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506092E4-0E7C-419D-A697-B42A95EE46C7}" xr6:coauthVersionLast="47" xr6:coauthVersionMax="47" xr10:uidLastSave="{00000000-0000-0000-0000-000000000000}"/>
  <bookViews>
    <workbookView xWindow="-120" yWindow="-120" windowWidth="28110" windowHeight="16440" activeTab="3" xr2:uid="{00000000-000D-0000-FFFF-FFFF00000000}"/>
  </bookViews>
  <sheets>
    <sheet name="Regression" sheetId="23" r:id="rId1"/>
    <sheet name="DATA ODEV" sheetId="21" r:id="rId2"/>
    <sheet name="Yatırım" sheetId="24" r:id="rId3"/>
    <sheet name="Outlier" sheetId="22" r:id="rId4"/>
  </sheets>
  <definedNames>
    <definedName name="_xlnm._FilterDatabase" localSheetId="1" hidden="1">'DATA ODEV'!$B$17:$H$17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24" l="1"/>
  <c r="F4" i="24"/>
  <c r="F3" i="24"/>
  <c r="F2" i="24"/>
  <c r="B5" i="24"/>
  <c r="B4" i="24"/>
  <c r="B2" i="24"/>
  <c r="H12" i="21" l="1"/>
  <c r="G12" i="21"/>
  <c r="F12" i="21"/>
  <c r="E12" i="21"/>
  <c r="D12" i="21"/>
  <c r="E8" i="21"/>
  <c r="E6" i="21" s="1"/>
  <c r="F8" i="21"/>
  <c r="F6" i="21" s="1"/>
  <c r="G8" i="21"/>
  <c r="G6" i="21" s="1"/>
  <c r="H8" i="21"/>
  <c r="H6" i="21" s="1"/>
  <c r="D8" i="21"/>
  <c r="D6" i="21" s="1"/>
  <c r="E9" i="21"/>
  <c r="E7" i="21" s="1"/>
  <c r="F9" i="21"/>
  <c r="F7" i="21" s="1"/>
  <c r="G9" i="21"/>
  <c r="G7" i="21" s="1"/>
  <c r="H9" i="21"/>
  <c r="H7" i="21" s="1"/>
  <c r="D9" i="21"/>
  <c r="D7" i="21" s="1"/>
  <c r="E10" i="21"/>
  <c r="F10" i="21"/>
  <c r="G10" i="21"/>
  <c r="H10" i="21"/>
  <c r="D10" i="21"/>
  <c r="H13" i="21"/>
  <c r="G13" i="21"/>
  <c r="F13" i="21"/>
  <c r="E13" i="21"/>
  <c r="D13" i="21"/>
  <c r="H14" i="21"/>
  <c r="G14" i="21"/>
  <c r="F14" i="21"/>
  <c r="E14" i="21"/>
  <c r="D14" i="21"/>
  <c r="H16" i="21"/>
  <c r="G16" i="21"/>
  <c r="F16" i="21"/>
  <c r="E16" i="21"/>
  <c r="D16" i="21"/>
  <c r="B16" i="21"/>
  <c r="E11" i="21" l="1"/>
  <c r="F11" i="21"/>
  <c r="G11" i="21"/>
  <c r="H11" i="21"/>
  <c r="D11" i="21"/>
  <c r="C215" i="21" l="1"/>
  <c r="C214" i="21" s="1"/>
  <c r="C213" i="21" s="1"/>
  <c r="C212" i="21" s="1"/>
  <c r="C211" i="21" s="1"/>
  <c r="C210" i="21" s="1"/>
  <c r="C209" i="21" s="1"/>
  <c r="C208" i="21" s="1"/>
  <c r="C207" i="21" s="1"/>
  <c r="C206" i="21" s="1"/>
  <c r="C205" i="21" s="1"/>
  <c r="C204" i="21" s="1"/>
  <c r="C203" i="21" s="1"/>
  <c r="C202" i="21" s="1"/>
  <c r="C201" i="21" s="1"/>
  <c r="C200" i="21" s="1"/>
  <c r="C199" i="21" s="1"/>
  <c r="C198" i="21" s="1"/>
  <c r="C197" i="21" s="1"/>
  <c r="C196" i="21" s="1"/>
  <c r="C195" i="21" s="1"/>
  <c r="C194" i="21" s="1"/>
  <c r="C193" i="21" s="1"/>
  <c r="C192" i="21" s="1"/>
  <c r="C191" i="21" s="1"/>
  <c r="C190" i="21" s="1"/>
  <c r="C189" i="21" s="1"/>
  <c r="C188" i="21" s="1"/>
  <c r="C187" i="21" s="1"/>
  <c r="C186" i="21" s="1"/>
  <c r="C185" i="21" s="1"/>
  <c r="C184" i="21" s="1"/>
  <c r="C183" i="21" s="1"/>
  <c r="C182" i="21" s="1"/>
  <c r="C181" i="21" s="1"/>
  <c r="C180" i="21" s="1"/>
  <c r="C179" i="21" s="1"/>
  <c r="C178" i="21" s="1"/>
  <c r="C177" i="21" s="1"/>
  <c r="C176" i="21" s="1"/>
  <c r="C175" i="21" s="1"/>
  <c r="C174" i="21" s="1"/>
  <c r="C173" i="21" s="1"/>
  <c r="C172" i="21" s="1"/>
  <c r="C171" i="21" s="1"/>
  <c r="C170" i="21" s="1"/>
  <c r="C169" i="21" s="1"/>
  <c r="C168" i="21" s="1"/>
  <c r="C167" i="21" s="1"/>
  <c r="C166" i="21" s="1"/>
  <c r="C165" i="21" s="1"/>
  <c r="C164" i="21" s="1"/>
  <c r="C163" i="21" s="1"/>
  <c r="C162" i="21" s="1"/>
  <c r="C161" i="21" s="1"/>
  <c r="C160" i="21" s="1"/>
  <c r="C159" i="21" s="1"/>
  <c r="C158" i="21" s="1"/>
  <c r="C157" i="21" s="1"/>
  <c r="C156" i="21" s="1"/>
  <c r="C155" i="21" s="1"/>
  <c r="C154" i="21" s="1"/>
  <c r="C153" i="21" s="1"/>
  <c r="C152" i="21" s="1"/>
  <c r="C151" i="21" s="1"/>
  <c r="C150" i="21" s="1"/>
  <c r="C149" i="21" s="1"/>
  <c r="C148" i="21" s="1"/>
  <c r="C147" i="21" s="1"/>
  <c r="C146" i="21" s="1"/>
  <c r="C145" i="21" s="1"/>
  <c r="C144" i="21" s="1"/>
  <c r="C143" i="21" s="1"/>
  <c r="C142" i="21" s="1"/>
  <c r="C141" i="21" s="1"/>
  <c r="C140" i="21" s="1"/>
  <c r="C139" i="21" s="1"/>
  <c r="C138" i="21" s="1"/>
  <c r="C137" i="21" s="1"/>
  <c r="C136" i="21" s="1"/>
  <c r="C135" i="21" s="1"/>
  <c r="C134" i="21" s="1"/>
  <c r="C133" i="21" s="1"/>
  <c r="C132" i="21" s="1"/>
  <c r="C131" i="21" s="1"/>
  <c r="C130" i="21" s="1"/>
  <c r="C129" i="21" s="1"/>
  <c r="C128" i="21" s="1"/>
  <c r="C127" i="21" s="1"/>
  <c r="C126" i="21" s="1"/>
  <c r="C125" i="21" s="1"/>
  <c r="C124" i="21" s="1"/>
  <c r="C123" i="21" s="1"/>
  <c r="C122" i="21" s="1"/>
  <c r="C121" i="21" s="1"/>
  <c r="C120" i="21" s="1"/>
  <c r="C119" i="21" s="1"/>
  <c r="C118" i="21" s="1"/>
  <c r="C117" i="21" s="1"/>
  <c r="C116" i="21" s="1"/>
  <c r="C115" i="21" s="1"/>
  <c r="C114" i="21" s="1"/>
  <c r="C113" i="21" s="1"/>
  <c r="C112" i="21" s="1"/>
  <c r="C111" i="21" s="1"/>
  <c r="C110" i="21" s="1"/>
  <c r="C109" i="21" s="1"/>
  <c r="C108" i="21" s="1"/>
  <c r="C107" i="21" s="1"/>
  <c r="C106" i="21" s="1"/>
  <c r="C105" i="21" s="1"/>
  <c r="C104" i="21" s="1"/>
  <c r="C103" i="21" s="1"/>
  <c r="C102" i="21" s="1"/>
  <c r="C101" i="21" s="1"/>
  <c r="C100" i="21" s="1"/>
  <c r="C99" i="21" s="1"/>
  <c r="C98" i="21" s="1"/>
  <c r="C97" i="21" s="1"/>
  <c r="C96" i="21" s="1"/>
  <c r="C95" i="21" s="1"/>
  <c r="C94" i="21" s="1"/>
  <c r="C93" i="21" s="1"/>
  <c r="C92" i="21" s="1"/>
  <c r="C91" i="21" s="1"/>
  <c r="C90" i="21" s="1"/>
  <c r="C89" i="21" s="1"/>
  <c r="C88" i="21" s="1"/>
  <c r="C87" i="21" s="1"/>
  <c r="C86" i="21" s="1"/>
  <c r="C85" i="21" s="1"/>
  <c r="C84" i="21" s="1"/>
  <c r="C83" i="21" s="1"/>
  <c r="C82" i="21" s="1"/>
  <c r="C81" i="21" s="1"/>
  <c r="C80" i="21" s="1"/>
  <c r="C79" i="21" s="1"/>
  <c r="C78" i="21" s="1"/>
  <c r="C77" i="21" s="1"/>
  <c r="C76" i="21" s="1"/>
  <c r="C75" i="21" s="1"/>
  <c r="C74" i="21" s="1"/>
  <c r="C73" i="21" s="1"/>
  <c r="C72" i="21" s="1"/>
  <c r="C71" i="21" s="1"/>
  <c r="C70" i="21" s="1"/>
  <c r="C69" i="21" s="1"/>
  <c r="C68" i="21" s="1"/>
  <c r="C67" i="21" s="1"/>
  <c r="C66" i="21" s="1"/>
  <c r="C65" i="21" s="1"/>
  <c r="C64" i="21" s="1"/>
  <c r="C63" i="21" s="1"/>
  <c r="C62" i="21" s="1"/>
  <c r="C61" i="21" s="1"/>
  <c r="C60" i="21" s="1"/>
  <c r="C59" i="21" s="1"/>
  <c r="C58" i="21" s="1"/>
  <c r="C57" i="21" s="1"/>
  <c r="C56" i="21" s="1"/>
  <c r="C55" i="21" s="1"/>
  <c r="C54" i="21" s="1"/>
  <c r="C53" i="21" s="1"/>
  <c r="C52" i="21" s="1"/>
  <c r="C51" i="21" s="1"/>
  <c r="C50" i="21" s="1"/>
  <c r="C49" i="21" s="1"/>
  <c r="C48" i="21" s="1"/>
  <c r="C47" i="21" s="1"/>
  <c r="C46" i="21" s="1"/>
  <c r="C45" i="21" s="1"/>
  <c r="C44" i="21" s="1"/>
  <c r="C43" i="21" s="1"/>
  <c r="C42" i="21" s="1"/>
  <c r="C41" i="21" s="1"/>
  <c r="C40" i="21" s="1"/>
  <c r="C39" i="21" s="1"/>
  <c r="C38" i="21" s="1"/>
  <c r="C37" i="21" s="1"/>
  <c r="C36" i="21" s="1"/>
  <c r="C35" i="21" s="1"/>
  <c r="C34" i="21" s="1"/>
  <c r="C33" i="21" s="1"/>
  <c r="C32" i="21" s="1"/>
  <c r="C31" i="21" s="1"/>
  <c r="C30" i="21" s="1"/>
  <c r="C29" i="21" s="1"/>
  <c r="C28" i="21" s="1"/>
  <c r="C27" i="21" s="1"/>
  <c r="C26" i="21" s="1"/>
  <c r="C25" i="21" s="1"/>
  <c r="C24" i="21" s="1"/>
  <c r="C23" i="21" s="1"/>
  <c r="C22" i="21" s="1"/>
  <c r="C21" i="21" s="1"/>
  <c r="C20" i="21" s="1"/>
  <c r="C19" i="21" s="1"/>
  <c r="C18" i="21" s="1"/>
  <c r="C16" i="21" s="1"/>
  <c r="C216" i="21"/>
</calcChain>
</file>

<file path=xl/sharedStrings.xml><?xml version="1.0" encoding="utf-8"?>
<sst xmlns="http://schemas.openxmlformats.org/spreadsheetml/2006/main" count="71" uniqueCount="57">
  <si>
    <t>ID</t>
  </si>
  <si>
    <t>Meta</t>
  </si>
  <si>
    <t>Influencer</t>
  </si>
  <si>
    <t>GoogleAds</t>
  </si>
  <si>
    <t>SALES</t>
  </si>
  <si>
    <t>TIKTIOK</t>
  </si>
  <si>
    <t>DAYS</t>
  </si>
  <si>
    <t>CountA</t>
  </si>
  <si>
    <t>Mean</t>
  </si>
  <si>
    <t>Median</t>
  </si>
  <si>
    <t>STDev</t>
  </si>
  <si>
    <t>CV</t>
  </si>
  <si>
    <t>Corr</t>
  </si>
  <si>
    <t>Q1</t>
  </si>
  <si>
    <t>Q3</t>
  </si>
  <si>
    <t>Lowerband</t>
  </si>
  <si>
    <t>UpperBand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</si>
  <si>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</si>
  <si>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</si>
  <si>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</si>
  <si>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</si>
  <si>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</si>
  <si>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</si>
  <si>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</si>
  <si>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</si>
  <si>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</si>
  <si>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</si>
  <si>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</si>
  <si>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</si>
  <si>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</si>
  <si>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</si>
  <si>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</si>
  <si>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</si>
  <si>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</si>
  <si>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</si>
  <si>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</si>
  <si>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</si>
  <si>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</si>
  <si>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</si>
  <si>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</si>
  <si>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</si>
  <si>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Google</t>
  </si>
  <si>
    <t>Influence</t>
  </si>
  <si>
    <t>Tiktok</t>
  </si>
  <si>
    <t>Sales= Google*1,56 + Meta*0,49 + Influencer*0,55 + Tiktok*1,62</t>
  </si>
  <si>
    <t>100 dolar yatırım imkanım olsa 40 dolar Google ve Tiktok 10 dolar ise meta ve influencere paylaştırırım.</t>
  </si>
  <si>
    <t>Retention</t>
  </si>
  <si>
    <t>Churn</t>
  </si>
  <si>
    <t>LTV</t>
  </si>
  <si>
    <t>Monthly Income</t>
  </si>
  <si>
    <t>LT</t>
  </si>
  <si>
    <t>1000 Customer</t>
  </si>
  <si>
    <t>Download</t>
  </si>
  <si>
    <t>Sign Up</t>
  </si>
  <si>
    <t>Purchase</t>
  </si>
  <si>
    <t>LTV/CAC</t>
  </si>
  <si>
    <t>Bu aplikasyona yatırım yapılır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</si>
</sst>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₺&quot;* #,##0.00_-;\-&quot;₺&quot;* #,##0.00_-;_-&quot;₺&quot;* &quot;-&quot;??_-;_-@_-"/>
    <numFmt numFmtId="43" formatCode="_-* #,##0.00_-;\-* #,##0.00_-;_-* &quot;-&quot;??_-;_-@_-"/>
    <numFmt numFmtId="164" formatCode="_-* #,##0_-;\-* #,##0_-;_-* &quot;-&quot;??_-;_-@_-"/>
    <numFmt numFmtId="166" formatCode="_-[$€-2]\ * #,##0.00_-;\-[$€-2]\ * #,##0.00_-;_-[$€-2]\ * &quot;-&quot;??_-;_-@_-"/>
    <numFmt numFmtId="167" formatCode="_-[$€-2]\ * #,##0.0_-;\-[$€-2]\ * #,##0.0_-;_-[$€-2]\ * &quot;-&quot;??_-;_-@_-"/>
    <numFmt numFmtId="168" formatCode="_-[$€-2]\ * #,##0.0_-;\-[$€-2]\ * #,##0.0_-;_-[$€-2]\ * &quot;-&quot;?_-;_-@_-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164" fontId="0" fillId="0" borderId="0" xfId="42" applyNumberFormat="1" applyFont="1" applyAlignment="1">
      <alignment horizontal="center"/>
    </xf>
    <xf numFmtId="164" fontId="0" fillId="0" borderId="0" xfId="0" applyNumberFormat="1"/>
    <xf numFmtId="0" fontId="16" fillId="33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9" fontId="0" fillId="0" borderId="0" xfId="44" applyFont="1"/>
    <xf numFmtId="43" fontId="0" fillId="0" borderId="0" xfId="42" applyFont="1"/>
    <xf numFmtId="0" fontId="16" fillId="0" borderId="0" xfId="0" applyFont="1" applyFill="1" applyAlignment="1">
      <alignment horizontal="center"/>
    </xf>
    <xf numFmtId="0" fontId="0" fillId="0" borderId="0" xfId="0" applyFill="1"/>
    <xf numFmtId="164" fontId="0" fillId="0" borderId="0" xfId="42" applyNumberFormat="1" applyFont="1" applyFill="1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6" fontId="17" fillId="36" borderId="0" xfId="0" applyNumberFormat="1" applyFont="1" applyFill="1"/>
    <xf numFmtId="166" fontId="17" fillId="36" borderId="0" xfId="42" applyNumberFormat="1" applyFont="1" applyFill="1"/>
    <xf numFmtId="2" fontId="17" fillId="37" borderId="0" xfId="43" applyNumberFormat="1" applyFont="1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ODEV'!$L$1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4925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8419072615923011E-2"/>
                  <c:y val="0.424562919218430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ODEV'!$K$2:$K$201</c:f>
              <c:numCache>
                <c:formatCode>_-* #,##0_-;\-* #,##0_-;_-* "-"??_-;_-@_-</c:formatCode>
                <c:ptCount val="200"/>
                <c:pt idx="0">
                  <c:v>56.02</c:v>
                </c:pt>
                <c:pt idx="1">
                  <c:v>10.9</c:v>
                </c:pt>
                <c:pt idx="2">
                  <c:v>12.44</c:v>
                </c:pt>
                <c:pt idx="3">
                  <c:v>31.3</c:v>
                </c:pt>
                <c:pt idx="4">
                  <c:v>46.160000000000004</c:v>
                </c:pt>
                <c:pt idx="5">
                  <c:v>6.74</c:v>
                </c:pt>
                <c:pt idx="6">
                  <c:v>13.5</c:v>
                </c:pt>
                <c:pt idx="7">
                  <c:v>31.04</c:v>
                </c:pt>
                <c:pt idx="8">
                  <c:v>9.7200000000000006</c:v>
                </c:pt>
                <c:pt idx="9">
                  <c:v>40.96</c:v>
                </c:pt>
                <c:pt idx="10">
                  <c:v>23.22</c:v>
                </c:pt>
                <c:pt idx="11">
                  <c:v>50.94</c:v>
                </c:pt>
                <c:pt idx="12">
                  <c:v>10.76</c:v>
                </c:pt>
                <c:pt idx="13">
                  <c:v>26.5</c:v>
                </c:pt>
                <c:pt idx="14">
                  <c:v>44.82</c:v>
                </c:pt>
                <c:pt idx="15">
                  <c:v>42.08</c:v>
                </c:pt>
                <c:pt idx="16">
                  <c:v>63</c:v>
                </c:pt>
                <c:pt idx="17">
                  <c:v>62.279999999999994</c:v>
                </c:pt>
                <c:pt idx="18">
                  <c:v>14.84</c:v>
                </c:pt>
                <c:pt idx="19">
                  <c:v>32.46</c:v>
                </c:pt>
                <c:pt idx="20">
                  <c:v>46.68</c:v>
                </c:pt>
                <c:pt idx="21">
                  <c:v>48.480000000000004</c:v>
                </c:pt>
                <c:pt idx="22">
                  <c:v>11.64</c:v>
                </c:pt>
                <c:pt idx="23">
                  <c:v>49.660000000000004</c:v>
                </c:pt>
                <c:pt idx="24">
                  <c:v>20.46</c:v>
                </c:pt>
                <c:pt idx="25">
                  <c:v>59.58</c:v>
                </c:pt>
                <c:pt idx="26">
                  <c:v>38.58</c:v>
                </c:pt>
                <c:pt idx="27">
                  <c:v>49.019999999999996</c:v>
                </c:pt>
                <c:pt idx="28">
                  <c:v>52.760000000000005</c:v>
                </c:pt>
                <c:pt idx="29">
                  <c:v>15.12</c:v>
                </c:pt>
                <c:pt idx="30">
                  <c:v>59.58</c:v>
                </c:pt>
                <c:pt idx="31">
                  <c:v>64</c:v>
                </c:pt>
                <c:pt idx="32">
                  <c:v>20.440000000000001</c:v>
                </c:pt>
                <c:pt idx="33">
                  <c:v>61.120000000000005</c:v>
                </c:pt>
                <c:pt idx="34">
                  <c:v>24.14</c:v>
                </c:pt>
                <c:pt idx="35">
                  <c:v>62.14</c:v>
                </c:pt>
                <c:pt idx="36">
                  <c:v>56.379999999999995</c:v>
                </c:pt>
                <c:pt idx="37">
                  <c:v>24.94</c:v>
                </c:pt>
                <c:pt idx="38">
                  <c:v>14.620000000000001</c:v>
                </c:pt>
                <c:pt idx="39">
                  <c:v>53.6</c:v>
                </c:pt>
                <c:pt idx="40">
                  <c:v>45.5</c:v>
                </c:pt>
                <c:pt idx="41">
                  <c:v>40.4</c:v>
                </c:pt>
                <c:pt idx="42">
                  <c:v>67.72</c:v>
                </c:pt>
                <c:pt idx="43">
                  <c:v>51.38</c:v>
                </c:pt>
                <c:pt idx="44">
                  <c:v>12.02</c:v>
                </c:pt>
                <c:pt idx="45">
                  <c:v>42.019999999999996</c:v>
                </c:pt>
                <c:pt idx="46">
                  <c:v>18.940000000000001</c:v>
                </c:pt>
                <c:pt idx="47">
                  <c:v>52.980000000000004</c:v>
                </c:pt>
                <c:pt idx="48">
                  <c:v>46.44</c:v>
                </c:pt>
                <c:pt idx="49">
                  <c:v>14.38</c:v>
                </c:pt>
                <c:pt idx="50">
                  <c:v>43.96</c:v>
                </c:pt>
                <c:pt idx="51">
                  <c:v>29.080000000000002</c:v>
                </c:pt>
                <c:pt idx="52">
                  <c:v>44.28</c:v>
                </c:pt>
                <c:pt idx="53">
                  <c:v>41.519999999999996</c:v>
                </c:pt>
                <c:pt idx="54">
                  <c:v>62.54</c:v>
                </c:pt>
                <c:pt idx="55">
                  <c:v>40.78</c:v>
                </c:pt>
                <c:pt idx="56">
                  <c:v>3.46</c:v>
                </c:pt>
                <c:pt idx="57">
                  <c:v>33.239999999999995</c:v>
                </c:pt>
                <c:pt idx="58">
                  <c:v>49.160000000000004</c:v>
                </c:pt>
                <c:pt idx="59">
                  <c:v>50.14</c:v>
                </c:pt>
                <c:pt idx="60">
                  <c:v>16.7</c:v>
                </c:pt>
                <c:pt idx="61">
                  <c:v>61.260000000000005</c:v>
                </c:pt>
                <c:pt idx="62">
                  <c:v>53.86</c:v>
                </c:pt>
                <c:pt idx="63">
                  <c:v>27.54</c:v>
                </c:pt>
                <c:pt idx="64">
                  <c:v>27.22</c:v>
                </c:pt>
                <c:pt idx="65">
                  <c:v>21.8</c:v>
                </c:pt>
                <c:pt idx="66">
                  <c:v>15.3</c:v>
                </c:pt>
                <c:pt idx="67">
                  <c:v>30.860000000000003</c:v>
                </c:pt>
                <c:pt idx="68">
                  <c:v>51.480000000000004</c:v>
                </c:pt>
                <c:pt idx="69">
                  <c:v>48.36</c:v>
                </c:pt>
                <c:pt idx="70">
                  <c:v>44.82</c:v>
                </c:pt>
                <c:pt idx="71">
                  <c:v>29.96</c:v>
                </c:pt>
                <c:pt idx="72">
                  <c:v>15.36</c:v>
                </c:pt>
                <c:pt idx="73">
                  <c:v>28.880000000000003</c:v>
                </c:pt>
                <c:pt idx="74">
                  <c:v>50.68</c:v>
                </c:pt>
                <c:pt idx="75">
                  <c:v>12.379999999999999</c:v>
                </c:pt>
                <c:pt idx="76">
                  <c:v>13.5</c:v>
                </c:pt>
                <c:pt idx="77">
                  <c:v>25.1</c:v>
                </c:pt>
                <c:pt idx="78">
                  <c:v>8.08</c:v>
                </c:pt>
                <c:pt idx="79">
                  <c:v>31.2</c:v>
                </c:pt>
                <c:pt idx="80">
                  <c:v>19.28</c:v>
                </c:pt>
                <c:pt idx="81">
                  <c:v>63</c:v>
                </c:pt>
                <c:pt idx="82">
                  <c:v>18.059999999999999</c:v>
                </c:pt>
                <c:pt idx="83">
                  <c:v>22.68</c:v>
                </c:pt>
                <c:pt idx="84">
                  <c:v>45.7</c:v>
                </c:pt>
                <c:pt idx="85">
                  <c:v>42.64</c:v>
                </c:pt>
                <c:pt idx="86">
                  <c:v>21.259999999999998</c:v>
                </c:pt>
                <c:pt idx="87">
                  <c:v>28.14</c:v>
                </c:pt>
                <c:pt idx="88">
                  <c:v>27.66</c:v>
                </c:pt>
                <c:pt idx="89">
                  <c:v>23.96</c:v>
                </c:pt>
                <c:pt idx="90">
                  <c:v>31.860000000000003</c:v>
                </c:pt>
                <c:pt idx="91">
                  <c:v>14.72</c:v>
                </c:pt>
                <c:pt idx="92">
                  <c:v>47.54</c:v>
                </c:pt>
                <c:pt idx="93">
                  <c:v>56.18</c:v>
                </c:pt>
                <c:pt idx="94">
                  <c:v>30.48</c:v>
                </c:pt>
                <c:pt idx="95">
                  <c:v>40.660000000000004</c:v>
                </c:pt>
                <c:pt idx="96">
                  <c:v>46.519999999999996</c:v>
                </c:pt>
                <c:pt idx="97">
                  <c:v>41.980000000000004</c:v>
                </c:pt>
                <c:pt idx="98">
                  <c:v>64.94</c:v>
                </c:pt>
                <c:pt idx="99">
                  <c:v>28.04</c:v>
                </c:pt>
                <c:pt idx="100">
                  <c:v>51.480000000000004</c:v>
                </c:pt>
                <c:pt idx="101">
                  <c:v>63.279999999999994</c:v>
                </c:pt>
                <c:pt idx="102">
                  <c:v>64.039999999999992</c:v>
                </c:pt>
                <c:pt idx="103">
                  <c:v>38.58</c:v>
                </c:pt>
                <c:pt idx="104">
                  <c:v>54.64</c:v>
                </c:pt>
                <c:pt idx="105">
                  <c:v>37.58</c:v>
                </c:pt>
                <c:pt idx="106">
                  <c:v>8</c:v>
                </c:pt>
                <c:pt idx="107">
                  <c:v>27.080000000000002</c:v>
                </c:pt>
                <c:pt idx="108">
                  <c:v>9.620000000000001</c:v>
                </c:pt>
                <c:pt idx="109">
                  <c:v>53.08</c:v>
                </c:pt>
                <c:pt idx="110">
                  <c:v>54.160000000000004</c:v>
                </c:pt>
                <c:pt idx="111">
                  <c:v>55.339999999999996</c:v>
                </c:pt>
                <c:pt idx="112">
                  <c:v>39.14</c:v>
                </c:pt>
                <c:pt idx="113">
                  <c:v>44.92</c:v>
                </c:pt>
                <c:pt idx="114">
                  <c:v>18.64</c:v>
                </c:pt>
                <c:pt idx="115">
                  <c:v>24.02</c:v>
                </c:pt>
                <c:pt idx="116">
                  <c:v>37.839999999999996</c:v>
                </c:pt>
                <c:pt idx="117">
                  <c:v>25.28</c:v>
                </c:pt>
                <c:pt idx="118">
                  <c:v>29.14</c:v>
                </c:pt>
                <c:pt idx="119">
                  <c:v>9.879999999999999</c:v>
                </c:pt>
                <c:pt idx="120">
                  <c:v>36.260000000000005</c:v>
                </c:pt>
                <c:pt idx="121">
                  <c:v>7.76</c:v>
                </c:pt>
                <c:pt idx="122">
                  <c:v>45.8</c:v>
                </c:pt>
                <c:pt idx="123">
                  <c:v>33.619999999999997</c:v>
                </c:pt>
                <c:pt idx="124">
                  <c:v>51.9</c:v>
                </c:pt>
                <c:pt idx="125">
                  <c:v>18.440000000000001</c:v>
                </c:pt>
                <c:pt idx="126">
                  <c:v>8.56</c:v>
                </c:pt>
                <c:pt idx="127">
                  <c:v>38</c:v>
                </c:pt>
                <c:pt idx="128">
                  <c:v>54.06</c:v>
                </c:pt>
                <c:pt idx="129">
                  <c:v>18.920000000000002</c:v>
                </c:pt>
                <c:pt idx="130">
                  <c:v>6</c:v>
                </c:pt>
                <c:pt idx="131">
                  <c:v>55.04</c:v>
                </c:pt>
                <c:pt idx="132">
                  <c:v>5.68</c:v>
                </c:pt>
                <c:pt idx="133">
                  <c:v>45.96</c:v>
                </c:pt>
                <c:pt idx="134">
                  <c:v>14.379999999999999</c:v>
                </c:pt>
                <c:pt idx="135">
                  <c:v>14.66</c:v>
                </c:pt>
                <c:pt idx="136">
                  <c:v>10.120000000000001</c:v>
                </c:pt>
                <c:pt idx="137">
                  <c:v>58.739999999999995</c:v>
                </c:pt>
                <c:pt idx="138">
                  <c:v>9.6</c:v>
                </c:pt>
                <c:pt idx="139">
                  <c:v>68</c:v>
                </c:pt>
                <c:pt idx="140">
                  <c:v>38</c:v>
                </c:pt>
                <c:pt idx="141">
                  <c:v>38</c:v>
                </c:pt>
                <c:pt idx="142">
                  <c:v>50.1</c:v>
                </c:pt>
                <c:pt idx="143">
                  <c:v>28.919999999999998</c:v>
                </c:pt>
                <c:pt idx="144">
                  <c:v>29.240000000000002</c:v>
                </c:pt>
                <c:pt idx="145">
                  <c:v>31.060000000000002</c:v>
                </c:pt>
                <c:pt idx="146">
                  <c:v>55.019999999999996</c:v>
                </c:pt>
                <c:pt idx="147">
                  <c:v>50.64</c:v>
                </c:pt>
                <c:pt idx="148">
                  <c:v>15.6</c:v>
                </c:pt>
                <c:pt idx="149">
                  <c:v>58</c:v>
                </c:pt>
                <c:pt idx="150">
                  <c:v>66.14</c:v>
                </c:pt>
                <c:pt idx="151">
                  <c:v>31.2</c:v>
                </c:pt>
                <c:pt idx="152">
                  <c:v>40.519999999999996</c:v>
                </c:pt>
                <c:pt idx="153">
                  <c:v>37.260000000000005</c:v>
                </c:pt>
                <c:pt idx="154">
                  <c:v>43.56</c:v>
                </c:pt>
                <c:pt idx="155">
                  <c:v>9.82</c:v>
                </c:pt>
                <c:pt idx="156">
                  <c:v>25.78</c:v>
                </c:pt>
                <c:pt idx="157">
                  <c:v>39.96</c:v>
                </c:pt>
                <c:pt idx="158">
                  <c:v>12.34</c:v>
                </c:pt>
                <c:pt idx="159">
                  <c:v>32.339999999999996</c:v>
                </c:pt>
                <c:pt idx="160">
                  <c:v>44.5</c:v>
                </c:pt>
                <c:pt idx="161">
                  <c:v>19.14</c:v>
                </c:pt>
                <c:pt idx="162">
                  <c:v>42.68</c:v>
                </c:pt>
                <c:pt idx="163">
                  <c:v>33.700000000000003</c:v>
                </c:pt>
                <c:pt idx="164">
                  <c:v>28.44</c:v>
                </c:pt>
                <c:pt idx="165">
                  <c:v>56.9</c:v>
                </c:pt>
                <c:pt idx="166">
                  <c:v>11.58</c:v>
                </c:pt>
                <c:pt idx="167">
                  <c:v>48.36</c:v>
                </c:pt>
                <c:pt idx="168">
                  <c:v>45.08</c:v>
                </c:pt>
                <c:pt idx="169">
                  <c:v>60.86</c:v>
                </c:pt>
                <c:pt idx="170">
                  <c:v>12</c:v>
                </c:pt>
                <c:pt idx="171">
                  <c:v>42.9</c:v>
                </c:pt>
                <c:pt idx="172">
                  <c:v>9.92</c:v>
                </c:pt>
                <c:pt idx="173">
                  <c:v>36.68</c:v>
                </c:pt>
                <c:pt idx="174">
                  <c:v>53.480000000000004</c:v>
                </c:pt>
                <c:pt idx="175">
                  <c:v>64.38</c:v>
                </c:pt>
                <c:pt idx="176">
                  <c:v>58.68</c:v>
                </c:pt>
                <c:pt idx="177">
                  <c:v>40.04</c:v>
                </c:pt>
                <c:pt idx="178">
                  <c:v>63.339999999999996</c:v>
                </c:pt>
                <c:pt idx="179">
                  <c:v>41.12</c:v>
                </c:pt>
                <c:pt idx="180">
                  <c:v>36.32</c:v>
                </c:pt>
                <c:pt idx="181">
                  <c:v>52.7</c:v>
                </c:pt>
                <c:pt idx="182">
                  <c:v>18.240000000000002</c:v>
                </c:pt>
                <c:pt idx="183">
                  <c:v>65.52000000000001</c:v>
                </c:pt>
                <c:pt idx="184">
                  <c:v>58.760000000000005</c:v>
                </c:pt>
                <c:pt idx="185">
                  <c:v>46</c:v>
                </c:pt>
                <c:pt idx="186">
                  <c:v>35.9</c:v>
                </c:pt>
                <c:pt idx="187">
                  <c:v>41.22</c:v>
                </c:pt>
                <c:pt idx="188">
                  <c:v>59.2</c:v>
                </c:pt>
                <c:pt idx="189">
                  <c:v>6.74</c:v>
                </c:pt>
                <c:pt idx="190">
                  <c:v>15.9</c:v>
                </c:pt>
                <c:pt idx="191">
                  <c:v>21.1</c:v>
                </c:pt>
                <c:pt idx="192">
                  <c:v>12.44</c:v>
                </c:pt>
                <c:pt idx="193">
                  <c:v>41.36</c:v>
                </c:pt>
                <c:pt idx="194">
                  <c:v>32.94</c:v>
                </c:pt>
                <c:pt idx="195">
                  <c:v>14.64</c:v>
                </c:pt>
                <c:pt idx="196">
                  <c:v>27.84</c:v>
                </c:pt>
                <c:pt idx="197">
                  <c:v>44.4</c:v>
                </c:pt>
                <c:pt idx="198">
                  <c:v>57.720000000000006</c:v>
                </c:pt>
                <c:pt idx="199">
                  <c:v>52.42</c:v>
                </c:pt>
              </c:numCache>
            </c:numRef>
          </c:xVal>
          <c:yVal>
            <c:numRef>
              <c:f>'DATA ODEV'!$L$2:$L$201</c:f>
              <c:numCache>
                <c:formatCode>_-* #,##0_-;\-* #,##0_-;_-* "-"??_-;_-@_-</c:formatCode>
                <c:ptCount val="200"/>
                <c:pt idx="0">
                  <c:v>236</c:v>
                </c:pt>
                <c:pt idx="1">
                  <c:v>122</c:v>
                </c:pt>
                <c:pt idx="2">
                  <c:v>96</c:v>
                </c:pt>
                <c:pt idx="3">
                  <c:v>197</c:v>
                </c:pt>
                <c:pt idx="4">
                  <c:v>137</c:v>
                </c:pt>
                <c:pt idx="5">
                  <c:v>86</c:v>
                </c:pt>
                <c:pt idx="6">
                  <c:v>123</c:v>
                </c:pt>
                <c:pt idx="7">
                  <c:v>152</c:v>
                </c:pt>
                <c:pt idx="8">
                  <c:v>54</c:v>
                </c:pt>
                <c:pt idx="9">
                  <c:v>119</c:v>
                </c:pt>
                <c:pt idx="10">
                  <c:v>95</c:v>
                </c:pt>
                <c:pt idx="11">
                  <c:v>151.5</c:v>
                </c:pt>
                <c:pt idx="12">
                  <c:v>95</c:v>
                </c:pt>
                <c:pt idx="13">
                  <c:v>113</c:v>
                </c:pt>
                <c:pt idx="14">
                  <c:v>191</c:v>
                </c:pt>
                <c:pt idx="15">
                  <c:v>240</c:v>
                </c:pt>
                <c:pt idx="16">
                  <c:v>135</c:v>
                </c:pt>
                <c:pt idx="17">
                  <c:v>258</c:v>
                </c:pt>
                <c:pt idx="18">
                  <c:v>127</c:v>
                </c:pt>
                <c:pt idx="19">
                  <c:v>148</c:v>
                </c:pt>
                <c:pt idx="20">
                  <c:v>188</c:v>
                </c:pt>
                <c:pt idx="21">
                  <c:v>127</c:v>
                </c:pt>
                <c:pt idx="22">
                  <c:v>147.625</c:v>
                </c:pt>
                <c:pt idx="23">
                  <c:v>175</c:v>
                </c:pt>
                <c:pt idx="24">
                  <c:v>110</c:v>
                </c:pt>
                <c:pt idx="25">
                  <c:v>139</c:v>
                </c:pt>
                <c:pt idx="26">
                  <c:v>167</c:v>
                </c:pt>
                <c:pt idx="27">
                  <c:v>168</c:v>
                </c:pt>
                <c:pt idx="28">
                  <c:v>199</c:v>
                </c:pt>
                <c:pt idx="29">
                  <c:v>123</c:v>
                </c:pt>
                <c:pt idx="30">
                  <c:v>231</c:v>
                </c:pt>
                <c:pt idx="31">
                  <c:v>126</c:v>
                </c:pt>
                <c:pt idx="32">
                  <c:v>112</c:v>
                </c:pt>
                <c:pt idx="33">
                  <c:v>184</c:v>
                </c:pt>
                <c:pt idx="34">
                  <c:v>91.5</c:v>
                </c:pt>
                <c:pt idx="35">
                  <c:v>129</c:v>
                </c:pt>
                <c:pt idx="36">
                  <c:v>256</c:v>
                </c:pt>
                <c:pt idx="37">
                  <c:v>152</c:v>
                </c:pt>
                <c:pt idx="38">
                  <c:v>114</c:v>
                </c:pt>
                <c:pt idx="39">
                  <c:v>230</c:v>
                </c:pt>
                <c:pt idx="40">
                  <c:v>179</c:v>
                </c:pt>
                <c:pt idx="41">
                  <c:v>186</c:v>
                </c:pt>
                <c:pt idx="42">
                  <c:v>226</c:v>
                </c:pt>
                <c:pt idx="43">
                  <c:v>149</c:v>
                </c:pt>
                <c:pt idx="44">
                  <c:v>89</c:v>
                </c:pt>
                <c:pt idx="45">
                  <c:v>165</c:v>
                </c:pt>
                <c:pt idx="46">
                  <c:v>119</c:v>
                </c:pt>
                <c:pt idx="47">
                  <c:v>245</c:v>
                </c:pt>
                <c:pt idx="48">
                  <c:v>149</c:v>
                </c:pt>
                <c:pt idx="49">
                  <c:v>111</c:v>
                </c:pt>
                <c:pt idx="50">
                  <c:v>122</c:v>
                </c:pt>
                <c:pt idx="51">
                  <c:v>112</c:v>
                </c:pt>
                <c:pt idx="52">
                  <c:v>235</c:v>
                </c:pt>
                <c:pt idx="53">
                  <c:v>225</c:v>
                </c:pt>
                <c:pt idx="54">
                  <c:v>220</c:v>
                </c:pt>
                <c:pt idx="55">
                  <c:v>240</c:v>
                </c:pt>
                <c:pt idx="56">
                  <c:v>71</c:v>
                </c:pt>
                <c:pt idx="57">
                  <c:v>133</c:v>
                </c:pt>
                <c:pt idx="58">
                  <c:v>239</c:v>
                </c:pt>
                <c:pt idx="59">
                  <c:v>186</c:v>
                </c:pt>
                <c:pt idx="60">
                  <c:v>83</c:v>
                </c:pt>
                <c:pt idx="61">
                  <c:v>240</c:v>
                </c:pt>
                <c:pt idx="62">
                  <c:v>170</c:v>
                </c:pt>
                <c:pt idx="63">
                  <c:v>178</c:v>
                </c:pt>
                <c:pt idx="64">
                  <c:v>187</c:v>
                </c:pt>
                <c:pt idx="65">
                  <c:v>109</c:v>
                </c:pt>
                <c:pt idx="66">
                  <c:v>104</c:v>
                </c:pt>
                <c:pt idx="67">
                  <c:v>135</c:v>
                </c:pt>
                <c:pt idx="68">
                  <c:v>196</c:v>
                </c:pt>
                <c:pt idx="69">
                  <c:v>229</c:v>
                </c:pt>
                <c:pt idx="70">
                  <c:v>196</c:v>
                </c:pt>
                <c:pt idx="71">
                  <c:v>129</c:v>
                </c:pt>
                <c:pt idx="72">
                  <c:v>106</c:v>
                </c:pt>
                <c:pt idx="73">
                  <c:v>117</c:v>
                </c:pt>
                <c:pt idx="74">
                  <c:v>187</c:v>
                </c:pt>
                <c:pt idx="75">
                  <c:v>105</c:v>
                </c:pt>
                <c:pt idx="76">
                  <c:v>83</c:v>
                </c:pt>
                <c:pt idx="77">
                  <c:v>149</c:v>
                </c:pt>
                <c:pt idx="78">
                  <c:v>62</c:v>
                </c:pt>
                <c:pt idx="79">
                  <c:v>120</c:v>
                </c:pt>
                <c:pt idx="80">
                  <c:v>120</c:v>
                </c:pt>
                <c:pt idx="81">
                  <c:v>128</c:v>
                </c:pt>
                <c:pt idx="82">
                  <c:v>128</c:v>
                </c:pt>
                <c:pt idx="83">
                  <c:v>149</c:v>
                </c:pt>
                <c:pt idx="84">
                  <c:v>223</c:v>
                </c:pt>
                <c:pt idx="85">
                  <c:v>159</c:v>
                </c:pt>
                <c:pt idx="86">
                  <c:v>122</c:v>
                </c:pt>
                <c:pt idx="87">
                  <c:v>180</c:v>
                </c:pt>
                <c:pt idx="88">
                  <c:v>147</c:v>
                </c:pt>
                <c:pt idx="89">
                  <c:v>177</c:v>
                </c:pt>
                <c:pt idx="90">
                  <c:v>93</c:v>
                </c:pt>
                <c:pt idx="91">
                  <c:v>74</c:v>
                </c:pt>
                <c:pt idx="92">
                  <c:v>225</c:v>
                </c:pt>
                <c:pt idx="93">
                  <c:v>225</c:v>
                </c:pt>
                <c:pt idx="94">
                  <c:v>117</c:v>
                </c:pt>
                <c:pt idx="95">
                  <c:v>175</c:v>
                </c:pt>
                <c:pt idx="96">
                  <c:v>132</c:v>
                </c:pt>
                <c:pt idx="97">
                  <c:v>168</c:v>
                </c:pt>
                <c:pt idx="98">
                  <c:v>257</c:v>
                </c:pt>
                <c:pt idx="99">
                  <c:v>183</c:v>
                </c:pt>
                <c:pt idx="100">
                  <c:v>137</c:v>
                </c:pt>
                <c:pt idx="101">
                  <c:v>254</c:v>
                </c:pt>
                <c:pt idx="102">
                  <c:v>158</c:v>
                </c:pt>
                <c:pt idx="103">
                  <c:v>163</c:v>
                </c:pt>
                <c:pt idx="104">
                  <c:v>208</c:v>
                </c:pt>
                <c:pt idx="105">
                  <c:v>196</c:v>
                </c:pt>
                <c:pt idx="106">
                  <c:v>86</c:v>
                </c:pt>
                <c:pt idx="107">
                  <c:v>104</c:v>
                </c:pt>
                <c:pt idx="108">
                  <c:v>54</c:v>
                </c:pt>
                <c:pt idx="109">
                  <c:v>142.125</c:v>
                </c:pt>
                <c:pt idx="110">
                  <c:v>150</c:v>
                </c:pt>
                <c:pt idx="111">
                  <c:v>221</c:v>
                </c:pt>
                <c:pt idx="112">
                  <c:v>159</c:v>
                </c:pt>
                <c:pt idx="113">
                  <c:v>167</c:v>
                </c:pt>
                <c:pt idx="114">
                  <c:v>152</c:v>
                </c:pt>
                <c:pt idx="115">
                  <c:v>133</c:v>
                </c:pt>
                <c:pt idx="116">
                  <c:v>129</c:v>
                </c:pt>
                <c:pt idx="117">
                  <c:v>108</c:v>
                </c:pt>
                <c:pt idx="118">
                  <c:v>172</c:v>
                </c:pt>
                <c:pt idx="119">
                  <c:v>77</c:v>
                </c:pt>
                <c:pt idx="120">
                  <c:v>163</c:v>
                </c:pt>
                <c:pt idx="121">
                  <c:v>81</c:v>
                </c:pt>
                <c:pt idx="122">
                  <c:v>125</c:v>
                </c:pt>
                <c:pt idx="123">
                  <c:v>171</c:v>
                </c:pt>
                <c:pt idx="124">
                  <c:v>201</c:v>
                </c:pt>
                <c:pt idx="125">
                  <c:v>126</c:v>
                </c:pt>
                <c:pt idx="126">
                  <c:v>78</c:v>
                </c:pt>
                <c:pt idx="127">
                  <c:v>92</c:v>
                </c:pt>
                <c:pt idx="128">
                  <c:v>264</c:v>
                </c:pt>
                <c:pt idx="129">
                  <c:v>116</c:v>
                </c:pt>
                <c:pt idx="130">
                  <c:v>28</c:v>
                </c:pt>
                <c:pt idx="131">
                  <c:v>147</c:v>
                </c:pt>
                <c:pt idx="132">
                  <c:v>71</c:v>
                </c:pt>
                <c:pt idx="133">
                  <c:v>114.75</c:v>
                </c:pt>
                <c:pt idx="134">
                  <c:v>124</c:v>
                </c:pt>
                <c:pt idx="135">
                  <c:v>124</c:v>
                </c:pt>
                <c:pt idx="136">
                  <c:v>98</c:v>
                </c:pt>
                <c:pt idx="137">
                  <c:v>210</c:v>
                </c:pt>
                <c:pt idx="138">
                  <c:v>109</c:v>
                </c:pt>
                <c:pt idx="139">
                  <c:v>227</c:v>
                </c:pt>
                <c:pt idx="140">
                  <c:v>113</c:v>
                </c:pt>
                <c:pt idx="141">
                  <c:v>207</c:v>
                </c:pt>
                <c:pt idx="142">
                  <c:v>218</c:v>
                </c:pt>
                <c:pt idx="143">
                  <c:v>177.75</c:v>
                </c:pt>
                <c:pt idx="144">
                  <c:v>127</c:v>
                </c:pt>
                <c:pt idx="145">
                  <c:v>123</c:v>
                </c:pt>
                <c:pt idx="146">
                  <c:v>142</c:v>
                </c:pt>
                <c:pt idx="147">
                  <c:v>265</c:v>
                </c:pt>
                <c:pt idx="148">
                  <c:v>110</c:v>
                </c:pt>
                <c:pt idx="149">
                  <c:v>118</c:v>
                </c:pt>
                <c:pt idx="150">
                  <c:v>166</c:v>
                </c:pt>
                <c:pt idx="151">
                  <c:v>125</c:v>
                </c:pt>
                <c:pt idx="152">
                  <c:v>169</c:v>
                </c:pt>
                <c:pt idx="153">
                  <c:v>208</c:v>
                </c:pt>
                <c:pt idx="154">
                  <c:v>166</c:v>
                </c:pt>
                <c:pt idx="155">
                  <c:v>35</c:v>
                </c:pt>
                <c:pt idx="156">
                  <c:v>173</c:v>
                </c:pt>
                <c:pt idx="157">
                  <c:v>111</c:v>
                </c:pt>
                <c:pt idx="158">
                  <c:v>85</c:v>
                </c:pt>
                <c:pt idx="159">
                  <c:v>138</c:v>
                </c:pt>
                <c:pt idx="160">
                  <c:v>159</c:v>
                </c:pt>
                <c:pt idx="161">
                  <c:v>151</c:v>
                </c:pt>
                <c:pt idx="162">
                  <c:v>168</c:v>
                </c:pt>
                <c:pt idx="163">
                  <c:v>193</c:v>
                </c:pt>
                <c:pt idx="164">
                  <c:v>132</c:v>
                </c:pt>
                <c:pt idx="165">
                  <c:v>131</c:v>
                </c:pt>
                <c:pt idx="166">
                  <c:v>90</c:v>
                </c:pt>
                <c:pt idx="167">
                  <c:v>129</c:v>
                </c:pt>
                <c:pt idx="168">
                  <c:v>185</c:v>
                </c:pt>
                <c:pt idx="169">
                  <c:v>162</c:v>
                </c:pt>
                <c:pt idx="170">
                  <c:v>90</c:v>
                </c:pt>
                <c:pt idx="171">
                  <c:v>163</c:v>
                </c:pt>
                <c:pt idx="172">
                  <c:v>93</c:v>
                </c:pt>
                <c:pt idx="173">
                  <c:v>129</c:v>
                </c:pt>
                <c:pt idx="174">
                  <c:v>127</c:v>
                </c:pt>
                <c:pt idx="175">
                  <c:v>271</c:v>
                </c:pt>
                <c:pt idx="176">
                  <c:v>216</c:v>
                </c:pt>
                <c:pt idx="177">
                  <c:v>131</c:v>
                </c:pt>
                <c:pt idx="178">
                  <c:v>131</c:v>
                </c:pt>
                <c:pt idx="179">
                  <c:v>135</c:v>
                </c:pt>
                <c:pt idx="180">
                  <c:v>108</c:v>
                </c:pt>
                <c:pt idx="181">
                  <c:v>124</c:v>
                </c:pt>
                <c:pt idx="182">
                  <c:v>105</c:v>
                </c:pt>
                <c:pt idx="183">
                  <c:v>272</c:v>
                </c:pt>
                <c:pt idx="184">
                  <c:v>188</c:v>
                </c:pt>
                <c:pt idx="185">
                  <c:v>228</c:v>
                </c:pt>
                <c:pt idx="186">
                  <c:v>108</c:v>
                </c:pt>
                <c:pt idx="187">
                  <c:v>186</c:v>
                </c:pt>
                <c:pt idx="188">
                  <c:v>167</c:v>
                </c:pt>
                <c:pt idx="189">
                  <c:v>83</c:v>
                </c:pt>
                <c:pt idx="190">
                  <c:v>114</c:v>
                </c:pt>
                <c:pt idx="191">
                  <c:v>116</c:v>
                </c:pt>
                <c:pt idx="192">
                  <c:v>62</c:v>
                </c:pt>
                <c:pt idx="193">
                  <c:v>204</c:v>
                </c:pt>
                <c:pt idx="194">
                  <c:v>184</c:v>
                </c:pt>
                <c:pt idx="195">
                  <c:v>91</c:v>
                </c:pt>
                <c:pt idx="196">
                  <c:v>116</c:v>
                </c:pt>
                <c:pt idx="197">
                  <c:v>139</c:v>
                </c:pt>
                <c:pt idx="198">
                  <c:v>235.5</c:v>
                </c:pt>
                <c:pt idx="199">
                  <c:v>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2E-4631-8F64-9BC0DFFD0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444280"/>
        <c:axId val="711442840"/>
      </c:scatterChart>
      <c:valAx>
        <c:axId val="711444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442840"/>
        <c:crosses val="autoZero"/>
        <c:crossBetween val="midCat"/>
      </c:valAx>
      <c:valAx>
        <c:axId val="71144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444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ODEV'!$T$1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246500437445319E-3"/>
                  <c:y val="0.480749125109361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ODEV'!$S$2:$S$201</c:f>
              <c:numCache>
                <c:formatCode>_-* #,##0_-;\-* #,##0_-;_-* "-"??_-;_-@_-</c:formatCode>
                <c:ptCount val="200"/>
                <c:pt idx="0">
                  <c:v>14.229999999999993</c:v>
                </c:pt>
                <c:pt idx="1">
                  <c:v>6.0599999999999952</c:v>
                </c:pt>
                <c:pt idx="2">
                  <c:v>16.95</c:v>
                </c:pt>
                <c:pt idx="3">
                  <c:v>12.399999999999995</c:v>
                </c:pt>
                <c:pt idx="4">
                  <c:v>0.12000000000000455</c:v>
                </c:pt>
                <c:pt idx="5">
                  <c:v>15.32</c:v>
                </c:pt>
                <c:pt idx="6">
                  <c:v>12.749999999999998</c:v>
                </c:pt>
                <c:pt idx="7">
                  <c:v>17.18</c:v>
                </c:pt>
                <c:pt idx="8">
                  <c:v>1.5100000000000002</c:v>
                </c:pt>
                <c:pt idx="9">
                  <c:v>12.8</c:v>
                </c:pt>
                <c:pt idx="10">
                  <c:v>19.829999999999998</c:v>
                </c:pt>
                <c:pt idx="11">
                  <c:v>31.869999999999997</c:v>
                </c:pt>
                <c:pt idx="12">
                  <c:v>18</c:v>
                </c:pt>
                <c:pt idx="13">
                  <c:v>18</c:v>
                </c:pt>
                <c:pt idx="14">
                  <c:v>18.459999999999997</c:v>
                </c:pt>
                <c:pt idx="15">
                  <c:v>22.23</c:v>
                </c:pt>
                <c:pt idx="16">
                  <c:v>23.379999999999995</c:v>
                </c:pt>
                <c:pt idx="17">
                  <c:v>25.619999999999997</c:v>
                </c:pt>
                <c:pt idx="18">
                  <c:v>9.8500000000000014</c:v>
                </c:pt>
                <c:pt idx="19">
                  <c:v>19.04</c:v>
                </c:pt>
                <c:pt idx="20">
                  <c:v>14.329999999999998</c:v>
                </c:pt>
                <c:pt idx="21">
                  <c:v>16.89</c:v>
                </c:pt>
                <c:pt idx="22">
                  <c:v>9.4299999999999962</c:v>
                </c:pt>
                <c:pt idx="23">
                  <c:v>20.8</c:v>
                </c:pt>
                <c:pt idx="24">
                  <c:v>5.2099999999999991</c:v>
                </c:pt>
                <c:pt idx="25">
                  <c:v>20.239999999999998</c:v>
                </c:pt>
                <c:pt idx="26">
                  <c:v>23.900000000000002</c:v>
                </c:pt>
                <c:pt idx="27">
                  <c:v>23.2</c:v>
                </c:pt>
                <c:pt idx="28">
                  <c:v>29.270000000000007</c:v>
                </c:pt>
                <c:pt idx="29">
                  <c:v>18.739999999999998</c:v>
                </c:pt>
                <c:pt idx="30">
                  <c:v>26.159999999999997</c:v>
                </c:pt>
                <c:pt idx="31">
                  <c:v>37.253750000000011</c:v>
                </c:pt>
                <c:pt idx="32">
                  <c:v>18.47</c:v>
                </c:pt>
                <c:pt idx="33">
                  <c:v>36.440000000000005</c:v>
                </c:pt>
                <c:pt idx="34">
                  <c:v>7.3099999999999987</c:v>
                </c:pt>
                <c:pt idx="35">
                  <c:v>27.72</c:v>
                </c:pt>
                <c:pt idx="36">
                  <c:v>46.589999999999996</c:v>
                </c:pt>
                <c:pt idx="37">
                  <c:v>13.89</c:v>
                </c:pt>
                <c:pt idx="38">
                  <c:v>3.6199999999999992</c:v>
                </c:pt>
                <c:pt idx="39">
                  <c:v>28.850000000000005</c:v>
                </c:pt>
                <c:pt idx="40">
                  <c:v>18.759999999999998</c:v>
                </c:pt>
                <c:pt idx="41">
                  <c:v>18.919999999999995</c:v>
                </c:pt>
                <c:pt idx="42">
                  <c:v>42.49</c:v>
                </c:pt>
                <c:pt idx="43">
                  <c:v>14.33</c:v>
                </c:pt>
                <c:pt idx="44">
                  <c:v>18.04</c:v>
                </c:pt>
                <c:pt idx="45">
                  <c:v>16.159999999999997</c:v>
                </c:pt>
                <c:pt idx="46">
                  <c:v>19.64</c:v>
                </c:pt>
                <c:pt idx="47">
                  <c:v>37.340000000000003</c:v>
                </c:pt>
                <c:pt idx="48">
                  <c:v>10.659999999999997</c:v>
                </c:pt>
                <c:pt idx="49">
                  <c:v>17.82</c:v>
                </c:pt>
                <c:pt idx="50">
                  <c:v>7.6899999999999995</c:v>
                </c:pt>
                <c:pt idx="51">
                  <c:v>13.4</c:v>
                </c:pt>
                <c:pt idx="52">
                  <c:v>26.65</c:v>
                </c:pt>
                <c:pt idx="53">
                  <c:v>17.879999999999995</c:v>
                </c:pt>
                <c:pt idx="54">
                  <c:v>34.31</c:v>
                </c:pt>
                <c:pt idx="55">
                  <c:v>20.590000000000003</c:v>
                </c:pt>
                <c:pt idx="56">
                  <c:v>18.220000000000002</c:v>
                </c:pt>
                <c:pt idx="57">
                  <c:v>16.579999999999998</c:v>
                </c:pt>
                <c:pt idx="58">
                  <c:v>30.8</c:v>
                </c:pt>
                <c:pt idx="59">
                  <c:v>32.1</c:v>
                </c:pt>
                <c:pt idx="60">
                  <c:v>17.79</c:v>
                </c:pt>
                <c:pt idx="61">
                  <c:v>25.6</c:v>
                </c:pt>
                <c:pt idx="62">
                  <c:v>20.759999999999998</c:v>
                </c:pt>
                <c:pt idx="63">
                  <c:v>21.71</c:v>
                </c:pt>
                <c:pt idx="64">
                  <c:v>22.949999999999996</c:v>
                </c:pt>
                <c:pt idx="65">
                  <c:v>11.190000000000001</c:v>
                </c:pt>
                <c:pt idx="66">
                  <c:v>14.57</c:v>
                </c:pt>
                <c:pt idx="67">
                  <c:v>17.100000000000001</c:v>
                </c:pt>
                <c:pt idx="68">
                  <c:v>33.090000000000003</c:v>
                </c:pt>
                <c:pt idx="69">
                  <c:v>32.749999999999993</c:v>
                </c:pt>
                <c:pt idx="70">
                  <c:v>19.729999999999997</c:v>
                </c:pt>
                <c:pt idx="71">
                  <c:v>5.4500000000000028</c:v>
                </c:pt>
                <c:pt idx="72">
                  <c:v>11.459999999999999</c:v>
                </c:pt>
                <c:pt idx="73">
                  <c:v>3.2699999999999996</c:v>
                </c:pt>
                <c:pt idx="74">
                  <c:v>28.4</c:v>
                </c:pt>
                <c:pt idx="75">
                  <c:v>7.7799999999999976</c:v>
                </c:pt>
                <c:pt idx="76">
                  <c:v>15.27</c:v>
                </c:pt>
                <c:pt idx="77">
                  <c:v>20.62</c:v>
                </c:pt>
                <c:pt idx="78">
                  <c:v>11.729999999999999</c:v>
                </c:pt>
                <c:pt idx="79">
                  <c:v>6.2099999999999991</c:v>
                </c:pt>
                <c:pt idx="80">
                  <c:v>12.070000000000002</c:v>
                </c:pt>
                <c:pt idx="81">
                  <c:v>11.270000000000001</c:v>
                </c:pt>
                <c:pt idx="82">
                  <c:v>4.68</c:v>
                </c:pt>
                <c:pt idx="83">
                  <c:v>14.849999999999998</c:v>
                </c:pt>
                <c:pt idx="84">
                  <c:v>29.330000000000002</c:v>
                </c:pt>
                <c:pt idx="85">
                  <c:v>2.2399999999999984</c:v>
                </c:pt>
                <c:pt idx="86">
                  <c:v>14.979999999999999</c:v>
                </c:pt>
                <c:pt idx="87">
                  <c:v>6.09</c:v>
                </c:pt>
                <c:pt idx="88">
                  <c:v>12.219999999999995</c:v>
                </c:pt>
                <c:pt idx="89">
                  <c:v>14.319999999999993</c:v>
                </c:pt>
                <c:pt idx="90">
                  <c:v>12.160000000000002</c:v>
                </c:pt>
                <c:pt idx="91">
                  <c:v>10.41</c:v>
                </c:pt>
                <c:pt idx="92">
                  <c:v>14.919999999999995</c:v>
                </c:pt>
                <c:pt idx="93">
                  <c:v>14.420000000000002</c:v>
                </c:pt>
                <c:pt idx="94">
                  <c:v>13.380000000000003</c:v>
                </c:pt>
                <c:pt idx="95">
                  <c:v>10.970000000000002</c:v>
                </c:pt>
                <c:pt idx="96">
                  <c:v>19.149999999999999</c:v>
                </c:pt>
                <c:pt idx="97">
                  <c:v>20.190000000000001</c:v>
                </c:pt>
                <c:pt idx="98">
                  <c:v>29.639999999999993</c:v>
                </c:pt>
                <c:pt idx="99">
                  <c:v>16.010000000000005</c:v>
                </c:pt>
                <c:pt idx="100">
                  <c:v>4.4699999999999989</c:v>
                </c:pt>
                <c:pt idx="101">
                  <c:v>10.339999999999989</c:v>
                </c:pt>
                <c:pt idx="102">
                  <c:v>24.509999999999998</c:v>
                </c:pt>
                <c:pt idx="103">
                  <c:v>20.23</c:v>
                </c:pt>
                <c:pt idx="104">
                  <c:v>38.85</c:v>
                </c:pt>
                <c:pt idx="105">
                  <c:v>13.39</c:v>
                </c:pt>
                <c:pt idx="106">
                  <c:v>16.119999999999997</c:v>
                </c:pt>
                <c:pt idx="107">
                  <c:v>19.910000000000004</c:v>
                </c:pt>
                <c:pt idx="108">
                  <c:v>11.269999999999998</c:v>
                </c:pt>
                <c:pt idx="109">
                  <c:v>36.789999999999992</c:v>
                </c:pt>
                <c:pt idx="110">
                  <c:v>4.0799999999999983</c:v>
                </c:pt>
                <c:pt idx="111">
                  <c:v>33.89</c:v>
                </c:pt>
                <c:pt idx="112">
                  <c:v>24.31</c:v>
                </c:pt>
                <c:pt idx="113">
                  <c:v>26.98</c:v>
                </c:pt>
                <c:pt idx="114">
                  <c:v>17.419999999999998</c:v>
                </c:pt>
                <c:pt idx="115">
                  <c:v>3.9299999999999962</c:v>
                </c:pt>
                <c:pt idx="116">
                  <c:v>10.829999999999998</c:v>
                </c:pt>
                <c:pt idx="117">
                  <c:v>2.12</c:v>
                </c:pt>
                <c:pt idx="118">
                  <c:v>19.339999999999996</c:v>
                </c:pt>
                <c:pt idx="119">
                  <c:v>1.0199999999999996</c:v>
                </c:pt>
                <c:pt idx="120">
                  <c:v>9.0500000000000007</c:v>
                </c:pt>
                <c:pt idx="121">
                  <c:v>12.57</c:v>
                </c:pt>
                <c:pt idx="122">
                  <c:v>17.36</c:v>
                </c:pt>
                <c:pt idx="123">
                  <c:v>24.65</c:v>
                </c:pt>
                <c:pt idx="124">
                  <c:v>9.419999999999991</c:v>
                </c:pt>
                <c:pt idx="125">
                  <c:v>4.2600000000000016</c:v>
                </c:pt>
                <c:pt idx="126">
                  <c:v>19.989999999999998</c:v>
                </c:pt>
                <c:pt idx="127">
                  <c:v>31.35</c:v>
                </c:pt>
                <c:pt idx="128">
                  <c:v>45.25</c:v>
                </c:pt>
                <c:pt idx="129">
                  <c:v>14.719999999999999</c:v>
                </c:pt>
                <c:pt idx="130">
                  <c:v>11</c:v>
                </c:pt>
                <c:pt idx="131">
                  <c:v>10.77</c:v>
                </c:pt>
                <c:pt idx="132">
                  <c:v>13.6</c:v>
                </c:pt>
                <c:pt idx="133">
                  <c:v>20.69</c:v>
                </c:pt>
                <c:pt idx="134">
                  <c:v>16.750000000000004</c:v>
                </c:pt>
                <c:pt idx="135">
                  <c:v>24.93</c:v>
                </c:pt>
                <c:pt idx="136">
                  <c:v>18.339999999999996</c:v>
                </c:pt>
                <c:pt idx="137">
                  <c:v>17.939999999999991</c:v>
                </c:pt>
                <c:pt idx="138">
                  <c:v>9.0499999999999989</c:v>
                </c:pt>
                <c:pt idx="139">
                  <c:v>39.76</c:v>
                </c:pt>
                <c:pt idx="140">
                  <c:v>10.68</c:v>
                </c:pt>
                <c:pt idx="141">
                  <c:v>6.8299999999999947</c:v>
                </c:pt>
                <c:pt idx="142">
                  <c:v>23.490000000000006</c:v>
                </c:pt>
                <c:pt idx="143">
                  <c:v>19.549999999999997</c:v>
                </c:pt>
                <c:pt idx="144">
                  <c:v>1.4600000000000026</c:v>
                </c:pt>
                <c:pt idx="145">
                  <c:v>11.38</c:v>
                </c:pt>
                <c:pt idx="146">
                  <c:v>24.179999999999996</c:v>
                </c:pt>
                <c:pt idx="147">
                  <c:v>31.1</c:v>
                </c:pt>
                <c:pt idx="148">
                  <c:v>19.189999999999998</c:v>
                </c:pt>
                <c:pt idx="149">
                  <c:v>9.1300000000000008</c:v>
                </c:pt>
                <c:pt idx="150">
                  <c:v>20.220000000000002</c:v>
                </c:pt>
                <c:pt idx="151">
                  <c:v>16.819999999999997</c:v>
                </c:pt>
                <c:pt idx="152">
                  <c:v>25.729999999999997</c:v>
                </c:pt>
                <c:pt idx="153">
                  <c:v>21.900000000000002</c:v>
                </c:pt>
                <c:pt idx="154">
                  <c:v>25.53</c:v>
                </c:pt>
                <c:pt idx="155">
                  <c:v>11</c:v>
                </c:pt>
                <c:pt idx="156">
                  <c:v>10.939999999999998</c:v>
                </c:pt>
                <c:pt idx="157">
                  <c:v>5.91</c:v>
                </c:pt>
                <c:pt idx="158">
                  <c:v>1.5399999999999956</c:v>
                </c:pt>
                <c:pt idx="159">
                  <c:v>8.5299999999999958</c:v>
                </c:pt>
                <c:pt idx="160">
                  <c:v>14.02</c:v>
                </c:pt>
                <c:pt idx="161">
                  <c:v>6.75</c:v>
                </c:pt>
                <c:pt idx="162">
                  <c:v>17.649999999999999</c:v>
                </c:pt>
                <c:pt idx="163">
                  <c:v>31.79</c:v>
                </c:pt>
                <c:pt idx="164">
                  <c:v>16.91</c:v>
                </c:pt>
                <c:pt idx="165">
                  <c:v>11.229999999999997</c:v>
                </c:pt>
                <c:pt idx="166">
                  <c:v>11.95</c:v>
                </c:pt>
                <c:pt idx="167">
                  <c:v>15.520000000000001</c:v>
                </c:pt>
                <c:pt idx="168">
                  <c:v>10.3</c:v>
                </c:pt>
                <c:pt idx="169">
                  <c:v>31.169999999999995</c:v>
                </c:pt>
                <c:pt idx="170">
                  <c:v>3.4400000000000013</c:v>
                </c:pt>
                <c:pt idx="171">
                  <c:v>7.9399999999999977</c:v>
                </c:pt>
                <c:pt idx="172">
                  <c:v>5.2100000000000009</c:v>
                </c:pt>
                <c:pt idx="173">
                  <c:v>15.27</c:v>
                </c:pt>
                <c:pt idx="174">
                  <c:v>18.700000000000003</c:v>
                </c:pt>
                <c:pt idx="175">
                  <c:v>35.42</c:v>
                </c:pt>
                <c:pt idx="176">
                  <c:v>31.819999999999997</c:v>
                </c:pt>
                <c:pt idx="177">
                  <c:v>35</c:v>
                </c:pt>
                <c:pt idx="178">
                  <c:v>19.339999999999996</c:v>
                </c:pt>
                <c:pt idx="179">
                  <c:v>14.519999999999998</c:v>
                </c:pt>
                <c:pt idx="180">
                  <c:v>13.64</c:v>
                </c:pt>
                <c:pt idx="181">
                  <c:v>13.59</c:v>
                </c:pt>
                <c:pt idx="182">
                  <c:v>16.59</c:v>
                </c:pt>
                <c:pt idx="183">
                  <c:v>21.540000000000006</c:v>
                </c:pt>
                <c:pt idx="184">
                  <c:v>24.03</c:v>
                </c:pt>
                <c:pt idx="185">
                  <c:v>35.209999999999994</c:v>
                </c:pt>
                <c:pt idx="186">
                  <c:v>4.3599999999999994</c:v>
                </c:pt>
                <c:pt idx="187">
                  <c:v>26.18</c:v>
                </c:pt>
                <c:pt idx="188">
                  <c:v>34.070000000000007</c:v>
                </c:pt>
                <c:pt idx="189">
                  <c:v>18.560000000000002</c:v>
                </c:pt>
                <c:pt idx="190">
                  <c:v>22.18</c:v>
                </c:pt>
                <c:pt idx="191">
                  <c:v>10.549999999999999</c:v>
                </c:pt>
                <c:pt idx="192">
                  <c:v>11.129999999999999</c:v>
                </c:pt>
                <c:pt idx="193">
                  <c:v>36.24</c:v>
                </c:pt>
                <c:pt idx="194">
                  <c:v>18</c:v>
                </c:pt>
                <c:pt idx="195">
                  <c:v>0.14999999999999947</c:v>
                </c:pt>
                <c:pt idx="196">
                  <c:v>8.6300000000000008</c:v>
                </c:pt>
                <c:pt idx="197">
                  <c:v>19.79</c:v>
                </c:pt>
                <c:pt idx="198">
                  <c:v>22.879999999999995</c:v>
                </c:pt>
                <c:pt idx="199">
                  <c:v>1</c:v>
                </c:pt>
              </c:numCache>
            </c:numRef>
          </c:xVal>
          <c:yVal>
            <c:numRef>
              <c:f>'DATA ODEV'!$T$2:$T$201</c:f>
              <c:numCache>
                <c:formatCode>_-* #,##0_-;\-* #,##0_-;_-* "-"??_-;_-@_-</c:formatCode>
                <c:ptCount val="200"/>
                <c:pt idx="0">
                  <c:v>236</c:v>
                </c:pt>
                <c:pt idx="1">
                  <c:v>122</c:v>
                </c:pt>
                <c:pt idx="2">
                  <c:v>96</c:v>
                </c:pt>
                <c:pt idx="3">
                  <c:v>197</c:v>
                </c:pt>
                <c:pt idx="4">
                  <c:v>137</c:v>
                </c:pt>
                <c:pt idx="5">
                  <c:v>86</c:v>
                </c:pt>
                <c:pt idx="6">
                  <c:v>123</c:v>
                </c:pt>
                <c:pt idx="7">
                  <c:v>152</c:v>
                </c:pt>
                <c:pt idx="8">
                  <c:v>54</c:v>
                </c:pt>
                <c:pt idx="9">
                  <c:v>119</c:v>
                </c:pt>
                <c:pt idx="10">
                  <c:v>95</c:v>
                </c:pt>
                <c:pt idx="11">
                  <c:v>151.5</c:v>
                </c:pt>
                <c:pt idx="12">
                  <c:v>95</c:v>
                </c:pt>
                <c:pt idx="13">
                  <c:v>113</c:v>
                </c:pt>
                <c:pt idx="14">
                  <c:v>191</c:v>
                </c:pt>
                <c:pt idx="15">
                  <c:v>240</c:v>
                </c:pt>
                <c:pt idx="16">
                  <c:v>135</c:v>
                </c:pt>
                <c:pt idx="17">
                  <c:v>258</c:v>
                </c:pt>
                <c:pt idx="18">
                  <c:v>127</c:v>
                </c:pt>
                <c:pt idx="19">
                  <c:v>148</c:v>
                </c:pt>
                <c:pt idx="20">
                  <c:v>188</c:v>
                </c:pt>
                <c:pt idx="21">
                  <c:v>127</c:v>
                </c:pt>
                <c:pt idx="22">
                  <c:v>147.625</c:v>
                </c:pt>
                <c:pt idx="23">
                  <c:v>175</c:v>
                </c:pt>
                <c:pt idx="24">
                  <c:v>110</c:v>
                </c:pt>
                <c:pt idx="25">
                  <c:v>139</c:v>
                </c:pt>
                <c:pt idx="26">
                  <c:v>167</c:v>
                </c:pt>
                <c:pt idx="27">
                  <c:v>168</c:v>
                </c:pt>
                <c:pt idx="28">
                  <c:v>199</c:v>
                </c:pt>
                <c:pt idx="29">
                  <c:v>123</c:v>
                </c:pt>
                <c:pt idx="30">
                  <c:v>231</c:v>
                </c:pt>
                <c:pt idx="31">
                  <c:v>126</c:v>
                </c:pt>
                <c:pt idx="32">
                  <c:v>112</c:v>
                </c:pt>
                <c:pt idx="33">
                  <c:v>184</c:v>
                </c:pt>
                <c:pt idx="34">
                  <c:v>91.5</c:v>
                </c:pt>
                <c:pt idx="35">
                  <c:v>129</c:v>
                </c:pt>
                <c:pt idx="36">
                  <c:v>256</c:v>
                </c:pt>
                <c:pt idx="37">
                  <c:v>152</c:v>
                </c:pt>
                <c:pt idx="38">
                  <c:v>114</c:v>
                </c:pt>
                <c:pt idx="39">
                  <c:v>230</c:v>
                </c:pt>
                <c:pt idx="40">
                  <c:v>179</c:v>
                </c:pt>
                <c:pt idx="41">
                  <c:v>186</c:v>
                </c:pt>
                <c:pt idx="42">
                  <c:v>226</c:v>
                </c:pt>
                <c:pt idx="43">
                  <c:v>149</c:v>
                </c:pt>
                <c:pt idx="44">
                  <c:v>89</c:v>
                </c:pt>
                <c:pt idx="45">
                  <c:v>165</c:v>
                </c:pt>
                <c:pt idx="46">
                  <c:v>119</c:v>
                </c:pt>
                <c:pt idx="47">
                  <c:v>245</c:v>
                </c:pt>
                <c:pt idx="48">
                  <c:v>149</c:v>
                </c:pt>
                <c:pt idx="49">
                  <c:v>111</c:v>
                </c:pt>
                <c:pt idx="50">
                  <c:v>122</c:v>
                </c:pt>
                <c:pt idx="51">
                  <c:v>112</c:v>
                </c:pt>
                <c:pt idx="52">
                  <c:v>235</c:v>
                </c:pt>
                <c:pt idx="53">
                  <c:v>225</c:v>
                </c:pt>
                <c:pt idx="54">
                  <c:v>220</c:v>
                </c:pt>
                <c:pt idx="55">
                  <c:v>240</c:v>
                </c:pt>
                <c:pt idx="56">
                  <c:v>71</c:v>
                </c:pt>
                <c:pt idx="57">
                  <c:v>133</c:v>
                </c:pt>
                <c:pt idx="58">
                  <c:v>239</c:v>
                </c:pt>
                <c:pt idx="59">
                  <c:v>186</c:v>
                </c:pt>
                <c:pt idx="60">
                  <c:v>83</c:v>
                </c:pt>
                <c:pt idx="61">
                  <c:v>240</c:v>
                </c:pt>
                <c:pt idx="62">
                  <c:v>170</c:v>
                </c:pt>
                <c:pt idx="63">
                  <c:v>178</c:v>
                </c:pt>
                <c:pt idx="64">
                  <c:v>187</c:v>
                </c:pt>
                <c:pt idx="65">
                  <c:v>109</c:v>
                </c:pt>
                <c:pt idx="66">
                  <c:v>104</c:v>
                </c:pt>
                <c:pt idx="67">
                  <c:v>135</c:v>
                </c:pt>
                <c:pt idx="68">
                  <c:v>196</c:v>
                </c:pt>
                <c:pt idx="69">
                  <c:v>229</c:v>
                </c:pt>
                <c:pt idx="70">
                  <c:v>196</c:v>
                </c:pt>
                <c:pt idx="71">
                  <c:v>129</c:v>
                </c:pt>
                <c:pt idx="72">
                  <c:v>106</c:v>
                </c:pt>
                <c:pt idx="73">
                  <c:v>117</c:v>
                </c:pt>
                <c:pt idx="74">
                  <c:v>187</c:v>
                </c:pt>
                <c:pt idx="75">
                  <c:v>105</c:v>
                </c:pt>
                <c:pt idx="76">
                  <c:v>83</c:v>
                </c:pt>
                <c:pt idx="77">
                  <c:v>149</c:v>
                </c:pt>
                <c:pt idx="78">
                  <c:v>62</c:v>
                </c:pt>
                <c:pt idx="79">
                  <c:v>120</c:v>
                </c:pt>
                <c:pt idx="80">
                  <c:v>120</c:v>
                </c:pt>
                <c:pt idx="81">
                  <c:v>128</c:v>
                </c:pt>
                <c:pt idx="82">
                  <c:v>128</c:v>
                </c:pt>
                <c:pt idx="83">
                  <c:v>149</c:v>
                </c:pt>
                <c:pt idx="84">
                  <c:v>223</c:v>
                </c:pt>
                <c:pt idx="85">
                  <c:v>159</c:v>
                </c:pt>
                <c:pt idx="86">
                  <c:v>122</c:v>
                </c:pt>
                <c:pt idx="87">
                  <c:v>180</c:v>
                </c:pt>
                <c:pt idx="88">
                  <c:v>147</c:v>
                </c:pt>
                <c:pt idx="89">
                  <c:v>177</c:v>
                </c:pt>
                <c:pt idx="90">
                  <c:v>93</c:v>
                </c:pt>
                <c:pt idx="91">
                  <c:v>74</c:v>
                </c:pt>
                <c:pt idx="92">
                  <c:v>225</c:v>
                </c:pt>
                <c:pt idx="93">
                  <c:v>225</c:v>
                </c:pt>
                <c:pt idx="94">
                  <c:v>117</c:v>
                </c:pt>
                <c:pt idx="95">
                  <c:v>175</c:v>
                </c:pt>
                <c:pt idx="96">
                  <c:v>132</c:v>
                </c:pt>
                <c:pt idx="97">
                  <c:v>168</c:v>
                </c:pt>
                <c:pt idx="98">
                  <c:v>257</c:v>
                </c:pt>
                <c:pt idx="99">
                  <c:v>183</c:v>
                </c:pt>
                <c:pt idx="100">
                  <c:v>137</c:v>
                </c:pt>
                <c:pt idx="101">
                  <c:v>254</c:v>
                </c:pt>
                <c:pt idx="102">
                  <c:v>158</c:v>
                </c:pt>
                <c:pt idx="103">
                  <c:v>163</c:v>
                </c:pt>
                <c:pt idx="104">
                  <c:v>208</c:v>
                </c:pt>
                <c:pt idx="105">
                  <c:v>196</c:v>
                </c:pt>
                <c:pt idx="106">
                  <c:v>86</c:v>
                </c:pt>
                <c:pt idx="107">
                  <c:v>104</c:v>
                </c:pt>
                <c:pt idx="108">
                  <c:v>54</c:v>
                </c:pt>
                <c:pt idx="109">
                  <c:v>142.125</c:v>
                </c:pt>
                <c:pt idx="110">
                  <c:v>150</c:v>
                </c:pt>
                <c:pt idx="111">
                  <c:v>221</c:v>
                </c:pt>
                <c:pt idx="112">
                  <c:v>159</c:v>
                </c:pt>
                <c:pt idx="113">
                  <c:v>167</c:v>
                </c:pt>
                <c:pt idx="114">
                  <c:v>152</c:v>
                </c:pt>
                <c:pt idx="115">
                  <c:v>133</c:v>
                </c:pt>
                <c:pt idx="116">
                  <c:v>129</c:v>
                </c:pt>
                <c:pt idx="117">
                  <c:v>108</c:v>
                </c:pt>
                <c:pt idx="118">
                  <c:v>172</c:v>
                </c:pt>
                <c:pt idx="119">
                  <c:v>77</c:v>
                </c:pt>
                <c:pt idx="120">
                  <c:v>163</c:v>
                </c:pt>
                <c:pt idx="121">
                  <c:v>81</c:v>
                </c:pt>
                <c:pt idx="122">
                  <c:v>125</c:v>
                </c:pt>
                <c:pt idx="123">
                  <c:v>171</c:v>
                </c:pt>
                <c:pt idx="124">
                  <c:v>201</c:v>
                </c:pt>
                <c:pt idx="125">
                  <c:v>126</c:v>
                </c:pt>
                <c:pt idx="126">
                  <c:v>78</c:v>
                </c:pt>
                <c:pt idx="127">
                  <c:v>92</c:v>
                </c:pt>
                <c:pt idx="128">
                  <c:v>264</c:v>
                </c:pt>
                <c:pt idx="129">
                  <c:v>116</c:v>
                </c:pt>
                <c:pt idx="130">
                  <c:v>28</c:v>
                </c:pt>
                <c:pt idx="131">
                  <c:v>147</c:v>
                </c:pt>
                <c:pt idx="132">
                  <c:v>71</c:v>
                </c:pt>
                <c:pt idx="133">
                  <c:v>114.75</c:v>
                </c:pt>
                <c:pt idx="134">
                  <c:v>124</c:v>
                </c:pt>
                <c:pt idx="135">
                  <c:v>124</c:v>
                </c:pt>
                <c:pt idx="136">
                  <c:v>98</c:v>
                </c:pt>
                <c:pt idx="137">
                  <c:v>210</c:v>
                </c:pt>
                <c:pt idx="138">
                  <c:v>109</c:v>
                </c:pt>
                <c:pt idx="139">
                  <c:v>227</c:v>
                </c:pt>
                <c:pt idx="140">
                  <c:v>113</c:v>
                </c:pt>
                <c:pt idx="141">
                  <c:v>207</c:v>
                </c:pt>
                <c:pt idx="142">
                  <c:v>218</c:v>
                </c:pt>
                <c:pt idx="143">
                  <c:v>177.75</c:v>
                </c:pt>
                <c:pt idx="144">
                  <c:v>127</c:v>
                </c:pt>
                <c:pt idx="145">
                  <c:v>123</c:v>
                </c:pt>
                <c:pt idx="146">
                  <c:v>142</c:v>
                </c:pt>
                <c:pt idx="147">
                  <c:v>265</c:v>
                </c:pt>
                <c:pt idx="148">
                  <c:v>110</c:v>
                </c:pt>
                <c:pt idx="149">
                  <c:v>118</c:v>
                </c:pt>
                <c:pt idx="150">
                  <c:v>166</c:v>
                </c:pt>
                <c:pt idx="151">
                  <c:v>125</c:v>
                </c:pt>
                <c:pt idx="152">
                  <c:v>169</c:v>
                </c:pt>
                <c:pt idx="153">
                  <c:v>208</c:v>
                </c:pt>
                <c:pt idx="154">
                  <c:v>166</c:v>
                </c:pt>
                <c:pt idx="155">
                  <c:v>35</c:v>
                </c:pt>
                <c:pt idx="156">
                  <c:v>173</c:v>
                </c:pt>
                <c:pt idx="157">
                  <c:v>111</c:v>
                </c:pt>
                <c:pt idx="158">
                  <c:v>85</c:v>
                </c:pt>
                <c:pt idx="159">
                  <c:v>138</c:v>
                </c:pt>
                <c:pt idx="160">
                  <c:v>159</c:v>
                </c:pt>
                <c:pt idx="161">
                  <c:v>151</c:v>
                </c:pt>
                <c:pt idx="162">
                  <c:v>168</c:v>
                </c:pt>
                <c:pt idx="163">
                  <c:v>193</c:v>
                </c:pt>
                <c:pt idx="164">
                  <c:v>132</c:v>
                </c:pt>
                <c:pt idx="165">
                  <c:v>131</c:v>
                </c:pt>
                <c:pt idx="166">
                  <c:v>90</c:v>
                </c:pt>
                <c:pt idx="167">
                  <c:v>129</c:v>
                </c:pt>
                <c:pt idx="168">
                  <c:v>185</c:v>
                </c:pt>
                <c:pt idx="169">
                  <c:v>162</c:v>
                </c:pt>
                <c:pt idx="170">
                  <c:v>90</c:v>
                </c:pt>
                <c:pt idx="171">
                  <c:v>163</c:v>
                </c:pt>
                <c:pt idx="172">
                  <c:v>93</c:v>
                </c:pt>
                <c:pt idx="173">
                  <c:v>129</c:v>
                </c:pt>
                <c:pt idx="174">
                  <c:v>127</c:v>
                </c:pt>
                <c:pt idx="175">
                  <c:v>271</c:v>
                </c:pt>
                <c:pt idx="176">
                  <c:v>216</c:v>
                </c:pt>
                <c:pt idx="177">
                  <c:v>131</c:v>
                </c:pt>
                <c:pt idx="178">
                  <c:v>131</c:v>
                </c:pt>
                <c:pt idx="179">
                  <c:v>135</c:v>
                </c:pt>
                <c:pt idx="180">
                  <c:v>108</c:v>
                </c:pt>
                <c:pt idx="181">
                  <c:v>124</c:v>
                </c:pt>
                <c:pt idx="182">
                  <c:v>105</c:v>
                </c:pt>
                <c:pt idx="183">
                  <c:v>272</c:v>
                </c:pt>
                <c:pt idx="184">
                  <c:v>188</c:v>
                </c:pt>
                <c:pt idx="185">
                  <c:v>228</c:v>
                </c:pt>
                <c:pt idx="186">
                  <c:v>108</c:v>
                </c:pt>
                <c:pt idx="187">
                  <c:v>186</c:v>
                </c:pt>
                <c:pt idx="188">
                  <c:v>167</c:v>
                </c:pt>
                <c:pt idx="189">
                  <c:v>83</c:v>
                </c:pt>
                <c:pt idx="190">
                  <c:v>114</c:v>
                </c:pt>
                <c:pt idx="191">
                  <c:v>116</c:v>
                </c:pt>
                <c:pt idx="192">
                  <c:v>62</c:v>
                </c:pt>
                <c:pt idx="193">
                  <c:v>204</c:v>
                </c:pt>
                <c:pt idx="194">
                  <c:v>184</c:v>
                </c:pt>
                <c:pt idx="195">
                  <c:v>91</c:v>
                </c:pt>
                <c:pt idx="196">
                  <c:v>116</c:v>
                </c:pt>
                <c:pt idx="197">
                  <c:v>139</c:v>
                </c:pt>
                <c:pt idx="198">
                  <c:v>235.5</c:v>
                </c:pt>
                <c:pt idx="199">
                  <c:v>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13-4165-8E1D-96BB19B87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821136"/>
        <c:axId val="440348968"/>
      </c:scatterChart>
      <c:valAx>
        <c:axId val="57982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348968"/>
        <c:crosses val="autoZero"/>
        <c:crossBetween val="midCat"/>
      </c:valAx>
      <c:valAx>
        <c:axId val="44034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82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76428100036844"/>
          <c:y val="0.15905055387714001"/>
          <c:w val="0.84743197065456355"/>
          <c:h val="0.72227150050352462"/>
        </c:manualLayout>
      </c:layout>
      <c:scatterChart>
        <c:scatterStyle val="lineMarker"/>
        <c:varyColors val="0"/>
        <c:ser>
          <c:idx val="0"/>
          <c:order val="0"/>
          <c:tx>
            <c:strRef>
              <c:f>Outlier!$B$1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Outlier!$A$2:$A$201</c:f>
              <c:numCache>
                <c:formatCode>_-* #,##0_-;\-* #,##0_-;_-* "-"??_-;_-@_-</c:formatCode>
                <c:ptCount val="200"/>
                <c:pt idx="0">
                  <c:v>56.02</c:v>
                </c:pt>
                <c:pt idx="1">
                  <c:v>10.9</c:v>
                </c:pt>
                <c:pt idx="2">
                  <c:v>12.44</c:v>
                </c:pt>
                <c:pt idx="3">
                  <c:v>31.3</c:v>
                </c:pt>
                <c:pt idx="4">
                  <c:v>46.160000000000004</c:v>
                </c:pt>
                <c:pt idx="5">
                  <c:v>6.74</c:v>
                </c:pt>
                <c:pt idx="6">
                  <c:v>13.5</c:v>
                </c:pt>
                <c:pt idx="7">
                  <c:v>31.04</c:v>
                </c:pt>
                <c:pt idx="8">
                  <c:v>9.7200000000000006</c:v>
                </c:pt>
                <c:pt idx="9">
                  <c:v>40.96</c:v>
                </c:pt>
                <c:pt idx="10">
                  <c:v>23.22</c:v>
                </c:pt>
                <c:pt idx="11">
                  <c:v>50.94</c:v>
                </c:pt>
                <c:pt idx="12">
                  <c:v>10.76</c:v>
                </c:pt>
                <c:pt idx="13">
                  <c:v>26.5</c:v>
                </c:pt>
                <c:pt idx="14">
                  <c:v>44.82</c:v>
                </c:pt>
                <c:pt idx="15">
                  <c:v>42.08</c:v>
                </c:pt>
                <c:pt idx="16">
                  <c:v>89.06</c:v>
                </c:pt>
                <c:pt idx="17">
                  <c:v>62.279999999999994</c:v>
                </c:pt>
                <c:pt idx="18">
                  <c:v>14.84</c:v>
                </c:pt>
                <c:pt idx="19">
                  <c:v>32.46</c:v>
                </c:pt>
                <c:pt idx="20">
                  <c:v>46.68</c:v>
                </c:pt>
                <c:pt idx="21">
                  <c:v>48.480000000000004</c:v>
                </c:pt>
                <c:pt idx="22">
                  <c:v>11.64</c:v>
                </c:pt>
                <c:pt idx="23">
                  <c:v>49.660000000000004</c:v>
                </c:pt>
                <c:pt idx="24">
                  <c:v>20.46</c:v>
                </c:pt>
                <c:pt idx="25">
                  <c:v>59.58</c:v>
                </c:pt>
                <c:pt idx="26">
                  <c:v>38.58</c:v>
                </c:pt>
                <c:pt idx="27">
                  <c:v>49.019999999999996</c:v>
                </c:pt>
                <c:pt idx="28">
                  <c:v>52.760000000000005</c:v>
                </c:pt>
                <c:pt idx="29">
                  <c:v>15.12</c:v>
                </c:pt>
                <c:pt idx="30">
                  <c:v>59.58</c:v>
                </c:pt>
                <c:pt idx="31">
                  <c:v>92.987500000000011</c:v>
                </c:pt>
                <c:pt idx="32">
                  <c:v>20.440000000000001</c:v>
                </c:pt>
                <c:pt idx="33">
                  <c:v>61.120000000000005</c:v>
                </c:pt>
                <c:pt idx="34">
                  <c:v>24.14</c:v>
                </c:pt>
                <c:pt idx="35">
                  <c:v>62.14</c:v>
                </c:pt>
                <c:pt idx="36">
                  <c:v>56.379999999999995</c:v>
                </c:pt>
                <c:pt idx="37">
                  <c:v>24.94</c:v>
                </c:pt>
                <c:pt idx="38">
                  <c:v>14.620000000000001</c:v>
                </c:pt>
                <c:pt idx="39">
                  <c:v>53.6</c:v>
                </c:pt>
                <c:pt idx="40">
                  <c:v>45.5</c:v>
                </c:pt>
                <c:pt idx="41">
                  <c:v>40.4</c:v>
                </c:pt>
                <c:pt idx="42">
                  <c:v>67.72</c:v>
                </c:pt>
                <c:pt idx="43">
                  <c:v>51.38</c:v>
                </c:pt>
                <c:pt idx="44">
                  <c:v>12.02</c:v>
                </c:pt>
                <c:pt idx="45">
                  <c:v>42.019999999999996</c:v>
                </c:pt>
                <c:pt idx="46">
                  <c:v>18.940000000000001</c:v>
                </c:pt>
                <c:pt idx="47">
                  <c:v>52.980000000000004</c:v>
                </c:pt>
                <c:pt idx="48">
                  <c:v>46.44</c:v>
                </c:pt>
                <c:pt idx="49">
                  <c:v>14.38</c:v>
                </c:pt>
                <c:pt idx="50">
                  <c:v>43.96</c:v>
                </c:pt>
                <c:pt idx="51">
                  <c:v>29.080000000000002</c:v>
                </c:pt>
                <c:pt idx="52">
                  <c:v>44.28</c:v>
                </c:pt>
                <c:pt idx="53">
                  <c:v>41.519999999999996</c:v>
                </c:pt>
                <c:pt idx="54">
                  <c:v>62.54</c:v>
                </c:pt>
                <c:pt idx="55">
                  <c:v>40.78</c:v>
                </c:pt>
                <c:pt idx="56">
                  <c:v>3.46</c:v>
                </c:pt>
                <c:pt idx="57">
                  <c:v>33.239999999999995</c:v>
                </c:pt>
                <c:pt idx="58">
                  <c:v>49.160000000000004</c:v>
                </c:pt>
                <c:pt idx="59">
                  <c:v>50.14</c:v>
                </c:pt>
                <c:pt idx="60">
                  <c:v>16.7</c:v>
                </c:pt>
                <c:pt idx="61">
                  <c:v>61.260000000000005</c:v>
                </c:pt>
                <c:pt idx="62">
                  <c:v>53.86</c:v>
                </c:pt>
                <c:pt idx="63">
                  <c:v>27.54</c:v>
                </c:pt>
                <c:pt idx="64">
                  <c:v>27.22</c:v>
                </c:pt>
                <c:pt idx="65">
                  <c:v>21.8</c:v>
                </c:pt>
                <c:pt idx="66">
                  <c:v>15.3</c:v>
                </c:pt>
                <c:pt idx="67">
                  <c:v>30.860000000000003</c:v>
                </c:pt>
                <c:pt idx="68">
                  <c:v>51.480000000000004</c:v>
                </c:pt>
                <c:pt idx="69">
                  <c:v>48.36</c:v>
                </c:pt>
                <c:pt idx="70">
                  <c:v>44.82</c:v>
                </c:pt>
                <c:pt idx="71">
                  <c:v>29.96</c:v>
                </c:pt>
                <c:pt idx="72">
                  <c:v>15.36</c:v>
                </c:pt>
                <c:pt idx="73">
                  <c:v>28.880000000000003</c:v>
                </c:pt>
                <c:pt idx="74">
                  <c:v>50.68</c:v>
                </c:pt>
                <c:pt idx="75">
                  <c:v>12.379999999999999</c:v>
                </c:pt>
                <c:pt idx="76">
                  <c:v>13.5</c:v>
                </c:pt>
                <c:pt idx="77">
                  <c:v>25.1</c:v>
                </c:pt>
                <c:pt idx="78">
                  <c:v>8.08</c:v>
                </c:pt>
                <c:pt idx="79">
                  <c:v>31.2</c:v>
                </c:pt>
                <c:pt idx="80">
                  <c:v>19.28</c:v>
                </c:pt>
                <c:pt idx="81">
                  <c:v>151.96</c:v>
                </c:pt>
                <c:pt idx="82">
                  <c:v>18.059999999999999</c:v>
                </c:pt>
                <c:pt idx="83">
                  <c:v>22.68</c:v>
                </c:pt>
                <c:pt idx="84">
                  <c:v>45.7</c:v>
                </c:pt>
                <c:pt idx="85">
                  <c:v>42.64</c:v>
                </c:pt>
                <c:pt idx="86">
                  <c:v>21.259999999999998</c:v>
                </c:pt>
                <c:pt idx="87">
                  <c:v>28.14</c:v>
                </c:pt>
                <c:pt idx="88">
                  <c:v>27.66</c:v>
                </c:pt>
                <c:pt idx="89">
                  <c:v>23.96</c:v>
                </c:pt>
                <c:pt idx="90">
                  <c:v>31.860000000000003</c:v>
                </c:pt>
                <c:pt idx="91">
                  <c:v>14.72</c:v>
                </c:pt>
                <c:pt idx="92">
                  <c:v>47.54</c:v>
                </c:pt>
                <c:pt idx="93">
                  <c:v>56.18</c:v>
                </c:pt>
                <c:pt idx="94">
                  <c:v>30.48</c:v>
                </c:pt>
                <c:pt idx="95">
                  <c:v>40.660000000000004</c:v>
                </c:pt>
                <c:pt idx="96">
                  <c:v>46.519999999999996</c:v>
                </c:pt>
                <c:pt idx="97">
                  <c:v>41.980000000000004</c:v>
                </c:pt>
                <c:pt idx="98">
                  <c:v>64.94</c:v>
                </c:pt>
                <c:pt idx="99">
                  <c:v>28.04</c:v>
                </c:pt>
                <c:pt idx="100">
                  <c:v>51.480000000000004</c:v>
                </c:pt>
                <c:pt idx="101">
                  <c:v>63.279999999999994</c:v>
                </c:pt>
                <c:pt idx="102">
                  <c:v>64.039999999999992</c:v>
                </c:pt>
                <c:pt idx="103">
                  <c:v>38.58</c:v>
                </c:pt>
                <c:pt idx="104">
                  <c:v>54.64</c:v>
                </c:pt>
                <c:pt idx="105">
                  <c:v>37.58</c:v>
                </c:pt>
                <c:pt idx="106">
                  <c:v>8</c:v>
                </c:pt>
                <c:pt idx="107">
                  <c:v>27.080000000000002</c:v>
                </c:pt>
                <c:pt idx="108">
                  <c:v>9.620000000000001</c:v>
                </c:pt>
                <c:pt idx="109">
                  <c:v>53.08</c:v>
                </c:pt>
                <c:pt idx="110">
                  <c:v>54.160000000000004</c:v>
                </c:pt>
                <c:pt idx="111">
                  <c:v>55.339999999999996</c:v>
                </c:pt>
                <c:pt idx="112">
                  <c:v>39.14</c:v>
                </c:pt>
                <c:pt idx="113">
                  <c:v>44.92</c:v>
                </c:pt>
                <c:pt idx="114">
                  <c:v>18.64</c:v>
                </c:pt>
                <c:pt idx="115">
                  <c:v>24.02</c:v>
                </c:pt>
                <c:pt idx="116">
                  <c:v>37.839999999999996</c:v>
                </c:pt>
                <c:pt idx="117">
                  <c:v>25.28</c:v>
                </c:pt>
                <c:pt idx="118">
                  <c:v>29.14</c:v>
                </c:pt>
                <c:pt idx="119">
                  <c:v>9.879999999999999</c:v>
                </c:pt>
                <c:pt idx="120">
                  <c:v>36.260000000000005</c:v>
                </c:pt>
                <c:pt idx="121">
                  <c:v>7.76</c:v>
                </c:pt>
                <c:pt idx="122">
                  <c:v>45.8</c:v>
                </c:pt>
                <c:pt idx="123">
                  <c:v>33.619999999999997</c:v>
                </c:pt>
                <c:pt idx="124">
                  <c:v>51.9</c:v>
                </c:pt>
                <c:pt idx="125">
                  <c:v>18.440000000000001</c:v>
                </c:pt>
                <c:pt idx="126">
                  <c:v>8.56</c:v>
                </c:pt>
                <c:pt idx="127">
                  <c:v>71.06</c:v>
                </c:pt>
                <c:pt idx="128">
                  <c:v>54.06</c:v>
                </c:pt>
                <c:pt idx="129">
                  <c:v>18.920000000000002</c:v>
                </c:pt>
                <c:pt idx="130">
                  <c:v>6</c:v>
                </c:pt>
                <c:pt idx="131">
                  <c:v>55.04</c:v>
                </c:pt>
                <c:pt idx="132">
                  <c:v>5.68</c:v>
                </c:pt>
                <c:pt idx="133">
                  <c:v>45.96</c:v>
                </c:pt>
                <c:pt idx="134">
                  <c:v>14.379999999999999</c:v>
                </c:pt>
                <c:pt idx="135">
                  <c:v>14.66</c:v>
                </c:pt>
                <c:pt idx="136">
                  <c:v>10.120000000000001</c:v>
                </c:pt>
                <c:pt idx="137">
                  <c:v>58.739999999999995</c:v>
                </c:pt>
                <c:pt idx="138">
                  <c:v>9.6</c:v>
                </c:pt>
                <c:pt idx="139">
                  <c:v>196.98</c:v>
                </c:pt>
                <c:pt idx="140">
                  <c:v>38</c:v>
                </c:pt>
                <c:pt idx="141">
                  <c:v>38</c:v>
                </c:pt>
                <c:pt idx="142">
                  <c:v>50.1</c:v>
                </c:pt>
                <c:pt idx="143">
                  <c:v>28.919999999999998</c:v>
                </c:pt>
                <c:pt idx="144">
                  <c:v>29.240000000000002</c:v>
                </c:pt>
                <c:pt idx="145">
                  <c:v>31.060000000000002</c:v>
                </c:pt>
                <c:pt idx="146">
                  <c:v>55.019999999999996</c:v>
                </c:pt>
                <c:pt idx="147">
                  <c:v>50.64</c:v>
                </c:pt>
                <c:pt idx="148">
                  <c:v>15.6</c:v>
                </c:pt>
                <c:pt idx="149">
                  <c:v>164</c:v>
                </c:pt>
                <c:pt idx="150">
                  <c:v>66.14</c:v>
                </c:pt>
                <c:pt idx="151">
                  <c:v>31.2</c:v>
                </c:pt>
                <c:pt idx="152">
                  <c:v>40.519999999999996</c:v>
                </c:pt>
                <c:pt idx="153">
                  <c:v>37.260000000000005</c:v>
                </c:pt>
                <c:pt idx="154">
                  <c:v>43.56</c:v>
                </c:pt>
                <c:pt idx="155">
                  <c:v>9.82</c:v>
                </c:pt>
                <c:pt idx="156">
                  <c:v>25.78</c:v>
                </c:pt>
                <c:pt idx="157">
                  <c:v>39.96</c:v>
                </c:pt>
                <c:pt idx="158">
                  <c:v>12.34</c:v>
                </c:pt>
                <c:pt idx="159">
                  <c:v>32.339999999999996</c:v>
                </c:pt>
                <c:pt idx="160">
                  <c:v>44.5</c:v>
                </c:pt>
                <c:pt idx="161">
                  <c:v>19.14</c:v>
                </c:pt>
                <c:pt idx="162">
                  <c:v>42.68</c:v>
                </c:pt>
                <c:pt idx="163">
                  <c:v>33.700000000000003</c:v>
                </c:pt>
                <c:pt idx="164">
                  <c:v>28.44</c:v>
                </c:pt>
                <c:pt idx="165">
                  <c:v>56.9</c:v>
                </c:pt>
                <c:pt idx="166">
                  <c:v>11.58</c:v>
                </c:pt>
                <c:pt idx="167">
                  <c:v>48.36</c:v>
                </c:pt>
                <c:pt idx="168">
                  <c:v>45.08</c:v>
                </c:pt>
                <c:pt idx="169">
                  <c:v>60.86</c:v>
                </c:pt>
                <c:pt idx="170">
                  <c:v>12</c:v>
                </c:pt>
                <c:pt idx="171">
                  <c:v>42.9</c:v>
                </c:pt>
                <c:pt idx="172">
                  <c:v>9.92</c:v>
                </c:pt>
                <c:pt idx="173">
                  <c:v>36.68</c:v>
                </c:pt>
                <c:pt idx="174">
                  <c:v>53.480000000000004</c:v>
                </c:pt>
                <c:pt idx="175">
                  <c:v>64.38</c:v>
                </c:pt>
                <c:pt idx="176">
                  <c:v>58.68</c:v>
                </c:pt>
                <c:pt idx="177">
                  <c:v>40.04</c:v>
                </c:pt>
                <c:pt idx="178">
                  <c:v>63.339999999999996</c:v>
                </c:pt>
                <c:pt idx="179">
                  <c:v>41.12</c:v>
                </c:pt>
                <c:pt idx="180">
                  <c:v>36.32</c:v>
                </c:pt>
                <c:pt idx="181">
                  <c:v>52.7</c:v>
                </c:pt>
                <c:pt idx="182">
                  <c:v>18.240000000000002</c:v>
                </c:pt>
                <c:pt idx="183">
                  <c:v>65.52000000000001</c:v>
                </c:pt>
                <c:pt idx="184">
                  <c:v>58.760000000000005</c:v>
                </c:pt>
                <c:pt idx="185">
                  <c:v>46</c:v>
                </c:pt>
                <c:pt idx="186">
                  <c:v>35.9</c:v>
                </c:pt>
                <c:pt idx="187">
                  <c:v>41.22</c:v>
                </c:pt>
                <c:pt idx="188">
                  <c:v>59.2</c:v>
                </c:pt>
                <c:pt idx="189">
                  <c:v>6.74</c:v>
                </c:pt>
                <c:pt idx="190">
                  <c:v>15.9</c:v>
                </c:pt>
                <c:pt idx="191">
                  <c:v>21.1</c:v>
                </c:pt>
                <c:pt idx="192">
                  <c:v>12.44</c:v>
                </c:pt>
                <c:pt idx="193">
                  <c:v>41.36</c:v>
                </c:pt>
                <c:pt idx="194">
                  <c:v>32.94</c:v>
                </c:pt>
                <c:pt idx="195">
                  <c:v>14.64</c:v>
                </c:pt>
                <c:pt idx="196">
                  <c:v>27.84</c:v>
                </c:pt>
                <c:pt idx="197">
                  <c:v>44.4</c:v>
                </c:pt>
                <c:pt idx="198">
                  <c:v>57.720000000000006</c:v>
                </c:pt>
                <c:pt idx="199">
                  <c:v>52.42</c:v>
                </c:pt>
              </c:numCache>
            </c:numRef>
          </c:xVal>
          <c:yVal>
            <c:numRef>
              <c:f>Outlier!$B$2:$B$201</c:f>
              <c:numCache>
                <c:formatCode>_-* #,##0_-;\-* #,##0_-;_-* "-"??_-;_-@_-</c:formatCode>
                <c:ptCount val="200"/>
                <c:pt idx="0">
                  <c:v>236</c:v>
                </c:pt>
                <c:pt idx="1">
                  <c:v>122</c:v>
                </c:pt>
                <c:pt idx="2">
                  <c:v>96</c:v>
                </c:pt>
                <c:pt idx="3">
                  <c:v>197</c:v>
                </c:pt>
                <c:pt idx="4">
                  <c:v>137</c:v>
                </c:pt>
                <c:pt idx="5">
                  <c:v>86</c:v>
                </c:pt>
                <c:pt idx="6">
                  <c:v>123</c:v>
                </c:pt>
                <c:pt idx="7">
                  <c:v>152</c:v>
                </c:pt>
                <c:pt idx="8">
                  <c:v>54</c:v>
                </c:pt>
                <c:pt idx="9">
                  <c:v>119</c:v>
                </c:pt>
                <c:pt idx="10">
                  <c:v>95</c:v>
                </c:pt>
                <c:pt idx="11">
                  <c:v>151.5</c:v>
                </c:pt>
                <c:pt idx="12">
                  <c:v>95</c:v>
                </c:pt>
                <c:pt idx="13">
                  <c:v>113</c:v>
                </c:pt>
                <c:pt idx="14">
                  <c:v>191</c:v>
                </c:pt>
                <c:pt idx="15">
                  <c:v>240</c:v>
                </c:pt>
                <c:pt idx="16">
                  <c:v>135</c:v>
                </c:pt>
                <c:pt idx="17">
                  <c:v>258</c:v>
                </c:pt>
                <c:pt idx="18">
                  <c:v>127</c:v>
                </c:pt>
                <c:pt idx="19">
                  <c:v>148</c:v>
                </c:pt>
                <c:pt idx="20">
                  <c:v>188</c:v>
                </c:pt>
                <c:pt idx="21">
                  <c:v>127</c:v>
                </c:pt>
                <c:pt idx="22">
                  <c:v>147.625</c:v>
                </c:pt>
                <c:pt idx="23">
                  <c:v>175</c:v>
                </c:pt>
                <c:pt idx="24">
                  <c:v>110</c:v>
                </c:pt>
                <c:pt idx="25">
                  <c:v>139</c:v>
                </c:pt>
                <c:pt idx="26">
                  <c:v>167</c:v>
                </c:pt>
                <c:pt idx="27">
                  <c:v>168</c:v>
                </c:pt>
                <c:pt idx="28">
                  <c:v>199</c:v>
                </c:pt>
                <c:pt idx="29">
                  <c:v>123</c:v>
                </c:pt>
                <c:pt idx="30">
                  <c:v>231</c:v>
                </c:pt>
                <c:pt idx="31">
                  <c:v>126</c:v>
                </c:pt>
                <c:pt idx="32">
                  <c:v>112</c:v>
                </c:pt>
                <c:pt idx="33">
                  <c:v>184</c:v>
                </c:pt>
                <c:pt idx="34">
                  <c:v>91.5</c:v>
                </c:pt>
                <c:pt idx="35">
                  <c:v>129</c:v>
                </c:pt>
                <c:pt idx="36">
                  <c:v>256</c:v>
                </c:pt>
                <c:pt idx="37">
                  <c:v>152</c:v>
                </c:pt>
                <c:pt idx="38">
                  <c:v>114</c:v>
                </c:pt>
                <c:pt idx="39">
                  <c:v>230</c:v>
                </c:pt>
                <c:pt idx="40">
                  <c:v>179</c:v>
                </c:pt>
                <c:pt idx="41">
                  <c:v>186</c:v>
                </c:pt>
                <c:pt idx="42">
                  <c:v>226</c:v>
                </c:pt>
                <c:pt idx="43">
                  <c:v>149</c:v>
                </c:pt>
                <c:pt idx="44">
                  <c:v>89</c:v>
                </c:pt>
                <c:pt idx="45">
                  <c:v>165</c:v>
                </c:pt>
                <c:pt idx="46">
                  <c:v>119</c:v>
                </c:pt>
                <c:pt idx="47">
                  <c:v>245</c:v>
                </c:pt>
                <c:pt idx="48">
                  <c:v>149</c:v>
                </c:pt>
                <c:pt idx="49">
                  <c:v>111</c:v>
                </c:pt>
                <c:pt idx="50">
                  <c:v>122</c:v>
                </c:pt>
                <c:pt idx="51">
                  <c:v>112</c:v>
                </c:pt>
                <c:pt idx="52">
                  <c:v>235</c:v>
                </c:pt>
                <c:pt idx="53">
                  <c:v>225</c:v>
                </c:pt>
                <c:pt idx="54">
                  <c:v>220</c:v>
                </c:pt>
                <c:pt idx="55">
                  <c:v>240</c:v>
                </c:pt>
                <c:pt idx="56">
                  <c:v>71</c:v>
                </c:pt>
                <c:pt idx="57">
                  <c:v>133</c:v>
                </c:pt>
                <c:pt idx="58">
                  <c:v>239</c:v>
                </c:pt>
                <c:pt idx="59">
                  <c:v>186</c:v>
                </c:pt>
                <c:pt idx="60">
                  <c:v>83</c:v>
                </c:pt>
                <c:pt idx="61">
                  <c:v>240</c:v>
                </c:pt>
                <c:pt idx="62">
                  <c:v>170</c:v>
                </c:pt>
                <c:pt idx="63">
                  <c:v>298.75</c:v>
                </c:pt>
                <c:pt idx="64">
                  <c:v>187</c:v>
                </c:pt>
                <c:pt idx="65">
                  <c:v>109</c:v>
                </c:pt>
                <c:pt idx="66">
                  <c:v>104</c:v>
                </c:pt>
                <c:pt idx="67">
                  <c:v>135</c:v>
                </c:pt>
                <c:pt idx="68">
                  <c:v>196</c:v>
                </c:pt>
                <c:pt idx="69">
                  <c:v>229</c:v>
                </c:pt>
                <c:pt idx="70">
                  <c:v>196</c:v>
                </c:pt>
                <c:pt idx="71">
                  <c:v>129</c:v>
                </c:pt>
                <c:pt idx="72">
                  <c:v>106</c:v>
                </c:pt>
                <c:pt idx="73">
                  <c:v>117</c:v>
                </c:pt>
                <c:pt idx="74">
                  <c:v>187</c:v>
                </c:pt>
                <c:pt idx="75">
                  <c:v>105</c:v>
                </c:pt>
                <c:pt idx="76">
                  <c:v>83</c:v>
                </c:pt>
                <c:pt idx="77">
                  <c:v>149</c:v>
                </c:pt>
                <c:pt idx="78">
                  <c:v>62</c:v>
                </c:pt>
                <c:pt idx="79">
                  <c:v>120</c:v>
                </c:pt>
                <c:pt idx="80">
                  <c:v>120</c:v>
                </c:pt>
                <c:pt idx="81">
                  <c:v>128</c:v>
                </c:pt>
                <c:pt idx="82">
                  <c:v>128</c:v>
                </c:pt>
                <c:pt idx="83">
                  <c:v>149</c:v>
                </c:pt>
                <c:pt idx="84">
                  <c:v>223</c:v>
                </c:pt>
                <c:pt idx="85">
                  <c:v>159</c:v>
                </c:pt>
                <c:pt idx="86">
                  <c:v>122</c:v>
                </c:pt>
                <c:pt idx="87">
                  <c:v>180</c:v>
                </c:pt>
                <c:pt idx="88">
                  <c:v>147</c:v>
                </c:pt>
                <c:pt idx="89">
                  <c:v>177</c:v>
                </c:pt>
                <c:pt idx="90">
                  <c:v>93</c:v>
                </c:pt>
                <c:pt idx="91">
                  <c:v>74</c:v>
                </c:pt>
                <c:pt idx="92">
                  <c:v>811</c:v>
                </c:pt>
                <c:pt idx="93">
                  <c:v>225</c:v>
                </c:pt>
                <c:pt idx="94">
                  <c:v>117</c:v>
                </c:pt>
                <c:pt idx="95">
                  <c:v>175</c:v>
                </c:pt>
                <c:pt idx="96">
                  <c:v>132</c:v>
                </c:pt>
                <c:pt idx="97">
                  <c:v>168</c:v>
                </c:pt>
                <c:pt idx="98">
                  <c:v>257</c:v>
                </c:pt>
                <c:pt idx="99">
                  <c:v>183</c:v>
                </c:pt>
                <c:pt idx="100">
                  <c:v>137</c:v>
                </c:pt>
                <c:pt idx="101">
                  <c:v>254</c:v>
                </c:pt>
                <c:pt idx="102">
                  <c:v>158</c:v>
                </c:pt>
                <c:pt idx="103">
                  <c:v>163</c:v>
                </c:pt>
                <c:pt idx="104">
                  <c:v>208</c:v>
                </c:pt>
                <c:pt idx="105">
                  <c:v>196</c:v>
                </c:pt>
                <c:pt idx="106">
                  <c:v>86</c:v>
                </c:pt>
                <c:pt idx="107">
                  <c:v>104</c:v>
                </c:pt>
                <c:pt idx="108">
                  <c:v>54</c:v>
                </c:pt>
                <c:pt idx="109">
                  <c:v>142.125</c:v>
                </c:pt>
                <c:pt idx="110">
                  <c:v>150</c:v>
                </c:pt>
                <c:pt idx="111">
                  <c:v>221</c:v>
                </c:pt>
                <c:pt idx="112">
                  <c:v>159</c:v>
                </c:pt>
                <c:pt idx="113">
                  <c:v>167</c:v>
                </c:pt>
                <c:pt idx="114">
                  <c:v>152</c:v>
                </c:pt>
                <c:pt idx="115">
                  <c:v>133</c:v>
                </c:pt>
                <c:pt idx="116">
                  <c:v>129</c:v>
                </c:pt>
                <c:pt idx="117">
                  <c:v>108</c:v>
                </c:pt>
                <c:pt idx="118">
                  <c:v>172</c:v>
                </c:pt>
                <c:pt idx="119">
                  <c:v>77</c:v>
                </c:pt>
                <c:pt idx="120">
                  <c:v>163</c:v>
                </c:pt>
                <c:pt idx="121">
                  <c:v>81</c:v>
                </c:pt>
                <c:pt idx="122">
                  <c:v>125</c:v>
                </c:pt>
                <c:pt idx="123">
                  <c:v>171</c:v>
                </c:pt>
                <c:pt idx="124">
                  <c:v>201</c:v>
                </c:pt>
                <c:pt idx="125">
                  <c:v>126</c:v>
                </c:pt>
                <c:pt idx="126">
                  <c:v>78</c:v>
                </c:pt>
                <c:pt idx="127">
                  <c:v>92</c:v>
                </c:pt>
                <c:pt idx="128">
                  <c:v>264</c:v>
                </c:pt>
                <c:pt idx="129">
                  <c:v>116</c:v>
                </c:pt>
                <c:pt idx="130">
                  <c:v>28</c:v>
                </c:pt>
                <c:pt idx="131">
                  <c:v>147</c:v>
                </c:pt>
                <c:pt idx="132">
                  <c:v>71</c:v>
                </c:pt>
                <c:pt idx="133">
                  <c:v>114.75</c:v>
                </c:pt>
                <c:pt idx="134">
                  <c:v>124</c:v>
                </c:pt>
                <c:pt idx="135">
                  <c:v>124</c:v>
                </c:pt>
                <c:pt idx="136">
                  <c:v>98</c:v>
                </c:pt>
                <c:pt idx="137">
                  <c:v>210</c:v>
                </c:pt>
                <c:pt idx="138">
                  <c:v>109</c:v>
                </c:pt>
                <c:pt idx="139">
                  <c:v>227</c:v>
                </c:pt>
                <c:pt idx="140">
                  <c:v>113</c:v>
                </c:pt>
                <c:pt idx="141">
                  <c:v>207</c:v>
                </c:pt>
                <c:pt idx="142">
                  <c:v>218</c:v>
                </c:pt>
                <c:pt idx="143">
                  <c:v>177.75</c:v>
                </c:pt>
                <c:pt idx="144">
                  <c:v>127</c:v>
                </c:pt>
                <c:pt idx="145">
                  <c:v>123</c:v>
                </c:pt>
                <c:pt idx="146">
                  <c:v>142</c:v>
                </c:pt>
                <c:pt idx="147">
                  <c:v>265</c:v>
                </c:pt>
                <c:pt idx="148">
                  <c:v>110</c:v>
                </c:pt>
                <c:pt idx="149">
                  <c:v>118</c:v>
                </c:pt>
                <c:pt idx="150">
                  <c:v>166</c:v>
                </c:pt>
                <c:pt idx="151">
                  <c:v>125</c:v>
                </c:pt>
                <c:pt idx="152">
                  <c:v>169</c:v>
                </c:pt>
                <c:pt idx="153">
                  <c:v>208</c:v>
                </c:pt>
                <c:pt idx="154">
                  <c:v>166</c:v>
                </c:pt>
                <c:pt idx="155">
                  <c:v>35</c:v>
                </c:pt>
                <c:pt idx="156">
                  <c:v>173</c:v>
                </c:pt>
                <c:pt idx="157">
                  <c:v>111</c:v>
                </c:pt>
                <c:pt idx="158">
                  <c:v>85</c:v>
                </c:pt>
                <c:pt idx="159">
                  <c:v>138</c:v>
                </c:pt>
                <c:pt idx="160">
                  <c:v>159</c:v>
                </c:pt>
                <c:pt idx="161">
                  <c:v>151</c:v>
                </c:pt>
                <c:pt idx="162">
                  <c:v>168</c:v>
                </c:pt>
                <c:pt idx="163">
                  <c:v>193</c:v>
                </c:pt>
                <c:pt idx="164">
                  <c:v>132</c:v>
                </c:pt>
                <c:pt idx="165">
                  <c:v>131</c:v>
                </c:pt>
                <c:pt idx="166">
                  <c:v>90</c:v>
                </c:pt>
                <c:pt idx="167">
                  <c:v>129</c:v>
                </c:pt>
                <c:pt idx="168">
                  <c:v>185</c:v>
                </c:pt>
                <c:pt idx="169">
                  <c:v>162</c:v>
                </c:pt>
                <c:pt idx="170">
                  <c:v>90</c:v>
                </c:pt>
                <c:pt idx="171">
                  <c:v>163</c:v>
                </c:pt>
                <c:pt idx="172">
                  <c:v>93</c:v>
                </c:pt>
                <c:pt idx="173">
                  <c:v>129</c:v>
                </c:pt>
                <c:pt idx="174">
                  <c:v>127</c:v>
                </c:pt>
                <c:pt idx="175">
                  <c:v>271</c:v>
                </c:pt>
                <c:pt idx="176">
                  <c:v>216</c:v>
                </c:pt>
                <c:pt idx="177">
                  <c:v>131</c:v>
                </c:pt>
                <c:pt idx="178">
                  <c:v>131</c:v>
                </c:pt>
                <c:pt idx="179">
                  <c:v>135</c:v>
                </c:pt>
                <c:pt idx="180">
                  <c:v>108</c:v>
                </c:pt>
                <c:pt idx="181">
                  <c:v>124</c:v>
                </c:pt>
                <c:pt idx="182">
                  <c:v>105</c:v>
                </c:pt>
                <c:pt idx="183">
                  <c:v>272</c:v>
                </c:pt>
                <c:pt idx="184">
                  <c:v>188</c:v>
                </c:pt>
                <c:pt idx="185">
                  <c:v>228</c:v>
                </c:pt>
                <c:pt idx="186">
                  <c:v>108</c:v>
                </c:pt>
                <c:pt idx="187">
                  <c:v>186</c:v>
                </c:pt>
                <c:pt idx="188">
                  <c:v>167</c:v>
                </c:pt>
                <c:pt idx="189">
                  <c:v>83</c:v>
                </c:pt>
                <c:pt idx="190">
                  <c:v>114</c:v>
                </c:pt>
                <c:pt idx="191">
                  <c:v>116</c:v>
                </c:pt>
                <c:pt idx="192">
                  <c:v>62</c:v>
                </c:pt>
                <c:pt idx="193">
                  <c:v>204</c:v>
                </c:pt>
                <c:pt idx="194">
                  <c:v>184</c:v>
                </c:pt>
                <c:pt idx="195">
                  <c:v>91</c:v>
                </c:pt>
                <c:pt idx="196">
                  <c:v>116</c:v>
                </c:pt>
                <c:pt idx="197">
                  <c:v>139</c:v>
                </c:pt>
                <c:pt idx="198">
                  <c:v>235.5</c:v>
                </c:pt>
                <c:pt idx="199">
                  <c:v>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9F-4A4C-9AAB-A77D32C8D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351880"/>
        <c:axId val="815352240"/>
      </c:scatterChart>
      <c:valAx>
        <c:axId val="815351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352240"/>
        <c:crosses val="autoZero"/>
        <c:crossBetween val="midCat"/>
      </c:valAx>
      <c:valAx>
        <c:axId val="81535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351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Outlier!$J$1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Outlier!$I$2:$I$201</c:f>
              <c:numCache>
                <c:formatCode>_-* #,##0_-;\-* #,##0_-;_-* "-"??_-;_-@_-</c:formatCode>
                <c:ptCount val="200"/>
                <c:pt idx="0">
                  <c:v>37.799999999999997</c:v>
                </c:pt>
                <c:pt idx="1">
                  <c:v>39.299999999999997</c:v>
                </c:pt>
                <c:pt idx="2">
                  <c:v>45.9</c:v>
                </c:pt>
                <c:pt idx="3">
                  <c:v>41.3</c:v>
                </c:pt>
                <c:pt idx="4">
                  <c:v>10.8</c:v>
                </c:pt>
                <c:pt idx="5">
                  <c:v>48.9</c:v>
                </c:pt>
                <c:pt idx="6">
                  <c:v>32.799999999999997</c:v>
                </c:pt>
                <c:pt idx="7">
                  <c:v>19.600000000000001</c:v>
                </c:pt>
                <c:pt idx="8">
                  <c:v>2.1</c:v>
                </c:pt>
                <c:pt idx="9">
                  <c:v>2.6</c:v>
                </c:pt>
                <c:pt idx="10">
                  <c:v>5.8</c:v>
                </c:pt>
                <c:pt idx="11">
                  <c:v>24</c:v>
                </c:pt>
                <c:pt idx="12">
                  <c:v>35.1</c:v>
                </c:pt>
                <c:pt idx="13">
                  <c:v>7.6</c:v>
                </c:pt>
                <c:pt idx="14">
                  <c:v>32.9</c:v>
                </c:pt>
                <c:pt idx="15">
                  <c:v>47.7</c:v>
                </c:pt>
                <c:pt idx="16">
                  <c:v>36.6</c:v>
                </c:pt>
                <c:pt idx="17">
                  <c:v>39.6</c:v>
                </c:pt>
                <c:pt idx="18">
                  <c:v>20.5</c:v>
                </c:pt>
                <c:pt idx="19">
                  <c:v>23.9</c:v>
                </c:pt>
                <c:pt idx="20">
                  <c:v>27.7</c:v>
                </c:pt>
                <c:pt idx="21">
                  <c:v>123</c:v>
                </c:pt>
                <c:pt idx="22">
                  <c:v>15.9</c:v>
                </c:pt>
                <c:pt idx="23">
                  <c:v>16.899999999999999</c:v>
                </c:pt>
                <c:pt idx="24">
                  <c:v>12.6</c:v>
                </c:pt>
                <c:pt idx="25">
                  <c:v>3.5</c:v>
                </c:pt>
                <c:pt idx="26">
                  <c:v>29.3</c:v>
                </c:pt>
                <c:pt idx="27">
                  <c:v>16.7</c:v>
                </c:pt>
                <c:pt idx="28">
                  <c:v>27.1</c:v>
                </c:pt>
                <c:pt idx="29">
                  <c:v>16</c:v>
                </c:pt>
                <c:pt idx="30">
                  <c:v>28.3</c:v>
                </c:pt>
                <c:pt idx="31">
                  <c:v>17.399999999999999</c:v>
                </c:pt>
                <c:pt idx="32">
                  <c:v>1.5</c:v>
                </c:pt>
                <c:pt idx="33">
                  <c:v>20</c:v>
                </c:pt>
                <c:pt idx="34">
                  <c:v>1.4</c:v>
                </c:pt>
                <c:pt idx="35">
                  <c:v>4.0999999999999996</c:v>
                </c:pt>
                <c:pt idx="36">
                  <c:v>43.8</c:v>
                </c:pt>
                <c:pt idx="37">
                  <c:v>49.4</c:v>
                </c:pt>
                <c:pt idx="38">
                  <c:v>26.7</c:v>
                </c:pt>
                <c:pt idx="39">
                  <c:v>37.700000000000003</c:v>
                </c:pt>
                <c:pt idx="40">
                  <c:v>22.3</c:v>
                </c:pt>
                <c:pt idx="41">
                  <c:v>33.4</c:v>
                </c:pt>
                <c:pt idx="42">
                  <c:v>27.7</c:v>
                </c:pt>
                <c:pt idx="43">
                  <c:v>8.4</c:v>
                </c:pt>
                <c:pt idx="44">
                  <c:v>25.7</c:v>
                </c:pt>
                <c:pt idx="45">
                  <c:v>22.5</c:v>
                </c:pt>
                <c:pt idx="46">
                  <c:v>9.9</c:v>
                </c:pt>
                <c:pt idx="47">
                  <c:v>41.5</c:v>
                </c:pt>
                <c:pt idx="48">
                  <c:v>15.8</c:v>
                </c:pt>
                <c:pt idx="49">
                  <c:v>11.7</c:v>
                </c:pt>
                <c:pt idx="50">
                  <c:v>3.1</c:v>
                </c:pt>
                <c:pt idx="51">
                  <c:v>9.6</c:v>
                </c:pt>
                <c:pt idx="52">
                  <c:v>41.7</c:v>
                </c:pt>
                <c:pt idx="53">
                  <c:v>46.2</c:v>
                </c:pt>
                <c:pt idx="54">
                  <c:v>28.8</c:v>
                </c:pt>
                <c:pt idx="55">
                  <c:v>49.4</c:v>
                </c:pt>
                <c:pt idx="56">
                  <c:v>28.1</c:v>
                </c:pt>
                <c:pt idx="57">
                  <c:v>19.2</c:v>
                </c:pt>
                <c:pt idx="58">
                  <c:v>49.6</c:v>
                </c:pt>
                <c:pt idx="59">
                  <c:v>29.5</c:v>
                </c:pt>
                <c:pt idx="60">
                  <c:v>2</c:v>
                </c:pt>
                <c:pt idx="61">
                  <c:v>42.7</c:v>
                </c:pt>
                <c:pt idx="62">
                  <c:v>15.5</c:v>
                </c:pt>
                <c:pt idx="63">
                  <c:v>29.6</c:v>
                </c:pt>
                <c:pt idx="64">
                  <c:v>42.8</c:v>
                </c:pt>
                <c:pt idx="65">
                  <c:v>9.3000000000000007</c:v>
                </c:pt>
                <c:pt idx="66">
                  <c:v>24.6</c:v>
                </c:pt>
                <c:pt idx="67">
                  <c:v>14.5</c:v>
                </c:pt>
                <c:pt idx="68">
                  <c:v>27.5</c:v>
                </c:pt>
                <c:pt idx="69">
                  <c:v>43.9</c:v>
                </c:pt>
                <c:pt idx="70">
                  <c:v>30.6</c:v>
                </c:pt>
                <c:pt idx="71">
                  <c:v>14.3</c:v>
                </c:pt>
                <c:pt idx="72">
                  <c:v>33</c:v>
                </c:pt>
                <c:pt idx="73">
                  <c:v>5.7</c:v>
                </c:pt>
                <c:pt idx="74">
                  <c:v>0</c:v>
                </c:pt>
                <c:pt idx="75">
                  <c:v>43.7</c:v>
                </c:pt>
                <c:pt idx="76">
                  <c:v>1.6</c:v>
                </c:pt>
                <c:pt idx="77">
                  <c:v>28.5</c:v>
                </c:pt>
                <c:pt idx="78">
                  <c:v>29.9</c:v>
                </c:pt>
                <c:pt idx="79">
                  <c:v>7.7</c:v>
                </c:pt>
                <c:pt idx="80">
                  <c:v>26.7</c:v>
                </c:pt>
                <c:pt idx="81">
                  <c:v>4.0999999999999996</c:v>
                </c:pt>
                <c:pt idx="82">
                  <c:v>20.3</c:v>
                </c:pt>
                <c:pt idx="83">
                  <c:v>44.5</c:v>
                </c:pt>
                <c:pt idx="84">
                  <c:v>43</c:v>
                </c:pt>
                <c:pt idx="85">
                  <c:v>18.399999999999999</c:v>
                </c:pt>
                <c:pt idx="86">
                  <c:v>27.5</c:v>
                </c:pt>
                <c:pt idx="87">
                  <c:v>40.6</c:v>
                </c:pt>
                <c:pt idx="88">
                  <c:v>225.5</c:v>
                </c:pt>
                <c:pt idx="89">
                  <c:v>47.8</c:v>
                </c:pt>
                <c:pt idx="90">
                  <c:v>4.9000000000000004</c:v>
                </c:pt>
                <c:pt idx="91">
                  <c:v>1.5</c:v>
                </c:pt>
                <c:pt idx="92">
                  <c:v>33.5</c:v>
                </c:pt>
                <c:pt idx="93">
                  <c:v>36.5</c:v>
                </c:pt>
                <c:pt idx="94">
                  <c:v>14</c:v>
                </c:pt>
                <c:pt idx="95">
                  <c:v>31.6</c:v>
                </c:pt>
                <c:pt idx="96">
                  <c:v>3.5</c:v>
                </c:pt>
                <c:pt idx="97">
                  <c:v>21</c:v>
                </c:pt>
                <c:pt idx="98">
                  <c:v>42.3</c:v>
                </c:pt>
                <c:pt idx="99">
                  <c:v>41.7</c:v>
                </c:pt>
                <c:pt idx="100">
                  <c:v>4.3</c:v>
                </c:pt>
                <c:pt idx="101">
                  <c:v>36.299999999999997</c:v>
                </c:pt>
                <c:pt idx="102">
                  <c:v>10.1</c:v>
                </c:pt>
                <c:pt idx="103">
                  <c:v>17.2</c:v>
                </c:pt>
                <c:pt idx="104">
                  <c:v>34.299999999999997</c:v>
                </c:pt>
                <c:pt idx="105">
                  <c:v>46.4</c:v>
                </c:pt>
                <c:pt idx="106">
                  <c:v>11</c:v>
                </c:pt>
                <c:pt idx="107">
                  <c:v>0.3</c:v>
                </c:pt>
                <c:pt idx="108">
                  <c:v>0.4</c:v>
                </c:pt>
                <c:pt idx="109">
                  <c:v>26.9</c:v>
                </c:pt>
                <c:pt idx="110">
                  <c:v>8.1999999999999993</c:v>
                </c:pt>
                <c:pt idx="111">
                  <c:v>38</c:v>
                </c:pt>
                <c:pt idx="112">
                  <c:v>15.4</c:v>
                </c:pt>
                <c:pt idx="113">
                  <c:v>20.6</c:v>
                </c:pt>
                <c:pt idx="114">
                  <c:v>46.8</c:v>
                </c:pt>
                <c:pt idx="115">
                  <c:v>35</c:v>
                </c:pt>
                <c:pt idx="116">
                  <c:v>14.3</c:v>
                </c:pt>
                <c:pt idx="117">
                  <c:v>0.8</c:v>
                </c:pt>
                <c:pt idx="118">
                  <c:v>36.9</c:v>
                </c:pt>
                <c:pt idx="119">
                  <c:v>16</c:v>
                </c:pt>
                <c:pt idx="120">
                  <c:v>26.8</c:v>
                </c:pt>
                <c:pt idx="121">
                  <c:v>21.7</c:v>
                </c:pt>
                <c:pt idx="122">
                  <c:v>2.4</c:v>
                </c:pt>
                <c:pt idx="123">
                  <c:v>34.6</c:v>
                </c:pt>
                <c:pt idx="124">
                  <c:v>32.299999999999997</c:v>
                </c:pt>
                <c:pt idx="125">
                  <c:v>11.8</c:v>
                </c:pt>
                <c:pt idx="126">
                  <c:v>38.9</c:v>
                </c:pt>
                <c:pt idx="127">
                  <c:v>24</c:v>
                </c:pt>
                <c:pt idx="128">
                  <c:v>49</c:v>
                </c:pt>
                <c:pt idx="129">
                  <c:v>12</c:v>
                </c:pt>
                <c:pt idx="130">
                  <c:v>39.6</c:v>
                </c:pt>
                <c:pt idx="131">
                  <c:v>2.9</c:v>
                </c:pt>
                <c:pt idx="132">
                  <c:v>27.2</c:v>
                </c:pt>
                <c:pt idx="133">
                  <c:v>33.5</c:v>
                </c:pt>
                <c:pt idx="134">
                  <c:v>38.6</c:v>
                </c:pt>
                <c:pt idx="135">
                  <c:v>47</c:v>
                </c:pt>
                <c:pt idx="136">
                  <c:v>39</c:v>
                </c:pt>
                <c:pt idx="137">
                  <c:v>28.9</c:v>
                </c:pt>
                <c:pt idx="138">
                  <c:v>25.9</c:v>
                </c:pt>
                <c:pt idx="139">
                  <c:v>43.9</c:v>
                </c:pt>
                <c:pt idx="140">
                  <c:v>17</c:v>
                </c:pt>
                <c:pt idx="141">
                  <c:v>35.4</c:v>
                </c:pt>
                <c:pt idx="142">
                  <c:v>33.200000000000003</c:v>
                </c:pt>
                <c:pt idx="143">
                  <c:v>5.7</c:v>
                </c:pt>
                <c:pt idx="144">
                  <c:v>14.8</c:v>
                </c:pt>
                <c:pt idx="145">
                  <c:v>1.9</c:v>
                </c:pt>
                <c:pt idx="146">
                  <c:v>7.3</c:v>
                </c:pt>
                <c:pt idx="147">
                  <c:v>49</c:v>
                </c:pt>
                <c:pt idx="148">
                  <c:v>40.299999999999997</c:v>
                </c:pt>
                <c:pt idx="149">
                  <c:v>25.8</c:v>
                </c:pt>
                <c:pt idx="150">
                  <c:v>13.9</c:v>
                </c:pt>
                <c:pt idx="151">
                  <c:v>8.4</c:v>
                </c:pt>
                <c:pt idx="152">
                  <c:v>23.3</c:v>
                </c:pt>
                <c:pt idx="153">
                  <c:v>39.700000000000003</c:v>
                </c:pt>
                <c:pt idx="154">
                  <c:v>21.1</c:v>
                </c:pt>
                <c:pt idx="155">
                  <c:v>11.6</c:v>
                </c:pt>
                <c:pt idx="156">
                  <c:v>43.5</c:v>
                </c:pt>
                <c:pt idx="157">
                  <c:v>1.3</c:v>
                </c:pt>
                <c:pt idx="158">
                  <c:v>36.9</c:v>
                </c:pt>
                <c:pt idx="159">
                  <c:v>18.399999999999999</c:v>
                </c:pt>
                <c:pt idx="160">
                  <c:v>18.100000000000001</c:v>
                </c:pt>
                <c:pt idx="161">
                  <c:v>35.799999999999997</c:v>
                </c:pt>
                <c:pt idx="162">
                  <c:v>24</c:v>
                </c:pt>
                <c:pt idx="163">
                  <c:v>36.799999999999997</c:v>
                </c:pt>
                <c:pt idx="164">
                  <c:v>14.7</c:v>
                </c:pt>
                <c:pt idx="165">
                  <c:v>3.4</c:v>
                </c:pt>
                <c:pt idx="166">
                  <c:v>37.6</c:v>
                </c:pt>
                <c:pt idx="167">
                  <c:v>5.2</c:v>
                </c:pt>
                <c:pt idx="168">
                  <c:v>23.6</c:v>
                </c:pt>
                <c:pt idx="169">
                  <c:v>10.6</c:v>
                </c:pt>
                <c:pt idx="170">
                  <c:v>11.6</c:v>
                </c:pt>
                <c:pt idx="171">
                  <c:v>20.9</c:v>
                </c:pt>
                <c:pt idx="172">
                  <c:v>20.100000000000001</c:v>
                </c:pt>
                <c:pt idx="173">
                  <c:v>7.1</c:v>
                </c:pt>
                <c:pt idx="174">
                  <c:v>3.4</c:v>
                </c:pt>
                <c:pt idx="175">
                  <c:v>48.9</c:v>
                </c:pt>
                <c:pt idx="176">
                  <c:v>30.2</c:v>
                </c:pt>
                <c:pt idx="177">
                  <c:v>7.8</c:v>
                </c:pt>
                <c:pt idx="178">
                  <c:v>2.2999999999999998</c:v>
                </c:pt>
                <c:pt idx="179">
                  <c:v>10</c:v>
                </c:pt>
                <c:pt idx="180">
                  <c:v>2.6</c:v>
                </c:pt>
                <c:pt idx="181">
                  <c:v>5.4</c:v>
                </c:pt>
                <c:pt idx="182">
                  <c:v>5.7</c:v>
                </c:pt>
                <c:pt idx="183">
                  <c:v>43</c:v>
                </c:pt>
                <c:pt idx="184">
                  <c:v>21.3</c:v>
                </c:pt>
                <c:pt idx="185">
                  <c:v>45.1</c:v>
                </c:pt>
                <c:pt idx="186">
                  <c:v>2.1</c:v>
                </c:pt>
                <c:pt idx="187">
                  <c:v>28.7</c:v>
                </c:pt>
                <c:pt idx="188">
                  <c:v>13.9</c:v>
                </c:pt>
                <c:pt idx="189">
                  <c:v>12.1</c:v>
                </c:pt>
                <c:pt idx="190">
                  <c:v>41.1</c:v>
                </c:pt>
                <c:pt idx="191">
                  <c:v>10.8</c:v>
                </c:pt>
                <c:pt idx="192">
                  <c:v>4.0999999999999996</c:v>
                </c:pt>
                <c:pt idx="193">
                  <c:v>42</c:v>
                </c:pt>
                <c:pt idx="194">
                  <c:v>35.6</c:v>
                </c:pt>
                <c:pt idx="195">
                  <c:v>3.7</c:v>
                </c:pt>
                <c:pt idx="196">
                  <c:v>4.9000000000000004</c:v>
                </c:pt>
                <c:pt idx="197">
                  <c:v>9.3000000000000007</c:v>
                </c:pt>
                <c:pt idx="198">
                  <c:v>42</c:v>
                </c:pt>
                <c:pt idx="199">
                  <c:v>8.6</c:v>
                </c:pt>
              </c:numCache>
            </c:numRef>
          </c:xVal>
          <c:yVal>
            <c:numRef>
              <c:f>Outlier!$J$2:$J$201</c:f>
              <c:numCache>
                <c:formatCode>_-* #,##0_-;\-* #,##0_-;_-* "-"??_-;_-@_-</c:formatCode>
                <c:ptCount val="200"/>
                <c:pt idx="0">
                  <c:v>236</c:v>
                </c:pt>
                <c:pt idx="1">
                  <c:v>122</c:v>
                </c:pt>
                <c:pt idx="2">
                  <c:v>96</c:v>
                </c:pt>
                <c:pt idx="3">
                  <c:v>197</c:v>
                </c:pt>
                <c:pt idx="4">
                  <c:v>137</c:v>
                </c:pt>
                <c:pt idx="5">
                  <c:v>86</c:v>
                </c:pt>
                <c:pt idx="6">
                  <c:v>123</c:v>
                </c:pt>
                <c:pt idx="7">
                  <c:v>152</c:v>
                </c:pt>
                <c:pt idx="8">
                  <c:v>54</c:v>
                </c:pt>
                <c:pt idx="9">
                  <c:v>119</c:v>
                </c:pt>
                <c:pt idx="10">
                  <c:v>95</c:v>
                </c:pt>
                <c:pt idx="11">
                  <c:v>151.5</c:v>
                </c:pt>
                <c:pt idx="12">
                  <c:v>95</c:v>
                </c:pt>
                <c:pt idx="13">
                  <c:v>113</c:v>
                </c:pt>
                <c:pt idx="14">
                  <c:v>191</c:v>
                </c:pt>
                <c:pt idx="15">
                  <c:v>240</c:v>
                </c:pt>
                <c:pt idx="16">
                  <c:v>135</c:v>
                </c:pt>
                <c:pt idx="17">
                  <c:v>258</c:v>
                </c:pt>
                <c:pt idx="18">
                  <c:v>127</c:v>
                </c:pt>
                <c:pt idx="19">
                  <c:v>148</c:v>
                </c:pt>
                <c:pt idx="20">
                  <c:v>188</c:v>
                </c:pt>
                <c:pt idx="21">
                  <c:v>127</c:v>
                </c:pt>
                <c:pt idx="22">
                  <c:v>147.625</c:v>
                </c:pt>
                <c:pt idx="23">
                  <c:v>175</c:v>
                </c:pt>
                <c:pt idx="24">
                  <c:v>110</c:v>
                </c:pt>
                <c:pt idx="25">
                  <c:v>139</c:v>
                </c:pt>
                <c:pt idx="26">
                  <c:v>167</c:v>
                </c:pt>
                <c:pt idx="27">
                  <c:v>168</c:v>
                </c:pt>
                <c:pt idx="28">
                  <c:v>199</c:v>
                </c:pt>
                <c:pt idx="29">
                  <c:v>123</c:v>
                </c:pt>
                <c:pt idx="30">
                  <c:v>231</c:v>
                </c:pt>
                <c:pt idx="31">
                  <c:v>126</c:v>
                </c:pt>
                <c:pt idx="32">
                  <c:v>112</c:v>
                </c:pt>
                <c:pt idx="33">
                  <c:v>184</c:v>
                </c:pt>
                <c:pt idx="34">
                  <c:v>91.5</c:v>
                </c:pt>
                <c:pt idx="35">
                  <c:v>129</c:v>
                </c:pt>
                <c:pt idx="36">
                  <c:v>256</c:v>
                </c:pt>
                <c:pt idx="37">
                  <c:v>152</c:v>
                </c:pt>
                <c:pt idx="38">
                  <c:v>114</c:v>
                </c:pt>
                <c:pt idx="39">
                  <c:v>230</c:v>
                </c:pt>
                <c:pt idx="40">
                  <c:v>179</c:v>
                </c:pt>
                <c:pt idx="41">
                  <c:v>186</c:v>
                </c:pt>
                <c:pt idx="42">
                  <c:v>226</c:v>
                </c:pt>
                <c:pt idx="43">
                  <c:v>149</c:v>
                </c:pt>
                <c:pt idx="44">
                  <c:v>89</c:v>
                </c:pt>
                <c:pt idx="45">
                  <c:v>165</c:v>
                </c:pt>
                <c:pt idx="46">
                  <c:v>119</c:v>
                </c:pt>
                <c:pt idx="47">
                  <c:v>245</c:v>
                </c:pt>
                <c:pt idx="48">
                  <c:v>149</c:v>
                </c:pt>
                <c:pt idx="49">
                  <c:v>111</c:v>
                </c:pt>
                <c:pt idx="50">
                  <c:v>122</c:v>
                </c:pt>
                <c:pt idx="51">
                  <c:v>112</c:v>
                </c:pt>
                <c:pt idx="52">
                  <c:v>235</c:v>
                </c:pt>
                <c:pt idx="53">
                  <c:v>225</c:v>
                </c:pt>
                <c:pt idx="54">
                  <c:v>220</c:v>
                </c:pt>
                <c:pt idx="55">
                  <c:v>240</c:v>
                </c:pt>
                <c:pt idx="56">
                  <c:v>71</c:v>
                </c:pt>
                <c:pt idx="57">
                  <c:v>133</c:v>
                </c:pt>
                <c:pt idx="58">
                  <c:v>239</c:v>
                </c:pt>
                <c:pt idx="59">
                  <c:v>186</c:v>
                </c:pt>
                <c:pt idx="60">
                  <c:v>83</c:v>
                </c:pt>
                <c:pt idx="61">
                  <c:v>240</c:v>
                </c:pt>
                <c:pt idx="62">
                  <c:v>170</c:v>
                </c:pt>
                <c:pt idx="63">
                  <c:v>298.75</c:v>
                </c:pt>
                <c:pt idx="64">
                  <c:v>187</c:v>
                </c:pt>
                <c:pt idx="65">
                  <c:v>109</c:v>
                </c:pt>
                <c:pt idx="66">
                  <c:v>104</c:v>
                </c:pt>
                <c:pt idx="67">
                  <c:v>135</c:v>
                </c:pt>
                <c:pt idx="68">
                  <c:v>196</c:v>
                </c:pt>
                <c:pt idx="69">
                  <c:v>229</c:v>
                </c:pt>
                <c:pt idx="70">
                  <c:v>196</c:v>
                </c:pt>
                <c:pt idx="71">
                  <c:v>129</c:v>
                </c:pt>
                <c:pt idx="72">
                  <c:v>106</c:v>
                </c:pt>
                <c:pt idx="73">
                  <c:v>117</c:v>
                </c:pt>
                <c:pt idx="74">
                  <c:v>187</c:v>
                </c:pt>
                <c:pt idx="75">
                  <c:v>105</c:v>
                </c:pt>
                <c:pt idx="76">
                  <c:v>83</c:v>
                </c:pt>
                <c:pt idx="77">
                  <c:v>149</c:v>
                </c:pt>
                <c:pt idx="78">
                  <c:v>62</c:v>
                </c:pt>
                <c:pt idx="79">
                  <c:v>120</c:v>
                </c:pt>
                <c:pt idx="80">
                  <c:v>120</c:v>
                </c:pt>
                <c:pt idx="81">
                  <c:v>128</c:v>
                </c:pt>
                <c:pt idx="82">
                  <c:v>128</c:v>
                </c:pt>
                <c:pt idx="83">
                  <c:v>149</c:v>
                </c:pt>
                <c:pt idx="84">
                  <c:v>223</c:v>
                </c:pt>
                <c:pt idx="85">
                  <c:v>159</c:v>
                </c:pt>
                <c:pt idx="86">
                  <c:v>122</c:v>
                </c:pt>
                <c:pt idx="87">
                  <c:v>180</c:v>
                </c:pt>
                <c:pt idx="88">
                  <c:v>147</c:v>
                </c:pt>
                <c:pt idx="89">
                  <c:v>177</c:v>
                </c:pt>
                <c:pt idx="90">
                  <c:v>93</c:v>
                </c:pt>
                <c:pt idx="91">
                  <c:v>74</c:v>
                </c:pt>
                <c:pt idx="92">
                  <c:v>811</c:v>
                </c:pt>
                <c:pt idx="93">
                  <c:v>225</c:v>
                </c:pt>
                <c:pt idx="94">
                  <c:v>117</c:v>
                </c:pt>
                <c:pt idx="95">
                  <c:v>175</c:v>
                </c:pt>
                <c:pt idx="96">
                  <c:v>132</c:v>
                </c:pt>
                <c:pt idx="97">
                  <c:v>168</c:v>
                </c:pt>
                <c:pt idx="98">
                  <c:v>257</c:v>
                </c:pt>
                <c:pt idx="99">
                  <c:v>183</c:v>
                </c:pt>
                <c:pt idx="100">
                  <c:v>137</c:v>
                </c:pt>
                <c:pt idx="101">
                  <c:v>254</c:v>
                </c:pt>
                <c:pt idx="102">
                  <c:v>158</c:v>
                </c:pt>
                <c:pt idx="103">
                  <c:v>163</c:v>
                </c:pt>
                <c:pt idx="104">
                  <c:v>208</c:v>
                </c:pt>
                <c:pt idx="105">
                  <c:v>196</c:v>
                </c:pt>
                <c:pt idx="106">
                  <c:v>86</c:v>
                </c:pt>
                <c:pt idx="107">
                  <c:v>104</c:v>
                </c:pt>
                <c:pt idx="108">
                  <c:v>54</c:v>
                </c:pt>
                <c:pt idx="109">
                  <c:v>142.125</c:v>
                </c:pt>
                <c:pt idx="110">
                  <c:v>150</c:v>
                </c:pt>
                <c:pt idx="111">
                  <c:v>221</c:v>
                </c:pt>
                <c:pt idx="112">
                  <c:v>159</c:v>
                </c:pt>
                <c:pt idx="113">
                  <c:v>167</c:v>
                </c:pt>
                <c:pt idx="114">
                  <c:v>152</c:v>
                </c:pt>
                <c:pt idx="115">
                  <c:v>133</c:v>
                </c:pt>
                <c:pt idx="116">
                  <c:v>129</c:v>
                </c:pt>
                <c:pt idx="117">
                  <c:v>108</c:v>
                </c:pt>
                <c:pt idx="118">
                  <c:v>172</c:v>
                </c:pt>
                <c:pt idx="119">
                  <c:v>77</c:v>
                </c:pt>
                <c:pt idx="120">
                  <c:v>163</c:v>
                </c:pt>
                <c:pt idx="121">
                  <c:v>81</c:v>
                </c:pt>
                <c:pt idx="122">
                  <c:v>125</c:v>
                </c:pt>
                <c:pt idx="123">
                  <c:v>171</c:v>
                </c:pt>
                <c:pt idx="124">
                  <c:v>201</c:v>
                </c:pt>
                <c:pt idx="125">
                  <c:v>126</c:v>
                </c:pt>
                <c:pt idx="126">
                  <c:v>78</c:v>
                </c:pt>
                <c:pt idx="127">
                  <c:v>92</c:v>
                </c:pt>
                <c:pt idx="128">
                  <c:v>264</c:v>
                </c:pt>
                <c:pt idx="129">
                  <c:v>116</c:v>
                </c:pt>
                <c:pt idx="130">
                  <c:v>28</c:v>
                </c:pt>
                <c:pt idx="131">
                  <c:v>147</c:v>
                </c:pt>
                <c:pt idx="132">
                  <c:v>71</c:v>
                </c:pt>
                <c:pt idx="133">
                  <c:v>114.75</c:v>
                </c:pt>
                <c:pt idx="134">
                  <c:v>124</c:v>
                </c:pt>
                <c:pt idx="135">
                  <c:v>124</c:v>
                </c:pt>
                <c:pt idx="136">
                  <c:v>98</c:v>
                </c:pt>
                <c:pt idx="137">
                  <c:v>210</c:v>
                </c:pt>
                <c:pt idx="138">
                  <c:v>109</c:v>
                </c:pt>
                <c:pt idx="139">
                  <c:v>227</c:v>
                </c:pt>
                <c:pt idx="140">
                  <c:v>113</c:v>
                </c:pt>
                <c:pt idx="141">
                  <c:v>207</c:v>
                </c:pt>
                <c:pt idx="142">
                  <c:v>218</c:v>
                </c:pt>
                <c:pt idx="143">
                  <c:v>177.75</c:v>
                </c:pt>
                <c:pt idx="144">
                  <c:v>127</c:v>
                </c:pt>
                <c:pt idx="145">
                  <c:v>123</c:v>
                </c:pt>
                <c:pt idx="146">
                  <c:v>142</c:v>
                </c:pt>
                <c:pt idx="147">
                  <c:v>265</c:v>
                </c:pt>
                <c:pt idx="148">
                  <c:v>110</c:v>
                </c:pt>
                <c:pt idx="149">
                  <c:v>118</c:v>
                </c:pt>
                <c:pt idx="150">
                  <c:v>166</c:v>
                </c:pt>
                <c:pt idx="151">
                  <c:v>125</c:v>
                </c:pt>
                <c:pt idx="152">
                  <c:v>169</c:v>
                </c:pt>
                <c:pt idx="153">
                  <c:v>208</c:v>
                </c:pt>
                <c:pt idx="154">
                  <c:v>166</c:v>
                </c:pt>
                <c:pt idx="155">
                  <c:v>35</c:v>
                </c:pt>
                <c:pt idx="156">
                  <c:v>173</c:v>
                </c:pt>
                <c:pt idx="157">
                  <c:v>111</c:v>
                </c:pt>
                <c:pt idx="158">
                  <c:v>85</c:v>
                </c:pt>
                <c:pt idx="159">
                  <c:v>138</c:v>
                </c:pt>
                <c:pt idx="160">
                  <c:v>159</c:v>
                </c:pt>
                <c:pt idx="161">
                  <c:v>151</c:v>
                </c:pt>
                <c:pt idx="162">
                  <c:v>168</c:v>
                </c:pt>
                <c:pt idx="163">
                  <c:v>193</c:v>
                </c:pt>
                <c:pt idx="164">
                  <c:v>132</c:v>
                </c:pt>
                <c:pt idx="165">
                  <c:v>131</c:v>
                </c:pt>
                <c:pt idx="166">
                  <c:v>90</c:v>
                </c:pt>
                <c:pt idx="167">
                  <c:v>129</c:v>
                </c:pt>
                <c:pt idx="168">
                  <c:v>185</c:v>
                </c:pt>
                <c:pt idx="169">
                  <c:v>162</c:v>
                </c:pt>
                <c:pt idx="170">
                  <c:v>90</c:v>
                </c:pt>
                <c:pt idx="171">
                  <c:v>163</c:v>
                </c:pt>
                <c:pt idx="172">
                  <c:v>93</c:v>
                </c:pt>
                <c:pt idx="173">
                  <c:v>129</c:v>
                </c:pt>
                <c:pt idx="174">
                  <c:v>127</c:v>
                </c:pt>
                <c:pt idx="175">
                  <c:v>271</c:v>
                </c:pt>
                <c:pt idx="176">
                  <c:v>216</c:v>
                </c:pt>
                <c:pt idx="177">
                  <c:v>131</c:v>
                </c:pt>
                <c:pt idx="178">
                  <c:v>131</c:v>
                </c:pt>
                <c:pt idx="179">
                  <c:v>135</c:v>
                </c:pt>
                <c:pt idx="180">
                  <c:v>108</c:v>
                </c:pt>
                <c:pt idx="181">
                  <c:v>124</c:v>
                </c:pt>
                <c:pt idx="182">
                  <c:v>105</c:v>
                </c:pt>
                <c:pt idx="183">
                  <c:v>272</c:v>
                </c:pt>
                <c:pt idx="184">
                  <c:v>188</c:v>
                </c:pt>
                <c:pt idx="185">
                  <c:v>228</c:v>
                </c:pt>
                <c:pt idx="186">
                  <c:v>108</c:v>
                </c:pt>
                <c:pt idx="187">
                  <c:v>186</c:v>
                </c:pt>
                <c:pt idx="188">
                  <c:v>167</c:v>
                </c:pt>
                <c:pt idx="189">
                  <c:v>83</c:v>
                </c:pt>
                <c:pt idx="190">
                  <c:v>114</c:v>
                </c:pt>
                <c:pt idx="191">
                  <c:v>116</c:v>
                </c:pt>
                <c:pt idx="192">
                  <c:v>62</c:v>
                </c:pt>
                <c:pt idx="193">
                  <c:v>204</c:v>
                </c:pt>
                <c:pt idx="194">
                  <c:v>184</c:v>
                </c:pt>
                <c:pt idx="195">
                  <c:v>91</c:v>
                </c:pt>
                <c:pt idx="196">
                  <c:v>116</c:v>
                </c:pt>
                <c:pt idx="197">
                  <c:v>139</c:v>
                </c:pt>
                <c:pt idx="198">
                  <c:v>235.5</c:v>
                </c:pt>
                <c:pt idx="199">
                  <c:v>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3A-423C-9894-AA2E9A17D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147336"/>
        <c:axId val="834511744"/>
      </c:scatterChart>
      <c:valAx>
        <c:axId val="803147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511744"/>
        <c:crosses val="autoZero"/>
        <c:crossBetween val="midCat"/>
      </c:valAx>
      <c:valAx>
        <c:axId val="83451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147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Outlier!$Q$1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Outlier!$P$2:$P$201</c:f>
              <c:numCache>
                <c:formatCode>_-* #,##0_-;\-* #,##0_-;_-* "-"??_-;_-@_-</c:formatCode>
                <c:ptCount val="200"/>
                <c:pt idx="0">
                  <c:v>69.2</c:v>
                </c:pt>
                <c:pt idx="1">
                  <c:v>45.1</c:v>
                </c:pt>
                <c:pt idx="2">
                  <c:v>69.3</c:v>
                </c:pt>
                <c:pt idx="3">
                  <c:v>58.5</c:v>
                </c:pt>
                <c:pt idx="4">
                  <c:v>58.4</c:v>
                </c:pt>
                <c:pt idx="5">
                  <c:v>75</c:v>
                </c:pt>
                <c:pt idx="6">
                  <c:v>23.5</c:v>
                </c:pt>
                <c:pt idx="7">
                  <c:v>11.6</c:v>
                </c:pt>
                <c:pt idx="8">
                  <c:v>1</c:v>
                </c:pt>
                <c:pt idx="9">
                  <c:v>21.2</c:v>
                </c:pt>
                <c:pt idx="10">
                  <c:v>24.2</c:v>
                </c:pt>
                <c:pt idx="11">
                  <c:v>4</c:v>
                </c:pt>
                <c:pt idx="12">
                  <c:v>65.900000000000006</c:v>
                </c:pt>
                <c:pt idx="13">
                  <c:v>7.2</c:v>
                </c:pt>
                <c:pt idx="14">
                  <c:v>46</c:v>
                </c:pt>
                <c:pt idx="15">
                  <c:v>52.9</c:v>
                </c:pt>
                <c:pt idx="16">
                  <c:v>93.625</c:v>
                </c:pt>
                <c:pt idx="17">
                  <c:v>55.8</c:v>
                </c:pt>
                <c:pt idx="18">
                  <c:v>18.3</c:v>
                </c:pt>
                <c:pt idx="19">
                  <c:v>19.100000000000001</c:v>
                </c:pt>
                <c:pt idx="20">
                  <c:v>53.4</c:v>
                </c:pt>
                <c:pt idx="21">
                  <c:v>23.5</c:v>
                </c:pt>
                <c:pt idx="22">
                  <c:v>49.6</c:v>
                </c:pt>
                <c:pt idx="23">
                  <c:v>26.2</c:v>
                </c:pt>
                <c:pt idx="24">
                  <c:v>18.3</c:v>
                </c:pt>
                <c:pt idx="25">
                  <c:v>19.5</c:v>
                </c:pt>
                <c:pt idx="26">
                  <c:v>12.6</c:v>
                </c:pt>
                <c:pt idx="27">
                  <c:v>22.9</c:v>
                </c:pt>
                <c:pt idx="28">
                  <c:v>22.9</c:v>
                </c:pt>
                <c:pt idx="29">
                  <c:v>40.799999999999997</c:v>
                </c:pt>
                <c:pt idx="30">
                  <c:v>43.2</c:v>
                </c:pt>
                <c:pt idx="31">
                  <c:v>38.6</c:v>
                </c:pt>
                <c:pt idx="32">
                  <c:v>30</c:v>
                </c:pt>
                <c:pt idx="33">
                  <c:v>0.3</c:v>
                </c:pt>
                <c:pt idx="34">
                  <c:v>7.4</c:v>
                </c:pt>
                <c:pt idx="35">
                  <c:v>8.5</c:v>
                </c:pt>
                <c:pt idx="36">
                  <c:v>5</c:v>
                </c:pt>
                <c:pt idx="37">
                  <c:v>45.7</c:v>
                </c:pt>
                <c:pt idx="38">
                  <c:v>35.1</c:v>
                </c:pt>
                <c:pt idx="39">
                  <c:v>32</c:v>
                </c:pt>
                <c:pt idx="40">
                  <c:v>31.6</c:v>
                </c:pt>
                <c:pt idx="41">
                  <c:v>38.700000000000003</c:v>
                </c:pt>
                <c:pt idx="42">
                  <c:v>1.8</c:v>
                </c:pt>
                <c:pt idx="43">
                  <c:v>26.4</c:v>
                </c:pt>
                <c:pt idx="44">
                  <c:v>43.3</c:v>
                </c:pt>
                <c:pt idx="45">
                  <c:v>31.5</c:v>
                </c:pt>
                <c:pt idx="46">
                  <c:v>35.700000000000003</c:v>
                </c:pt>
                <c:pt idx="47">
                  <c:v>18.5</c:v>
                </c:pt>
                <c:pt idx="48">
                  <c:v>49.9</c:v>
                </c:pt>
                <c:pt idx="49">
                  <c:v>36.799999999999997</c:v>
                </c:pt>
                <c:pt idx="50">
                  <c:v>34.6</c:v>
                </c:pt>
                <c:pt idx="51">
                  <c:v>3.6</c:v>
                </c:pt>
                <c:pt idx="52">
                  <c:v>39.6</c:v>
                </c:pt>
                <c:pt idx="53">
                  <c:v>58.7</c:v>
                </c:pt>
                <c:pt idx="54">
                  <c:v>15.9</c:v>
                </c:pt>
                <c:pt idx="55">
                  <c:v>60</c:v>
                </c:pt>
                <c:pt idx="56">
                  <c:v>41.4</c:v>
                </c:pt>
                <c:pt idx="57">
                  <c:v>16.600000000000001</c:v>
                </c:pt>
                <c:pt idx="58">
                  <c:v>37.700000000000003</c:v>
                </c:pt>
                <c:pt idx="59">
                  <c:v>9.3000000000000007</c:v>
                </c:pt>
                <c:pt idx="60">
                  <c:v>21.4</c:v>
                </c:pt>
                <c:pt idx="61">
                  <c:v>54.7</c:v>
                </c:pt>
                <c:pt idx="62">
                  <c:v>27.3</c:v>
                </c:pt>
                <c:pt idx="63">
                  <c:v>8.4</c:v>
                </c:pt>
                <c:pt idx="64">
                  <c:v>28.9</c:v>
                </c:pt>
                <c:pt idx="65">
                  <c:v>0.9</c:v>
                </c:pt>
                <c:pt idx="66">
                  <c:v>2.2000000000000002</c:v>
                </c:pt>
                <c:pt idx="67">
                  <c:v>10.199999999999999</c:v>
                </c:pt>
                <c:pt idx="68">
                  <c:v>11</c:v>
                </c:pt>
                <c:pt idx="69">
                  <c:v>27.2</c:v>
                </c:pt>
                <c:pt idx="70">
                  <c:v>38.700000000000003</c:v>
                </c:pt>
                <c:pt idx="71">
                  <c:v>31.7</c:v>
                </c:pt>
                <c:pt idx="72">
                  <c:v>19.3</c:v>
                </c:pt>
                <c:pt idx="73">
                  <c:v>31.3</c:v>
                </c:pt>
                <c:pt idx="74">
                  <c:v>13.1</c:v>
                </c:pt>
                <c:pt idx="75">
                  <c:v>89.4</c:v>
                </c:pt>
                <c:pt idx="76">
                  <c:v>20.7</c:v>
                </c:pt>
                <c:pt idx="77">
                  <c:v>14.2</c:v>
                </c:pt>
                <c:pt idx="78">
                  <c:v>9.4</c:v>
                </c:pt>
                <c:pt idx="79">
                  <c:v>23.1</c:v>
                </c:pt>
                <c:pt idx="80">
                  <c:v>22.3</c:v>
                </c:pt>
                <c:pt idx="81">
                  <c:v>36.9</c:v>
                </c:pt>
                <c:pt idx="82">
                  <c:v>32.5</c:v>
                </c:pt>
                <c:pt idx="83">
                  <c:v>35.6</c:v>
                </c:pt>
                <c:pt idx="84">
                  <c:v>33.799999999999997</c:v>
                </c:pt>
                <c:pt idx="85">
                  <c:v>65.7</c:v>
                </c:pt>
                <c:pt idx="86">
                  <c:v>16</c:v>
                </c:pt>
                <c:pt idx="87">
                  <c:v>63.2</c:v>
                </c:pt>
                <c:pt idx="88">
                  <c:v>73.400000000000006</c:v>
                </c:pt>
                <c:pt idx="89">
                  <c:v>51.4</c:v>
                </c:pt>
                <c:pt idx="90">
                  <c:v>9.3000000000000007</c:v>
                </c:pt>
                <c:pt idx="91">
                  <c:v>33</c:v>
                </c:pt>
                <c:pt idx="92">
                  <c:v>59</c:v>
                </c:pt>
                <c:pt idx="93">
                  <c:v>72.3</c:v>
                </c:pt>
                <c:pt idx="94">
                  <c:v>10.9</c:v>
                </c:pt>
                <c:pt idx="95">
                  <c:v>52.9</c:v>
                </c:pt>
                <c:pt idx="96">
                  <c:v>5.9</c:v>
                </c:pt>
                <c:pt idx="97">
                  <c:v>22</c:v>
                </c:pt>
                <c:pt idx="98">
                  <c:v>51.2</c:v>
                </c:pt>
                <c:pt idx="99">
                  <c:v>45.9</c:v>
                </c:pt>
                <c:pt idx="100">
                  <c:v>49.8</c:v>
                </c:pt>
                <c:pt idx="101">
                  <c:v>93.625</c:v>
                </c:pt>
                <c:pt idx="102">
                  <c:v>21.4</c:v>
                </c:pt>
                <c:pt idx="103">
                  <c:v>17.899999999999999</c:v>
                </c:pt>
                <c:pt idx="104">
                  <c:v>5.3</c:v>
                </c:pt>
                <c:pt idx="105">
                  <c:v>59</c:v>
                </c:pt>
                <c:pt idx="106">
                  <c:v>29.7</c:v>
                </c:pt>
                <c:pt idx="107">
                  <c:v>23.2</c:v>
                </c:pt>
                <c:pt idx="108">
                  <c:v>25.6</c:v>
                </c:pt>
                <c:pt idx="109">
                  <c:v>5.5</c:v>
                </c:pt>
                <c:pt idx="110">
                  <c:v>56.5</c:v>
                </c:pt>
                <c:pt idx="111">
                  <c:v>23.2</c:v>
                </c:pt>
                <c:pt idx="112">
                  <c:v>2.4</c:v>
                </c:pt>
                <c:pt idx="113">
                  <c:v>10.7</c:v>
                </c:pt>
                <c:pt idx="114">
                  <c:v>34.5</c:v>
                </c:pt>
                <c:pt idx="115">
                  <c:v>52.7</c:v>
                </c:pt>
                <c:pt idx="116">
                  <c:v>25.6</c:v>
                </c:pt>
                <c:pt idx="117">
                  <c:v>14.8</c:v>
                </c:pt>
                <c:pt idx="118">
                  <c:v>79.2</c:v>
                </c:pt>
                <c:pt idx="119">
                  <c:v>22.3</c:v>
                </c:pt>
                <c:pt idx="120">
                  <c:v>46.2</c:v>
                </c:pt>
                <c:pt idx="121">
                  <c:v>50.4</c:v>
                </c:pt>
                <c:pt idx="122">
                  <c:v>15.6</c:v>
                </c:pt>
                <c:pt idx="123">
                  <c:v>12.4</c:v>
                </c:pt>
                <c:pt idx="124">
                  <c:v>74.2</c:v>
                </c:pt>
                <c:pt idx="125">
                  <c:v>25.9</c:v>
                </c:pt>
                <c:pt idx="126">
                  <c:v>50.6</c:v>
                </c:pt>
                <c:pt idx="127">
                  <c:v>9.1999999999999993</c:v>
                </c:pt>
                <c:pt idx="128">
                  <c:v>3.2</c:v>
                </c:pt>
                <c:pt idx="129">
                  <c:v>43.1</c:v>
                </c:pt>
                <c:pt idx="130">
                  <c:v>8.6999999999999993</c:v>
                </c:pt>
                <c:pt idx="131">
                  <c:v>43</c:v>
                </c:pt>
                <c:pt idx="132">
                  <c:v>2.1</c:v>
                </c:pt>
                <c:pt idx="133">
                  <c:v>45.1</c:v>
                </c:pt>
                <c:pt idx="134">
                  <c:v>65.599999999999994</c:v>
                </c:pt>
                <c:pt idx="135">
                  <c:v>8.5</c:v>
                </c:pt>
                <c:pt idx="136">
                  <c:v>9.3000000000000007</c:v>
                </c:pt>
                <c:pt idx="137">
                  <c:v>59.7</c:v>
                </c:pt>
                <c:pt idx="138">
                  <c:v>20.5</c:v>
                </c:pt>
                <c:pt idx="139">
                  <c:v>1.7</c:v>
                </c:pt>
                <c:pt idx="140">
                  <c:v>12.9</c:v>
                </c:pt>
                <c:pt idx="141">
                  <c:v>75.599999999999994</c:v>
                </c:pt>
                <c:pt idx="142">
                  <c:v>37.9</c:v>
                </c:pt>
                <c:pt idx="143">
                  <c:v>34.4</c:v>
                </c:pt>
                <c:pt idx="144">
                  <c:v>38.9</c:v>
                </c:pt>
                <c:pt idx="145">
                  <c:v>9</c:v>
                </c:pt>
                <c:pt idx="146">
                  <c:v>8.6999999999999993</c:v>
                </c:pt>
                <c:pt idx="147">
                  <c:v>44.3</c:v>
                </c:pt>
                <c:pt idx="148">
                  <c:v>11.9</c:v>
                </c:pt>
                <c:pt idx="149">
                  <c:v>20.6</c:v>
                </c:pt>
                <c:pt idx="150">
                  <c:v>37</c:v>
                </c:pt>
                <c:pt idx="151">
                  <c:v>48.7</c:v>
                </c:pt>
                <c:pt idx="152">
                  <c:v>14.2</c:v>
                </c:pt>
                <c:pt idx="153">
                  <c:v>37.700000000000003</c:v>
                </c:pt>
                <c:pt idx="154">
                  <c:v>9.5</c:v>
                </c:pt>
                <c:pt idx="155">
                  <c:v>5.7</c:v>
                </c:pt>
                <c:pt idx="156">
                  <c:v>50.5</c:v>
                </c:pt>
                <c:pt idx="157">
                  <c:v>24.3</c:v>
                </c:pt>
                <c:pt idx="158">
                  <c:v>45.2</c:v>
                </c:pt>
                <c:pt idx="159">
                  <c:v>34.6</c:v>
                </c:pt>
                <c:pt idx="160">
                  <c:v>30.7</c:v>
                </c:pt>
                <c:pt idx="161">
                  <c:v>49.3</c:v>
                </c:pt>
                <c:pt idx="162">
                  <c:v>28</c:v>
                </c:pt>
                <c:pt idx="163">
                  <c:v>7.4</c:v>
                </c:pt>
                <c:pt idx="164">
                  <c:v>5.4</c:v>
                </c:pt>
                <c:pt idx="165">
                  <c:v>84.8</c:v>
                </c:pt>
                <c:pt idx="166">
                  <c:v>21.6</c:v>
                </c:pt>
                <c:pt idx="167">
                  <c:v>19.399999999999999</c:v>
                </c:pt>
                <c:pt idx="168">
                  <c:v>57.6</c:v>
                </c:pt>
                <c:pt idx="169">
                  <c:v>6.4</c:v>
                </c:pt>
                <c:pt idx="170">
                  <c:v>18.399999999999999</c:v>
                </c:pt>
                <c:pt idx="171">
                  <c:v>47.4</c:v>
                </c:pt>
                <c:pt idx="172">
                  <c:v>17</c:v>
                </c:pt>
                <c:pt idx="173">
                  <c:v>12.8</c:v>
                </c:pt>
                <c:pt idx="174">
                  <c:v>13.1</c:v>
                </c:pt>
                <c:pt idx="175">
                  <c:v>41.8</c:v>
                </c:pt>
                <c:pt idx="176">
                  <c:v>20.3</c:v>
                </c:pt>
                <c:pt idx="177">
                  <c:v>35.200000000000003</c:v>
                </c:pt>
                <c:pt idx="178">
                  <c:v>23.7</c:v>
                </c:pt>
                <c:pt idx="179">
                  <c:v>17.600000000000001</c:v>
                </c:pt>
                <c:pt idx="180">
                  <c:v>8.3000000000000007</c:v>
                </c:pt>
                <c:pt idx="181">
                  <c:v>27.4</c:v>
                </c:pt>
                <c:pt idx="182">
                  <c:v>29.7</c:v>
                </c:pt>
                <c:pt idx="183">
                  <c:v>71.8</c:v>
                </c:pt>
                <c:pt idx="184">
                  <c:v>30</c:v>
                </c:pt>
                <c:pt idx="185">
                  <c:v>19.600000000000001</c:v>
                </c:pt>
                <c:pt idx="186">
                  <c:v>26.6</c:v>
                </c:pt>
                <c:pt idx="187">
                  <c:v>18.2</c:v>
                </c:pt>
                <c:pt idx="188">
                  <c:v>3.7</c:v>
                </c:pt>
                <c:pt idx="189">
                  <c:v>23.4</c:v>
                </c:pt>
                <c:pt idx="190">
                  <c:v>5.8</c:v>
                </c:pt>
                <c:pt idx="191">
                  <c:v>6</c:v>
                </c:pt>
                <c:pt idx="192">
                  <c:v>31.6</c:v>
                </c:pt>
                <c:pt idx="193">
                  <c:v>3.6</c:v>
                </c:pt>
                <c:pt idx="194">
                  <c:v>6</c:v>
                </c:pt>
                <c:pt idx="195">
                  <c:v>13.8</c:v>
                </c:pt>
                <c:pt idx="196">
                  <c:v>8.1</c:v>
                </c:pt>
                <c:pt idx="197">
                  <c:v>6.4</c:v>
                </c:pt>
                <c:pt idx="198">
                  <c:v>66.2</c:v>
                </c:pt>
                <c:pt idx="199">
                  <c:v>8.6999999999999993</c:v>
                </c:pt>
              </c:numCache>
            </c:numRef>
          </c:xVal>
          <c:yVal>
            <c:numRef>
              <c:f>Outlier!$Q$2:$Q$201</c:f>
              <c:numCache>
                <c:formatCode>_-* #,##0_-;\-* #,##0_-;_-* "-"??_-;_-@_-</c:formatCode>
                <c:ptCount val="200"/>
                <c:pt idx="0">
                  <c:v>236</c:v>
                </c:pt>
                <c:pt idx="1">
                  <c:v>122</c:v>
                </c:pt>
                <c:pt idx="2">
                  <c:v>96</c:v>
                </c:pt>
                <c:pt idx="3">
                  <c:v>197</c:v>
                </c:pt>
                <c:pt idx="4">
                  <c:v>137</c:v>
                </c:pt>
                <c:pt idx="5">
                  <c:v>86</c:v>
                </c:pt>
                <c:pt idx="6">
                  <c:v>123</c:v>
                </c:pt>
                <c:pt idx="7">
                  <c:v>152</c:v>
                </c:pt>
                <c:pt idx="8">
                  <c:v>54</c:v>
                </c:pt>
                <c:pt idx="9">
                  <c:v>119</c:v>
                </c:pt>
                <c:pt idx="10">
                  <c:v>95</c:v>
                </c:pt>
                <c:pt idx="11">
                  <c:v>151.5</c:v>
                </c:pt>
                <c:pt idx="12">
                  <c:v>95</c:v>
                </c:pt>
                <c:pt idx="13">
                  <c:v>113</c:v>
                </c:pt>
                <c:pt idx="14">
                  <c:v>191</c:v>
                </c:pt>
                <c:pt idx="15">
                  <c:v>240</c:v>
                </c:pt>
                <c:pt idx="16">
                  <c:v>135</c:v>
                </c:pt>
                <c:pt idx="17">
                  <c:v>258</c:v>
                </c:pt>
                <c:pt idx="18">
                  <c:v>127</c:v>
                </c:pt>
                <c:pt idx="19">
                  <c:v>148</c:v>
                </c:pt>
                <c:pt idx="20">
                  <c:v>188</c:v>
                </c:pt>
                <c:pt idx="21">
                  <c:v>127</c:v>
                </c:pt>
                <c:pt idx="22">
                  <c:v>147.625</c:v>
                </c:pt>
                <c:pt idx="23">
                  <c:v>175</c:v>
                </c:pt>
                <c:pt idx="24">
                  <c:v>110</c:v>
                </c:pt>
                <c:pt idx="25">
                  <c:v>139</c:v>
                </c:pt>
                <c:pt idx="26">
                  <c:v>167</c:v>
                </c:pt>
                <c:pt idx="27">
                  <c:v>168</c:v>
                </c:pt>
                <c:pt idx="28">
                  <c:v>199</c:v>
                </c:pt>
                <c:pt idx="29">
                  <c:v>123</c:v>
                </c:pt>
                <c:pt idx="30">
                  <c:v>231</c:v>
                </c:pt>
                <c:pt idx="31">
                  <c:v>126</c:v>
                </c:pt>
                <c:pt idx="32">
                  <c:v>112</c:v>
                </c:pt>
                <c:pt idx="33">
                  <c:v>184</c:v>
                </c:pt>
                <c:pt idx="34">
                  <c:v>91.5</c:v>
                </c:pt>
                <c:pt idx="35">
                  <c:v>129</c:v>
                </c:pt>
                <c:pt idx="36">
                  <c:v>256</c:v>
                </c:pt>
                <c:pt idx="37">
                  <c:v>152</c:v>
                </c:pt>
                <c:pt idx="38">
                  <c:v>114</c:v>
                </c:pt>
                <c:pt idx="39">
                  <c:v>230</c:v>
                </c:pt>
                <c:pt idx="40">
                  <c:v>179</c:v>
                </c:pt>
                <c:pt idx="41">
                  <c:v>186</c:v>
                </c:pt>
                <c:pt idx="42">
                  <c:v>226</c:v>
                </c:pt>
                <c:pt idx="43">
                  <c:v>149</c:v>
                </c:pt>
                <c:pt idx="44">
                  <c:v>89</c:v>
                </c:pt>
                <c:pt idx="45">
                  <c:v>165</c:v>
                </c:pt>
                <c:pt idx="46">
                  <c:v>119</c:v>
                </c:pt>
                <c:pt idx="47">
                  <c:v>245</c:v>
                </c:pt>
                <c:pt idx="48">
                  <c:v>149</c:v>
                </c:pt>
                <c:pt idx="49">
                  <c:v>111</c:v>
                </c:pt>
                <c:pt idx="50">
                  <c:v>122</c:v>
                </c:pt>
                <c:pt idx="51">
                  <c:v>112</c:v>
                </c:pt>
                <c:pt idx="52">
                  <c:v>235</c:v>
                </c:pt>
                <c:pt idx="53">
                  <c:v>225</c:v>
                </c:pt>
                <c:pt idx="54">
                  <c:v>220</c:v>
                </c:pt>
                <c:pt idx="55">
                  <c:v>240</c:v>
                </c:pt>
                <c:pt idx="56">
                  <c:v>71</c:v>
                </c:pt>
                <c:pt idx="57">
                  <c:v>133</c:v>
                </c:pt>
                <c:pt idx="58">
                  <c:v>239</c:v>
                </c:pt>
                <c:pt idx="59">
                  <c:v>186</c:v>
                </c:pt>
                <c:pt idx="60">
                  <c:v>83</c:v>
                </c:pt>
                <c:pt idx="61">
                  <c:v>240</c:v>
                </c:pt>
                <c:pt idx="62">
                  <c:v>170</c:v>
                </c:pt>
                <c:pt idx="63">
                  <c:v>298.75</c:v>
                </c:pt>
                <c:pt idx="64">
                  <c:v>187</c:v>
                </c:pt>
                <c:pt idx="65">
                  <c:v>109</c:v>
                </c:pt>
                <c:pt idx="66">
                  <c:v>104</c:v>
                </c:pt>
                <c:pt idx="67">
                  <c:v>135</c:v>
                </c:pt>
                <c:pt idx="68">
                  <c:v>196</c:v>
                </c:pt>
                <c:pt idx="69">
                  <c:v>229</c:v>
                </c:pt>
                <c:pt idx="70">
                  <c:v>196</c:v>
                </c:pt>
                <c:pt idx="71">
                  <c:v>129</c:v>
                </c:pt>
                <c:pt idx="72">
                  <c:v>106</c:v>
                </c:pt>
                <c:pt idx="73">
                  <c:v>117</c:v>
                </c:pt>
                <c:pt idx="74">
                  <c:v>187</c:v>
                </c:pt>
                <c:pt idx="75">
                  <c:v>105</c:v>
                </c:pt>
                <c:pt idx="76">
                  <c:v>83</c:v>
                </c:pt>
                <c:pt idx="77">
                  <c:v>149</c:v>
                </c:pt>
                <c:pt idx="78">
                  <c:v>62</c:v>
                </c:pt>
                <c:pt idx="79">
                  <c:v>120</c:v>
                </c:pt>
                <c:pt idx="80">
                  <c:v>120</c:v>
                </c:pt>
                <c:pt idx="81">
                  <c:v>128</c:v>
                </c:pt>
                <c:pt idx="82">
                  <c:v>128</c:v>
                </c:pt>
                <c:pt idx="83">
                  <c:v>149</c:v>
                </c:pt>
                <c:pt idx="84">
                  <c:v>223</c:v>
                </c:pt>
                <c:pt idx="85">
                  <c:v>159</c:v>
                </c:pt>
                <c:pt idx="86">
                  <c:v>122</c:v>
                </c:pt>
                <c:pt idx="87">
                  <c:v>180</c:v>
                </c:pt>
                <c:pt idx="88">
                  <c:v>147</c:v>
                </c:pt>
                <c:pt idx="89">
                  <c:v>177</c:v>
                </c:pt>
                <c:pt idx="90">
                  <c:v>93</c:v>
                </c:pt>
                <c:pt idx="91">
                  <c:v>74</c:v>
                </c:pt>
                <c:pt idx="92">
                  <c:v>811</c:v>
                </c:pt>
                <c:pt idx="93">
                  <c:v>225</c:v>
                </c:pt>
                <c:pt idx="94">
                  <c:v>117</c:v>
                </c:pt>
                <c:pt idx="95">
                  <c:v>175</c:v>
                </c:pt>
                <c:pt idx="96">
                  <c:v>132</c:v>
                </c:pt>
                <c:pt idx="97">
                  <c:v>168</c:v>
                </c:pt>
                <c:pt idx="98">
                  <c:v>257</c:v>
                </c:pt>
                <c:pt idx="99">
                  <c:v>183</c:v>
                </c:pt>
                <c:pt idx="100">
                  <c:v>137</c:v>
                </c:pt>
                <c:pt idx="101">
                  <c:v>254</c:v>
                </c:pt>
                <c:pt idx="102">
                  <c:v>158</c:v>
                </c:pt>
                <c:pt idx="103">
                  <c:v>163</c:v>
                </c:pt>
                <c:pt idx="104">
                  <c:v>208</c:v>
                </c:pt>
                <c:pt idx="105">
                  <c:v>196</c:v>
                </c:pt>
                <c:pt idx="106">
                  <c:v>86</c:v>
                </c:pt>
                <c:pt idx="107">
                  <c:v>104</c:v>
                </c:pt>
                <c:pt idx="108">
                  <c:v>54</c:v>
                </c:pt>
                <c:pt idx="109">
                  <c:v>142.125</c:v>
                </c:pt>
                <c:pt idx="110">
                  <c:v>150</c:v>
                </c:pt>
                <c:pt idx="111">
                  <c:v>221</c:v>
                </c:pt>
                <c:pt idx="112">
                  <c:v>159</c:v>
                </c:pt>
                <c:pt idx="113">
                  <c:v>167</c:v>
                </c:pt>
                <c:pt idx="114">
                  <c:v>152</c:v>
                </c:pt>
                <c:pt idx="115">
                  <c:v>133</c:v>
                </c:pt>
                <c:pt idx="116">
                  <c:v>129</c:v>
                </c:pt>
                <c:pt idx="117">
                  <c:v>108</c:v>
                </c:pt>
                <c:pt idx="118">
                  <c:v>172</c:v>
                </c:pt>
                <c:pt idx="119">
                  <c:v>77</c:v>
                </c:pt>
                <c:pt idx="120">
                  <c:v>163</c:v>
                </c:pt>
                <c:pt idx="121">
                  <c:v>81</c:v>
                </c:pt>
                <c:pt idx="122">
                  <c:v>125</c:v>
                </c:pt>
                <c:pt idx="123">
                  <c:v>171</c:v>
                </c:pt>
                <c:pt idx="124">
                  <c:v>201</c:v>
                </c:pt>
                <c:pt idx="125">
                  <c:v>126</c:v>
                </c:pt>
                <c:pt idx="126">
                  <c:v>78</c:v>
                </c:pt>
                <c:pt idx="127">
                  <c:v>92</c:v>
                </c:pt>
                <c:pt idx="128">
                  <c:v>264</c:v>
                </c:pt>
                <c:pt idx="129">
                  <c:v>116</c:v>
                </c:pt>
                <c:pt idx="130">
                  <c:v>28</c:v>
                </c:pt>
                <c:pt idx="131">
                  <c:v>147</c:v>
                </c:pt>
                <c:pt idx="132">
                  <c:v>71</c:v>
                </c:pt>
                <c:pt idx="133">
                  <c:v>114.75</c:v>
                </c:pt>
                <c:pt idx="134">
                  <c:v>124</c:v>
                </c:pt>
                <c:pt idx="135">
                  <c:v>124</c:v>
                </c:pt>
                <c:pt idx="136">
                  <c:v>98</c:v>
                </c:pt>
                <c:pt idx="137">
                  <c:v>210</c:v>
                </c:pt>
                <c:pt idx="138">
                  <c:v>109</c:v>
                </c:pt>
                <c:pt idx="139">
                  <c:v>227</c:v>
                </c:pt>
                <c:pt idx="140">
                  <c:v>113</c:v>
                </c:pt>
                <c:pt idx="141">
                  <c:v>207</c:v>
                </c:pt>
                <c:pt idx="142">
                  <c:v>218</c:v>
                </c:pt>
                <c:pt idx="143">
                  <c:v>177.75</c:v>
                </c:pt>
                <c:pt idx="144">
                  <c:v>127</c:v>
                </c:pt>
                <c:pt idx="145">
                  <c:v>123</c:v>
                </c:pt>
                <c:pt idx="146">
                  <c:v>142</c:v>
                </c:pt>
                <c:pt idx="147">
                  <c:v>265</c:v>
                </c:pt>
                <c:pt idx="148">
                  <c:v>110</c:v>
                </c:pt>
                <c:pt idx="149">
                  <c:v>118</c:v>
                </c:pt>
                <c:pt idx="150">
                  <c:v>166</c:v>
                </c:pt>
                <c:pt idx="151">
                  <c:v>125</c:v>
                </c:pt>
                <c:pt idx="152">
                  <c:v>169</c:v>
                </c:pt>
                <c:pt idx="153">
                  <c:v>208</c:v>
                </c:pt>
                <c:pt idx="154">
                  <c:v>166</c:v>
                </c:pt>
                <c:pt idx="155">
                  <c:v>35</c:v>
                </c:pt>
                <c:pt idx="156">
                  <c:v>173</c:v>
                </c:pt>
                <c:pt idx="157">
                  <c:v>111</c:v>
                </c:pt>
                <c:pt idx="158">
                  <c:v>85</c:v>
                </c:pt>
                <c:pt idx="159">
                  <c:v>138</c:v>
                </c:pt>
                <c:pt idx="160">
                  <c:v>159</c:v>
                </c:pt>
                <c:pt idx="161">
                  <c:v>151</c:v>
                </c:pt>
                <c:pt idx="162">
                  <c:v>168</c:v>
                </c:pt>
                <c:pt idx="163">
                  <c:v>193</c:v>
                </c:pt>
                <c:pt idx="164">
                  <c:v>132</c:v>
                </c:pt>
                <c:pt idx="165">
                  <c:v>131</c:v>
                </c:pt>
                <c:pt idx="166">
                  <c:v>90</c:v>
                </c:pt>
                <c:pt idx="167">
                  <c:v>129</c:v>
                </c:pt>
                <c:pt idx="168">
                  <c:v>185</c:v>
                </c:pt>
                <c:pt idx="169">
                  <c:v>162</c:v>
                </c:pt>
                <c:pt idx="170">
                  <c:v>90</c:v>
                </c:pt>
                <c:pt idx="171">
                  <c:v>163</c:v>
                </c:pt>
                <c:pt idx="172">
                  <c:v>93</c:v>
                </c:pt>
                <c:pt idx="173">
                  <c:v>129</c:v>
                </c:pt>
                <c:pt idx="174">
                  <c:v>127</c:v>
                </c:pt>
                <c:pt idx="175">
                  <c:v>271</c:v>
                </c:pt>
                <c:pt idx="176">
                  <c:v>216</c:v>
                </c:pt>
                <c:pt idx="177">
                  <c:v>131</c:v>
                </c:pt>
                <c:pt idx="178">
                  <c:v>131</c:v>
                </c:pt>
                <c:pt idx="179">
                  <c:v>135</c:v>
                </c:pt>
                <c:pt idx="180">
                  <c:v>108</c:v>
                </c:pt>
                <c:pt idx="181">
                  <c:v>124</c:v>
                </c:pt>
                <c:pt idx="182">
                  <c:v>105</c:v>
                </c:pt>
                <c:pt idx="183">
                  <c:v>272</c:v>
                </c:pt>
                <c:pt idx="184">
                  <c:v>188</c:v>
                </c:pt>
                <c:pt idx="185">
                  <c:v>228</c:v>
                </c:pt>
                <c:pt idx="186">
                  <c:v>108</c:v>
                </c:pt>
                <c:pt idx="187">
                  <c:v>186</c:v>
                </c:pt>
                <c:pt idx="188">
                  <c:v>167</c:v>
                </c:pt>
                <c:pt idx="189">
                  <c:v>83</c:v>
                </c:pt>
                <c:pt idx="190">
                  <c:v>114</c:v>
                </c:pt>
                <c:pt idx="191">
                  <c:v>116</c:v>
                </c:pt>
                <c:pt idx="192">
                  <c:v>62</c:v>
                </c:pt>
                <c:pt idx="193">
                  <c:v>204</c:v>
                </c:pt>
                <c:pt idx="194">
                  <c:v>184</c:v>
                </c:pt>
                <c:pt idx="195">
                  <c:v>91</c:v>
                </c:pt>
                <c:pt idx="196">
                  <c:v>116</c:v>
                </c:pt>
                <c:pt idx="197">
                  <c:v>139</c:v>
                </c:pt>
                <c:pt idx="198">
                  <c:v>235.5</c:v>
                </c:pt>
                <c:pt idx="199">
                  <c:v>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D3-4DEF-8C36-F786539AE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707944"/>
        <c:axId val="630706864"/>
      </c:scatterChart>
      <c:valAx>
        <c:axId val="630707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706864"/>
        <c:crosses val="autoZero"/>
        <c:crossBetween val="midCat"/>
      </c:valAx>
      <c:valAx>
        <c:axId val="63070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707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Outlier!$X$1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Outlier!$W$2:$W$201</c:f>
              <c:numCache>
                <c:formatCode>_-* #,##0_-;\-* #,##0_-;_-* "-"??_-;_-@_-</c:formatCode>
                <c:ptCount val="200"/>
                <c:pt idx="0">
                  <c:v>14.229999999999993</c:v>
                </c:pt>
                <c:pt idx="1">
                  <c:v>6.0599999999999952</c:v>
                </c:pt>
                <c:pt idx="2">
                  <c:v>16.95</c:v>
                </c:pt>
                <c:pt idx="3">
                  <c:v>12.399999999999995</c:v>
                </c:pt>
                <c:pt idx="4">
                  <c:v>0.12000000000000455</c:v>
                </c:pt>
                <c:pt idx="5">
                  <c:v>15.32</c:v>
                </c:pt>
                <c:pt idx="6">
                  <c:v>12.749999999999998</c:v>
                </c:pt>
                <c:pt idx="7">
                  <c:v>17.18</c:v>
                </c:pt>
                <c:pt idx="8">
                  <c:v>1.5100000000000002</c:v>
                </c:pt>
                <c:pt idx="9">
                  <c:v>12.8</c:v>
                </c:pt>
                <c:pt idx="10">
                  <c:v>19.829999999999998</c:v>
                </c:pt>
                <c:pt idx="11">
                  <c:v>31.869999999999997</c:v>
                </c:pt>
                <c:pt idx="12">
                  <c:v>18</c:v>
                </c:pt>
                <c:pt idx="13">
                  <c:v>18</c:v>
                </c:pt>
                <c:pt idx="14">
                  <c:v>18.459999999999997</c:v>
                </c:pt>
                <c:pt idx="15">
                  <c:v>22.23</c:v>
                </c:pt>
                <c:pt idx="16">
                  <c:v>23.379999999999995</c:v>
                </c:pt>
                <c:pt idx="17">
                  <c:v>25.619999999999997</c:v>
                </c:pt>
                <c:pt idx="18">
                  <c:v>9.8500000000000014</c:v>
                </c:pt>
                <c:pt idx="19">
                  <c:v>19.04</c:v>
                </c:pt>
                <c:pt idx="20">
                  <c:v>14.329999999999998</c:v>
                </c:pt>
                <c:pt idx="21">
                  <c:v>16.89</c:v>
                </c:pt>
                <c:pt idx="22">
                  <c:v>9.4299999999999962</c:v>
                </c:pt>
                <c:pt idx="23">
                  <c:v>20.8</c:v>
                </c:pt>
                <c:pt idx="24">
                  <c:v>5.2099999999999991</c:v>
                </c:pt>
                <c:pt idx="25">
                  <c:v>20.239999999999998</c:v>
                </c:pt>
                <c:pt idx="26">
                  <c:v>23.900000000000002</c:v>
                </c:pt>
                <c:pt idx="27">
                  <c:v>23.2</c:v>
                </c:pt>
                <c:pt idx="28">
                  <c:v>29.270000000000007</c:v>
                </c:pt>
                <c:pt idx="29">
                  <c:v>18.739999999999998</c:v>
                </c:pt>
                <c:pt idx="30">
                  <c:v>26.159999999999997</c:v>
                </c:pt>
                <c:pt idx="31">
                  <c:v>37.253750000000011</c:v>
                </c:pt>
                <c:pt idx="32">
                  <c:v>18.47</c:v>
                </c:pt>
                <c:pt idx="33">
                  <c:v>36.440000000000005</c:v>
                </c:pt>
                <c:pt idx="34">
                  <c:v>7.3099999999999987</c:v>
                </c:pt>
                <c:pt idx="35">
                  <c:v>27.72</c:v>
                </c:pt>
                <c:pt idx="36">
                  <c:v>46.589999999999996</c:v>
                </c:pt>
                <c:pt idx="37">
                  <c:v>13.89</c:v>
                </c:pt>
                <c:pt idx="38">
                  <c:v>3.6199999999999992</c:v>
                </c:pt>
                <c:pt idx="39">
                  <c:v>28.850000000000005</c:v>
                </c:pt>
                <c:pt idx="40">
                  <c:v>18.759999999999998</c:v>
                </c:pt>
                <c:pt idx="41">
                  <c:v>18.919999999999995</c:v>
                </c:pt>
                <c:pt idx="42">
                  <c:v>42.49</c:v>
                </c:pt>
                <c:pt idx="43">
                  <c:v>14.33</c:v>
                </c:pt>
                <c:pt idx="44">
                  <c:v>18.04</c:v>
                </c:pt>
                <c:pt idx="45">
                  <c:v>16.159999999999997</c:v>
                </c:pt>
                <c:pt idx="46">
                  <c:v>19.64</c:v>
                </c:pt>
                <c:pt idx="47">
                  <c:v>37.340000000000003</c:v>
                </c:pt>
                <c:pt idx="48">
                  <c:v>10.659999999999997</c:v>
                </c:pt>
                <c:pt idx="49">
                  <c:v>17.82</c:v>
                </c:pt>
                <c:pt idx="50">
                  <c:v>7.6899999999999995</c:v>
                </c:pt>
                <c:pt idx="51">
                  <c:v>13.4</c:v>
                </c:pt>
                <c:pt idx="52">
                  <c:v>26.65</c:v>
                </c:pt>
                <c:pt idx="53">
                  <c:v>17.879999999999995</c:v>
                </c:pt>
                <c:pt idx="54">
                  <c:v>34.31</c:v>
                </c:pt>
                <c:pt idx="55">
                  <c:v>20.590000000000003</c:v>
                </c:pt>
                <c:pt idx="56">
                  <c:v>18.220000000000002</c:v>
                </c:pt>
                <c:pt idx="57">
                  <c:v>16.579999999999998</c:v>
                </c:pt>
                <c:pt idx="58">
                  <c:v>30.8</c:v>
                </c:pt>
                <c:pt idx="59">
                  <c:v>32.1</c:v>
                </c:pt>
                <c:pt idx="60">
                  <c:v>17.79</c:v>
                </c:pt>
                <c:pt idx="61">
                  <c:v>25.6</c:v>
                </c:pt>
                <c:pt idx="62">
                  <c:v>20.759999999999998</c:v>
                </c:pt>
                <c:pt idx="63">
                  <c:v>21.71</c:v>
                </c:pt>
                <c:pt idx="64">
                  <c:v>22.949999999999996</c:v>
                </c:pt>
                <c:pt idx="65">
                  <c:v>11.190000000000001</c:v>
                </c:pt>
                <c:pt idx="66">
                  <c:v>14.57</c:v>
                </c:pt>
                <c:pt idx="67">
                  <c:v>17.100000000000001</c:v>
                </c:pt>
                <c:pt idx="68">
                  <c:v>33.090000000000003</c:v>
                </c:pt>
                <c:pt idx="69">
                  <c:v>32.749999999999993</c:v>
                </c:pt>
                <c:pt idx="70">
                  <c:v>19.729999999999997</c:v>
                </c:pt>
                <c:pt idx="71">
                  <c:v>5.4500000000000028</c:v>
                </c:pt>
                <c:pt idx="72">
                  <c:v>11.459999999999999</c:v>
                </c:pt>
                <c:pt idx="73">
                  <c:v>3.2699999999999996</c:v>
                </c:pt>
                <c:pt idx="74">
                  <c:v>28.4</c:v>
                </c:pt>
                <c:pt idx="75">
                  <c:v>7.7799999999999976</c:v>
                </c:pt>
                <c:pt idx="76">
                  <c:v>15.27</c:v>
                </c:pt>
                <c:pt idx="77">
                  <c:v>20.62</c:v>
                </c:pt>
                <c:pt idx="78">
                  <c:v>11.729999999999999</c:v>
                </c:pt>
                <c:pt idx="79">
                  <c:v>6.2099999999999991</c:v>
                </c:pt>
                <c:pt idx="80">
                  <c:v>12.070000000000002</c:v>
                </c:pt>
                <c:pt idx="81">
                  <c:v>11.270000000000001</c:v>
                </c:pt>
                <c:pt idx="82">
                  <c:v>4.68</c:v>
                </c:pt>
                <c:pt idx="83">
                  <c:v>14.849999999999998</c:v>
                </c:pt>
                <c:pt idx="84">
                  <c:v>29.330000000000002</c:v>
                </c:pt>
                <c:pt idx="85">
                  <c:v>2.2399999999999984</c:v>
                </c:pt>
                <c:pt idx="86">
                  <c:v>14.979999999999999</c:v>
                </c:pt>
                <c:pt idx="87">
                  <c:v>6.09</c:v>
                </c:pt>
                <c:pt idx="88">
                  <c:v>12.219999999999995</c:v>
                </c:pt>
                <c:pt idx="89">
                  <c:v>14.319999999999993</c:v>
                </c:pt>
                <c:pt idx="90">
                  <c:v>12.160000000000002</c:v>
                </c:pt>
                <c:pt idx="91">
                  <c:v>10.41</c:v>
                </c:pt>
                <c:pt idx="92">
                  <c:v>14.919999999999995</c:v>
                </c:pt>
                <c:pt idx="93">
                  <c:v>14.420000000000002</c:v>
                </c:pt>
                <c:pt idx="94">
                  <c:v>13.380000000000003</c:v>
                </c:pt>
                <c:pt idx="95">
                  <c:v>10.970000000000002</c:v>
                </c:pt>
                <c:pt idx="96">
                  <c:v>19.149999999999999</c:v>
                </c:pt>
                <c:pt idx="97">
                  <c:v>20.190000000000001</c:v>
                </c:pt>
                <c:pt idx="98">
                  <c:v>29.639999999999993</c:v>
                </c:pt>
                <c:pt idx="99">
                  <c:v>16.010000000000005</c:v>
                </c:pt>
                <c:pt idx="100">
                  <c:v>4.4699999999999989</c:v>
                </c:pt>
                <c:pt idx="101">
                  <c:v>10.339999999999989</c:v>
                </c:pt>
                <c:pt idx="102">
                  <c:v>24.509999999999998</c:v>
                </c:pt>
                <c:pt idx="103">
                  <c:v>20.23</c:v>
                </c:pt>
                <c:pt idx="104">
                  <c:v>38.85</c:v>
                </c:pt>
                <c:pt idx="105">
                  <c:v>13.39</c:v>
                </c:pt>
                <c:pt idx="106">
                  <c:v>16.119999999999997</c:v>
                </c:pt>
                <c:pt idx="107">
                  <c:v>19.910000000000004</c:v>
                </c:pt>
                <c:pt idx="108">
                  <c:v>11.269999999999998</c:v>
                </c:pt>
                <c:pt idx="109">
                  <c:v>36.789999999999992</c:v>
                </c:pt>
                <c:pt idx="110">
                  <c:v>4.0799999999999983</c:v>
                </c:pt>
                <c:pt idx="111">
                  <c:v>33.89</c:v>
                </c:pt>
                <c:pt idx="112">
                  <c:v>24.31</c:v>
                </c:pt>
                <c:pt idx="113">
                  <c:v>26.98</c:v>
                </c:pt>
                <c:pt idx="114">
                  <c:v>17.419999999999998</c:v>
                </c:pt>
                <c:pt idx="115">
                  <c:v>3.9299999999999962</c:v>
                </c:pt>
                <c:pt idx="116">
                  <c:v>10.829999999999998</c:v>
                </c:pt>
                <c:pt idx="117">
                  <c:v>2.12</c:v>
                </c:pt>
                <c:pt idx="118">
                  <c:v>19.339999999999996</c:v>
                </c:pt>
                <c:pt idx="119">
                  <c:v>1.0199999999999996</c:v>
                </c:pt>
                <c:pt idx="120">
                  <c:v>9.0500000000000007</c:v>
                </c:pt>
                <c:pt idx="121">
                  <c:v>12.57</c:v>
                </c:pt>
                <c:pt idx="122">
                  <c:v>17.36</c:v>
                </c:pt>
                <c:pt idx="123">
                  <c:v>24.65</c:v>
                </c:pt>
                <c:pt idx="124">
                  <c:v>9.419999999999991</c:v>
                </c:pt>
                <c:pt idx="125">
                  <c:v>4.2600000000000016</c:v>
                </c:pt>
                <c:pt idx="126">
                  <c:v>19.989999999999998</c:v>
                </c:pt>
                <c:pt idx="127">
                  <c:v>31.35</c:v>
                </c:pt>
                <c:pt idx="128">
                  <c:v>45.25</c:v>
                </c:pt>
                <c:pt idx="129">
                  <c:v>14.719999999999999</c:v>
                </c:pt>
                <c:pt idx="130">
                  <c:v>111</c:v>
                </c:pt>
                <c:pt idx="131">
                  <c:v>10.77</c:v>
                </c:pt>
                <c:pt idx="132">
                  <c:v>13.6</c:v>
                </c:pt>
                <c:pt idx="133">
                  <c:v>20.69</c:v>
                </c:pt>
                <c:pt idx="134">
                  <c:v>16.750000000000004</c:v>
                </c:pt>
                <c:pt idx="135">
                  <c:v>24.93</c:v>
                </c:pt>
                <c:pt idx="136">
                  <c:v>18.339999999999996</c:v>
                </c:pt>
                <c:pt idx="137">
                  <c:v>17.939999999999991</c:v>
                </c:pt>
                <c:pt idx="138">
                  <c:v>9.0499999999999989</c:v>
                </c:pt>
                <c:pt idx="139">
                  <c:v>39.76</c:v>
                </c:pt>
                <c:pt idx="140">
                  <c:v>10.68</c:v>
                </c:pt>
                <c:pt idx="141">
                  <c:v>6.8299999999999947</c:v>
                </c:pt>
                <c:pt idx="142">
                  <c:v>23.490000000000006</c:v>
                </c:pt>
                <c:pt idx="143">
                  <c:v>19.549999999999997</c:v>
                </c:pt>
                <c:pt idx="144">
                  <c:v>1.4600000000000026</c:v>
                </c:pt>
                <c:pt idx="145">
                  <c:v>11.38</c:v>
                </c:pt>
                <c:pt idx="146">
                  <c:v>24.179999999999996</c:v>
                </c:pt>
                <c:pt idx="147">
                  <c:v>31.1</c:v>
                </c:pt>
                <c:pt idx="148">
                  <c:v>19.189999999999998</c:v>
                </c:pt>
                <c:pt idx="149">
                  <c:v>9.1300000000000008</c:v>
                </c:pt>
                <c:pt idx="150">
                  <c:v>20.220000000000002</c:v>
                </c:pt>
                <c:pt idx="151">
                  <c:v>16.819999999999997</c:v>
                </c:pt>
                <c:pt idx="152">
                  <c:v>25.729999999999997</c:v>
                </c:pt>
                <c:pt idx="153">
                  <c:v>21.900000000000002</c:v>
                </c:pt>
                <c:pt idx="154">
                  <c:v>25.53</c:v>
                </c:pt>
                <c:pt idx="155">
                  <c:v>92</c:v>
                </c:pt>
                <c:pt idx="156">
                  <c:v>10.939999999999998</c:v>
                </c:pt>
                <c:pt idx="157">
                  <c:v>5.91</c:v>
                </c:pt>
                <c:pt idx="158">
                  <c:v>1.5399999999999956</c:v>
                </c:pt>
                <c:pt idx="159">
                  <c:v>8.5299999999999958</c:v>
                </c:pt>
                <c:pt idx="160">
                  <c:v>14.02</c:v>
                </c:pt>
                <c:pt idx="161">
                  <c:v>6.75</c:v>
                </c:pt>
                <c:pt idx="162">
                  <c:v>17.649999999999999</c:v>
                </c:pt>
                <c:pt idx="163">
                  <c:v>31.79</c:v>
                </c:pt>
                <c:pt idx="164">
                  <c:v>16.91</c:v>
                </c:pt>
                <c:pt idx="165">
                  <c:v>11.229999999999997</c:v>
                </c:pt>
                <c:pt idx="166">
                  <c:v>11.95</c:v>
                </c:pt>
                <c:pt idx="167">
                  <c:v>15.520000000000001</c:v>
                </c:pt>
                <c:pt idx="168">
                  <c:v>10.3</c:v>
                </c:pt>
                <c:pt idx="169">
                  <c:v>31.169999999999995</c:v>
                </c:pt>
                <c:pt idx="170">
                  <c:v>3.4400000000000013</c:v>
                </c:pt>
                <c:pt idx="171">
                  <c:v>7.9399999999999977</c:v>
                </c:pt>
                <c:pt idx="172">
                  <c:v>5.2100000000000009</c:v>
                </c:pt>
                <c:pt idx="173">
                  <c:v>15.27</c:v>
                </c:pt>
                <c:pt idx="174">
                  <c:v>18.700000000000003</c:v>
                </c:pt>
                <c:pt idx="175">
                  <c:v>35.42</c:v>
                </c:pt>
                <c:pt idx="176">
                  <c:v>31.819999999999997</c:v>
                </c:pt>
                <c:pt idx="177">
                  <c:v>95</c:v>
                </c:pt>
                <c:pt idx="178">
                  <c:v>19.339999999999996</c:v>
                </c:pt>
                <c:pt idx="179">
                  <c:v>14.519999999999998</c:v>
                </c:pt>
                <c:pt idx="180">
                  <c:v>13.64</c:v>
                </c:pt>
                <c:pt idx="181">
                  <c:v>13.59</c:v>
                </c:pt>
                <c:pt idx="182">
                  <c:v>16.59</c:v>
                </c:pt>
                <c:pt idx="183">
                  <c:v>21.540000000000006</c:v>
                </c:pt>
                <c:pt idx="184">
                  <c:v>24.03</c:v>
                </c:pt>
                <c:pt idx="185">
                  <c:v>35.209999999999994</c:v>
                </c:pt>
                <c:pt idx="186">
                  <c:v>4.3599999999999994</c:v>
                </c:pt>
                <c:pt idx="187">
                  <c:v>26.18</c:v>
                </c:pt>
                <c:pt idx="188">
                  <c:v>34.070000000000007</c:v>
                </c:pt>
                <c:pt idx="189">
                  <c:v>18.560000000000002</c:v>
                </c:pt>
                <c:pt idx="190">
                  <c:v>22.18</c:v>
                </c:pt>
                <c:pt idx="191">
                  <c:v>10.549999999999999</c:v>
                </c:pt>
                <c:pt idx="192">
                  <c:v>11.129999999999999</c:v>
                </c:pt>
                <c:pt idx="193">
                  <c:v>36.24</c:v>
                </c:pt>
                <c:pt idx="194">
                  <c:v>18</c:v>
                </c:pt>
                <c:pt idx="195">
                  <c:v>0.14999999999999947</c:v>
                </c:pt>
                <c:pt idx="196">
                  <c:v>8.6300000000000008</c:v>
                </c:pt>
                <c:pt idx="197">
                  <c:v>19.79</c:v>
                </c:pt>
                <c:pt idx="198">
                  <c:v>22.879999999999995</c:v>
                </c:pt>
                <c:pt idx="199">
                  <c:v>1</c:v>
                </c:pt>
              </c:numCache>
            </c:numRef>
          </c:xVal>
          <c:yVal>
            <c:numRef>
              <c:f>Outlier!$X$2:$X$201</c:f>
              <c:numCache>
                <c:formatCode>_-* #,##0_-;\-* #,##0_-;_-* "-"??_-;_-@_-</c:formatCode>
                <c:ptCount val="200"/>
                <c:pt idx="0">
                  <c:v>236</c:v>
                </c:pt>
                <c:pt idx="1">
                  <c:v>122</c:v>
                </c:pt>
                <c:pt idx="2">
                  <c:v>96</c:v>
                </c:pt>
                <c:pt idx="3">
                  <c:v>197</c:v>
                </c:pt>
                <c:pt idx="4">
                  <c:v>137</c:v>
                </c:pt>
                <c:pt idx="5">
                  <c:v>86</c:v>
                </c:pt>
                <c:pt idx="6">
                  <c:v>123</c:v>
                </c:pt>
                <c:pt idx="7">
                  <c:v>152</c:v>
                </c:pt>
                <c:pt idx="8">
                  <c:v>54</c:v>
                </c:pt>
                <c:pt idx="9">
                  <c:v>119</c:v>
                </c:pt>
                <c:pt idx="10">
                  <c:v>95</c:v>
                </c:pt>
                <c:pt idx="11">
                  <c:v>151.5</c:v>
                </c:pt>
                <c:pt idx="12">
                  <c:v>95</c:v>
                </c:pt>
                <c:pt idx="13">
                  <c:v>113</c:v>
                </c:pt>
                <c:pt idx="14">
                  <c:v>191</c:v>
                </c:pt>
                <c:pt idx="15">
                  <c:v>240</c:v>
                </c:pt>
                <c:pt idx="16">
                  <c:v>135</c:v>
                </c:pt>
                <c:pt idx="17">
                  <c:v>258</c:v>
                </c:pt>
                <c:pt idx="18">
                  <c:v>127</c:v>
                </c:pt>
                <c:pt idx="19">
                  <c:v>148</c:v>
                </c:pt>
                <c:pt idx="20">
                  <c:v>188</c:v>
                </c:pt>
                <c:pt idx="21">
                  <c:v>127</c:v>
                </c:pt>
                <c:pt idx="22">
                  <c:v>147.625</c:v>
                </c:pt>
                <c:pt idx="23">
                  <c:v>175</c:v>
                </c:pt>
                <c:pt idx="24">
                  <c:v>110</c:v>
                </c:pt>
                <c:pt idx="25">
                  <c:v>139</c:v>
                </c:pt>
                <c:pt idx="26">
                  <c:v>167</c:v>
                </c:pt>
                <c:pt idx="27">
                  <c:v>168</c:v>
                </c:pt>
                <c:pt idx="28">
                  <c:v>199</c:v>
                </c:pt>
                <c:pt idx="29">
                  <c:v>123</c:v>
                </c:pt>
                <c:pt idx="30">
                  <c:v>231</c:v>
                </c:pt>
                <c:pt idx="31">
                  <c:v>126</c:v>
                </c:pt>
                <c:pt idx="32">
                  <c:v>112</c:v>
                </c:pt>
                <c:pt idx="33">
                  <c:v>184</c:v>
                </c:pt>
                <c:pt idx="34">
                  <c:v>91.5</c:v>
                </c:pt>
                <c:pt idx="35">
                  <c:v>129</c:v>
                </c:pt>
                <c:pt idx="36">
                  <c:v>256</c:v>
                </c:pt>
                <c:pt idx="37">
                  <c:v>152</c:v>
                </c:pt>
                <c:pt idx="38">
                  <c:v>114</c:v>
                </c:pt>
                <c:pt idx="39">
                  <c:v>230</c:v>
                </c:pt>
                <c:pt idx="40">
                  <c:v>179</c:v>
                </c:pt>
                <c:pt idx="41">
                  <c:v>186</c:v>
                </c:pt>
                <c:pt idx="42">
                  <c:v>226</c:v>
                </c:pt>
                <c:pt idx="43">
                  <c:v>149</c:v>
                </c:pt>
                <c:pt idx="44">
                  <c:v>89</c:v>
                </c:pt>
                <c:pt idx="45">
                  <c:v>165</c:v>
                </c:pt>
                <c:pt idx="46">
                  <c:v>119</c:v>
                </c:pt>
                <c:pt idx="47">
                  <c:v>245</c:v>
                </c:pt>
                <c:pt idx="48">
                  <c:v>149</c:v>
                </c:pt>
                <c:pt idx="49">
                  <c:v>111</c:v>
                </c:pt>
                <c:pt idx="50">
                  <c:v>122</c:v>
                </c:pt>
                <c:pt idx="51">
                  <c:v>112</c:v>
                </c:pt>
                <c:pt idx="52">
                  <c:v>235</c:v>
                </c:pt>
                <c:pt idx="53">
                  <c:v>225</c:v>
                </c:pt>
                <c:pt idx="54">
                  <c:v>220</c:v>
                </c:pt>
                <c:pt idx="55">
                  <c:v>240</c:v>
                </c:pt>
                <c:pt idx="56">
                  <c:v>71</c:v>
                </c:pt>
                <c:pt idx="57">
                  <c:v>133</c:v>
                </c:pt>
                <c:pt idx="58">
                  <c:v>239</c:v>
                </c:pt>
                <c:pt idx="59">
                  <c:v>186</c:v>
                </c:pt>
                <c:pt idx="60">
                  <c:v>83</c:v>
                </c:pt>
                <c:pt idx="61">
                  <c:v>240</c:v>
                </c:pt>
                <c:pt idx="62">
                  <c:v>170</c:v>
                </c:pt>
                <c:pt idx="63">
                  <c:v>298.75</c:v>
                </c:pt>
                <c:pt idx="64">
                  <c:v>187</c:v>
                </c:pt>
                <c:pt idx="65">
                  <c:v>109</c:v>
                </c:pt>
                <c:pt idx="66">
                  <c:v>104</c:v>
                </c:pt>
                <c:pt idx="67">
                  <c:v>135</c:v>
                </c:pt>
                <c:pt idx="68">
                  <c:v>196</c:v>
                </c:pt>
                <c:pt idx="69">
                  <c:v>229</c:v>
                </c:pt>
                <c:pt idx="70">
                  <c:v>196</c:v>
                </c:pt>
                <c:pt idx="71">
                  <c:v>129</c:v>
                </c:pt>
                <c:pt idx="72">
                  <c:v>106</c:v>
                </c:pt>
                <c:pt idx="73">
                  <c:v>117</c:v>
                </c:pt>
                <c:pt idx="74">
                  <c:v>187</c:v>
                </c:pt>
                <c:pt idx="75">
                  <c:v>105</c:v>
                </c:pt>
                <c:pt idx="76">
                  <c:v>83</c:v>
                </c:pt>
                <c:pt idx="77">
                  <c:v>149</c:v>
                </c:pt>
                <c:pt idx="78">
                  <c:v>62</c:v>
                </c:pt>
                <c:pt idx="79">
                  <c:v>120</c:v>
                </c:pt>
                <c:pt idx="80">
                  <c:v>120</c:v>
                </c:pt>
                <c:pt idx="81">
                  <c:v>128</c:v>
                </c:pt>
                <c:pt idx="82">
                  <c:v>128</c:v>
                </c:pt>
                <c:pt idx="83">
                  <c:v>149</c:v>
                </c:pt>
                <c:pt idx="84">
                  <c:v>223</c:v>
                </c:pt>
                <c:pt idx="85">
                  <c:v>159</c:v>
                </c:pt>
                <c:pt idx="86">
                  <c:v>122</c:v>
                </c:pt>
                <c:pt idx="87">
                  <c:v>180</c:v>
                </c:pt>
                <c:pt idx="88">
                  <c:v>147</c:v>
                </c:pt>
                <c:pt idx="89">
                  <c:v>177</c:v>
                </c:pt>
                <c:pt idx="90">
                  <c:v>93</c:v>
                </c:pt>
                <c:pt idx="91">
                  <c:v>74</c:v>
                </c:pt>
                <c:pt idx="92">
                  <c:v>811</c:v>
                </c:pt>
                <c:pt idx="93">
                  <c:v>225</c:v>
                </c:pt>
                <c:pt idx="94">
                  <c:v>117</c:v>
                </c:pt>
                <c:pt idx="95">
                  <c:v>175</c:v>
                </c:pt>
                <c:pt idx="96">
                  <c:v>132</c:v>
                </c:pt>
                <c:pt idx="97">
                  <c:v>168</c:v>
                </c:pt>
                <c:pt idx="98">
                  <c:v>257</c:v>
                </c:pt>
                <c:pt idx="99">
                  <c:v>183</c:v>
                </c:pt>
                <c:pt idx="100">
                  <c:v>137</c:v>
                </c:pt>
                <c:pt idx="101">
                  <c:v>254</c:v>
                </c:pt>
                <c:pt idx="102">
                  <c:v>158</c:v>
                </c:pt>
                <c:pt idx="103">
                  <c:v>163</c:v>
                </c:pt>
                <c:pt idx="104">
                  <c:v>208</c:v>
                </c:pt>
                <c:pt idx="105">
                  <c:v>196</c:v>
                </c:pt>
                <c:pt idx="106">
                  <c:v>86</c:v>
                </c:pt>
                <c:pt idx="107">
                  <c:v>104</c:v>
                </c:pt>
                <c:pt idx="108">
                  <c:v>54</c:v>
                </c:pt>
                <c:pt idx="109">
                  <c:v>142.125</c:v>
                </c:pt>
                <c:pt idx="110">
                  <c:v>150</c:v>
                </c:pt>
                <c:pt idx="111">
                  <c:v>221</c:v>
                </c:pt>
                <c:pt idx="112">
                  <c:v>159</c:v>
                </c:pt>
                <c:pt idx="113">
                  <c:v>167</c:v>
                </c:pt>
                <c:pt idx="114">
                  <c:v>152</c:v>
                </c:pt>
                <c:pt idx="115">
                  <c:v>133</c:v>
                </c:pt>
                <c:pt idx="116">
                  <c:v>129</c:v>
                </c:pt>
                <c:pt idx="117">
                  <c:v>108</c:v>
                </c:pt>
                <c:pt idx="118">
                  <c:v>172</c:v>
                </c:pt>
                <c:pt idx="119">
                  <c:v>77</c:v>
                </c:pt>
                <c:pt idx="120">
                  <c:v>163</c:v>
                </c:pt>
                <c:pt idx="121">
                  <c:v>81</c:v>
                </c:pt>
                <c:pt idx="122">
                  <c:v>125</c:v>
                </c:pt>
                <c:pt idx="123">
                  <c:v>171</c:v>
                </c:pt>
                <c:pt idx="124">
                  <c:v>201</c:v>
                </c:pt>
                <c:pt idx="125">
                  <c:v>126</c:v>
                </c:pt>
                <c:pt idx="126">
                  <c:v>78</c:v>
                </c:pt>
                <c:pt idx="127">
                  <c:v>92</c:v>
                </c:pt>
                <c:pt idx="128">
                  <c:v>264</c:v>
                </c:pt>
                <c:pt idx="129">
                  <c:v>116</c:v>
                </c:pt>
                <c:pt idx="130">
                  <c:v>28</c:v>
                </c:pt>
                <c:pt idx="131">
                  <c:v>147</c:v>
                </c:pt>
                <c:pt idx="132">
                  <c:v>71</c:v>
                </c:pt>
                <c:pt idx="133">
                  <c:v>114.75</c:v>
                </c:pt>
                <c:pt idx="134">
                  <c:v>124</c:v>
                </c:pt>
                <c:pt idx="135">
                  <c:v>124</c:v>
                </c:pt>
                <c:pt idx="136">
                  <c:v>98</c:v>
                </c:pt>
                <c:pt idx="137">
                  <c:v>210</c:v>
                </c:pt>
                <c:pt idx="138">
                  <c:v>109</c:v>
                </c:pt>
                <c:pt idx="139">
                  <c:v>227</c:v>
                </c:pt>
                <c:pt idx="140">
                  <c:v>113</c:v>
                </c:pt>
                <c:pt idx="141">
                  <c:v>207</c:v>
                </c:pt>
                <c:pt idx="142">
                  <c:v>218</c:v>
                </c:pt>
                <c:pt idx="143">
                  <c:v>177.75</c:v>
                </c:pt>
                <c:pt idx="144">
                  <c:v>127</c:v>
                </c:pt>
                <c:pt idx="145">
                  <c:v>123</c:v>
                </c:pt>
                <c:pt idx="146">
                  <c:v>142</c:v>
                </c:pt>
                <c:pt idx="147">
                  <c:v>265</c:v>
                </c:pt>
                <c:pt idx="148">
                  <c:v>110</c:v>
                </c:pt>
                <c:pt idx="149">
                  <c:v>118</c:v>
                </c:pt>
                <c:pt idx="150">
                  <c:v>166</c:v>
                </c:pt>
                <c:pt idx="151">
                  <c:v>125</c:v>
                </c:pt>
                <c:pt idx="152">
                  <c:v>169</c:v>
                </c:pt>
                <c:pt idx="153">
                  <c:v>208</c:v>
                </c:pt>
                <c:pt idx="154">
                  <c:v>166</c:v>
                </c:pt>
                <c:pt idx="155">
                  <c:v>35</c:v>
                </c:pt>
                <c:pt idx="156">
                  <c:v>173</c:v>
                </c:pt>
                <c:pt idx="157">
                  <c:v>111</c:v>
                </c:pt>
                <c:pt idx="158">
                  <c:v>85</c:v>
                </c:pt>
                <c:pt idx="159">
                  <c:v>138</c:v>
                </c:pt>
                <c:pt idx="160">
                  <c:v>159</c:v>
                </c:pt>
                <c:pt idx="161">
                  <c:v>151</c:v>
                </c:pt>
                <c:pt idx="162">
                  <c:v>168</c:v>
                </c:pt>
                <c:pt idx="163">
                  <c:v>193</c:v>
                </c:pt>
                <c:pt idx="164">
                  <c:v>132</c:v>
                </c:pt>
                <c:pt idx="165">
                  <c:v>131</c:v>
                </c:pt>
                <c:pt idx="166">
                  <c:v>90</c:v>
                </c:pt>
                <c:pt idx="167">
                  <c:v>129</c:v>
                </c:pt>
                <c:pt idx="168">
                  <c:v>185</c:v>
                </c:pt>
                <c:pt idx="169">
                  <c:v>162</c:v>
                </c:pt>
                <c:pt idx="170">
                  <c:v>90</c:v>
                </c:pt>
                <c:pt idx="171">
                  <c:v>163</c:v>
                </c:pt>
                <c:pt idx="172">
                  <c:v>93</c:v>
                </c:pt>
                <c:pt idx="173">
                  <c:v>129</c:v>
                </c:pt>
                <c:pt idx="174">
                  <c:v>127</c:v>
                </c:pt>
                <c:pt idx="175">
                  <c:v>271</c:v>
                </c:pt>
                <c:pt idx="176">
                  <c:v>216</c:v>
                </c:pt>
                <c:pt idx="177">
                  <c:v>131</c:v>
                </c:pt>
                <c:pt idx="178">
                  <c:v>131</c:v>
                </c:pt>
                <c:pt idx="179">
                  <c:v>135</c:v>
                </c:pt>
                <c:pt idx="180">
                  <c:v>108</c:v>
                </c:pt>
                <c:pt idx="181">
                  <c:v>124</c:v>
                </c:pt>
                <c:pt idx="182">
                  <c:v>105</c:v>
                </c:pt>
                <c:pt idx="183">
                  <c:v>272</c:v>
                </c:pt>
                <c:pt idx="184">
                  <c:v>188</c:v>
                </c:pt>
                <c:pt idx="185">
                  <c:v>228</c:v>
                </c:pt>
                <c:pt idx="186">
                  <c:v>108</c:v>
                </c:pt>
                <c:pt idx="187">
                  <c:v>186</c:v>
                </c:pt>
                <c:pt idx="188">
                  <c:v>167</c:v>
                </c:pt>
                <c:pt idx="189">
                  <c:v>83</c:v>
                </c:pt>
                <c:pt idx="190">
                  <c:v>114</c:v>
                </c:pt>
                <c:pt idx="191">
                  <c:v>116</c:v>
                </c:pt>
                <c:pt idx="192">
                  <c:v>62</c:v>
                </c:pt>
                <c:pt idx="193">
                  <c:v>204</c:v>
                </c:pt>
                <c:pt idx="194">
                  <c:v>184</c:v>
                </c:pt>
                <c:pt idx="195">
                  <c:v>91</c:v>
                </c:pt>
                <c:pt idx="196">
                  <c:v>116</c:v>
                </c:pt>
                <c:pt idx="197">
                  <c:v>139</c:v>
                </c:pt>
                <c:pt idx="198">
                  <c:v>235.5</c:v>
                </c:pt>
                <c:pt idx="199">
                  <c:v>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F1-4815-8559-2460F5084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464368"/>
        <c:axId val="702465088"/>
      </c:scatterChart>
      <c:valAx>
        <c:axId val="70246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465088"/>
        <c:crosses val="autoZero"/>
        <c:crossBetween val="midCat"/>
      </c:valAx>
      <c:valAx>
        <c:axId val="70246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46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222697</xdr:colOff>
      <xdr:row>0</xdr:row>
      <xdr:rowOff>83981</xdr:rowOff>
    </xdr:from>
    <xdr:to>
      <xdr:col>17</xdr:col>
      <xdr:colOff>635894</xdr:colOff>
      <xdr:row>14</xdr:row>
      <xdr:rowOff>9927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F44E33-CFD0-1D23-7770-E65CA78ACC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115374</xdr:colOff>
      <xdr:row>0</xdr:row>
      <xdr:rowOff>16903</xdr:rowOff>
    </xdr:from>
    <xdr:to>
      <xdr:col>25</xdr:col>
      <xdr:colOff>528571</xdr:colOff>
      <xdr:row>13</xdr:row>
      <xdr:rowOff>144082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2E46BA-5992-0BAC-0C3D-DE190CB086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71437</xdr:colOff>
      <xdr:row>0</xdr:row>
      <xdr:rowOff>100012</xdr:rowOff>
    </xdr:from>
    <xdr:to>
      <xdr:col>7</xdr:col>
      <xdr:colOff>590550</xdr:colOff>
      <xdr:row>13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D09F10-8F4E-922A-5DFD-E12B01F8AA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61913</xdr:colOff>
      <xdr:row>0</xdr:row>
      <xdr:rowOff>71438</xdr:rowOff>
    </xdr:from>
    <xdr:to>
      <xdr:col>14</xdr:col>
      <xdr:colOff>647701</xdr:colOff>
      <xdr:row>10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FB801D-9BA2-D473-7C7F-63ECE64B2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23812</xdr:colOff>
      <xdr:row>0</xdr:row>
      <xdr:rowOff>42862</xdr:rowOff>
    </xdr:from>
    <xdr:to>
      <xdr:col>22</xdr:col>
      <xdr:colOff>57150</xdr:colOff>
      <xdr:row>12</xdr:row>
      <xdr:rowOff>79375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38F0CB-C3FB-DADA-302F-1B3D9EB745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95250</xdr:colOff>
      <xdr:row>0</xdr:row>
      <xdr:rowOff>87876</xdr:rowOff>
    </xdr:from>
    <xdr:to>
      <xdr:col>30</xdr:col>
      <xdr:colOff>519266</xdr:colOff>
      <xdr:row>14</xdr:row>
      <xdr:rowOff>35028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0A8872-7E71-1876-7C49-1DF7101375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11339</xdr:colOff>
      <xdr:row>3</xdr:row>
      <xdr:rowOff>79375</xdr:rowOff>
    </xdr:from>
    <xdr:to>
      <xdr:col>11</xdr:col>
      <xdr:colOff>419553</xdr:colOff>
      <xdr:row>4</xdr:row>
      <xdr:rowOff>56696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E4432E8-329B-5070-6651-D4D77EB39F48}"/>
            </a:ext>
          </a:extLst>
        </xdr:cNvPr>
        <xdr:cNvSpPr/>
      </xdr:nvSpPr>
      <xdr:spPr>
        <a:xfrm>
          <a:off x="7495268" y="691696"/>
          <a:ext cx="408214" cy="181429"/>
        </a:xfrm>
        <a:prstGeom prst="ellipse">
          <a:avLst/>
        </a:prstGeom>
        <a:solidFill>
          <a:srgbClr val="C00000">
            <a:alpha val="39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243114</xdr:colOff>
      <xdr:row>8</xdr:row>
      <xdr:rowOff>16328</xdr:rowOff>
    </xdr:from>
    <xdr:to>
      <xdr:col>12</xdr:col>
      <xdr:colOff>651328</xdr:colOff>
      <xdr:row>8</xdr:row>
      <xdr:rowOff>197757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7E59B745-77CC-4F2A-B44C-3035BBFD0153}"/>
            </a:ext>
          </a:extLst>
        </xdr:cNvPr>
        <xdr:cNvSpPr/>
      </xdr:nvSpPr>
      <xdr:spPr>
        <a:xfrm>
          <a:off x="8407400" y="1649185"/>
          <a:ext cx="408214" cy="181429"/>
        </a:xfrm>
        <a:prstGeom prst="ellipse">
          <a:avLst/>
        </a:prstGeom>
        <a:solidFill>
          <a:srgbClr val="C00000">
            <a:alpha val="39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588282</xdr:colOff>
      <xdr:row>7</xdr:row>
      <xdr:rowOff>180067</xdr:rowOff>
    </xdr:from>
    <xdr:to>
      <xdr:col>14</xdr:col>
      <xdr:colOff>316139</xdr:colOff>
      <xdr:row>8</xdr:row>
      <xdr:rowOff>157389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591F14D-56EF-4F31-9AAA-BCABDF585FAE}"/>
            </a:ext>
          </a:extLst>
        </xdr:cNvPr>
        <xdr:cNvSpPr/>
      </xdr:nvSpPr>
      <xdr:spPr>
        <a:xfrm>
          <a:off x="9432925" y="1608817"/>
          <a:ext cx="408214" cy="181429"/>
        </a:xfrm>
        <a:prstGeom prst="ellipse">
          <a:avLst/>
        </a:prstGeom>
        <a:solidFill>
          <a:srgbClr val="C00000">
            <a:alpha val="39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408214</xdr:colOff>
      <xdr:row>4</xdr:row>
      <xdr:rowOff>12370</xdr:rowOff>
    </xdr:from>
    <xdr:to>
      <xdr:col>3</xdr:col>
      <xdr:colOff>420584</xdr:colOff>
      <xdr:row>9</xdr:row>
      <xdr:rowOff>24740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9FB92F4-9873-14A8-BE87-E2417AC46CC1}"/>
            </a:ext>
          </a:extLst>
        </xdr:cNvPr>
        <xdr:cNvCxnSpPr/>
      </xdr:nvCxnSpPr>
      <xdr:spPr>
        <a:xfrm flipH="1">
          <a:off x="2467841" y="804058"/>
          <a:ext cx="12370" cy="1001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43295</xdr:colOff>
      <xdr:row>9</xdr:row>
      <xdr:rowOff>55665</xdr:rowOff>
    </xdr:from>
    <xdr:to>
      <xdr:col>6</xdr:col>
      <xdr:colOff>284514</xdr:colOff>
      <xdr:row>9</xdr:row>
      <xdr:rowOff>55665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2CAFA2F-2ABF-4BF6-982E-9A6D01B9D9CB}"/>
            </a:ext>
          </a:extLst>
        </xdr:cNvPr>
        <xdr:cNvCxnSpPr/>
      </xdr:nvCxnSpPr>
      <xdr:spPr>
        <a:xfrm flipH="1">
          <a:off x="2789464" y="1836964"/>
          <a:ext cx="161430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661802</xdr:colOff>
      <xdr:row>10</xdr:row>
      <xdr:rowOff>43295</xdr:rowOff>
    </xdr:from>
    <xdr:to>
      <xdr:col>5</xdr:col>
      <xdr:colOff>569026</xdr:colOff>
      <xdr:row>10</xdr:row>
      <xdr:rowOff>49480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9F54084-B4ED-4EFC-9F4B-B36316D3BD59}"/>
            </a:ext>
          </a:extLst>
        </xdr:cNvPr>
        <xdr:cNvCxnSpPr/>
      </xdr:nvCxnSpPr>
      <xdr:spPr>
        <a:xfrm flipH="1">
          <a:off x="2721429" y="2022516"/>
          <a:ext cx="1280308" cy="61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661802</xdr:colOff>
      <xdr:row>10</xdr:row>
      <xdr:rowOff>189511</xdr:rowOff>
    </xdr:from>
    <xdr:to>
      <xdr:col>5</xdr:col>
      <xdr:colOff>387433</xdr:colOff>
      <xdr:row>10</xdr:row>
      <xdr:rowOff>191737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1AEAB18-C834-4E81-93BC-0462ED347255}"/>
            </a:ext>
          </a:extLst>
        </xdr:cNvPr>
        <xdr:cNvCxnSpPr/>
      </xdr:nvCxnSpPr>
      <xdr:spPr>
        <a:xfrm flipH="1">
          <a:off x="2721429" y="2168732"/>
          <a:ext cx="1098715" cy="2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0.19441</cdr:x>
      <cdr:y>0.66978</cdr:y>
    </cdr:from>
    <cdr:to>
      <cdr:x>0.19634</cdr:x>
      <cdr:y>0.72057</cdr:y>
    </cdr:to>
    <cdr:cxnSp macro="">
      <cdr:nvCxnSpPr>
        <cdr:cNvPr id="2" name="Straight Arrow Connector 1">
          <a:extLst xmlns:a="http://schemas.openxmlformats.org/drawingml/2006/main">
            <a:ext uri="{FF2B5EF4-FFF2-40B4-BE49-F238E27FC236}">
              <a16:creationId xmlns:a16="http://schemas.microsoft.com/office/drawing/2014/main" id="{49FB92F4-9873-14A8-BE87-E2417AC46CC1}"/>
            </a:ext>
          </a:extLst>
        </cdr:cNvPr>
        <cdr:cNvCxnSpPr/>
      </cdr:nvCxnSpPr>
      <cdr:spPr>
        <a:xfrm xmlns:a="http://schemas.openxmlformats.org/drawingml/2006/main" flipH="1">
          <a:off x="768267" y="1662732"/>
          <a:ext cx="7650" cy="126072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0.52644</cdr:x>
      <cdr:y>0.22115</cdr:y>
    </cdr:from>
    <cdr:to>
      <cdr:x>0.64528</cdr:x>
      <cdr:y>0.29413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DE4432E8-329B-5070-6651-D4D77EB39F48}"/>
            </a:ext>
          </a:extLst>
        </cdr:cNvPr>
        <cdr:cNvSpPr/>
      </cdr:nvSpPr>
      <cdr:spPr>
        <a:xfrm xmlns:a="http://schemas.openxmlformats.org/drawingml/2006/main">
          <a:off x="1808389" y="549728"/>
          <a:ext cx="408214" cy="181429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>
            <a:alpha val="39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1BE9-78C0-4FC8-8B43-977CCB836005}">
  <dimension ref="A1:I28"/>
  <sheetViews>
    <sheetView workbookViewId="0">
      <selection activeCell="A29" sqref="A29"/>
    </sheetView>
  </sheetViews>
  <sheetFormatPr defaultRowHeight="15.75" x14ac:dyDescent="0.25"/>
  <sheetData>
    <row r="1" spans="1:9" x14ac:dyDescent="0.25">
      <c r="A1" t="s">
        <v>17</v>
      </c>
    </row>
    <row r="2" spans="1:9" ht="16.5" thickBot="1" x14ac:dyDescent="0.3"/>
    <row r="3" spans="1:9" x14ac:dyDescent="0.25">
      <c r="A3" s="16" t="s">
        <v>18</v>
      </c>
      <c r="B3" s="16"/>
    </row>
    <row r="4" spans="1:9" x14ac:dyDescent="0.25">
      <c r="A4" s="13" t="s">
        <v>19</v>
      </c>
      <c r="B4" s="13">
        <v>0.82238557972360393</v>
      </c>
    </row>
    <row r="5" spans="1:9" x14ac:dyDescent="0.25">
      <c r="A5" s="13" t="s">
        <v>20</v>
      </c>
      <c r="B5" s="13">
        <v>0.67631804173732812</v>
      </c>
    </row>
    <row r="6" spans="1:9" x14ac:dyDescent="0.25">
      <c r="A6" s="13" t="s">
        <v>21</v>
      </c>
      <c r="B6" s="13">
        <v>0.66967841182424759</v>
      </c>
    </row>
    <row r="7" spans="1:9" x14ac:dyDescent="0.25">
      <c r="A7" s="13" t="s">
        <v>22</v>
      </c>
      <c r="B7" s="13">
        <v>29.518700651381703</v>
      </c>
    </row>
    <row r="8" spans="1:9" ht="16.5" thickBot="1" x14ac:dyDescent="0.3">
      <c r="A8" s="14" t="s">
        <v>23</v>
      </c>
      <c r="B8" s="14">
        <v>200</v>
      </c>
    </row>
    <row r="10" spans="1:9" ht="16.5" thickBot="1" x14ac:dyDescent="0.3">
      <c r="A10" t="s">
        <v>24</v>
      </c>
    </row>
    <row r="11" spans="1:9" x14ac:dyDescent="0.25">
      <c r="A11" s="15"/>
      <c r="B11" s="15" t="s">
        <v>29</v>
      </c>
      <c r="C11" s="15" t="s">
        <v>30</v>
      </c>
      <c r="D11" s="15" t="s">
        <v>31</v>
      </c>
      <c r="E11" s="15" t="s">
        <v>32</v>
      </c>
      <c r="F11" s="15" t="s">
        <v>33</v>
      </c>
    </row>
    <row r="12" spans="1:9" x14ac:dyDescent="0.25">
      <c r="A12" s="13" t="s">
        <v>25</v>
      </c>
      <c r="B12" s="13">
        <v>4</v>
      </c>
      <c r="C12" s="13">
        <v>355027.14924905275</v>
      </c>
      <c r="D12" s="13">
        <v>88756.787312263186</v>
      </c>
      <c r="E12" s="13">
        <v>101.86080407959834</v>
      </c>
      <c r="F12" s="13">
        <v>1.1541049726122223E-46</v>
      </c>
    </row>
    <row r="13" spans="1:9" x14ac:dyDescent="0.25">
      <c r="A13" s="13" t="s">
        <v>26</v>
      </c>
      <c r="B13" s="13">
        <v>195</v>
      </c>
      <c r="C13" s="13">
        <v>169913.96918844711</v>
      </c>
      <c r="D13" s="13">
        <v>871.35368814588264</v>
      </c>
      <c r="E13" s="13"/>
      <c r="F13" s="13"/>
    </row>
    <row r="14" spans="1:9" ht="16.5" thickBot="1" x14ac:dyDescent="0.3">
      <c r="A14" s="14" t="s">
        <v>27</v>
      </c>
      <c r="B14" s="14">
        <v>199</v>
      </c>
      <c r="C14" s="14">
        <v>524941.11843749986</v>
      </c>
      <c r="D14" s="14"/>
      <c r="E14" s="14"/>
      <c r="F14" s="14"/>
    </row>
    <row r="15" spans="1:9" ht="16.5" thickBot="1" x14ac:dyDescent="0.3"/>
    <row r="16" spans="1:9" x14ac:dyDescent="0.25">
      <c r="A16" s="15"/>
      <c r="B16" s="15" t="s">
        <v>34</v>
      </c>
      <c r="C16" s="15" t="s">
        <v>22</v>
      </c>
      <c r="D16" s="15" t="s">
        <v>35</v>
      </c>
      <c r="E16" s="15" t="s">
        <v>36</v>
      </c>
      <c r="F16" s="15" t="s">
        <v>37</v>
      </c>
      <c r="G16" s="15" t="s">
        <v>38</v>
      </c>
      <c r="H16" s="15" t="s">
        <v>39</v>
      </c>
      <c r="I16" s="15" t="s">
        <v>40</v>
      </c>
    </row>
    <row r="17" spans="1:9" x14ac:dyDescent="0.25">
      <c r="A17" s="13" t="s">
        <v>28</v>
      </c>
      <c r="B17" s="13">
        <v>36.255802914846221</v>
      </c>
      <c r="C17" s="13">
        <v>6.3044123753867289</v>
      </c>
      <c r="D17" s="13">
        <v>5.7508615801202563</v>
      </c>
      <c r="E17" s="13">
        <v>3.3868634335280919E-8</v>
      </c>
      <c r="F17" s="13">
        <v>23.822215287241587</v>
      </c>
      <c r="G17" s="13">
        <v>48.689390542450852</v>
      </c>
      <c r="H17" s="13">
        <v>23.822215287241587</v>
      </c>
      <c r="I17" s="13">
        <v>48.689390542450852</v>
      </c>
    </row>
    <row r="18" spans="1:9" x14ac:dyDescent="0.25">
      <c r="A18" s="13" t="s">
        <v>41</v>
      </c>
      <c r="B18" s="13">
        <v>1.5625086110673843</v>
      </c>
      <c r="C18" s="13">
        <v>0.14763036742987304</v>
      </c>
      <c r="D18" s="13">
        <v>10.583924149681485</v>
      </c>
      <c r="E18" s="13">
        <v>5.6395613609018284E-21</v>
      </c>
      <c r="F18" s="13">
        <v>1.2713514023319394</v>
      </c>
      <c r="G18" s="13">
        <v>1.8536658198028291</v>
      </c>
      <c r="H18" s="13">
        <v>1.2713514023319394</v>
      </c>
      <c r="I18" s="13">
        <v>1.8536658198028291</v>
      </c>
    </row>
    <row r="19" spans="1:9" x14ac:dyDescent="0.25">
      <c r="A19" s="13" t="s">
        <v>1</v>
      </c>
      <c r="B19" s="13">
        <v>0.49200003641917911</v>
      </c>
      <c r="C19" s="13">
        <v>0.11078446350312537</v>
      </c>
      <c r="D19" s="13">
        <v>4.4410562714445891</v>
      </c>
      <c r="E19" s="13">
        <v>1.4977829780742778E-5</v>
      </c>
      <c r="F19" s="13">
        <v>0.27351046868071394</v>
      </c>
      <c r="G19" s="13">
        <v>0.71048960415764428</v>
      </c>
      <c r="H19" s="13">
        <v>0.27351046868071394</v>
      </c>
      <c r="I19" s="13">
        <v>0.71048960415764428</v>
      </c>
    </row>
    <row r="20" spans="1:9" x14ac:dyDescent="0.25">
      <c r="A20" s="13" t="s">
        <v>42</v>
      </c>
      <c r="B20" s="13">
        <v>0.55224216256147807</v>
      </c>
      <c r="C20" s="13">
        <v>0.1174233011567721</v>
      </c>
      <c r="D20" s="13">
        <v>4.7030032124899845</v>
      </c>
      <c r="E20" s="13">
        <v>4.8436933449994314E-6</v>
      </c>
      <c r="F20" s="13">
        <v>0.32065945230677734</v>
      </c>
      <c r="G20" s="13">
        <v>0.78382487281617874</v>
      </c>
      <c r="H20" s="13">
        <v>0.32065945230677734</v>
      </c>
      <c r="I20" s="13">
        <v>0.78382487281617874</v>
      </c>
    </row>
    <row r="21" spans="1:9" ht="16.5" thickBot="1" x14ac:dyDescent="0.3">
      <c r="A21" s="14" t="s">
        <v>43</v>
      </c>
      <c r="B21" s="14">
        <v>1.6252688171344953</v>
      </c>
      <c r="C21" s="14">
        <v>0.29249457076522489</v>
      </c>
      <c r="D21" s="14">
        <v>5.5565777268359673</v>
      </c>
      <c r="E21" s="14">
        <v>8.946557772714249E-8</v>
      </c>
      <c r="F21" s="14">
        <v>1.0484098396972936</v>
      </c>
      <c r="G21" s="14">
        <v>2.2021277945716973</v>
      </c>
      <c r="H21" s="14">
        <v>1.0484098396972936</v>
      </c>
      <c r="I21" s="14">
        <v>2.2021277945716973</v>
      </c>
    </row>
    <row r="25" spans="1:9" x14ac:dyDescent="0.25">
      <c r="A25" t="s">
        <v>44</v>
      </c>
    </row>
    <row r="28" spans="1:9" x14ac:dyDescent="0.25">
      <c r="A2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7488-4D8F-3349-9D80-5A3D809C07B5}">
  <dimension ref="A1:AA217"/>
  <sheetViews>
    <sheetView topLeftCell="B1" zoomScale="86" zoomScaleNormal="86" workbookViewId="0">
      <selection activeCell="R17" sqref="R17"/>
    </sheetView>
  </sheetViews>
  <sheetFormatPr defaultColWidth="11" defaultRowHeight="15.75" x14ac:dyDescent="0.25"/>
  <cols>
    <col min="8" max="8" width="10.125" customWidth="1"/>
  </cols>
  <sheetData>
    <row r="1" spans="1:27" x14ac:dyDescent="0.25">
      <c r="K1" s="5" t="s">
        <v>3</v>
      </c>
      <c r="L1" s="6" t="s">
        <v>4</v>
      </c>
      <c r="M1" s="11"/>
      <c r="N1" s="11"/>
      <c r="O1" s="11"/>
      <c r="P1" s="11"/>
      <c r="Q1" s="11"/>
      <c r="R1" s="11"/>
      <c r="S1" s="5" t="s">
        <v>5</v>
      </c>
      <c r="T1" s="6" t="s">
        <v>4</v>
      </c>
      <c r="Z1" s="10"/>
      <c r="AA1" s="10"/>
    </row>
    <row r="2" spans="1:27" x14ac:dyDescent="0.25">
      <c r="K2" s="3">
        <v>56.02</v>
      </c>
      <c r="L2" s="3">
        <v>236</v>
      </c>
      <c r="M2" s="11"/>
      <c r="N2" s="11"/>
      <c r="O2" s="11"/>
      <c r="P2" s="11"/>
      <c r="Q2" s="11"/>
      <c r="R2" s="11"/>
      <c r="S2" s="4">
        <v>14.229999999999993</v>
      </c>
      <c r="T2" s="3">
        <v>236</v>
      </c>
      <c r="Z2" s="3"/>
      <c r="AA2" s="3"/>
    </row>
    <row r="3" spans="1:27" x14ac:dyDescent="0.25">
      <c r="K3" s="3">
        <v>10.9</v>
      </c>
      <c r="L3" s="3">
        <v>122</v>
      </c>
      <c r="M3" s="11"/>
      <c r="N3" s="11"/>
      <c r="O3" s="11"/>
      <c r="P3" s="11"/>
      <c r="Q3" s="11"/>
      <c r="R3" s="11"/>
      <c r="S3" s="4">
        <v>6.0599999999999952</v>
      </c>
      <c r="T3" s="3">
        <v>122</v>
      </c>
      <c r="Z3" s="3"/>
      <c r="AA3" s="3"/>
    </row>
    <row r="4" spans="1:27" x14ac:dyDescent="0.25">
      <c r="K4" s="3">
        <v>12.44</v>
      </c>
      <c r="L4" s="3">
        <v>96</v>
      </c>
      <c r="M4" s="11"/>
      <c r="N4" s="11"/>
      <c r="O4" s="11"/>
      <c r="P4" s="11"/>
      <c r="Q4" s="11"/>
      <c r="R4" s="11"/>
      <c r="S4" s="4">
        <v>16.95</v>
      </c>
      <c r="T4" s="3">
        <v>96</v>
      </c>
      <c r="Z4" s="3"/>
      <c r="AA4" s="3"/>
    </row>
    <row r="5" spans="1:27" x14ac:dyDescent="0.25">
      <c r="K5" s="3">
        <v>31.3</v>
      </c>
      <c r="L5" s="3">
        <v>197</v>
      </c>
      <c r="M5" s="11"/>
      <c r="N5" s="11"/>
      <c r="O5" s="11"/>
      <c r="P5" s="11"/>
      <c r="Q5" s="11"/>
      <c r="R5" s="11"/>
      <c r="S5" s="4">
        <v>12.399999999999995</v>
      </c>
      <c r="T5" s="3">
        <v>197</v>
      </c>
      <c r="Z5" s="3"/>
      <c r="AA5" s="3"/>
    </row>
    <row r="6" spans="1:27" x14ac:dyDescent="0.25">
      <c r="A6" t="s">
        <v>16</v>
      </c>
      <c r="D6" s="9">
        <f>1.5*D8</f>
        <v>75.974999999999994</v>
      </c>
      <c r="E6" s="9">
        <f t="shared" ref="E6:H6" si="0">1.5*E8</f>
        <v>55.237499999999997</v>
      </c>
      <c r="F6" s="9">
        <f t="shared" si="0"/>
        <v>67.650000000000006</v>
      </c>
      <c r="G6" s="9">
        <f t="shared" si="0"/>
        <v>34.518749999999997</v>
      </c>
      <c r="H6" s="9">
        <f t="shared" si="0"/>
        <v>277.875</v>
      </c>
      <c r="K6" s="3">
        <v>46.160000000000004</v>
      </c>
      <c r="L6" s="3">
        <v>137</v>
      </c>
      <c r="M6" s="11"/>
      <c r="N6" s="11"/>
      <c r="O6" s="11"/>
      <c r="P6" s="11"/>
      <c r="Q6" s="11"/>
      <c r="R6" s="11"/>
      <c r="S6" s="4">
        <v>0.12000000000000455</v>
      </c>
      <c r="T6" s="3">
        <v>137</v>
      </c>
      <c r="Z6" s="3"/>
      <c r="AA6" s="3"/>
    </row>
    <row r="7" spans="1:27" x14ac:dyDescent="0.25">
      <c r="A7" t="s">
        <v>15</v>
      </c>
      <c r="D7" s="9">
        <f>1.5*D9</f>
        <v>30.682500000000005</v>
      </c>
      <c r="E7" s="9">
        <f t="shared" ref="E7:H7" si="1">1.5*E9</f>
        <v>15.112499999999999</v>
      </c>
      <c r="F7" s="9">
        <f t="shared" si="1"/>
        <v>19.125</v>
      </c>
      <c r="G7" s="9">
        <f t="shared" si="1"/>
        <v>16.5</v>
      </c>
      <c r="H7" s="9">
        <f t="shared" si="1"/>
        <v>171.84375</v>
      </c>
      <c r="K7" s="3">
        <v>6.74</v>
      </c>
      <c r="L7" s="3">
        <v>86</v>
      </c>
      <c r="M7" s="10"/>
      <c r="N7" s="10"/>
      <c r="O7" s="11"/>
      <c r="P7" s="11"/>
      <c r="Q7" s="11"/>
      <c r="R7" s="11"/>
      <c r="S7" s="4">
        <v>15.32</v>
      </c>
      <c r="T7" s="3">
        <v>86</v>
      </c>
      <c r="Z7" s="3"/>
      <c r="AA7" s="3"/>
    </row>
    <row r="8" spans="1:27" x14ac:dyDescent="0.25">
      <c r="A8" t="s">
        <v>14</v>
      </c>
      <c r="D8" s="9">
        <f>QUARTILE(D18:D217,3)</f>
        <v>50.65</v>
      </c>
      <c r="E8" s="9">
        <f t="shared" ref="E8:H8" si="2">QUARTILE(E18:E217,3)</f>
        <v>36.824999999999996</v>
      </c>
      <c r="F8" s="9">
        <f t="shared" si="2"/>
        <v>45.1</v>
      </c>
      <c r="G8" s="9">
        <f t="shared" si="2"/>
        <v>23.012499999999996</v>
      </c>
      <c r="H8" s="9">
        <f>QUARTILE(L2:L201,3)</f>
        <v>185.25</v>
      </c>
      <c r="K8" s="3">
        <v>13.5</v>
      </c>
      <c r="L8" s="3">
        <v>123</v>
      </c>
      <c r="M8" s="12"/>
      <c r="N8" s="12"/>
      <c r="O8" s="11"/>
      <c r="P8" s="11"/>
      <c r="Q8" s="11"/>
      <c r="R8" s="11"/>
      <c r="S8" s="4">
        <v>12.749999999999998</v>
      </c>
      <c r="T8" s="3">
        <v>123</v>
      </c>
      <c r="Z8" s="3"/>
      <c r="AA8" s="3"/>
    </row>
    <row r="9" spans="1:27" x14ac:dyDescent="0.25">
      <c r="A9" t="s">
        <v>13</v>
      </c>
      <c r="D9" s="9">
        <f>QUARTILE(D18:D217,1)</f>
        <v>20.455000000000002</v>
      </c>
      <c r="E9" s="9">
        <f t="shared" ref="E9:H9" si="3">QUARTILE(E18:E217,1)</f>
        <v>10.074999999999999</v>
      </c>
      <c r="F9" s="9">
        <f t="shared" si="3"/>
        <v>12.75</v>
      </c>
      <c r="G9" s="9">
        <f t="shared" si="3"/>
        <v>11</v>
      </c>
      <c r="H9" s="9">
        <f>QUARTILE(L2:L201,1)</f>
        <v>114.5625</v>
      </c>
      <c r="K9" s="3">
        <v>31.04</v>
      </c>
      <c r="L9" s="3">
        <v>152</v>
      </c>
      <c r="M9" s="12"/>
      <c r="N9" s="12"/>
      <c r="O9" s="11"/>
      <c r="P9" s="11"/>
      <c r="Q9" s="11"/>
      <c r="R9" s="11"/>
      <c r="S9" s="4">
        <v>17.18</v>
      </c>
      <c r="T9" s="3">
        <v>152</v>
      </c>
      <c r="Z9" s="3"/>
      <c r="AA9" s="3"/>
    </row>
    <row r="10" spans="1:27" x14ac:dyDescent="0.25">
      <c r="A10" t="s">
        <v>12</v>
      </c>
      <c r="D10" s="8">
        <f>CORREL(D18:D217,$L$2:$L$201)</f>
        <v>0.70532701909591677</v>
      </c>
      <c r="E10" s="8">
        <f>CORREL(E18:E217,$L$2:$L$201)</f>
        <v>0.35945950298742479</v>
      </c>
      <c r="F10" s="8">
        <f>CORREL(F18:F217,$L$2:$L$201)</f>
        <v>0.25329148087973136</v>
      </c>
      <c r="G10" s="8">
        <f>CORREL(G18:G217,$L$2:$L$201)</f>
        <v>0.55686066646160592</v>
      </c>
      <c r="H10">
        <f>CORREL(L2:L201,$L$2:$L$201)</f>
        <v>1</v>
      </c>
      <c r="K10" s="3">
        <v>9.7200000000000006</v>
      </c>
      <c r="L10" s="3">
        <v>54</v>
      </c>
      <c r="M10" s="12"/>
      <c r="N10" s="12"/>
      <c r="O10" s="11"/>
      <c r="P10" s="11"/>
      <c r="Q10" s="11"/>
      <c r="R10" s="11"/>
      <c r="S10" s="4">
        <v>1.5100000000000002</v>
      </c>
      <c r="T10" s="3">
        <v>54</v>
      </c>
      <c r="Z10" s="3"/>
      <c r="AA10" s="3"/>
    </row>
    <row r="11" spans="1:27" x14ac:dyDescent="0.25">
      <c r="A11" t="s">
        <v>11</v>
      </c>
      <c r="D11" s="8">
        <f>D12/D14</f>
        <v>0.48272411277959687</v>
      </c>
      <c r="E11" s="8">
        <f>E12/E14</f>
        <v>0.87274518992327921</v>
      </c>
      <c r="F11" s="8">
        <f>F12/F14</f>
        <v>0.70050699266292149</v>
      </c>
      <c r="G11" s="8">
        <f>G12/G14</f>
        <v>0.54464891596865384</v>
      </c>
      <c r="H11" s="8">
        <f>H12/H14</f>
        <v>0.34143838744650717</v>
      </c>
      <c r="K11" s="3">
        <v>40.96</v>
      </c>
      <c r="L11" s="3">
        <v>119</v>
      </c>
      <c r="M11" s="12"/>
      <c r="N11" s="12"/>
      <c r="O11" s="11"/>
      <c r="P11" s="11"/>
      <c r="Q11" s="11"/>
      <c r="R11" s="11"/>
      <c r="S11" s="4">
        <v>12.8</v>
      </c>
      <c r="T11" s="3">
        <v>119</v>
      </c>
      <c r="Z11" s="3"/>
      <c r="AA11" s="3"/>
    </row>
    <row r="12" spans="1:27" x14ac:dyDescent="0.25">
      <c r="A12" t="s">
        <v>10</v>
      </c>
      <c r="D12" s="9">
        <f>STDEV(D18:D217)</f>
        <v>17.421706319860771</v>
      </c>
      <c r="E12" s="9">
        <f>STDEV(E18:E217)</f>
        <v>21.71390032529121</v>
      </c>
      <c r="F12" s="9">
        <f>STDEV(F18:F217)</f>
        <v>21.314851645999205</v>
      </c>
      <c r="G12" s="9">
        <f>STDEV(G18:G217)</f>
        <v>9.6284499108900334</v>
      </c>
      <c r="H12" s="9">
        <f>STDEV(L2:L201)</f>
        <v>51.36044263365654</v>
      </c>
      <c r="K12" s="3">
        <v>23.22</v>
      </c>
      <c r="L12" s="3">
        <v>95</v>
      </c>
      <c r="M12" s="12"/>
      <c r="N12" s="12"/>
      <c r="O12" s="11"/>
      <c r="P12" s="11"/>
      <c r="Q12" s="11"/>
      <c r="R12" s="11"/>
      <c r="S12" s="4">
        <v>19.829999999999998</v>
      </c>
      <c r="T12" s="3">
        <v>95</v>
      </c>
      <c r="Z12" s="3"/>
      <c r="AA12" s="3"/>
    </row>
    <row r="13" spans="1:27" x14ac:dyDescent="0.25">
      <c r="A13" t="s">
        <v>9</v>
      </c>
      <c r="D13" s="4">
        <f>MEDIAN(D18:D217)</f>
        <v>38</v>
      </c>
      <c r="E13" s="4">
        <f>MEDIAN(E18:E217)</f>
        <v>23.75</v>
      </c>
      <c r="F13" s="4">
        <f>MEDIAN(F18:F217)</f>
        <v>26.049999999999997</v>
      </c>
      <c r="G13" s="4">
        <f>MEDIAN(G18:G217)</f>
        <v>17.024999999999999</v>
      </c>
      <c r="H13" s="4">
        <f>MEDIAN(L2:L201)</f>
        <v>139</v>
      </c>
      <c r="K13" s="3">
        <v>50.94</v>
      </c>
      <c r="L13" s="3">
        <v>151.5</v>
      </c>
      <c r="M13" s="12"/>
      <c r="N13" s="12"/>
      <c r="O13" s="11"/>
      <c r="P13" s="11"/>
      <c r="Q13" s="11"/>
      <c r="R13" s="11"/>
      <c r="S13" s="4">
        <v>31.869999999999997</v>
      </c>
      <c r="T13" s="3">
        <v>151.5</v>
      </c>
      <c r="Z13" s="3"/>
      <c r="AA13" s="3"/>
    </row>
    <row r="14" spans="1:27" x14ac:dyDescent="0.25">
      <c r="A14" t="s">
        <v>8</v>
      </c>
      <c r="D14" s="4">
        <f>AVERAGE(D18:D217)</f>
        <v>36.090400000000017</v>
      </c>
      <c r="E14" s="4">
        <f>AVERAGE(E18:E217)</f>
        <v>24.880000000000027</v>
      </c>
      <c r="F14" s="4">
        <f>AVERAGE(F18:F217)</f>
        <v>30.427749999999996</v>
      </c>
      <c r="G14" s="4">
        <f>AVERAGE(G18:G217)</f>
        <v>17.678268750000008</v>
      </c>
      <c r="H14" s="4">
        <f>AVERAGE(L2:L201)</f>
        <v>150.42375000000001</v>
      </c>
      <c r="K14" s="3">
        <v>10.76</v>
      </c>
      <c r="L14" s="3">
        <v>95</v>
      </c>
      <c r="M14" s="12"/>
      <c r="N14" s="12"/>
      <c r="O14" s="11"/>
      <c r="P14" s="11"/>
      <c r="Q14" s="11"/>
      <c r="R14" s="11"/>
      <c r="S14" s="4">
        <v>18</v>
      </c>
      <c r="T14" s="3">
        <v>95</v>
      </c>
      <c r="Z14" s="3"/>
      <c r="AA14" s="3"/>
    </row>
    <row r="15" spans="1:27" x14ac:dyDescent="0.25">
      <c r="K15" s="3">
        <v>26.5</v>
      </c>
      <c r="L15" s="3">
        <v>113</v>
      </c>
      <c r="M15" s="12"/>
      <c r="N15" s="12"/>
      <c r="O15" s="11"/>
      <c r="P15" s="11"/>
      <c r="Q15" s="11"/>
      <c r="R15" s="11"/>
      <c r="S15" s="4">
        <v>18</v>
      </c>
      <c r="T15" s="3">
        <v>113</v>
      </c>
      <c r="Z15" s="3"/>
      <c r="AA15" s="3"/>
    </row>
    <row r="16" spans="1:27" x14ac:dyDescent="0.25">
      <c r="A16" t="s">
        <v>7</v>
      </c>
      <c r="B16">
        <f>COUNTA(B18:B217)</f>
        <v>200</v>
      </c>
      <c r="C16">
        <f>COUNTA(C18:C217)</f>
        <v>200</v>
      </c>
      <c r="D16">
        <f>COUNTA(D18:D217)</f>
        <v>200</v>
      </c>
      <c r="E16">
        <f>COUNTA(E18:E217)</f>
        <v>200</v>
      </c>
      <c r="F16">
        <f>COUNTA(F18:F217)</f>
        <v>200</v>
      </c>
      <c r="G16">
        <f>COUNTA(G18:G217)</f>
        <v>200</v>
      </c>
      <c r="H16">
        <f>COUNTA(L2:L201)</f>
        <v>200</v>
      </c>
      <c r="K16" s="3">
        <v>44.82</v>
      </c>
      <c r="L16" s="3">
        <v>191</v>
      </c>
      <c r="M16" s="12"/>
      <c r="N16" s="12"/>
      <c r="O16" s="11"/>
      <c r="P16" s="11"/>
      <c r="Q16" s="11"/>
      <c r="R16" s="11"/>
      <c r="S16" s="4">
        <v>18.459999999999997</v>
      </c>
      <c r="T16" s="3">
        <v>191</v>
      </c>
      <c r="Z16" s="3"/>
      <c r="AA16" s="3"/>
    </row>
    <row r="17" spans="2:27" x14ac:dyDescent="0.25">
      <c r="B17" s="2" t="s">
        <v>0</v>
      </c>
      <c r="C17" s="2" t="s">
        <v>6</v>
      </c>
      <c r="D17" s="5" t="s">
        <v>3</v>
      </c>
      <c r="E17" s="5" t="s">
        <v>1</v>
      </c>
      <c r="F17" s="5" t="s">
        <v>2</v>
      </c>
      <c r="G17" s="5" t="s">
        <v>5</v>
      </c>
      <c r="H17" s="6" t="s">
        <v>4</v>
      </c>
      <c r="K17" s="3">
        <v>42.08</v>
      </c>
      <c r="L17" s="3">
        <v>240</v>
      </c>
      <c r="M17" s="12"/>
      <c r="N17" s="12"/>
      <c r="O17" s="11"/>
      <c r="P17" s="11"/>
      <c r="Q17" s="11"/>
      <c r="R17" s="11"/>
      <c r="S17" s="4">
        <v>22.23</v>
      </c>
      <c r="T17" s="3">
        <v>240</v>
      </c>
      <c r="Z17" s="3"/>
      <c r="AA17" s="3"/>
    </row>
    <row r="18" spans="2:27" x14ac:dyDescent="0.25">
      <c r="B18" s="1">
        <v>1</v>
      </c>
      <c r="C18" s="7">
        <f>+C19-1</f>
        <v>44996</v>
      </c>
      <c r="D18" s="3">
        <v>56.02</v>
      </c>
      <c r="E18" s="3">
        <v>37.799999999999997</v>
      </c>
      <c r="F18" s="3">
        <v>69.2</v>
      </c>
      <c r="G18" s="4">
        <v>14.229999999999993</v>
      </c>
      <c r="H18" s="3">
        <v>236</v>
      </c>
      <c r="K18" s="3">
        <v>63</v>
      </c>
      <c r="L18" s="3">
        <v>135</v>
      </c>
      <c r="M18" s="12"/>
      <c r="N18" s="12"/>
      <c r="O18" s="11"/>
      <c r="P18" s="11"/>
      <c r="Q18" s="11"/>
      <c r="R18" s="11"/>
      <c r="S18" s="4">
        <v>23.379999999999995</v>
      </c>
      <c r="T18" s="3">
        <v>135</v>
      </c>
      <c r="Z18" s="3"/>
      <c r="AA18" s="3"/>
    </row>
    <row r="19" spans="2:27" x14ac:dyDescent="0.25">
      <c r="B19" s="1">
        <v>2</v>
      </c>
      <c r="C19" s="7">
        <f>+C20-1</f>
        <v>44997</v>
      </c>
      <c r="D19" s="3">
        <v>10.9</v>
      </c>
      <c r="E19" s="3">
        <v>39.299999999999997</v>
      </c>
      <c r="F19" s="3">
        <v>45.1</v>
      </c>
      <c r="G19" s="4">
        <v>6.0599999999999952</v>
      </c>
      <c r="H19" s="3">
        <v>122</v>
      </c>
      <c r="K19" s="3">
        <v>62.279999999999994</v>
      </c>
      <c r="L19" s="3">
        <v>258</v>
      </c>
      <c r="M19" s="12"/>
      <c r="N19" s="12"/>
      <c r="O19" s="11"/>
      <c r="P19" s="11"/>
      <c r="Q19" s="11"/>
      <c r="R19" s="11"/>
      <c r="S19" s="4">
        <v>25.619999999999997</v>
      </c>
      <c r="T19" s="3">
        <v>258</v>
      </c>
      <c r="Z19" s="3"/>
      <c r="AA19" s="3"/>
    </row>
    <row r="20" spans="2:27" x14ac:dyDescent="0.25">
      <c r="B20" s="1">
        <v>3</v>
      </c>
      <c r="C20" s="7">
        <f>+C21-1</f>
        <v>44998</v>
      </c>
      <c r="D20" s="3">
        <v>12.44</v>
      </c>
      <c r="E20" s="3">
        <v>45.9</v>
      </c>
      <c r="F20" s="3">
        <v>69.3</v>
      </c>
      <c r="G20" s="4">
        <v>16.95</v>
      </c>
      <c r="H20" s="3">
        <v>96</v>
      </c>
      <c r="K20" s="3">
        <v>14.84</v>
      </c>
      <c r="L20" s="3">
        <v>127</v>
      </c>
      <c r="M20" s="12"/>
      <c r="N20" s="12"/>
      <c r="O20" s="11"/>
      <c r="P20" s="11"/>
      <c r="Q20" s="11"/>
      <c r="R20" s="11"/>
      <c r="S20" s="4">
        <v>9.8500000000000014</v>
      </c>
      <c r="T20" s="3">
        <v>127</v>
      </c>
      <c r="Z20" s="3"/>
      <c r="AA20" s="3"/>
    </row>
    <row r="21" spans="2:27" x14ac:dyDescent="0.25">
      <c r="B21" s="1">
        <v>4</v>
      </c>
      <c r="C21" s="7">
        <f>+C22-1</f>
        <v>44999</v>
      </c>
      <c r="D21" s="3">
        <v>31.3</v>
      </c>
      <c r="E21" s="3">
        <v>41.3</v>
      </c>
      <c r="F21" s="3">
        <v>58.5</v>
      </c>
      <c r="G21" s="4">
        <v>12.399999999999995</v>
      </c>
      <c r="H21" s="3">
        <v>197</v>
      </c>
      <c r="K21" s="3">
        <v>32.46</v>
      </c>
      <c r="L21" s="3">
        <v>148</v>
      </c>
      <c r="M21" s="12"/>
      <c r="N21" s="12"/>
      <c r="O21" s="11"/>
      <c r="P21" s="11"/>
      <c r="Q21" s="11"/>
      <c r="R21" s="11"/>
      <c r="S21" s="4">
        <v>19.04</v>
      </c>
      <c r="T21" s="3">
        <v>148</v>
      </c>
      <c r="Z21" s="3"/>
      <c r="AA21" s="3"/>
    </row>
    <row r="22" spans="2:27" x14ac:dyDescent="0.25">
      <c r="B22" s="1">
        <v>5</v>
      </c>
      <c r="C22" s="7">
        <f>+C23-1</f>
        <v>45000</v>
      </c>
      <c r="D22" s="3">
        <v>46.160000000000004</v>
      </c>
      <c r="E22" s="3">
        <v>10.8</v>
      </c>
      <c r="F22" s="3">
        <v>58.4</v>
      </c>
      <c r="G22" s="4">
        <v>0.12000000000000455</v>
      </c>
      <c r="H22" s="3">
        <v>137</v>
      </c>
      <c r="K22" s="3">
        <v>46.68</v>
      </c>
      <c r="L22" s="3">
        <v>188</v>
      </c>
      <c r="M22" s="12"/>
      <c r="N22" s="12"/>
      <c r="O22" s="11"/>
      <c r="P22" s="11"/>
      <c r="Q22" s="11"/>
      <c r="R22" s="11"/>
      <c r="S22" s="4">
        <v>14.329999999999998</v>
      </c>
      <c r="T22" s="3">
        <v>188</v>
      </c>
      <c r="Z22" s="3"/>
      <c r="AA22" s="3"/>
    </row>
    <row r="23" spans="2:27" x14ac:dyDescent="0.25">
      <c r="B23" s="1">
        <v>6</v>
      </c>
      <c r="C23" s="7">
        <f>+C24-1</f>
        <v>45001</v>
      </c>
      <c r="D23" s="3">
        <v>6.74</v>
      </c>
      <c r="E23" s="3">
        <v>48.9</v>
      </c>
      <c r="F23" s="3">
        <v>75</v>
      </c>
      <c r="G23" s="4">
        <v>15.32</v>
      </c>
      <c r="H23" s="3">
        <v>86</v>
      </c>
      <c r="K23" s="3">
        <v>48.480000000000004</v>
      </c>
      <c r="L23" s="3">
        <v>127</v>
      </c>
      <c r="M23" s="12"/>
      <c r="N23" s="12"/>
      <c r="O23" s="11"/>
      <c r="P23" s="11"/>
      <c r="Q23" s="11"/>
      <c r="R23" s="11"/>
      <c r="S23" s="4">
        <v>16.89</v>
      </c>
      <c r="T23" s="3">
        <v>127</v>
      </c>
      <c r="Z23" s="3"/>
      <c r="AA23" s="3"/>
    </row>
    <row r="24" spans="2:27" x14ac:dyDescent="0.25">
      <c r="B24" s="1">
        <v>7</v>
      </c>
      <c r="C24" s="7">
        <f>+C25-1</f>
        <v>45002</v>
      </c>
      <c r="D24" s="3">
        <v>13.5</v>
      </c>
      <c r="E24" s="3">
        <v>32.799999999999997</v>
      </c>
      <c r="F24" s="3">
        <v>23.5</v>
      </c>
      <c r="G24" s="4">
        <v>12.749999999999998</v>
      </c>
      <c r="H24" s="3">
        <v>123</v>
      </c>
      <c r="K24" s="3">
        <v>11.64</v>
      </c>
      <c r="L24" s="3">
        <v>147.625</v>
      </c>
      <c r="M24" s="12"/>
      <c r="N24" s="12"/>
      <c r="O24" s="11"/>
      <c r="P24" s="11"/>
      <c r="Q24" s="11"/>
      <c r="R24" s="11"/>
      <c r="S24" s="4">
        <v>9.4299999999999962</v>
      </c>
      <c r="T24" s="3">
        <v>147.625</v>
      </c>
      <c r="Z24" s="3"/>
      <c r="AA24" s="3"/>
    </row>
    <row r="25" spans="2:27" x14ac:dyDescent="0.25">
      <c r="B25" s="1">
        <v>8</v>
      </c>
      <c r="C25" s="7">
        <f>+C26-1</f>
        <v>45003</v>
      </c>
      <c r="D25" s="3">
        <v>31.04</v>
      </c>
      <c r="E25" s="3">
        <v>19.600000000000001</v>
      </c>
      <c r="F25" s="3">
        <v>11.6</v>
      </c>
      <c r="G25" s="4">
        <v>17.18</v>
      </c>
      <c r="H25" s="3">
        <v>152</v>
      </c>
      <c r="K25" s="3">
        <v>49.660000000000004</v>
      </c>
      <c r="L25" s="3">
        <v>175</v>
      </c>
      <c r="M25" s="12"/>
      <c r="N25" s="12"/>
      <c r="O25" s="11"/>
      <c r="P25" s="11"/>
      <c r="Q25" s="11"/>
      <c r="R25" s="11"/>
      <c r="S25" s="4">
        <v>20.8</v>
      </c>
      <c r="T25" s="3">
        <v>175</v>
      </c>
      <c r="Z25" s="3"/>
      <c r="AA25" s="3"/>
    </row>
    <row r="26" spans="2:27" x14ac:dyDescent="0.25">
      <c r="B26" s="1">
        <v>9</v>
      </c>
      <c r="C26" s="7">
        <f>+C27-1</f>
        <v>45004</v>
      </c>
      <c r="D26" s="3">
        <v>9.7200000000000006</v>
      </c>
      <c r="E26" s="3">
        <v>2.1</v>
      </c>
      <c r="F26" s="3">
        <v>1</v>
      </c>
      <c r="G26" s="4">
        <v>1.5100000000000002</v>
      </c>
      <c r="H26" s="3">
        <v>54</v>
      </c>
      <c r="K26" s="3">
        <v>20.46</v>
      </c>
      <c r="L26" s="3">
        <v>110</v>
      </c>
      <c r="M26" s="12"/>
      <c r="N26" s="12"/>
      <c r="O26" s="11"/>
      <c r="P26" s="11"/>
      <c r="Q26" s="11"/>
      <c r="R26" s="11"/>
      <c r="S26" s="4">
        <v>5.2099999999999991</v>
      </c>
      <c r="T26" s="3">
        <v>110</v>
      </c>
      <c r="Z26" s="3"/>
      <c r="AA26" s="3"/>
    </row>
    <row r="27" spans="2:27" x14ac:dyDescent="0.25">
      <c r="B27" s="1">
        <v>10</v>
      </c>
      <c r="C27" s="7">
        <f>+C28-1</f>
        <v>45005</v>
      </c>
      <c r="D27" s="3">
        <v>40.96</v>
      </c>
      <c r="E27" s="3">
        <v>2.6</v>
      </c>
      <c r="F27" s="3">
        <v>21.2</v>
      </c>
      <c r="G27" s="4">
        <v>12.8</v>
      </c>
      <c r="H27" s="3">
        <v>119</v>
      </c>
      <c r="K27" s="3">
        <v>59.58</v>
      </c>
      <c r="L27" s="3">
        <v>139</v>
      </c>
      <c r="M27" s="12"/>
      <c r="N27" s="12"/>
      <c r="O27" s="11"/>
      <c r="P27" s="11"/>
      <c r="Q27" s="11"/>
      <c r="R27" s="11"/>
      <c r="S27" s="4">
        <v>20.239999999999998</v>
      </c>
      <c r="T27" s="3">
        <v>139</v>
      </c>
      <c r="Z27" s="3"/>
      <c r="AA27" s="3"/>
    </row>
    <row r="28" spans="2:27" x14ac:dyDescent="0.25">
      <c r="B28" s="1">
        <v>11</v>
      </c>
      <c r="C28" s="7">
        <f>+C29-1</f>
        <v>45006</v>
      </c>
      <c r="D28" s="3">
        <v>23.22</v>
      </c>
      <c r="E28" s="3">
        <v>5.8</v>
      </c>
      <c r="F28" s="3">
        <v>24.2</v>
      </c>
      <c r="G28" s="4">
        <v>19.829999999999998</v>
      </c>
      <c r="H28" s="3">
        <v>95</v>
      </c>
      <c r="K28" s="3">
        <v>38.58</v>
      </c>
      <c r="L28" s="3">
        <v>167</v>
      </c>
      <c r="M28" s="12"/>
      <c r="N28" s="12"/>
      <c r="O28" s="11"/>
      <c r="P28" s="11"/>
      <c r="Q28" s="11"/>
      <c r="R28" s="11"/>
      <c r="S28" s="4">
        <v>23.900000000000002</v>
      </c>
      <c r="T28" s="3">
        <v>167</v>
      </c>
      <c r="Z28" s="3"/>
      <c r="AA28" s="3"/>
    </row>
    <row r="29" spans="2:27" x14ac:dyDescent="0.25">
      <c r="B29" s="1">
        <v>12</v>
      </c>
      <c r="C29" s="7">
        <f>+C30-1</f>
        <v>45007</v>
      </c>
      <c r="D29" s="3">
        <v>50.94</v>
      </c>
      <c r="E29" s="3">
        <v>24</v>
      </c>
      <c r="F29" s="3">
        <v>4</v>
      </c>
      <c r="G29" s="4">
        <v>31.869999999999997</v>
      </c>
      <c r="H29" s="3">
        <v>151.5</v>
      </c>
      <c r="K29" s="3">
        <v>49.019999999999996</v>
      </c>
      <c r="L29" s="3">
        <v>168</v>
      </c>
      <c r="M29" s="12"/>
      <c r="N29" s="12"/>
      <c r="O29" s="11"/>
      <c r="P29" s="11"/>
      <c r="Q29" s="11"/>
      <c r="R29" s="11"/>
      <c r="S29" s="4">
        <v>23.2</v>
      </c>
      <c r="T29" s="3">
        <v>168</v>
      </c>
      <c r="Z29" s="3"/>
      <c r="AA29" s="3"/>
    </row>
    <row r="30" spans="2:27" x14ac:dyDescent="0.25">
      <c r="B30" s="1">
        <v>13</v>
      </c>
      <c r="C30" s="7">
        <f>+C31-1</f>
        <v>45008</v>
      </c>
      <c r="D30" s="3">
        <v>10.76</v>
      </c>
      <c r="E30" s="3">
        <v>35.1</v>
      </c>
      <c r="F30" s="3">
        <v>65.900000000000006</v>
      </c>
      <c r="G30" s="4">
        <v>18</v>
      </c>
      <c r="H30" s="3">
        <v>95</v>
      </c>
      <c r="K30" s="3">
        <v>52.760000000000005</v>
      </c>
      <c r="L30" s="3">
        <v>199</v>
      </c>
      <c r="M30" s="12"/>
      <c r="N30" s="12"/>
      <c r="O30" s="11"/>
      <c r="P30" s="11"/>
      <c r="Q30" s="11"/>
      <c r="R30" s="11"/>
      <c r="S30" s="4">
        <v>29.270000000000007</v>
      </c>
      <c r="T30" s="3">
        <v>199</v>
      </c>
      <c r="Z30" s="3"/>
      <c r="AA30" s="3"/>
    </row>
    <row r="31" spans="2:27" x14ac:dyDescent="0.25">
      <c r="B31" s="1">
        <v>14</v>
      </c>
      <c r="C31" s="7">
        <f>+C32-1</f>
        <v>45009</v>
      </c>
      <c r="D31" s="3">
        <v>26.5</v>
      </c>
      <c r="E31" s="3">
        <v>7.6</v>
      </c>
      <c r="F31" s="3">
        <v>7.2</v>
      </c>
      <c r="G31" s="4">
        <v>18</v>
      </c>
      <c r="H31" s="3">
        <v>113</v>
      </c>
      <c r="K31" s="3">
        <v>15.12</v>
      </c>
      <c r="L31" s="3">
        <v>123</v>
      </c>
      <c r="M31" s="12"/>
      <c r="N31" s="12"/>
      <c r="O31" s="11"/>
      <c r="P31" s="11"/>
      <c r="Q31" s="11"/>
      <c r="R31" s="11"/>
      <c r="S31" s="4">
        <v>18.739999999999998</v>
      </c>
      <c r="T31" s="3">
        <v>123</v>
      </c>
      <c r="Z31" s="3"/>
      <c r="AA31" s="3"/>
    </row>
    <row r="32" spans="2:27" x14ac:dyDescent="0.25">
      <c r="B32" s="1">
        <v>15</v>
      </c>
      <c r="C32" s="7">
        <f>+C33-1</f>
        <v>45010</v>
      </c>
      <c r="D32" s="3">
        <v>44.82</v>
      </c>
      <c r="E32" s="3">
        <v>32.9</v>
      </c>
      <c r="F32" s="3">
        <v>46</v>
      </c>
      <c r="G32" s="4">
        <v>18.459999999999997</v>
      </c>
      <c r="H32" s="3">
        <v>191</v>
      </c>
      <c r="K32" s="3">
        <v>59.58</v>
      </c>
      <c r="L32" s="3">
        <v>231</v>
      </c>
      <c r="M32" s="12"/>
      <c r="N32" s="12"/>
      <c r="O32" s="11"/>
      <c r="P32" s="11"/>
      <c r="Q32" s="11"/>
      <c r="R32" s="11"/>
      <c r="S32" s="4">
        <v>26.159999999999997</v>
      </c>
      <c r="T32" s="3">
        <v>231</v>
      </c>
      <c r="Z32" s="3"/>
      <c r="AA32" s="3"/>
    </row>
    <row r="33" spans="2:27" x14ac:dyDescent="0.25">
      <c r="B33" s="1">
        <v>16</v>
      </c>
      <c r="C33" s="7">
        <f>+C34-1</f>
        <v>45011</v>
      </c>
      <c r="D33" s="3">
        <v>42.08</v>
      </c>
      <c r="E33" s="3">
        <v>47.7</v>
      </c>
      <c r="F33" s="3">
        <v>52.9</v>
      </c>
      <c r="G33" s="4">
        <v>22.23</v>
      </c>
      <c r="H33" s="3">
        <v>240</v>
      </c>
      <c r="K33" s="3">
        <v>64</v>
      </c>
      <c r="L33" s="3">
        <v>126</v>
      </c>
      <c r="M33" s="12"/>
      <c r="N33" s="12"/>
      <c r="O33" s="11"/>
      <c r="P33" s="11"/>
      <c r="Q33" s="11"/>
      <c r="R33" s="11"/>
      <c r="S33" s="4">
        <v>37.253750000000011</v>
      </c>
      <c r="T33" s="3">
        <v>126</v>
      </c>
      <c r="Z33" s="3"/>
      <c r="AA33" s="3"/>
    </row>
    <row r="34" spans="2:27" x14ac:dyDescent="0.25">
      <c r="B34" s="1">
        <v>17</v>
      </c>
      <c r="C34" s="7">
        <f>+C35-1</f>
        <v>45012</v>
      </c>
      <c r="D34" s="3">
        <v>63</v>
      </c>
      <c r="E34" s="3">
        <v>36.6</v>
      </c>
      <c r="F34" s="3">
        <v>93.625</v>
      </c>
      <c r="G34" s="4">
        <v>23.379999999999995</v>
      </c>
      <c r="H34" s="3">
        <v>135</v>
      </c>
      <c r="K34" s="3">
        <v>20.440000000000001</v>
      </c>
      <c r="L34" s="3">
        <v>112</v>
      </c>
      <c r="M34" s="12"/>
      <c r="N34" s="12"/>
      <c r="O34" s="11"/>
      <c r="P34" s="11"/>
      <c r="Q34" s="11"/>
      <c r="R34" s="11"/>
      <c r="S34" s="4">
        <v>18.47</v>
      </c>
      <c r="T34" s="3">
        <v>112</v>
      </c>
      <c r="Z34" s="3"/>
      <c r="AA34" s="3"/>
    </row>
    <row r="35" spans="2:27" x14ac:dyDescent="0.25">
      <c r="B35" s="1">
        <v>18</v>
      </c>
      <c r="C35" s="7">
        <f>+C36-1</f>
        <v>45013</v>
      </c>
      <c r="D35" s="3">
        <v>62.279999999999994</v>
      </c>
      <c r="E35" s="3">
        <v>39.6</v>
      </c>
      <c r="F35" s="3">
        <v>55.8</v>
      </c>
      <c r="G35" s="4">
        <v>25.619999999999997</v>
      </c>
      <c r="H35" s="3">
        <v>258</v>
      </c>
      <c r="K35" s="3">
        <v>61.120000000000005</v>
      </c>
      <c r="L35" s="3">
        <v>184</v>
      </c>
      <c r="M35" s="12"/>
      <c r="N35" s="12"/>
      <c r="O35" s="11"/>
      <c r="P35" s="11"/>
      <c r="Q35" s="11"/>
      <c r="R35" s="11"/>
      <c r="S35" s="4">
        <v>36.440000000000005</v>
      </c>
      <c r="T35" s="3">
        <v>184</v>
      </c>
      <c r="Z35" s="3"/>
      <c r="AA35" s="3"/>
    </row>
    <row r="36" spans="2:27" x14ac:dyDescent="0.25">
      <c r="B36" s="1">
        <v>19</v>
      </c>
      <c r="C36" s="7">
        <f>+C37-1</f>
        <v>45014</v>
      </c>
      <c r="D36" s="3">
        <v>14.84</v>
      </c>
      <c r="E36" s="3">
        <v>20.5</v>
      </c>
      <c r="F36" s="3">
        <v>18.3</v>
      </c>
      <c r="G36" s="4">
        <v>9.8500000000000014</v>
      </c>
      <c r="H36" s="3">
        <v>127</v>
      </c>
      <c r="K36" s="3">
        <v>24.14</v>
      </c>
      <c r="L36" s="3">
        <v>91.5</v>
      </c>
      <c r="M36" s="12"/>
      <c r="N36" s="12"/>
      <c r="O36" s="11"/>
      <c r="P36" s="11"/>
      <c r="Q36" s="11"/>
      <c r="R36" s="11"/>
      <c r="S36" s="4">
        <v>7.3099999999999987</v>
      </c>
      <c r="T36" s="3">
        <v>91.5</v>
      </c>
      <c r="Z36" s="3"/>
      <c r="AA36" s="3"/>
    </row>
    <row r="37" spans="2:27" x14ac:dyDescent="0.25">
      <c r="B37" s="1">
        <v>20</v>
      </c>
      <c r="C37" s="7">
        <f>+C38-1</f>
        <v>45015</v>
      </c>
      <c r="D37" s="3">
        <v>32.46</v>
      </c>
      <c r="E37" s="3">
        <v>23.9</v>
      </c>
      <c r="F37" s="3">
        <v>19.100000000000001</v>
      </c>
      <c r="G37" s="4">
        <v>19.04</v>
      </c>
      <c r="H37" s="3">
        <v>148</v>
      </c>
      <c r="K37" s="3">
        <v>62.14</v>
      </c>
      <c r="L37" s="3">
        <v>129</v>
      </c>
      <c r="M37" s="12"/>
      <c r="N37" s="12"/>
      <c r="O37" s="11"/>
      <c r="P37" s="11"/>
      <c r="Q37" s="11"/>
      <c r="R37" s="11"/>
      <c r="S37" s="4">
        <v>27.72</v>
      </c>
      <c r="T37" s="3">
        <v>129</v>
      </c>
      <c r="Z37" s="3"/>
      <c r="AA37" s="3"/>
    </row>
    <row r="38" spans="2:27" x14ac:dyDescent="0.25">
      <c r="B38" s="1">
        <v>21</v>
      </c>
      <c r="C38" s="7">
        <f>+C39-1</f>
        <v>45016</v>
      </c>
      <c r="D38" s="3">
        <v>46.68</v>
      </c>
      <c r="E38" s="3">
        <v>27.7</v>
      </c>
      <c r="F38" s="3">
        <v>53.4</v>
      </c>
      <c r="G38" s="4">
        <v>14.329999999999998</v>
      </c>
      <c r="H38" s="3">
        <v>188</v>
      </c>
      <c r="K38" s="3">
        <v>56.379999999999995</v>
      </c>
      <c r="L38" s="3">
        <v>256</v>
      </c>
      <c r="M38" s="12"/>
      <c r="N38" s="12"/>
      <c r="O38" s="11"/>
      <c r="P38" s="11"/>
      <c r="Q38" s="11"/>
      <c r="R38" s="11"/>
      <c r="S38" s="4">
        <v>46.589999999999996</v>
      </c>
      <c r="T38" s="3">
        <v>256</v>
      </c>
      <c r="Z38" s="3"/>
      <c r="AA38" s="3"/>
    </row>
    <row r="39" spans="2:27" x14ac:dyDescent="0.25">
      <c r="B39" s="1">
        <v>22</v>
      </c>
      <c r="C39" s="7">
        <f>+C40-1</f>
        <v>45017</v>
      </c>
      <c r="D39" s="3">
        <v>48.480000000000004</v>
      </c>
      <c r="E39" s="3">
        <v>123</v>
      </c>
      <c r="F39" s="3">
        <v>23.5</v>
      </c>
      <c r="G39" s="4">
        <v>16.89</v>
      </c>
      <c r="H39" s="3">
        <v>127</v>
      </c>
      <c r="K39" s="3">
        <v>24.94</v>
      </c>
      <c r="L39" s="3">
        <v>152</v>
      </c>
      <c r="M39" s="12"/>
      <c r="N39" s="12"/>
      <c r="O39" s="11"/>
      <c r="P39" s="11"/>
      <c r="Q39" s="11"/>
      <c r="R39" s="11"/>
      <c r="S39" s="4">
        <v>13.89</v>
      </c>
      <c r="T39" s="3">
        <v>152</v>
      </c>
      <c r="Z39" s="3"/>
      <c r="AA39" s="3"/>
    </row>
    <row r="40" spans="2:27" x14ac:dyDescent="0.25">
      <c r="B40" s="1">
        <v>23</v>
      </c>
      <c r="C40" s="7">
        <f>+C41-1</f>
        <v>45018</v>
      </c>
      <c r="D40" s="3">
        <v>11.64</v>
      </c>
      <c r="E40" s="3">
        <v>15.9</v>
      </c>
      <c r="F40" s="3">
        <v>49.6</v>
      </c>
      <c r="G40" s="4">
        <v>9.4299999999999962</v>
      </c>
      <c r="H40" s="3">
        <v>147.625</v>
      </c>
      <c r="K40" s="3">
        <v>14.620000000000001</v>
      </c>
      <c r="L40" s="3">
        <v>114</v>
      </c>
      <c r="M40" s="12"/>
      <c r="N40" s="12"/>
      <c r="O40" s="11"/>
      <c r="P40" s="11"/>
      <c r="Q40" s="11"/>
      <c r="R40" s="11"/>
      <c r="S40" s="4">
        <v>3.6199999999999992</v>
      </c>
      <c r="T40" s="3">
        <v>114</v>
      </c>
      <c r="Z40" s="3"/>
      <c r="AA40" s="3"/>
    </row>
    <row r="41" spans="2:27" x14ac:dyDescent="0.25">
      <c r="B41" s="1">
        <v>24</v>
      </c>
      <c r="C41" s="7">
        <f>+C42-1</f>
        <v>45019</v>
      </c>
      <c r="D41" s="3">
        <v>49.660000000000004</v>
      </c>
      <c r="E41" s="3">
        <v>16.899999999999999</v>
      </c>
      <c r="F41" s="3">
        <v>26.2</v>
      </c>
      <c r="G41" s="4">
        <v>20.8</v>
      </c>
      <c r="H41" s="3">
        <v>175</v>
      </c>
      <c r="K41" s="3">
        <v>53.6</v>
      </c>
      <c r="L41" s="3">
        <v>230</v>
      </c>
      <c r="M41" s="12"/>
      <c r="N41" s="12"/>
      <c r="O41" s="11"/>
      <c r="P41" s="11"/>
      <c r="Q41" s="11"/>
      <c r="R41" s="11"/>
      <c r="S41" s="4">
        <v>28.850000000000005</v>
      </c>
      <c r="T41" s="3">
        <v>230</v>
      </c>
      <c r="Z41" s="3"/>
      <c r="AA41" s="3"/>
    </row>
    <row r="42" spans="2:27" x14ac:dyDescent="0.25">
      <c r="B42" s="1">
        <v>25</v>
      </c>
      <c r="C42" s="7">
        <f>+C43-1</f>
        <v>45020</v>
      </c>
      <c r="D42" s="3">
        <v>20.46</v>
      </c>
      <c r="E42" s="3">
        <v>12.6</v>
      </c>
      <c r="F42" s="3">
        <v>18.3</v>
      </c>
      <c r="G42" s="4">
        <v>5.2099999999999991</v>
      </c>
      <c r="H42" s="3">
        <v>110</v>
      </c>
      <c r="K42" s="3">
        <v>45.5</v>
      </c>
      <c r="L42" s="3">
        <v>179</v>
      </c>
      <c r="M42" s="12"/>
      <c r="N42" s="12"/>
      <c r="O42" s="11"/>
      <c r="P42" s="11"/>
      <c r="Q42" s="11"/>
      <c r="R42" s="11"/>
      <c r="S42" s="4">
        <v>18.759999999999998</v>
      </c>
      <c r="T42" s="3">
        <v>179</v>
      </c>
      <c r="Z42" s="3"/>
      <c r="AA42" s="3"/>
    </row>
    <row r="43" spans="2:27" x14ac:dyDescent="0.25">
      <c r="B43" s="1">
        <v>26</v>
      </c>
      <c r="C43" s="7">
        <f>+C44-1</f>
        <v>45021</v>
      </c>
      <c r="D43" s="3">
        <v>59.58</v>
      </c>
      <c r="E43" s="3">
        <v>3.5</v>
      </c>
      <c r="F43" s="3">
        <v>19.5</v>
      </c>
      <c r="G43" s="4">
        <v>20.239999999999998</v>
      </c>
      <c r="H43" s="3">
        <v>139</v>
      </c>
      <c r="K43" s="3">
        <v>40.4</v>
      </c>
      <c r="L43" s="3">
        <v>186</v>
      </c>
      <c r="M43" s="12"/>
      <c r="N43" s="12"/>
      <c r="O43" s="11"/>
      <c r="P43" s="11"/>
      <c r="Q43" s="11"/>
      <c r="R43" s="11"/>
      <c r="S43" s="4">
        <v>18.919999999999995</v>
      </c>
      <c r="T43" s="3">
        <v>186</v>
      </c>
      <c r="Z43" s="3"/>
      <c r="AA43" s="3"/>
    </row>
    <row r="44" spans="2:27" x14ac:dyDescent="0.25">
      <c r="B44" s="1">
        <v>27</v>
      </c>
      <c r="C44" s="7">
        <f>+C45-1</f>
        <v>45022</v>
      </c>
      <c r="D44" s="3">
        <v>38.58</v>
      </c>
      <c r="E44" s="3">
        <v>29.3</v>
      </c>
      <c r="F44" s="3">
        <v>12.6</v>
      </c>
      <c r="G44" s="4">
        <v>23.900000000000002</v>
      </c>
      <c r="H44" s="3">
        <v>167</v>
      </c>
      <c r="K44" s="3">
        <v>67.72</v>
      </c>
      <c r="L44" s="3">
        <v>226</v>
      </c>
      <c r="M44" s="12"/>
      <c r="N44" s="12"/>
      <c r="O44" s="11"/>
      <c r="P44" s="11"/>
      <c r="Q44" s="11"/>
      <c r="R44" s="11"/>
      <c r="S44" s="4">
        <v>42.49</v>
      </c>
      <c r="T44" s="3">
        <v>226</v>
      </c>
      <c r="Z44" s="3"/>
      <c r="AA44" s="3"/>
    </row>
    <row r="45" spans="2:27" x14ac:dyDescent="0.25">
      <c r="B45" s="1">
        <v>28</v>
      </c>
      <c r="C45" s="7">
        <f>+C46-1</f>
        <v>45023</v>
      </c>
      <c r="D45" s="3">
        <v>49.019999999999996</v>
      </c>
      <c r="E45" s="3">
        <v>16.7</v>
      </c>
      <c r="F45" s="3">
        <v>22.9</v>
      </c>
      <c r="G45" s="4">
        <v>23.2</v>
      </c>
      <c r="H45" s="3">
        <v>168</v>
      </c>
      <c r="K45" s="3">
        <v>51.38</v>
      </c>
      <c r="L45" s="3">
        <v>149</v>
      </c>
      <c r="M45" s="12"/>
      <c r="N45" s="12"/>
      <c r="O45" s="11"/>
      <c r="P45" s="11"/>
      <c r="Q45" s="11"/>
      <c r="R45" s="11"/>
      <c r="S45" s="4">
        <v>14.33</v>
      </c>
      <c r="T45" s="3">
        <v>149</v>
      </c>
      <c r="Z45" s="3"/>
      <c r="AA45" s="3"/>
    </row>
    <row r="46" spans="2:27" x14ac:dyDescent="0.25">
      <c r="B46" s="1">
        <v>29</v>
      </c>
      <c r="C46" s="7">
        <f>+C47-1</f>
        <v>45024</v>
      </c>
      <c r="D46" s="3">
        <v>52.760000000000005</v>
      </c>
      <c r="E46" s="3">
        <v>27.1</v>
      </c>
      <c r="F46" s="3">
        <v>22.9</v>
      </c>
      <c r="G46" s="4">
        <v>29.270000000000007</v>
      </c>
      <c r="H46" s="3">
        <v>199</v>
      </c>
      <c r="K46" s="3">
        <v>12.02</v>
      </c>
      <c r="L46" s="3">
        <v>89</v>
      </c>
      <c r="M46" s="12"/>
      <c r="N46" s="12"/>
      <c r="O46" s="11"/>
      <c r="P46" s="11"/>
      <c r="Q46" s="11"/>
      <c r="R46" s="11"/>
      <c r="S46" s="4">
        <v>18.04</v>
      </c>
      <c r="T46" s="3">
        <v>89</v>
      </c>
      <c r="Z46" s="3"/>
      <c r="AA46" s="3"/>
    </row>
    <row r="47" spans="2:27" x14ac:dyDescent="0.25">
      <c r="B47" s="1">
        <v>30</v>
      </c>
      <c r="C47" s="7">
        <f>+C48-1</f>
        <v>45025</v>
      </c>
      <c r="D47" s="3">
        <v>15.12</v>
      </c>
      <c r="E47" s="3">
        <v>16</v>
      </c>
      <c r="F47" s="3">
        <v>40.799999999999997</v>
      </c>
      <c r="G47" s="4">
        <v>18.739999999999998</v>
      </c>
      <c r="H47" s="3">
        <v>123</v>
      </c>
      <c r="K47" s="3">
        <v>42.019999999999996</v>
      </c>
      <c r="L47" s="3">
        <v>165</v>
      </c>
      <c r="M47" s="12"/>
      <c r="N47" s="12"/>
      <c r="O47" s="11"/>
      <c r="P47" s="11"/>
      <c r="Q47" s="11"/>
      <c r="R47" s="11"/>
      <c r="S47" s="4">
        <v>16.159999999999997</v>
      </c>
      <c r="T47" s="3">
        <v>165</v>
      </c>
      <c r="Z47" s="3"/>
      <c r="AA47" s="3"/>
    </row>
    <row r="48" spans="2:27" x14ac:dyDescent="0.25">
      <c r="B48" s="1">
        <v>31</v>
      </c>
      <c r="C48" s="7">
        <f>+C49-1</f>
        <v>45026</v>
      </c>
      <c r="D48" s="3">
        <v>59.58</v>
      </c>
      <c r="E48" s="3">
        <v>28.3</v>
      </c>
      <c r="F48" s="3">
        <v>43.2</v>
      </c>
      <c r="G48" s="4">
        <v>26.159999999999997</v>
      </c>
      <c r="H48" s="3">
        <v>231</v>
      </c>
      <c r="K48" s="3">
        <v>18.940000000000001</v>
      </c>
      <c r="L48" s="3">
        <v>119</v>
      </c>
      <c r="M48" s="12"/>
      <c r="N48" s="12"/>
      <c r="O48" s="11"/>
      <c r="P48" s="11"/>
      <c r="Q48" s="11"/>
      <c r="R48" s="11"/>
      <c r="S48" s="4">
        <v>19.64</v>
      </c>
      <c r="T48" s="3">
        <v>119</v>
      </c>
      <c r="Z48" s="3"/>
      <c r="AA48" s="3"/>
    </row>
    <row r="49" spans="2:27" x14ac:dyDescent="0.25">
      <c r="B49" s="1">
        <v>32</v>
      </c>
      <c r="C49" s="7">
        <f>+C50-1</f>
        <v>45027</v>
      </c>
      <c r="D49" s="3">
        <v>64</v>
      </c>
      <c r="E49" s="3">
        <v>17.399999999999999</v>
      </c>
      <c r="F49" s="3">
        <v>38.6</v>
      </c>
      <c r="G49" s="4">
        <v>37.253750000000011</v>
      </c>
      <c r="H49" s="3">
        <v>126</v>
      </c>
      <c r="K49" s="3">
        <v>52.980000000000004</v>
      </c>
      <c r="L49" s="3">
        <v>245</v>
      </c>
      <c r="M49" s="12"/>
      <c r="N49" s="12"/>
      <c r="O49" s="11"/>
      <c r="P49" s="11"/>
      <c r="Q49" s="11"/>
      <c r="R49" s="11"/>
      <c r="S49" s="4">
        <v>37.340000000000003</v>
      </c>
      <c r="T49" s="3">
        <v>245</v>
      </c>
      <c r="Z49" s="3"/>
      <c r="AA49" s="3"/>
    </row>
    <row r="50" spans="2:27" x14ac:dyDescent="0.25">
      <c r="B50" s="1">
        <v>33</v>
      </c>
      <c r="C50" s="7">
        <f>+C51-1</f>
        <v>45028</v>
      </c>
      <c r="D50" s="3">
        <v>20.440000000000001</v>
      </c>
      <c r="E50" s="3">
        <v>1.5</v>
      </c>
      <c r="F50" s="3">
        <v>30</v>
      </c>
      <c r="G50" s="4">
        <v>18.47</v>
      </c>
      <c r="H50" s="3">
        <v>112</v>
      </c>
      <c r="K50" s="3">
        <v>46.44</v>
      </c>
      <c r="L50" s="3">
        <v>149</v>
      </c>
      <c r="M50" s="12"/>
      <c r="N50" s="12"/>
      <c r="O50" s="11"/>
      <c r="P50" s="11"/>
      <c r="Q50" s="11"/>
      <c r="R50" s="11"/>
      <c r="S50" s="4">
        <v>10.659999999999997</v>
      </c>
      <c r="T50" s="3">
        <v>149</v>
      </c>
      <c r="Z50" s="3"/>
      <c r="AA50" s="3"/>
    </row>
    <row r="51" spans="2:27" x14ac:dyDescent="0.25">
      <c r="B51" s="1">
        <v>34</v>
      </c>
      <c r="C51" s="7">
        <f>+C52-1</f>
        <v>45029</v>
      </c>
      <c r="D51" s="3">
        <v>61.120000000000005</v>
      </c>
      <c r="E51" s="3">
        <v>20</v>
      </c>
      <c r="F51" s="3">
        <v>0.3</v>
      </c>
      <c r="G51" s="4">
        <v>36.440000000000005</v>
      </c>
      <c r="H51" s="3">
        <v>184</v>
      </c>
      <c r="K51" s="3">
        <v>14.38</v>
      </c>
      <c r="L51" s="3">
        <v>111</v>
      </c>
      <c r="M51" s="12"/>
      <c r="N51" s="12"/>
      <c r="O51" s="11"/>
      <c r="P51" s="11"/>
      <c r="Q51" s="11"/>
      <c r="R51" s="11"/>
      <c r="S51" s="4">
        <v>17.82</v>
      </c>
      <c r="T51" s="3">
        <v>111</v>
      </c>
      <c r="Z51" s="3"/>
      <c r="AA51" s="3"/>
    </row>
    <row r="52" spans="2:27" x14ac:dyDescent="0.25">
      <c r="B52" s="1">
        <v>35</v>
      </c>
      <c r="C52" s="7">
        <f>+C53-1</f>
        <v>45030</v>
      </c>
      <c r="D52" s="3">
        <v>24.14</v>
      </c>
      <c r="E52" s="3">
        <v>1.4</v>
      </c>
      <c r="F52" s="3">
        <v>7.4</v>
      </c>
      <c r="G52" s="4">
        <v>7.3099999999999987</v>
      </c>
      <c r="H52" s="3">
        <v>91.5</v>
      </c>
      <c r="K52" s="3">
        <v>43.96</v>
      </c>
      <c r="L52" s="3">
        <v>122</v>
      </c>
      <c r="M52" s="12"/>
      <c r="N52" s="12"/>
      <c r="O52" s="11"/>
      <c r="P52" s="11"/>
      <c r="Q52" s="11"/>
      <c r="R52" s="11"/>
      <c r="S52" s="4">
        <v>7.6899999999999995</v>
      </c>
      <c r="T52" s="3">
        <v>122</v>
      </c>
      <c r="Z52" s="3"/>
      <c r="AA52" s="3"/>
    </row>
    <row r="53" spans="2:27" x14ac:dyDescent="0.25">
      <c r="B53" s="1">
        <v>36</v>
      </c>
      <c r="C53" s="7">
        <f>+C54-1</f>
        <v>45031</v>
      </c>
      <c r="D53" s="3">
        <v>62.14</v>
      </c>
      <c r="E53" s="3">
        <v>4.0999999999999996</v>
      </c>
      <c r="F53" s="3">
        <v>8.5</v>
      </c>
      <c r="G53" s="4">
        <v>27.72</v>
      </c>
      <c r="H53" s="3">
        <v>129</v>
      </c>
      <c r="K53" s="3">
        <v>29.080000000000002</v>
      </c>
      <c r="L53" s="3">
        <v>112</v>
      </c>
      <c r="M53" s="12"/>
      <c r="N53" s="12"/>
      <c r="O53" s="11"/>
      <c r="P53" s="11"/>
      <c r="Q53" s="11"/>
      <c r="R53" s="11"/>
      <c r="S53" s="4">
        <v>13.4</v>
      </c>
      <c r="T53" s="3">
        <v>112</v>
      </c>
      <c r="Z53" s="3"/>
      <c r="AA53" s="3"/>
    </row>
    <row r="54" spans="2:27" x14ac:dyDescent="0.25">
      <c r="B54" s="1">
        <v>37</v>
      </c>
      <c r="C54" s="7">
        <f>+C55-1</f>
        <v>45032</v>
      </c>
      <c r="D54" s="3">
        <v>56.379999999999995</v>
      </c>
      <c r="E54" s="3">
        <v>43.8</v>
      </c>
      <c r="F54" s="3">
        <v>5</v>
      </c>
      <c r="G54" s="4">
        <v>46.589999999999996</v>
      </c>
      <c r="H54" s="3">
        <v>256</v>
      </c>
      <c r="K54" s="3">
        <v>44.28</v>
      </c>
      <c r="L54" s="3">
        <v>235</v>
      </c>
      <c r="M54" s="12"/>
      <c r="N54" s="12"/>
      <c r="O54" s="11"/>
      <c r="P54" s="11"/>
      <c r="Q54" s="11"/>
      <c r="R54" s="11"/>
      <c r="S54" s="4">
        <v>26.65</v>
      </c>
      <c r="T54" s="3">
        <v>235</v>
      </c>
      <c r="Z54" s="3"/>
      <c r="AA54" s="3"/>
    </row>
    <row r="55" spans="2:27" x14ac:dyDescent="0.25">
      <c r="B55" s="1">
        <v>38</v>
      </c>
      <c r="C55" s="7">
        <f>+C56-1</f>
        <v>45033</v>
      </c>
      <c r="D55" s="3">
        <v>24.94</v>
      </c>
      <c r="E55" s="3">
        <v>49.4</v>
      </c>
      <c r="F55" s="3">
        <v>45.7</v>
      </c>
      <c r="G55" s="4">
        <v>13.89</v>
      </c>
      <c r="H55" s="3">
        <v>152</v>
      </c>
      <c r="K55" s="3">
        <v>41.519999999999996</v>
      </c>
      <c r="L55" s="3">
        <v>225</v>
      </c>
      <c r="M55" s="12"/>
      <c r="N55" s="12"/>
      <c r="O55" s="11"/>
      <c r="P55" s="11"/>
      <c r="Q55" s="11"/>
      <c r="R55" s="11"/>
      <c r="S55" s="4">
        <v>17.879999999999995</v>
      </c>
      <c r="T55" s="3">
        <v>225</v>
      </c>
      <c r="Z55" s="3"/>
      <c r="AA55" s="3"/>
    </row>
    <row r="56" spans="2:27" x14ac:dyDescent="0.25">
      <c r="B56" s="1">
        <v>39</v>
      </c>
      <c r="C56" s="7">
        <f>+C57-1</f>
        <v>45034</v>
      </c>
      <c r="D56" s="3">
        <v>14.620000000000001</v>
      </c>
      <c r="E56" s="3">
        <v>26.7</v>
      </c>
      <c r="F56" s="3">
        <v>35.1</v>
      </c>
      <c r="G56" s="4">
        <v>3.6199999999999992</v>
      </c>
      <c r="H56" s="3">
        <v>114</v>
      </c>
      <c r="K56" s="3">
        <v>62.54</v>
      </c>
      <c r="L56" s="3">
        <v>220</v>
      </c>
      <c r="M56" s="12"/>
      <c r="N56" s="12"/>
      <c r="O56" s="11"/>
      <c r="P56" s="11"/>
      <c r="Q56" s="11"/>
      <c r="R56" s="11"/>
      <c r="S56" s="4">
        <v>34.31</v>
      </c>
      <c r="T56" s="3">
        <v>220</v>
      </c>
      <c r="Z56" s="3"/>
      <c r="AA56" s="3"/>
    </row>
    <row r="57" spans="2:27" x14ac:dyDescent="0.25">
      <c r="B57" s="1">
        <v>40</v>
      </c>
      <c r="C57" s="7">
        <f>+C58-1</f>
        <v>45035</v>
      </c>
      <c r="D57" s="3">
        <v>53.6</v>
      </c>
      <c r="E57" s="3">
        <v>37.700000000000003</v>
      </c>
      <c r="F57" s="3">
        <v>32</v>
      </c>
      <c r="G57" s="4">
        <v>28.850000000000005</v>
      </c>
      <c r="H57" s="3">
        <v>230</v>
      </c>
      <c r="K57" s="3">
        <v>40.78</v>
      </c>
      <c r="L57" s="3">
        <v>240</v>
      </c>
      <c r="M57" s="12"/>
      <c r="N57" s="12"/>
      <c r="O57" s="11"/>
      <c r="P57" s="11"/>
      <c r="Q57" s="11"/>
      <c r="R57" s="11"/>
      <c r="S57" s="4">
        <v>20.590000000000003</v>
      </c>
      <c r="T57" s="3">
        <v>240</v>
      </c>
      <c r="Z57" s="3"/>
      <c r="AA57" s="3"/>
    </row>
    <row r="58" spans="2:27" x14ac:dyDescent="0.25">
      <c r="B58" s="1">
        <v>41</v>
      </c>
      <c r="C58" s="7">
        <f>+C59-1</f>
        <v>45036</v>
      </c>
      <c r="D58" s="3">
        <v>45.5</v>
      </c>
      <c r="E58" s="3">
        <v>22.3</v>
      </c>
      <c r="F58" s="3">
        <v>31.6</v>
      </c>
      <c r="G58" s="4">
        <v>18.759999999999998</v>
      </c>
      <c r="H58" s="3">
        <v>179</v>
      </c>
      <c r="K58" s="3">
        <v>3.46</v>
      </c>
      <c r="L58" s="3">
        <v>71</v>
      </c>
      <c r="M58" s="12"/>
      <c r="N58" s="12"/>
      <c r="O58" s="11"/>
      <c r="P58" s="11"/>
      <c r="Q58" s="11"/>
      <c r="R58" s="11"/>
      <c r="S58" s="4">
        <v>18.220000000000002</v>
      </c>
      <c r="T58" s="3">
        <v>71</v>
      </c>
      <c r="Z58" s="3"/>
      <c r="AA58" s="3"/>
    </row>
    <row r="59" spans="2:27" x14ac:dyDescent="0.25">
      <c r="B59" s="1">
        <v>42</v>
      </c>
      <c r="C59" s="7">
        <f>+C60-1</f>
        <v>45037</v>
      </c>
      <c r="D59" s="3">
        <v>40.4</v>
      </c>
      <c r="E59" s="3">
        <v>33.4</v>
      </c>
      <c r="F59" s="3">
        <v>38.700000000000003</v>
      </c>
      <c r="G59" s="4">
        <v>18.919999999999995</v>
      </c>
      <c r="H59" s="3">
        <v>186</v>
      </c>
      <c r="K59" s="3">
        <v>33.239999999999995</v>
      </c>
      <c r="L59" s="3">
        <v>133</v>
      </c>
      <c r="M59" s="12"/>
      <c r="N59" s="12"/>
      <c r="O59" s="11"/>
      <c r="P59" s="11"/>
      <c r="Q59" s="11"/>
      <c r="R59" s="11"/>
      <c r="S59" s="4">
        <v>16.579999999999998</v>
      </c>
      <c r="T59" s="3">
        <v>133</v>
      </c>
      <c r="Z59" s="3"/>
      <c r="AA59" s="3"/>
    </row>
    <row r="60" spans="2:27" x14ac:dyDescent="0.25">
      <c r="B60" s="1">
        <v>43</v>
      </c>
      <c r="C60" s="7">
        <f>+C61-1</f>
        <v>45038</v>
      </c>
      <c r="D60" s="3">
        <v>67.72</v>
      </c>
      <c r="E60" s="3">
        <v>27.7</v>
      </c>
      <c r="F60" s="3">
        <v>1.8</v>
      </c>
      <c r="G60" s="4">
        <v>42.49</v>
      </c>
      <c r="H60" s="3">
        <v>226</v>
      </c>
      <c r="K60" s="3">
        <v>49.160000000000004</v>
      </c>
      <c r="L60" s="3">
        <v>239</v>
      </c>
      <c r="M60" s="12"/>
      <c r="N60" s="12"/>
      <c r="O60" s="11"/>
      <c r="P60" s="11"/>
      <c r="Q60" s="11"/>
      <c r="R60" s="11"/>
      <c r="S60" s="4">
        <v>30.8</v>
      </c>
      <c r="T60" s="3">
        <v>239</v>
      </c>
      <c r="Z60" s="3"/>
      <c r="AA60" s="3"/>
    </row>
    <row r="61" spans="2:27" x14ac:dyDescent="0.25">
      <c r="B61" s="1">
        <v>44</v>
      </c>
      <c r="C61" s="7">
        <f>+C62-1</f>
        <v>45039</v>
      </c>
      <c r="D61" s="3">
        <v>51.38</v>
      </c>
      <c r="E61" s="3">
        <v>8.4</v>
      </c>
      <c r="F61" s="3">
        <v>26.4</v>
      </c>
      <c r="G61" s="4">
        <v>14.33</v>
      </c>
      <c r="H61" s="3">
        <v>149</v>
      </c>
      <c r="K61" s="3">
        <v>50.14</v>
      </c>
      <c r="L61" s="3">
        <v>186</v>
      </c>
      <c r="M61" s="12"/>
      <c r="N61" s="12"/>
      <c r="O61" s="11"/>
      <c r="P61" s="11"/>
      <c r="Q61" s="11"/>
      <c r="R61" s="11"/>
      <c r="S61" s="4">
        <v>32.1</v>
      </c>
      <c r="T61" s="3">
        <v>186</v>
      </c>
      <c r="Z61" s="3"/>
      <c r="AA61" s="3"/>
    </row>
    <row r="62" spans="2:27" x14ac:dyDescent="0.25">
      <c r="B62" s="1">
        <v>45</v>
      </c>
      <c r="C62" s="7">
        <f>+C63-1</f>
        <v>45040</v>
      </c>
      <c r="D62" s="3">
        <v>12.02</v>
      </c>
      <c r="E62" s="3">
        <v>25.7</v>
      </c>
      <c r="F62" s="3">
        <v>43.3</v>
      </c>
      <c r="G62" s="4">
        <v>18.04</v>
      </c>
      <c r="H62" s="3">
        <v>89</v>
      </c>
      <c r="K62" s="3">
        <v>16.7</v>
      </c>
      <c r="L62" s="3">
        <v>83</v>
      </c>
      <c r="M62" s="12"/>
      <c r="N62" s="12"/>
      <c r="O62" s="11"/>
      <c r="P62" s="11"/>
      <c r="Q62" s="11"/>
      <c r="R62" s="11"/>
      <c r="S62" s="4">
        <v>17.79</v>
      </c>
      <c r="T62" s="3">
        <v>83</v>
      </c>
      <c r="Z62" s="3"/>
      <c r="AA62" s="3"/>
    </row>
    <row r="63" spans="2:27" x14ac:dyDescent="0.25">
      <c r="B63" s="1">
        <v>46</v>
      </c>
      <c r="C63" s="7">
        <f>+C64-1</f>
        <v>45041</v>
      </c>
      <c r="D63" s="3">
        <v>42.019999999999996</v>
      </c>
      <c r="E63" s="3">
        <v>22.5</v>
      </c>
      <c r="F63" s="3">
        <v>31.5</v>
      </c>
      <c r="G63" s="4">
        <v>16.159999999999997</v>
      </c>
      <c r="H63" s="3">
        <v>165</v>
      </c>
      <c r="K63" s="3">
        <v>61.260000000000005</v>
      </c>
      <c r="L63" s="3">
        <v>240</v>
      </c>
      <c r="M63" s="12"/>
      <c r="N63" s="12"/>
      <c r="O63" s="11"/>
      <c r="P63" s="11"/>
      <c r="Q63" s="11"/>
      <c r="R63" s="11"/>
      <c r="S63" s="4">
        <v>25.6</v>
      </c>
      <c r="T63" s="3">
        <v>240</v>
      </c>
      <c r="Z63" s="3"/>
      <c r="AA63" s="3"/>
    </row>
    <row r="64" spans="2:27" x14ac:dyDescent="0.25">
      <c r="B64" s="1">
        <v>47</v>
      </c>
      <c r="C64" s="7">
        <f>+C65-1</f>
        <v>45042</v>
      </c>
      <c r="D64" s="3">
        <v>18.940000000000001</v>
      </c>
      <c r="E64" s="3">
        <v>9.9</v>
      </c>
      <c r="F64" s="3">
        <v>35.700000000000003</v>
      </c>
      <c r="G64" s="4">
        <v>19.64</v>
      </c>
      <c r="H64" s="3">
        <v>119</v>
      </c>
      <c r="K64" s="3">
        <v>53.86</v>
      </c>
      <c r="L64" s="3">
        <v>170</v>
      </c>
      <c r="M64" s="12"/>
      <c r="N64" s="12"/>
      <c r="O64" s="11"/>
      <c r="P64" s="11"/>
      <c r="Q64" s="11"/>
      <c r="R64" s="11"/>
      <c r="S64" s="4">
        <v>20.759999999999998</v>
      </c>
      <c r="T64" s="3">
        <v>170</v>
      </c>
      <c r="Z64" s="3"/>
      <c r="AA64" s="3"/>
    </row>
    <row r="65" spans="2:27" x14ac:dyDescent="0.25">
      <c r="B65" s="1">
        <v>48</v>
      </c>
      <c r="C65" s="7">
        <f>+C66-1</f>
        <v>45043</v>
      </c>
      <c r="D65" s="3">
        <v>52.980000000000004</v>
      </c>
      <c r="E65" s="3">
        <v>41.5</v>
      </c>
      <c r="F65" s="3">
        <v>18.5</v>
      </c>
      <c r="G65" s="4">
        <v>37.340000000000003</v>
      </c>
      <c r="H65" s="3">
        <v>245</v>
      </c>
      <c r="K65" s="3">
        <v>27.54</v>
      </c>
      <c r="L65" s="3">
        <v>178</v>
      </c>
      <c r="M65" s="12"/>
      <c r="N65" s="12"/>
      <c r="O65" s="11"/>
      <c r="P65" s="11"/>
      <c r="Q65" s="11"/>
      <c r="R65" s="11"/>
      <c r="S65" s="4">
        <v>21.71</v>
      </c>
      <c r="T65" s="3">
        <v>178</v>
      </c>
      <c r="Z65" s="3"/>
      <c r="AA65" s="3"/>
    </row>
    <row r="66" spans="2:27" x14ac:dyDescent="0.25">
      <c r="B66" s="1">
        <v>49</v>
      </c>
      <c r="C66" s="7">
        <f>+C67-1</f>
        <v>45044</v>
      </c>
      <c r="D66" s="3">
        <v>46.44</v>
      </c>
      <c r="E66" s="3">
        <v>15.8</v>
      </c>
      <c r="F66" s="3">
        <v>49.9</v>
      </c>
      <c r="G66" s="4">
        <v>10.659999999999997</v>
      </c>
      <c r="H66" s="3">
        <v>149</v>
      </c>
      <c r="K66" s="3">
        <v>27.22</v>
      </c>
      <c r="L66" s="3">
        <v>187</v>
      </c>
      <c r="M66" s="12"/>
      <c r="N66" s="12"/>
      <c r="O66" s="11"/>
      <c r="P66" s="11"/>
      <c r="Q66" s="11"/>
      <c r="R66" s="11"/>
      <c r="S66" s="4">
        <v>22.949999999999996</v>
      </c>
      <c r="T66" s="3">
        <v>187</v>
      </c>
      <c r="Z66" s="3"/>
      <c r="AA66" s="3"/>
    </row>
    <row r="67" spans="2:27" x14ac:dyDescent="0.25">
      <c r="B67" s="1">
        <v>50</v>
      </c>
      <c r="C67" s="7">
        <f>+C68-1</f>
        <v>45045</v>
      </c>
      <c r="D67" s="3">
        <v>14.38</v>
      </c>
      <c r="E67" s="3">
        <v>11.7</v>
      </c>
      <c r="F67" s="3">
        <v>36.799999999999997</v>
      </c>
      <c r="G67" s="4">
        <v>17.82</v>
      </c>
      <c r="H67" s="3">
        <v>111</v>
      </c>
      <c r="K67" s="3">
        <v>21.8</v>
      </c>
      <c r="L67" s="3">
        <v>109</v>
      </c>
      <c r="M67" s="12"/>
      <c r="N67" s="12"/>
      <c r="O67" s="11"/>
      <c r="P67" s="11"/>
      <c r="Q67" s="11"/>
      <c r="R67" s="11"/>
      <c r="S67" s="4">
        <v>11.190000000000001</v>
      </c>
      <c r="T67" s="3">
        <v>109</v>
      </c>
      <c r="Z67" s="3"/>
      <c r="AA67" s="3"/>
    </row>
    <row r="68" spans="2:27" x14ac:dyDescent="0.25">
      <c r="B68" s="1">
        <v>51</v>
      </c>
      <c r="C68" s="7">
        <f>+C69-1</f>
        <v>45046</v>
      </c>
      <c r="D68" s="3">
        <v>43.96</v>
      </c>
      <c r="E68" s="3">
        <v>3.1</v>
      </c>
      <c r="F68" s="3">
        <v>34.6</v>
      </c>
      <c r="G68" s="4">
        <v>7.6899999999999995</v>
      </c>
      <c r="H68" s="3">
        <v>122</v>
      </c>
      <c r="K68" s="3">
        <v>15.3</v>
      </c>
      <c r="L68" s="3">
        <v>104</v>
      </c>
      <c r="M68" s="12"/>
      <c r="N68" s="12"/>
      <c r="O68" s="11"/>
      <c r="P68" s="11"/>
      <c r="Q68" s="11"/>
      <c r="R68" s="11"/>
      <c r="S68" s="4">
        <v>14.57</v>
      </c>
      <c r="T68" s="3">
        <v>104</v>
      </c>
      <c r="Z68" s="3"/>
      <c r="AA68" s="3"/>
    </row>
    <row r="69" spans="2:27" x14ac:dyDescent="0.25">
      <c r="B69" s="1">
        <v>52</v>
      </c>
      <c r="C69" s="7">
        <f>+C70-1</f>
        <v>45047</v>
      </c>
      <c r="D69" s="3">
        <v>29.080000000000002</v>
      </c>
      <c r="E69" s="3">
        <v>9.6</v>
      </c>
      <c r="F69" s="3">
        <v>3.6</v>
      </c>
      <c r="G69" s="4">
        <v>13.4</v>
      </c>
      <c r="H69" s="3">
        <v>112</v>
      </c>
      <c r="K69" s="3">
        <v>30.860000000000003</v>
      </c>
      <c r="L69" s="3">
        <v>135</v>
      </c>
      <c r="M69" s="12"/>
      <c r="N69" s="12"/>
      <c r="O69" s="11"/>
      <c r="P69" s="11"/>
      <c r="Q69" s="11"/>
      <c r="R69" s="11"/>
      <c r="S69" s="4">
        <v>17.100000000000001</v>
      </c>
      <c r="T69" s="3">
        <v>135</v>
      </c>
      <c r="Z69" s="3"/>
      <c r="AA69" s="3"/>
    </row>
    <row r="70" spans="2:27" x14ac:dyDescent="0.25">
      <c r="B70" s="1">
        <v>53</v>
      </c>
      <c r="C70" s="7">
        <f>+C71-1</f>
        <v>45048</v>
      </c>
      <c r="D70" s="3">
        <v>44.28</v>
      </c>
      <c r="E70" s="3">
        <v>41.7</v>
      </c>
      <c r="F70" s="3">
        <v>39.6</v>
      </c>
      <c r="G70" s="4">
        <v>26.65</v>
      </c>
      <c r="H70" s="3">
        <v>235</v>
      </c>
      <c r="K70" s="3">
        <v>51.480000000000004</v>
      </c>
      <c r="L70" s="3">
        <v>196</v>
      </c>
      <c r="M70" s="12"/>
      <c r="N70" s="12"/>
      <c r="O70" s="11"/>
      <c r="P70" s="11"/>
      <c r="Q70" s="11"/>
      <c r="R70" s="11"/>
      <c r="S70" s="4">
        <v>33.090000000000003</v>
      </c>
      <c r="T70" s="3">
        <v>196</v>
      </c>
      <c r="Z70" s="3"/>
      <c r="AA70" s="3"/>
    </row>
    <row r="71" spans="2:27" x14ac:dyDescent="0.25">
      <c r="B71" s="1">
        <v>54</v>
      </c>
      <c r="C71" s="7">
        <f>+C72-1</f>
        <v>45049</v>
      </c>
      <c r="D71" s="3">
        <v>41.519999999999996</v>
      </c>
      <c r="E71" s="3">
        <v>46.2</v>
      </c>
      <c r="F71" s="3">
        <v>58.7</v>
      </c>
      <c r="G71" s="4">
        <v>17.879999999999995</v>
      </c>
      <c r="H71" s="3">
        <v>225</v>
      </c>
      <c r="K71" s="3">
        <v>48.36</v>
      </c>
      <c r="L71" s="3">
        <v>229</v>
      </c>
      <c r="M71" s="12"/>
      <c r="N71" s="12"/>
      <c r="O71" s="11"/>
      <c r="P71" s="11"/>
      <c r="Q71" s="11"/>
      <c r="R71" s="11"/>
      <c r="S71" s="4">
        <v>32.749999999999993</v>
      </c>
      <c r="T71" s="3">
        <v>229</v>
      </c>
      <c r="Z71" s="3"/>
      <c r="AA71" s="3"/>
    </row>
    <row r="72" spans="2:27" x14ac:dyDescent="0.25">
      <c r="B72" s="1">
        <v>55</v>
      </c>
      <c r="C72" s="7">
        <f>+C73-1</f>
        <v>45050</v>
      </c>
      <c r="D72" s="3">
        <v>62.54</v>
      </c>
      <c r="E72" s="3">
        <v>28.8</v>
      </c>
      <c r="F72" s="3">
        <v>15.9</v>
      </c>
      <c r="G72" s="4">
        <v>34.31</v>
      </c>
      <c r="H72" s="3">
        <v>220</v>
      </c>
      <c r="K72" s="3">
        <v>44.82</v>
      </c>
      <c r="L72" s="3">
        <v>196</v>
      </c>
      <c r="M72" s="12"/>
      <c r="N72" s="12"/>
      <c r="O72" s="11"/>
      <c r="P72" s="11"/>
      <c r="Q72" s="11"/>
      <c r="R72" s="11"/>
      <c r="S72" s="4">
        <v>19.729999999999997</v>
      </c>
      <c r="T72" s="3">
        <v>196</v>
      </c>
      <c r="Z72" s="3"/>
      <c r="AA72" s="3"/>
    </row>
    <row r="73" spans="2:27" x14ac:dyDescent="0.25">
      <c r="B73" s="1">
        <v>56</v>
      </c>
      <c r="C73" s="7">
        <f>+C74-1</f>
        <v>45051</v>
      </c>
      <c r="D73" s="3">
        <v>40.78</v>
      </c>
      <c r="E73" s="3">
        <v>49.4</v>
      </c>
      <c r="F73" s="3">
        <v>60</v>
      </c>
      <c r="G73" s="4">
        <v>20.590000000000003</v>
      </c>
      <c r="H73" s="3">
        <v>240</v>
      </c>
      <c r="K73" s="3">
        <v>29.96</v>
      </c>
      <c r="L73" s="3">
        <v>129</v>
      </c>
      <c r="M73" s="12"/>
      <c r="N73" s="12"/>
      <c r="O73" s="11"/>
      <c r="P73" s="11"/>
      <c r="Q73" s="11"/>
      <c r="R73" s="11"/>
      <c r="S73" s="4">
        <v>5.4500000000000028</v>
      </c>
      <c r="T73" s="3">
        <v>129</v>
      </c>
      <c r="Z73" s="3"/>
      <c r="AA73" s="3"/>
    </row>
    <row r="74" spans="2:27" x14ac:dyDescent="0.25">
      <c r="B74" s="1">
        <v>57</v>
      </c>
      <c r="C74" s="7">
        <f>+C75-1</f>
        <v>45052</v>
      </c>
      <c r="D74" s="3">
        <v>3.46</v>
      </c>
      <c r="E74" s="3">
        <v>28.1</v>
      </c>
      <c r="F74" s="3">
        <v>41.4</v>
      </c>
      <c r="G74" s="4">
        <v>18.220000000000002</v>
      </c>
      <c r="H74" s="3">
        <v>71</v>
      </c>
      <c r="K74" s="3">
        <v>15.36</v>
      </c>
      <c r="L74" s="3">
        <v>106</v>
      </c>
      <c r="M74" s="12"/>
      <c r="N74" s="12"/>
      <c r="O74" s="11"/>
      <c r="P74" s="11"/>
      <c r="Q74" s="11"/>
      <c r="R74" s="11"/>
      <c r="S74" s="4">
        <v>11.459999999999999</v>
      </c>
      <c r="T74" s="3">
        <v>106</v>
      </c>
      <c r="Z74" s="3"/>
      <c r="AA74" s="3"/>
    </row>
    <row r="75" spans="2:27" x14ac:dyDescent="0.25">
      <c r="B75" s="1">
        <v>58</v>
      </c>
      <c r="C75" s="7">
        <f>+C76-1</f>
        <v>45053</v>
      </c>
      <c r="D75" s="3">
        <v>33.239999999999995</v>
      </c>
      <c r="E75" s="3">
        <v>19.2</v>
      </c>
      <c r="F75" s="3">
        <v>16.600000000000001</v>
      </c>
      <c r="G75" s="4">
        <v>16.579999999999998</v>
      </c>
      <c r="H75" s="3">
        <v>133</v>
      </c>
      <c r="K75" s="3">
        <v>28.880000000000003</v>
      </c>
      <c r="L75" s="3">
        <v>117</v>
      </c>
      <c r="M75" s="12"/>
      <c r="N75" s="12"/>
      <c r="O75" s="11"/>
      <c r="P75" s="11"/>
      <c r="Q75" s="11"/>
      <c r="R75" s="11"/>
      <c r="S75" s="4">
        <v>3.2699999999999996</v>
      </c>
      <c r="T75" s="3">
        <v>117</v>
      </c>
      <c r="Z75" s="3"/>
      <c r="AA75" s="3"/>
    </row>
    <row r="76" spans="2:27" x14ac:dyDescent="0.25">
      <c r="B76" s="1">
        <v>59</v>
      </c>
      <c r="C76" s="7">
        <f>+C77-1</f>
        <v>45054</v>
      </c>
      <c r="D76" s="3">
        <v>49.160000000000004</v>
      </c>
      <c r="E76" s="3">
        <v>49.6</v>
      </c>
      <c r="F76" s="3">
        <v>37.700000000000003</v>
      </c>
      <c r="G76" s="4">
        <v>30.8</v>
      </c>
      <c r="H76" s="3">
        <v>239</v>
      </c>
      <c r="K76" s="3">
        <v>50.68</v>
      </c>
      <c r="L76" s="3">
        <v>187</v>
      </c>
      <c r="M76" s="12"/>
      <c r="N76" s="12"/>
      <c r="O76" s="11"/>
      <c r="P76" s="11"/>
      <c r="Q76" s="11"/>
      <c r="R76" s="11"/>
      <c r="S76" s="4">
        <v>28.4</v>
      </c>
      <c r="T76" s="3">
        <v>187</v>
      </c>
      <c r="Z76" s="3"/>
      <c r="AA76" s="3"/>
    </row>
    <row r="77" spans="2:27" x14ac:dyDescent="0.25">
      <c r="B77" s="1">
        <v>60</v>
      </c>
      <c r="C77" s="7">
        <f>+C78-1</f>
        <v>45055</v>
      </c>
      <c r="D77" s="3">
        <v>50.14</v>
      </c>
      <c r="E77" s="3">
        <v>29.5</v>
      </c>
      <c r="F77" s="3">
        <v>9.3000000000000007</v>
      </c>
      <c r="G77" s="4">
        <v>32.1</v>
      </c>
      <c r="H77" s="3">
        <v>186</v>
      </c>
      <c r="K77" s="3">
        <v>12.379999999999999</v>
      </c>
      <c r="L77" s="3">
        <v>105</v>
      </c>
      <c r="M77" s="12"/>
      <c r="N77" s="12"/>
      <c r="O77" s="11"/>
      <c r="P77" s="11"/>
      <c r="Q77" s="11"/>
      <c r="R77" s="11"/>
      <c r="S77" s="4">
        <v>7.7799999999999976</v>
      </c>
      <c r="T77" s="3">
        <v>105</v>
      </c>
      <c r="Z77" s="3"/>
      <c r="AA77" s="3"/>
    </row>
    <row r="78" spans="2:27" x14ac:dyDescent="0.25">
      <c r="B78" s="1">
        <v>61</v>
      </c>
      <c r="C78" s="7">
        <f>+C79-1</f>
        <v>45056</v>
      </c>
      <c r="D78" s="3">
        <v>16.7</v>
      </c>
      <c r="E78" s="3">
        <v>2</v>
      </c>
      <c r="F78" s="3">
        <v>21.4</v>
      </c>
      <c r="G78" s="4">
        <v>17.79</v>
      </c>
      <c r="H78" s="3">
        <v>83</v>
      </c>
      <c r="K78" s="3">
        <v>13.5</v>
      </c>
      <c r="L78" s="3">
        <v>83</v>
      </c>
      <c r="M78" s="12"/>
      <c r="N78" s="12"/>
      <c r="O78" s="11"/>
      <c r="P78" s="11"/>
      <c r="Q78" s="11"/>
      <c r="R78" s="11"/>
      <c r="S78" s="4">
        <v>15.27</v>
      </c>
      <c r="T78" s="3">
        <v>83</v>
      </c>
      <c r="Z78" s="3"/>
      <c r="AA78" s="3"/>
    </row>
    <row r="79" spans="2:27" x14ac:dyDescent="0.25">
      <c r="B79" s="1">
        <v>62</v>
      </c>
      <c r="C79" s="7">
        <f>+C80-1</f>
        <v>45057</v>
      </c>
      <c r="D79" s="3">
        <v>61.260000000000005</v>
      </c>
      <c r="E79" s="3">
        <v>42.7</v>
      </c>
      <c r="F79" s="3">
        <v>54.7</v>
      </c>
      <c r="G79" s="4">
        <v>25.6</v>
      </c>
      <c r="H79" s="3">
        <v>240</v>
      </c>
      <c r="K79" s="3">
        <v>25.1</v>
      </c>
      <c r="L79" s="3">
        <v>149</v>
      </c>
      <c r="M79" s="12"/>
      <c r="N79" s="12"/>
      <c r="O79" s="11"/>
      <c r="P79" s="11"/>
      <c r="Q79" s="11"/>
      <c r="R79" s="11"/>
      <c r="S79" s="4">
        <v>20.62</v>
      </c>
      <c r="T79" s="3">
        <v>149</v>
      </c>
      <c r="Z79" s="3"/>
      <c r="AA79" s="3"/>
    </row>
    <row r="80" spans="2:27" x14ac:dyDescent="0.25">
      <c r="B80" s="1">
        <v>63</v>
      </c>
      <c r="C80" s="7">
        <f>+C81-1</f>
        <v>45058</v>
      </c>
      <c r="D80" s="3">
        <v>53.86</v>
      </c>
      <c r="E80" s="3">
        <v>15.5</v>
      </c>
      <c r="F80" s="3">
        <v>27.3</v>
      </c>
      <c r="G80" s="4">
        <v>20.759999999999998</v>
      </c>
      <c r="H80" s="3">
        <v>170</v>
      </c>
      <c r="K80" s="3">
        <v>8.08</v>
      </c>
      <c r="L80" s="3">
        <v>62</v>
      </c>
      <c r="M80" s="12"/>
      <c r="N80" s="12"/>
      <c r="O80" s="11"/>
      <c r="P80" s="11"/>
      <c r="Q80" s="11"/>
      <c r="R80" s="11"/>
      <c r="S80" s="4">
        <v>11.729999999999999</v>
      </c>
      <c r="T80" s="3">
        <v>62</v>
      </c>
      <c r="Z80" s="3"/>
      <c r="AA80" s="3"/>
    </row>
    <row r="81" spans="2:27" x14ac:dyDescent="0.25">
      <c r="B81" s="1">
        <v>64</v>
      </c>
      <c r="C81" s="7">
        <f>+C82-1</f>
        <v>45059</v>
      </c>
      <c r="D81" s="3">
        <v>27.54</v>
      </c>
      <c r="E81" s="3">
        <v>29.6</v>
      </c>
      <c r="F81" s="3">
        <v>8.4</v>
      </c>
      <c r="G81" s="4">
        <v>21.71</v>
      </c>
      <c r="H81" s="3">
        <v>178</v>
      </c>
      <c r="K81" s="3">
        <v>31.2</v>
      </c>
      <c r="L81" s="3">
        <v>120</v>
      </c>
      <c r="M81" s="12"/>
      <c r="N81" s="12"/>
      <c r="O81" s="11"/>
      <c r="P81" s="11"/>
      <c r="Q81" s="11"/>
      <c r="R81" s="11"/>
      <c r="S81" s="4">
        <v>6.2099999999999991</v>
      </c>
      <c r="T81" s="3">
        <v>120</v>
      </c>
      <c r="Z81" s="3"/>
      <c r="AA81" s="3"/>
    </row>
    <row r="82" spans="2:27" x14ac:dyDescent="0.25">
      <c r="B82" s="1">
        <v>65</v>
      </c>
      <c r="C82" s="7">
        <f>+C83-1</f>
        <v>45060</v>
      </c>
      <c r="D82" s="3">
        <v>27.22</v>
      </c>
      <c r="E82" s="3">
        <v>42.8</v>
      </c>
      <c r="F82" s="3">
        <v>28.9</v>
      </c>
      <c r="G82" s="4">
        <v>22.949999999999996</v>
      </c>
      <c r="H82" s="3">
        <v>187</v>
      </c>
      <c r="K82" s="3">
        <v>19.28</v>
      </c>
      <c r="L82" s="3">
        <v>120</v>
      </c>
      <c r="M82" s="12"/>
      <c r="N82" s="12"/>
      <c r="O82" s="11"/>
      <c r="P82" s="11"/>
      <c r="Q82" s="11"/>
      <c r="R82" s="11"/>
      <c r="S82" s="4">
        <v>12.070000000000002</v>
      </c>
      <c r="T82" s="3">
        <v>120</v>
      </c>
      <c r="Z82" s="3"/>
      <c r="AA82" s="3"/>
    </row>
    <row r="83" spans="2:27" x14ac:dyDescent="0.25">
      <c r="B83" s="1">
        <v>66</v>
      </c>
      <c r="C83" s="7">
        <f>+C84-1</f>
        <v>45061</v>
      </c>
      <c r="D83" s="3">
        <v>21.8</v>
      </c>
      <c r="E83" s="3">
        <v>9.3000000000000007</v>
      </c>
      <c r="F83" s="3">
        <v>0.9</v>
      </c>
      <c r="G83" s="4">
        <v>11.190000000000001</v>
      </c>
      <c r="H83" s="3">
        <v>109</v>
      </c>
      <c r="K83" s="3">
        <v>63</v>
      </c>
      <c r="L83" s="3">
        <v>128</v>
      </c>
      <c r="M83" s="12"/>
      <c r="N83" s="12"/>
      <c r="O83" s="11"/>
      <c r="P83" s="11"/>
      <c r="Q83" s="11"/>
      <c r="R83" s="11"/>
      <c r="S83" s="4">
        <v>11.270000000000001</v>
      </c>
      <c r="T83" s="3">
        <v>128</v>
      </c>
      <c r="Z83" s="3"/>
      <c r="AA83" s="3"/>
    </row>
    <row r="84" spans="2:27" x14ac:dyDescent="0.25">
      <c r="B84" s="1">
        <v>67</v>
      </c>
      <c r="C84" s="7">
        <f>+C85-1</f>
        <v>45062</v>
      </c>
      <c r="D84" s="3">
        <v>15.3</v>
      </c>
      <c r="E84" s="3">
        <v>24.6</v>
      </c>
      <c r="F84" s="3">
        <v>2.2000000000000002</v>
      </c>
      <c r="G84" s="4">
        <v>14.57</v>
      </c>
      <c r="H84" s="3">
        <v>104</v>
      </c>
      <c r="K84" s="3">
        <v>18.059999999999999</v>
      </c>
      <c r="L84" s="3">
        <v>128</v>
      </c>
      <c r="M84" s="12"/>
      <c r="N84" s="12"/>
      <c r="O84" s="11"/>
      <c r="P84" s="11"/>
      <c r="Q84" s="11"/>
      <c r="R84" s="11"/>
      <c r="S84" s="4">
        <v>4.68</v>
      </c>
      <c r="T84" s="3">
        <v>128</v>
      </c>
      <c r="Z84" s="3"/>
      <c r="AA84" s="3"/>
    </row>
    <row r="85" spans="2:27" x14ac:dyDescent="0.25">
      <c r="B85" s="1">
        <v>68</v>
      </c>
      <c r="C85" s="7">
        <f>+C86-1</f>
        <v>45063</v>
      </c>
      <c r="D85" s="3">
        <v>30.860000000000003</v>
      </c>
      <c r="E85" s="3">
        <v>14.5</v>
      </c>
      <c r="F85" s="3">
        <v>10.199999999999999</v>
      </c>
      <c r="G85" s="4">
        <v>17.100000000000001</v>
      </c>
      <c r="H85" s="3">
        <v>135</v>
      </c>
      <c r="K85" s="3">
        <v>22.68</v>
      </c>
      <c r="L85" s="3">
        <v>149</v>
      </c>
      <c r="M85" s="12"/>
      <c r="N85" s="12"/>
      <c r="O85" s="11"/>
      <c r="P85" s="11"/>
      <c r="Q85" s="11"/>
      <c r="R85" s="11"/>
      <c r="S85" s="4">
        <v>14.849999999999998</v>
      </c>
      <c r="T85" s="3">
        <v>149</v>
      </c>
      <c r="Z85" s="3"/>
      <c r="AA85" s="3"/>
    </row>
    <row r="86" spans="2:27" x14ac:dyDescent="0.25">
      <c r="B86" s="1">
        <v>69</v>
      </c>
      <c r="C86" s="7">
        <f>+C87-1</f>
        <v>45064</v>
      </c>
      <c r="D86" s="3">
        <v>51.480000000000004</v>
      </c>
      <c r="E86" s="3">
        <v>27.5</v>
      </c>
      <c r="F86" s="3">
        <v>11</v>
      </c>
      <c r="G86" s="4">
        <v>33.090000000000003</v>
      </c>
      <c r="H86" s="3">
        <v>196</v>
      </c>
      <c r="K86" s="3">
        <v>45.7</v>
      </c>
      <c r="L86" s="3">
        <v>223</v>
      </c>
      <c r="M86" s="12"/>
      <c r="N86" s="12"/>
      <c r="O86" s="11"/>
      <c r="P86" s="11"/>
      <c r="Q86" s="11"/>
      <c r="R86" s="11"/>
      <c r="S86" s="4">
        <v>29.330000000000002</v>
      </c>
      <c r="T86" s="3">
        <v>223</v>
      </c>
      <c r="Z86" s="3"/>
      <c r="AA86" s="3"/>
    </row>
    <row r="87" spans="2:27" x14ac:dyDescent="0.25">
      <c r="B87" s="1">
        <v>70</v>
      </c>
      <c r="C87" s="7">
        <f>+C88-1</f>
        <v>45065</v>
      </c>
      <c r="D87" s="3">
        <v>48.36</v>
      </c>
      <c r="E87" s="3">
        <v>43.9</v>
      </c>
      <c r="F87" s="3">
        <v>27.2</v>
      </c>
      <c r="G87" s="4">
        <v>32.749999999999993</v>
      </c>
      <c r="H87" s="3">
        <v>229</v>
      </c>
      <c r="K87" s="3">
        <v>42.64</v>
      </c>
      <c r="L87" s="3">
        <v>159</v>
      </c>
      <c r="M87" s="12"/>
      <c r="N87" s="12"/>
      <c r="O87" s="11"/>
      <c r="P87" s="11"/>
      <c r="Q87" s="11"/>
      <c r="R87" s="11"/>
      <c r="S87" s="4">
        <v>2.2399999999999984</v>
      </c>
      <c r="T87" s="3">
        <v>159</v>
      </c>
      <c r="Z87" s="3"/>
      <c r="AA87" s="3"/>
    </row>
    <row r="88" spans="2:27" x14ac:dyDescent="0.25">
      <c r="B88" s="1">
        <v>71</v>
      </c>
      <c r="C88" s="7">
        <f>+C89-1</f>
        <v>45066</v>
      </c>
      <c r="D88" s="3">
        <v>44.82</v>
      </c>
      <c r="E88" s="3">
        <v>30.6</v>
      </c>
      <c r="F88" s="3">
        <v>38.700000000000003</v>
      </c>
      <c r="G88" s="4">
        <v>19.729999999999997</v>
      </c>
      <c r="H88" s="3">
        <v>196</v>
      </c>
      <c r="K88" s="3">
        <v>21.259999999999998</v>
      </c>
      <c r="L88" s="3">
        <v>122</v>
      </c>
      <c r="M88" s="12"/>
      <c r="N88" s="12"/>
      <c r="O88" s="11"/>
      <c r="P88" s="11"/>
      <c r="Q88" s="11"/>
      <c r="R88" s="11"/>
      <c r="S88" s="4">
        <v>14.979999999999999</v>
      </c>
      <c r="T88" s="3">
        <v>122</v>
      </c>
      <c r="Z88" s="3"/>
      <c r="AA88" s="3"/>
    </row>
    <row r="89" spans="2:27" x14ac:dyDescent="0.25">
      <c r="B89" s="1">
        <v>72</v>
      </c>
      <c r="C89" s="7">
        <f>+C90-1</f>
        <v>45067</v>
      </c>
      <c r="D89" s="3">
        <v>29.96</v>
      </c>
      <c r="E89" s="3">
        <v>14.3</v>
      </c>
      <c r="F89" s="3">
        <v>31.7</v>
      </c>
      <c r="G89" s="4">
        <v>5.4500000000000028</v>
      </c>
      <c r="H89" s="3">
        <v>129</v>
      </c>
      <c r="K89" s="3">
        <v>28.14</v>
      </c>
      <c r="L89" s="3">
        <v>180</v>
      </c>
      <c r="M89" s="12"/>
      <c r="N89" s="12"/>
      <c r="O89" s="11"/>
      <c r="P89" s="11"/>
      <c r="Q89" s="11"/>
      <c r="R89" s="11"/>
      <c r="S89" s="4">
        <v>6.09</v>
      </c>
      <c r="T89" s="3">
        <v>180</v>
      </c>
      <c r="Z89" s="3"/>
      <c r="AA89" s="3"/>
    </row>
    <row r="90" spans="2:27" x14ac:dyDescent="0.25">
      <c r="B90" s="1">
        <v>73</v>
      </c>
      <c r="C90" s="7">
        <f>+C91-1</f>
        <v>45068</v>
      </c>
      <c r="D90" s="3">
        <v>15.36</v>
      </c>
      <c r="E90" s="3">
        <v>33</v>
      </c>
      <c r="F90" s="3">
        <v>19.3</v>
      </c>
      <c r="G90" s="4">
        <v>11.459999999999999</v>
      </c>
      <c r="H90" s="3">
        <v>106</v>
      </c>
      <c r="K90" s="3">
        <v>27.66</v>
      </c>
      <c r="L90" s="3">
        <v>147</v>
      </c>
      <c r="M90" s="12"/>
      <c r="N90" s="12"/>
      <c r="O90" s="11"/>
      <c r="P90" s="11"/>
      <c r="Q90" s="11"/>
      <c r="R90" s="11"/>
      <c r="S90" s="4">
        <v>12.219999999999995</v>
      </c>
      <c r="T90" s="3">
        <v>147</v>
      </c>
      <c r="Z90" s="3"/>
      <c r="AA90" s="3"/>
    </row>
    <row r="91" spans="2:27" x14ac:dyDescent="0.25">
      <c r="B91" s="1">
        <v>74</v>
      </c>
      <c r="C91" s="7">
        <f>+C92-1</f>
        <v>45069</v>
      </c>
      <c r="D91" s="3">
        <v>28.880000000000003</v>
      </c>
      <c r="E91" s="3">
        <v>5.7</v>
      </c>
      <c r="F91" s="3">
        <v>31.3</v>
      </c>
      <c r="G91" s="4">
        <v>3.2699999999999996</v>
      </c>
      <c r="H91" s="3">
        <v>117</v>
      </c>
      <c r="K91" s="3">
        <v>23.96</v>
      </c>
      <c r="L91" s="3">
        <v>177</v>
      </c>
      <c r="M91" s="12"/>
      <c r="N91" s="12"/>
      <c r="O91" s="11"/>
      <c r="P91" s="11"/>
      <c r="Q91" s="11"/>
      <c r="R91" s="11"/>
      <c r="S91" s="4">
        <v>14.319999999999993</v>
      </c>
      <c r="T91" s="3">
        <v>177</v>
      </c>
      <c r="Z91" s="3"/>
      <c r="AA91" s="3"/>
    </row>
    <row r="92" spans="2:27" x14ac:dyDescent="0.25">
      <c r="B92" s="1">
        <v>75</v>
      </c>
      <c r="C92" s="7">
        <f>+C93-1</f>
        <v>45070</v>
      </c>
      <c r="D92" s="3">
        <v>50.68</v>
      </c>
      <c r="E92" s="3">
        <v>0</v>
      </c>
      <c r="F92" s="3">
        <v>13.1</v>
      </c>
      <c r="G92" s="4">
        <v>28.4</v>
      </c>
      <c r="H92" s="3">
        <v>187</v>
      </c>
      <c r="K92" s="3">
        <v>31.860000000000003</v>
      </c>
      <c r="L92" s="3">
        <v>93</v>
      </c>
      <c r="M92" s="12"/>
      <c r="N92" s="12"/>
      <c r="O92" s="11"/>
      <c r="P92" s="11"/>
      <c r="Q92" s="11"/>
      <c r="R92" s="11"/>
      <c r="S92" s="4">
        <v>12.160000000000002</v>
      </c>
      <c r="T92" s="3">
        <v>93</v>
      </c>
      <c r="Z92" s="3"/>
      <c r="AA92" s="3"/>
    </row>
    <row r="93" spans="2:27" x14ac:dyDescent="0.25">
      <c r="B93" s="1">
        <v>76</v>
      </c>
      <c r="C93" s="7">
        <f>+C94-1</f>
        <v>45071</v>
      </c>
      <c r="D93" s="3">
        <v>12.379999999999999</v>
      </c>
      <c r="E93" s="3">
        <v>43.7</v>
      </c>
      <c r="F93" s="3">
        <v>89.4</v>
      </c>
      <c r="G93" s="4">
        <v>7.7799999999999976</v>
      </c>
      <c r="H93" s="3">
        <v>105</v>
      </c>
      <c r="K93" s="3">
        <v>14.72</v>
      </c>
      <c r="L93" s="3">
        <v>74</v>
      </c>
      <c r="M93" s="12"/>
      <c r="N93" s="12"/>
      <c r="O93" s="11"/>
      <c r="P93" s="11"/>
      <c r="Q93" s="11"/>
      <c r="R93" s="11"/>
      <c r="S93" s="4">
        <v>10.41</v>
      </c>
      <c r="T93" s="3">
        <v>74</v>
      </c>
      <c r="Z93" s="3"/>
      <c r="AA93" s="3"/>
    </row>
    <row r="94" spans="2:27" x14ac:dyDescent="0.25">
      <c r="B94" s="1">
        <v>77</v>
      </c>
      <c r="C94" s="7">
        <f>+C95-1</f>
        <v>45072</v>
      </c>
      <c r="D94" s="3">
        <v>13.5</v>
      </c>
      <c r="E94" s="3">
        <v>1.6</v>
      </c>
      <c r="F94" s="3">
        <v>20.7</v>
      </c>
      <c r="G94" s="4">
        <v>15.27</v>
      </c>
      <c r="H94" s="3">
        <v>83</v>
      </c>
      <c r="K94" s="3">
        <v>47.54</v>
      </c>
      <c r="L94" s="3">
        <v>225</v>
      </c>
      <c r="M94" s="12"/>
      <c r="N94" s="12"/>
      <c r="O94" s="11"/>
      <c r="P94" s="11"/>
      <c r="Q94" s="11"/>
      <c r="R94" s="11"/>
      <c r="S94" s="4">
        <v>14.919999999999995</v>
      </c>
      <c r="T94" s="3">
        <v>225</v>
      </c>
      <c r="Z94" s="3"/>
      <c r="AA94" s="3"/>
    </row>
    <row r="95" spans="2:27" x14ac:dyDescent="0.25">
      <c r="B95" s="1">
        <v>78</v>
      </c>
      <c r="C95" s="7">
        <f>+C96-1</f>
        <v>45073</v>
      </c>
      <c r="D95" s="3">
        <v>25.1</v>
      </c>
      <c r="E95" s="3">
        <v>28.5</v>
      </c>
      <c r="F95" s="3">
        <v>14.2</v>
      </c>
      <c r="G95" s="4">
        <v>20.62</v>
      </c>
      <c r="H95" s="3">
        <v>149</v>
      </c>
      <c r="K95" s="3">
        <v>56.18</v>
      </c>
      <c r="L95" s="3">
        <v>225</v>
      </c>
      <c r="M95" s="12"/>
      <c r="N95" s="12"/>
      <c r="O95" s="11"/>
      <c r="P95" s="11"/>
      <c r="Q95" s="11"/>
      <c r="R95" s="11"/>
      <c r="S95" s="4">
        <v>14.420000000000002</v>
      </c>
      <c r="T95" s="3">
        <v>225</v>
      </c>
      <c r="Z95" s="3"/>
      <c r="AA95" s="3"/>
    </row>
    <row r="96" spans="2:27" x14ac:dyDescent="0.25">
      <c r="B96" s="1">
        <v>79</v>
      </c>
      <c r="C96" s="7">
        <f>+C97-1</f>
        <v>45074</v>
      </c>
      <c r="D96" s="3">
        <v>8.08</v>
      </c>
      <c r="E96" s="3">
        <v>29.9</v>
      </c>
      <c r="F96" s="3">
        <v>9.4</v>
      </c>
      <c r="G96" s="4">
        <v>11.729999999999999</v>
      </c>
      <c r="H96" s="3">
        <v>62</v>
      </c>
      <c r="K96" s="3">
        <v>30.48</v>
      </c>
      <c r="L96" s="3">
        <v>117</v>
      </c>
      <c r="M96" s="12"/>
      <c r="N96" s="12"/>
      <c r="O96" s="11"/>
      <c r="P96" s="11"/>
      <c r="Q96" s="11"/>
      <c r="R96" s="11"/>
      <c r="S96" s="4">
        <v>13.380000000000003</v>
      </c>
      <c r="T96" s="3">
        <v>117</v>
      </c>
      <c r="Z96" s="3"/>
      <c r="AA96" s="3"/>
    </row>
    <row r="97" spans="2:27" x14ac:dyDescent="0.25">
      <c r="B97" s="1">
        <v>80</v>
      </c>
      <c r="C97" s="7">
        <f>+C98-1</f>
        <v>45075</v>
      </c>
      <c r="D97" s="3">
        <v>31.2</v>
      </c>
      <c r="E97" s="3">
        <v>7.7</v>
      </c>
      <c r="F97" s="3">
        <v>23.1</v>
      </c>
      <c r="G97" s="4">
        <v>6.2099999999999991</v>
      </c>
      <c r="H97" s="3">
        <v>120</v>
      </c>
      <c r="K97" s="3">
        <v>40.660000000000004</v>
      </c>
      <c r="L97" s="3">
        <v>175</v>
      </c>
      <c r="M97" s="12"/>
      <c r="N97" s="12"/>
      <c r="O97" s="11"/>
      <c r="P97" s="11"/>
      <c r="Q97" s="11"/>
      <c r="R97" s="11"/>
      <c r="S97" s="4">
        <v>10.970000000000002</v>
      </c>
      <c r="T97" s="3">
        <v>175</v>
      </c>
      <c r="Z97" s="3"/>
      <c r="AA97" s="3"/>
    </row>
    <row r="98" spans="2:27" x14ac:dyDescent="0.25">
      <c r="B98" s="1">
        <v>81</v>
      </c>
      <c r="C98" s="7">
        <f>+C99-1</f>
        <v>45076</v>
      </c>
      <c r="D98" s="3">
        <v>19.28</v>
      </c>
      <c r="E98" s="3">
        <v>26.7</v>
      </c>
      <c r="F98" s="3">
        <v>22.3</v>
      </c>
      <c r="G98" s="4">
        <v>12.070000000000002</v>
      </c>
      <c r="H98" s="3">
        <v>120</v>
      </c>
      <c r="K98" s="3">
        <v>46.519999999999996</v>
      </c>
      <c r="L98" s="3">
        <v>132</v>
      </c>
      <c r="M98" s="12"/>
      <c r="N98" s="12"/>
      <c r="O98" s="11"/>
      <c r="P98" s="11"/>
      <c r="Q98" s="11"/>
      <c r="R98" s="11"/>
      <c r="S98" s="4">
        <v>19.149999999999999</v>
      </c>
      <c r="T98" s="3">
        <v>132</v>
      </c>
      <c r="Z98" s="3"/>
      <c r="AA98" s="3"/>
    </row>
    <row r="99" spans="2:27" x14ac:dyDescent="0.25">
      <c r="B99" s="1">
        <v>82</v>
      </c>
      <c r="C99" s="7">
        <f>+C100-1</f>
        <v>45077</v>
      </c>
      <c r="D99" s="3">
        <v>63</v>
      </c>
      <c r="E99" s="3">
        <v>4.0999999999999996</v>
      </c>
      <c r="F99" s="3">
        <v>36.9</v>
      </c>
      <c r="G99" s="4">
        <v>11.270000000000001</v>
      </c>
      <c r="H99" s="3">
        <v>128</v>
      </c>
      <c r="K99" s="3">
        <v>41.980000000000004</v>
      </c>
      <c r="L99" s="3">
        <v>168</v>
      </c>
      <c r="M99" s="12"/>
      <c r="N99" s="12"/>
      <c r="O99" s="11"/>
      <c r="P99" s="11"/>
      <c r="Q99" s="11"/>
      <c r="R99" s="11"/>
      <c r="S99" s="4">
        <v>20.190000000000001</v>
      </c>
      <c r="T99" s="3">
        <v>168</v>
      </c>
      <c r="Z99" s="3"/>
      <c r="AA99" s="3"/>
    </row>
    <row r="100" spans="2:27" x14ac:dyDescent="0.25">
      <c r="B100" s="1">
        <v>83</v>
      </c>
      <c r="C100" s="7">
        <f>+C101-1</f>
        <v>45078</v>
      </c>
      <c r="D100" s="3">
        <v>18.059999999999999</v>
      </c>
      <c r="E100" s="3">
        <v>20.3</v>
      </c>
      <c r="F100" s="3">
        <v>32.5</v>
      </c>
      <c r="G100" s="4">
        <v>4.68</v>
      </c>
      <c r="H100" s="3">
        <v>128</v>
      </c>
      <c r="K100" s="3">
        <v>64.94</v>
      </c>
      <c r="L100" s="3">
        <v>257</v>
      </c>
      <c r="M100" s="12"/>
      <c r="N100" s="12"/>
      <c r="O100" s="11"/>
      <c r="P100" s="11"/>
      <c r="Q100" s="11"/>
      <c r="R100" s="11"/>
      <c r="S100" s="4">
        <v>29.639999999999993</v>
      </c>
      <c r="T100" s="3">
        <v>257</v>
      </c>
      <c r="Z100" s="3"/>
      <c r="AA100" s="3"/>
    </row>
    <row r="101" spans="2:27" x14ac:dyDescent="0.25">
      <c r="B101" s="1">
        <v>84</v>
      </c>
      <c r="C101" s="7">
        <f>+C102-1</f>
        <v>45079</v>
      </c>
      <c r="D101" s="3">
        <v>22.68</v>
      </c>
      <c r="E101" s="3">
        <v>44.5</v>
      </c>
      <c r="F101" s="3">
        <v>35.6</v>
      </c>
      <c r="G101" s="4">
        <v>14.849999999999998</v>
      </c>
      <c r="H101" s="3">
        <v>149</v>
      </c>
      <c r="K101" s="3">
        <v>28.04</v>
      </c>
      <c r="L101" s="3">
        <v>183</v>
      </c>
      <c r="M101" s="12"/>
      <c r="N101" s="12"/>
      <c r="O101" s="11"/>
      <c r="P101" s="11"/>
      <c r="Q101" s="11"/>
      <c r="R101" s="11"/>
      <c r="S101" s="4">
        <v>16.010000000000005</v>
      </c>
      <c r="T101" s="3">
        <v>183</v>
      </c>
      <c r="Z101" s="3"/>
      <c r="AA101" s="3"/>
    </row>
    <row r="102" spans="2:27" x14ac:dyDescent="0.25">
      <c r="B102" s="1">
        <v>85</v>
      </c>
      <c r="C102" s="7">
        <f>+C103-1</f>
        <v>45080</v>
      </c>
      <c r="D102" s="3">
        <v>45.7</v>
      </c>
      <c r="E102" s="3">
        <v>43</v>
      </c>
      <c r="F102" s="3">
        <v>33.799999999999997</v>
      </c>
      <c r="G102" s="4">
        <v>29.330000000000002</v>
      </c>
      <c r="H102" s="3">
        <v>223</v>
      </c>
      <c r="K102" s="3">
        <v>51.480000000000004</v>
      </c>
      <c r="L102" s="3">
        <v>137</v>
      </c>
      <c r="M102" s="12"/>
      <c r="N102" s="12"/>
      <c r="O102" s="11"/>
      <c r="P102" s="11"/>
      <c r="Q102" s="11"/>
      <c r="R102" s="11"/>
      <c r="S102" s="4">
        <v>4.4699999999999989</v>
      </c>
      <c r="T102" s="3">
        <v>137</v>
      </c>
      <c r="Z102" s="3"/>
      <c r="AA102" s="3"/>
    </row>
    <row r="103" spans="2:27" x14ac:dyDescent="0.25">
      <c r="B103" s="1">
        <v>86</v>
      </c>
      <c r="C103" s="7">
        <f>+C104-1</f>
        <v>45081</v>
      </c>
      <c r="D103" s="3">
        <v>42.64</v>
      </c>
      <c r="E103" s="3">
        <v>18.399999999999999</v>
      </c>
      <c r="F103" s="3">
        <v>65.7</v>
      </c>
      <c r="G103" s="4">
        <v>2.2399999999999984</v>
      </c>
      <c r="H103" s="3">
        <v>159</v>
      </c>
      <c r="K103" s="3">
        <v>63.279999999999994</v>
      </c>
      <c r="L103" s="3">
        <v>254</v>
      </c>
      <c r="M103" s="12"/>
      <c r="N103" s="12"/>
      <c r="O103" s="11"/>
      <c r="P103" s="11"/>
      <c r="Q103" s="11"/>
      <c r="R103" s="11"/>
      <c r="S103" s="4">
        <v>10.339999999999989</v>
      </c>
      <c r="T103" s="3">
        <v>254</v>
      </c>
      <c r="Z103" s="3"/>
      <c r="AA103" s="3"/>
    </row>
    <row r="104" spans="2:27" x14ac:dyDescent="0.25">
      <c r="B104" s="1">
        <v>87</v>
      </c>
      <c r="C104" s="7">
        <f>+C105-1</f>
        <v>45082</v>
      </c>
      <c r="D104" s="3">
        <v>21.259999999999998</v>
      </c>
      <c r="E104" s="3">
        <v>27.5</v>
      </c>
      <c r="F104" s="3">
        <v>16</v>
      </c>
      <c r="G104" s="4">
        <v>14.979999999999999</v>
      </c>
      <c r="H104" s="3">
        <v>122</v>
      </c>
      <c r="K104" s="3">
        <v>64.039999999999992</v>
      </c>
      <c r="L104" s="3">
        <v>158</v>
      </c>
      <c r="M104" s="12"/>
      <c r="N104" s="12"/>
      <c r="O104" s="11"/>
      <c r="P104" s="11"/>
      <c r="Q104" s="11"/>
      <c r="R104" s="11"/>
      <c r="S104" s="4">
        <v>24.509999999999998</v>
      </c>
      <c r="T104" s="3">
        <v>158</v>
      </c>
      <c r="Z104" s="3"/>
      <c r="AA104" s="3"/>
    </row>
    <row r="105" spans="2:27" x14ac:dyDescent="0.25">
      <c r="B105" s="1">
        <v>88</v>
      </c>
      <c r="C105" s="7">
        <f>+C106-1</f>
        <v>45083</v>
      </c>
      <c r="D105" s="3">
        <v>28.14</v>
      </c>
      <c r="E105" s="3">
        <v>40.6</v>
      </c>
      <c r="F105" s="3">
        <v>63.2</v>
      </c>
      <c r="G105" s="4">
        <v>6.09</v>
      </c>
      <c r="H105" s="3">
        <v>180</v>
      </c>
      <c r="K105" s="3">
        <v>38.58</v>
      </c>
      <c r="L105" s="3">
        <v>163</v>
      </c>
      <c r="M105" s="12"/>
      <c r="N105" s="12"/>
      <c r="O105" s="11"/>
      <c r="P105" s="11"/>
      <c r="Q105" s="11"/>
      <c r="R105" s="11"/>
      <c r="S105" s="4">
        <v>20.23</v>
      </c>
      <c r="T105" s="3">
        <v>163</v>
      </c>
      <c r="Z105" s="3"/>
      <c r="AA105" s="3"/>
    </row>
    <row r="106" spans="2:27" x14ac:dyDescent="0.25">
      <c r="B106" s="1">
        <v>89</v>
      </c>
      <c r="C106" s="7">
        <f>+C107-1</f>
        <v>45084</v>
      </c>
      <c r="D106" s="3">
        <v>27.66</v>
      </c>
      <c r="E106" s="3">
        <v>225.5</v>
      </c>
      <c r="F106" s="3">
        <v>73.400000000000006</v>
      </c>
      <c r="G106" s="4">
        <v>12.219999999999995</v>
      </c>
      <c r="H106" s="3">
        <v>147</v>
      </c>
      <c r="K106" s="3">
        <v>54.64</v>
      </c>
      <c r="L106" s="3">
        <v>208</v>
      </c>
      <c r="M106" s="12"/>
      <c r="N106" s="12"/>
      <c r="O106" s="11"/>
      <c r="P106" s="11"/>
      <c r="Q106" s="11"/>
      <c r="R106" s="11"/>
      <c r="S106" s="4">
        <v>38.85</v>
      </c>
      <c r="T106" s="3">
        <v>208</v>
      </c>
      <c r="Z106" s="3"/>
      <c r="AA106" s="3"/>
    </row>
    <row r="107" spans="2:27" x14ac:dyDescent="0.25">
      <c r="B107" s="1">
        <v>90</v>
      </c>
      <c r="C107" s="7">
        <f>+C108-1</f>
        <v>45085</v>
      </c>
      <c r="D107" s="3">
        <v>23.96</v>
      </c>
      <c r="E107" s="3">
        <v>47.8</v>
      </c>
      <c r="F107" s="3">
        <v>51.4</v>
      </c>
      <c r="G107" s="4">
        <v>14.319999999999993</v>
      </c>
      <c r="H107" s="3">
        <v>177</v>
      </c>
      <c r="K107" s="3">
        <v>37.58</v>
      </c>
      <c r="L107" s="3">
        <v>196</v>
      </c>
      <c r="M107" s="12"/>
      <c r="N107" s="12"/>
      <c r="O107" s="11"/>
      <c r="P107" s="11"/>
      <c r="Q107" s="11"/>
      <c r="R107" s="11"/>
      <c r="S107" s="4">
        <v>13.39</v>
      </c>
      <c r="T107" s="3">
        <v>196</v>
      </c>
      <c r="Z107" s="3"/>
      <c r="AA107" s="3"/>
    </row>
    <row r="108" spans="2:27" x14ac:dyDescent="0.25">
      <c r="B108" s="1">
        <v>91</v>
      </c>
      <c r="C108" s="7">
        <f>+C109-1</f>
        <v>45086</v>
      </c>
      <c r="D108" s="3">
        <v>31.860000000000003</v>
      </c>
      <c r="E108" s="3">
        <v>4.9000000000000004</v>
      </c>
      <c r="F108" s="3">
        <v>9.3000000000000007</v>
      </c>
      <c r="G108" s="4">
        <v>12.160000000000002</v>
      </c>
      <c r="H108" s="3">
        <v>93</v>
      </c>
      <c r="K108" s="3">
        <v>8</v>
      </c>
      <c r="L108" s="3">
        <v>86</v>
      </c>
      <c r="M108" s="12"/>
      <c r="N108" s="12"/>
      <c r="O108" s="11"/>
      <c r="P108" s="11"/>
      <c r="Q108" s="11"/>
      <c r="R108" s="11"/>
      <c r="S108" s="4">
        <v>16.119999999999997</v>
      </c>
      <c r="T108" s="3">
        <v>86</v>
      </c>
      <c r="Z108" s="3"/>
      <c r="AA108" s="3"/>
    </row>
    <row r="109" spans="2:27" x14ac:dyDescent="0.25">
      <c r="B109" s="1">
        <v>92</v>
      </c>
      <c r="C109" s="7">
        <f>+C110-1</f>
        <v>45087</v>
      </c>
      <c r="D109" s="3">
        <v>14.72</v>
      </c>
      <c r="E109" s="3">
        <v>1.5</v>
      </c>
      <c r="F109" s="3">
        <v>33</v>
      </c>
      <c r="G109" s="4">
        <v>10.41</v>
      </c>
      <c r="H109" s="3">
        <v>74</v>
      </c>
      <c r="K109" s="3">
        <v>27.080000000000002</v>
      </c>
      <c r="L109" s="3">
        <v>104</v>
      </c>
      <c r="M109" s="12"/>
      <c r="N109" s="12"/>
      <c r="O109" s="11"/>
      <c r="P109" s="11"/>
      <c r="Q109" s="11"/>
      <c r="R109" s="11"/>
      <c r="S109" s="4">
        <v>19.910000000000004</v>
      </c>
      <c r="T109" s="3">
        <v>104</v>
      </c>
      <c r="Z109" s="3"/>
      <c r="AA109" s="3"/>
    </row>
    <row r="110" spans="2:27" x14ac:dyDescent="0.25">
      <c r="B110" s="1">
        <v>93</v>
      </c>
      <c r="C110" s="7">
        <f>+C111-1</f>
        <v>45088</v>
      </c>
      <c r="D110" s="3">
        <v>47.54</v>
      </c>
      <c r="E110" s="3">
        <v>33.5</v>
      </c>
      <c r="F110" s="3">
        <v>59</v>
      </c>
      <c r="G110" s="4">
        <v>14.919999999999995</v>
      </c>
      <c r="H110" s="3">
        <v>225</v>
      </c>
      <c r="K110" s="3">
        <v>9.620000000000001</v>
      </c>
      <c r="L110" s="3">
        <v>54</v>
      </c>
      <c r="M110" s="12"/>
      <c r="N110" s="12"/>
      <c r="O110" s="11"/>
      <c r="P110" s="11"/>
      <c r="Q110" s="11"/>
      <c r="R110" s="11"/>
      <c r="S110" s="4">
        <v>11.269999999999998</v>
      </c>
      <c r="T110" s="3">
        <v>54</v>
      </c>
      <c r="Z110" s="3"/>
      <c r="AA110" s="3"/>
    </row>
    <row r="111" spans="2:27" x14ac:dyDescent="0.25">
      <c r="B111" s="1">
        <v>94</v>
      </c>
      <c r="C111" s="7">
        <f>+C112-1</f>
        <v>45089</v>
      </c>
      <c r="D111" s="3">
        <v>56.18</v>
      </c>
      <c r="E111" s="3">
        <v>36.5</v>
      </c>
      <c r="F111" s="3">
        <v>72.3</v>
      </c>
      <c r="G111" s="4">
        <v>14.420000000000002</v>
      </c>
      <c r="H111" s="3">
        <v>225</v>
      </c>
      <c r="K111" s="3">
        <v>53.08</v>
      </c>
      <c r="L111" s="3">
        <v>142.125</v>
      </c>
      <c r="M111" s="12"/>
      <c r="N111" s="12"/>
      <c r="O111" s="11"/>
      <c r="P111" s="11"/>
      <c r="Q111" s="11"/>
      <c r="R111" s="11"/>
      <c r="S111" s="4">
        <v>36.789999999999992</v>
      </c>
      <c r="T111" s="3">
        <v>142.125</v>
      </c>
      <c r="Z111" s="3"/>
      <c r="AA111" s="3"/>
    </row>
    <row r="112" spans="2:27" x14ac:dyDescent="0.25">
      <c r="B112" s="1">
        <v>95</v>
      </c>
      <c r="C112" s="7">
        <f>+C113-1</f>
        <v>45090</v>
      </c>
      <c r="D112" s="3">
        <v>30.48</v>
      </c>
      <c r="E112" s="3">
        <v>14</v>
      </c>
      <c r="F112" s="3">
        <v>10.9</v>
      </c>
      <c r="G112" s="4">
        <v>13.380000000000003</v>
      </c>
      <c r="H112" s="3">
        <v>117</v>
      </c>
      <c r="K112" s="3">
        <v>54.160000000000004</v>
      </c>
      <c r="L112" s="3">
        <v>150</v>
      </c>
      <c r="M112" s="12"/>
      <c r="N112" s="12"/>
      <c r="O112" s="11"/>
      <c r="P112" s="11"/>
      <c r="Q112" s="11"/>
      <c r="R112" s="11"/>
      <c r="S112" s="4">
        <v>4.0799999999999983</v>
      </c>
      <c r="T112" s="3">
        <v>150</v>
      </c>
      <c r="Z112" s="3"/>
      <c r="AA112" s="3"/>
    </row>
    <row r="113" spans="2:27" x14ac:dyDescent="0.25">
      <c r="B113" s="1">
        <v>96</v>
      </c>
      <c r="C113" s="7">
        <f>+C114-1</f>
        <v>45091</v>
      </c>
      <c r="D113" s="3">
        <v>40.660000000000004</v>
      </c>
      <c r="E113" s="3">
        <v>31.6</v>
      </c>
      <c r="F113" s="3">
        <v>52.9</v>
      </c>
      <c r="G113" s="4">
        <v>10.970000000000002</v>
      </c>
      <c r="H113" s="3">
        <v>175</v>
      </c>
      <c r="K113" s="3">
        <v>55.339999999999996</v>
      </c>
      <c r="L113" s="3">
        <v>221</v>
      </c>
      <c r="M113" s="12"/>
      <c r="N113" s="12"/>
      <c r="O113" s="11"/>
      <c r="P113" s="11"/>
      <c r="Q113" s="11"/>
      <c r="R113" s="11"/>
      <c r="S113" s="4">
        <v>33.89</v>
      </c>
      <c r="T113" s="3">
        <v>221</v>
      </c>
      <c r="Z113" s="3"/>
      <c r="AA113" s="3"/>
    </row>
    <row r="114" spans="2:27" x14ac:dyDescent="0.25">
      <c r="B114" s="1">
        <v>97</v>
      </c>
      <c r="C114" s="7">
        <f>+C115-1</f>
        <v>45092</v>
      </c>
      <c r="D114" s="3">
        <v>46.519999999999996</v>
      </c>
      <c r="E114" s="3">
        <v>3.5</v>
      </c>
      <c r="F114" s="3">
        <v>5.9</v>
      </c>
      <c r="G114" s="4">
        <v>19.149999999999999</v>
      </c>
      <c r="H114" s="3">
        <v>132</v>
      </c>
      <c r="K114" s="3">
        <v>39.14</v>
      </c>
      <c r="L114" s="3">
        <v>159</v>
      </c>
      <c r="M114" s="12"/>
      <c r="N114" s="12"/>
      <c r="O114" s="11"/>
      <c r="P114" s="11"/>
      <c r="Q114" s="11"/>
      <c r="R114" s="11"/>
      <c r="S114" s="4">
        <v>24.31</v>
      </c>
      <c r="T114" s="3">
        <v>159</v>
      </c>
      <c r="Z114" s="3"/>
      <c r="AA114" s="3"/>
    </row>
    <row r="115" spans="2:27" x14ac:dyDescent="0.25">
      <c r="B115" s="1">
        <v>98</v>
      </c>
      <c r="C115" s="7">
        <f>+C116-1</f>
        <v>45093</v>
      </c>
      <c r="D115" s="3">
        <v>41.980000000000004</v>
      </c>
      <c r="E115" s="3">
        <v>21</v>
      </c>
      <c r="F115" s="3">
        <v>22</v>
      </c>
      <c r="G115" s="4">
        <v>20.190000000000001</v>
      </c>
      <c r="H115" s="3">
        <v>168</v>
      </c>
      <c r="K115" s="3">
        <v>44.92</v>
      </c>
      <c r="L115" s="3">
        <v>167</v>
      </c>
      <c r="M115" s="12"/>
      <c r="N115" s="12"/>
      <c r="O115" s="11"/>
      <c r="P115" s="11"/>
      <c r="Q115" s="11"/>
      <c r="R115" s="11"/>
      <c r="S115" s="4">
        <v>26.98</v>
      </c>
      <c r="T115" s="3">
        <v>167</v>
      </c>
      <c r="Z115" s="3"/>
      <c r="AA115" s="3"/>
    </row>
    <row r="116" spans="2:27" x14ac:dyDescent="0.25">
      <c r="B116" s="1">
        <v>99</v>
      </c>
      <c r="C116" s="7">
        <f>+C117-1</f>
        <v>45094</v>
      </c>
      <c r="D116" s="3">
        <v>64.94</v>
      </c>
      <c r="E116" s="3">
        <v>42.3</v>
      </c>
      <c r="F116" s="3">
        <v>51.2</v>
      </c>
      <c r="G116" s="4">
        <v>29.639999999999993</v>
      </c>
      <c r="H116" s="3">
        <v>257</v>
      </c>
      <c r="K116" s="3">
        <v>18.64</v>
      </c>
      <c r="L116" s="3">
        <v>152</v>
      </c>
      <c r="M116" s="12"/>
      <c r="N116" s="12"/>
      <c r="O116" s="11"/>
      <c r="P116" s="11"/>
      <c r="Q116" s="11"/>
      <c r="R116" s="11"/>
      <c r="S116" s="4">
        <v>17.419999999999998</v>
      </c>
      <c r="T116" s="3">
        <v>152</v>
      </c>
      <c r="Z116" s="3"/>
      <c r="AA116" s="3"/>
    </row>
    <row r="117" spans="2:27" x14ac:dyDescent="0.25">
      <c r="B117" s="1">
        <v>100</v>
      </c>
      <c r="C117" s="7">
        <f>+C118-1</f>
        <v>45095</v>
      </c>
      <c r="D117" s="3">
        <v>28.04</v>
      </c>
      <c r="E117" s="3">
        <v>41.7</v>
      </c>
      <c r="F117" s="3">
        <v>45.9</v>
      </c>
      <c r="G117" s="4">
        <v>16.010000000000005</v>
      </c>
      <c r="H117" s="3">
        <v>183</v>
      </c>
      <c r="K117" s="3">
        <v>24.02</v>
      </c>
      <c r="L117" s="3">
        <v>133</v>
      </c>
      <c r="M117" s="12"/>
      <c r="N117" s="12"/>
      <c r="O117" s="11"/>
      <c r="P117" s="11"/>
      <c r="Q117" s="11"/>
      <c r="R117" s="11"/>
      <c r="S117" s="4">
        <v>3.9299999999999962</v>
      </c>
      <c r="T117" s="3">
        <v>133</v>
      </c>
      <c r="Z117" s="3"/>
      <c r="AA117" s="3"/>
    </row>
    <row r="118" spans="2:27" x14ac:dyDescent="0.25">
      <c r="B118" s="1">
        <v>101</v>
      </c>
      <c r="C118" s="7">
        <f>+C119-1</f>
        <v>45096</v>
      </c>
      <c r="D118" s="3">
        <v>51.480000000000004</v>
      </c>
      <c r="E118" s="3">
        <v>4.3</v>
      </c>
      <c r="F118" s="3">
        <v>49.8</v>
      </c>
      <c r="G118" s="4">
        <v>4.4699999999999989</v>
      </c>
      <c r="H118" s="3">
        <v>137</v>
      </c>
      <c r="K118" s="3">
        <v>37.839999999999996</v>
      </c>
      <c r="L118" s="3">
        <v>129</v>
      </c>
      <c r="M118" s="12"/>
      <c r="N118" s="12"/>
      <c r="O118" s="11"/>
      <c r="P118" s="11"/>
      <c r="Q118" s="11"/>
      <c r="R118" s="11"/>
      <c r="S118" s="4">
        <v>10.829999999999998</v>
      </c>
      <c r="T118" s="3">
        <v>129</v>
      </c>
      <c r="Z118" s="3"/>
      <c r="AA118" s="3"/>
    </row>
    <row r="119" spans="2:27" x14ac:dyDescent="0.25">
      <c r="B119" s="1">
        <v>102</v>
      </c>
      <c r="C119" s="7">
        <f>+C120-1</f>
        <v>45097</v>
      </c>
      <c r="D119" s="3">
        <v>63.279999999999994</v>
      </c>
      <c r="E119" s="3">
        <v>36.299999999999997</v>
      </c>
      <c r="F119" s="3">
        <v>93.625</v>
      </c>
      <c r="G119" s="4">
        <v>10.339999999999989</v>
      </c>
      <c r="H119" s="3">
        <v>254</v>
      </c>
      <c r="K119" s="3">
        <v>25.28</v>
      </c>
      <c r="L119" s="3">
        <v>108</v>
      </c>
      <c r="M119" s="12"/>
      <c r="N119" s="12"/>
      <c r="O119" s="11"/>
      <c r="P119" s="11"/>
      <c r="Q119" s="11"/>
      <c r="R119" s="11"/>
      <c r="S119" s="4">
        <v>2.12</v>
      </c>
      <c r="T119" s="3">
        <v>108</v>
      </c>
      <c r="Z119" s="3"/>
      <c r="AA119" s="3"/>
    </row>
    <row r="120" spans="2:27" x14ac:dyDescent="0.25">
      <c r="B120" s="1">
        <v>103</v>
      </c>
      <c r="C120" s="7">
        <f>+C121-1</f>
        <v>45098</v>
      </c>
      <c r="D120" s="3">
        <v>64.039999999999992</v>
      </c>
      <c r="E120" s="3">
        <v>10.1</v>
      </c>
      <c r="F120" s="3">
        <v>21.4</v>
      </c>
      <c r="G120" s="4">
        <v>24.509999999999998</v>
      </c>
      <c r="H120" s="3">
        <v>158</v>
      </c>
      <c r="K120" s="3">
        <v>29.14</v>
      </c>
      <c r="L120" s="3">
        <v>172</v>
      </c>
      <c r="M120" s="12"/>
      <c r="N120" s="12"/>
      <c r="O120" s="11"/>
      <c r="P120" s="11"/>
      <c r="Q120" s="11"/>
      <c r="R120" s="11"/>
      <c r="S120" s="4">
        <v>19.339999999999996</v>
      </c>
      <c r="T120" s="3">
        <v>172</v>
      </c>
      <c r="Z120" s="3"/>
      <c r="AA120" s="3"/>
    </row>
    <row r="121" spans="2:27" x14ac:dyDescent="0.25">
      <c r="B121" s="1">
        <v>104</v>
      </c>
      <c r="C121" s="7">
        <f>+C122-1</f>
        <v>45099</v>
      </c>
      <c r="D121" s="3">
        <v>38.58</v>
      </c>
      <c r="E121" s="3">
        <v>17.2</v>
      </c>
      <c r="F121" s="3">
        <v>17.899999999999999</v>
      </c>
      <c r="G121" s="4">
        <v>20.23</v>
      </c>
      <c r="H121" s="3">
        <v>163</v>
      </c>
      <c r="K121" s="3">
        <v>9.879999999999999</v>
      </c>
      <c r="L121" s="3">
        <v>77</v>
      </c>
      <c r="M121" s="12"/>
      <c r="N121" s="12"/>
      <c r="O121" s="11"/>
      <c r="P121" s="11"/>
      <c r="Q121" s="11"/>
      <c r="R121" s="11"/>
      <c r="S121" s="4">
        <v>1.0199999999999996</v>
      </c>
      <c r="T121" s="3">
        <v>77</v>
      </c>
      <c r="Z121" s="3"/>
      <c r="AA121" s="3"/>
    </row>
    <row r="122" spans="2:27" x14ac:dyDescent="0.25">
      <c r="B122" s="1">
        <v>105</v>
      </c>
      <c r="C122" s="7">
        <f>+C123-1</f>
        <v>45100</v>
      </c>
      <c r="D122" s="3">
        <v>54.64</v>
      </c>
      <c r="E122" s="3">
        <v>34.299999999999997</v>
      </c>
      <c r="F122" s="3">
        <v>5.3</v>
      </c>
      <c r="G122" s="4">
        <v>38.85</v>
      </c>
      <c r="H122" s="3">
        <v>208</v>
      </c>
      <c r="K122" s="3">
        <v>36.260000000000005</v>
      </c>
      <c r="L122" s="3">
        <v>163</v>
      </c>
      <c r="M122" s="12"/>
      <c r="N122" s="12"/>
      <c r="O122" s="11"/>
      <c r="P122" s="11"/>
      <c r="Q122" s="11"/>
      <c r="R122" s="11"/>
      <c r="S122" s="4">
        <v>9.0500000000000007</v>
      </c>
      <c r="T122" s="3">
        <v>163</v>
      </c>
      <c r="Z122" s="3"/>
      <c r="AA122" s="3"/>
    </row>
    <row r="123" spans="2:27" x14ac:dyDescent="0.25">
      <c r="B123" s="1">
        <v>106</v>
      </c>
      <c r="C123" s="7">
        <f>+C124-1</f>
        <v>45101</v>
      </c>
      <c r="D123" s="3">
        <v>37.58</v>
      </c>
      <c r="E123" s="3">
        <v>46.4</v>
      </c>
      <c r="F123" s="3">
        <v>59</v>
      </c>
      <c r="G123" s="4">
        <v>13.39</v>
      </c>
      <c r="H123" s="3">
        <v>196</v>
      </c>
      <c r="K123" s="3">
        <v>7.76</v>
      </c>
      <c r="L123" s="3">
        <v>81</v>
      </c>
      <c r="M123" s="12"/>
      <c r="N123" s="12"/>
      <c r="O123" s="11"/>
      <c r="P123" s="11"/>
      <c r="Q123" s="11"/>
      <c r="R123" s="11"/>
      <c r="S123" s="4">
        <v>12.57</v>
      </c>
      <c r="T123" s="3">
        <v>81</v>
      </c>
      <c r="Z123" s="3"/>
      <c r="AA123" s="3"/>
    </row>
    <row r="124" spans="2:27" x14ac:dyDescent="0.25">
      <c r="B124" s="1">
        <v>107</v>
      </c>
      <c r="C124" s="7">
        <f>+C125-1</f>
        <v>45102</v>
      </c>
      <c r="D124" s="3">
        <v>8</v>
      </c>
      <c r="E124" s="3">
        <v>11</v>
      </c>
      <c r="F124" s="3">
        <v>29.7</v>
      </c>
      <c r="G124" s="4">
        <v>16.119999999999997</v>
      </c>
      <c r="H124" s="3">
        <v>86</v>
      </c>
      <c r="K124" s="3">
        <v>45.8</v>
      </c>
      <c r="L124" s="3">
        <v>125</v>
      </c>
      <c r="M124" s="12"/>
      <c r="N124" s="12"/>
      <c r="O124" s="11"/>
      <c r="P124" s="11"/>
      <c r="Q124" s="11"/>
      <c r="R124" s="11"/>
      <c r="S124" s="4">
        <v>17.36</v>
      </c>
      <c r="T124" s="3">
        <v>125</v>
      </c>
      <c r="Z124" s="3"/>
      <c r="AA124" s="3"/>
    </row>
    <row r="125" spans="2:27" x14ac:dyDescent="0.25">
      <c r="B125" s="1">
        <v>108</v>
      </c>
      <c r="C125" s="7">
        <f>+C126-1</f>
        <v>45103</v>
      </c>
      <c r="D125" s="3">
        <v>27.080000000000002</v>
      </c>
      <c r="E125" s="3">
        <v>0.3</v>
      </c>
      <c r="F125" s="3">
        <v>23.2</v>
      </c>
      <c r="G125" s="4">
        <v>19.910000000000004</v>
      </c>
      <c r="H125" s="3">
        <v>104</v>
      </c>
      <c r="K125" s="3">
        <v>33.619999999999997</v>
      </c>
      <c r="L125" s="3">
        <v>171</v>
      </c>
      <c r="M125" s="12"/>
      <c r="N125" s="12"/>
      <c r="O125" s="11"/>
      <c r="P125" s="11"/>
      <c r="Q125" s="11"/>
      <c r="R125" s="11"/>
      <c r="S125" s="4">
        <v>24.65</v>
      </c>
      <c r="T125" s="3">
        <v>171</v>
      </c>
      <c r="Z125" s="3"/>
      <c r="AA125" s="3"/>
    </row>
    <row r="126" spans="2:27" x14ac:dyDescent="0.25">
      <c r="B126" s="1">
        <v>109</v>
      </c>
      <c r="C126" s="7">
        <f>+C127-1</f>
        <v>45104</v>
      </c>
      <c r="D126" s="3">
        <v>9.620000000000001</v>
      </c>
      <c r="E126" s="3">
        <v>0.4</v>
      </c>
      <c r="F126" s="3">
        <v>25.6</v>
      </c>
      <c r="G126" s="4">
        <v>11.269999999999998</v>
      </c>
      <c r="H126" s="3">
        <v>54</v>
      </c>
      <c r="K126" s="3">
        <v>51.9</v>
      </c>
      <c r="L126" s="3">
        <v>201</v>
      </c>
      <c r="M126" s="12"/>
      <c r="N126" s="12"/>
      <c r="O126" s="11"/>
      <c r="P126" s="11"/>
      <c r="Q126" s="11"/>
      <c r="R126" s="11"/>
      <c r="S126" s="4">
        <v>9.419999999999991</v>
      </c>
      <c r="T126" s="3">
        <v>201</v>
      </c>
      <c r="Z126" s="3"/>
      <c r="AA126" s="3"/>
    </row>
    <row r="127" spans="2:27" x14ac:dyDescent="0.25">
      <c r="B127" s="1">
        <v>110</v>
      </c>
      <c r="C127" s="7">
        <f>+C128-1</f>
        <v>45105</v>
      </c>
      <c r="D127" s="3">
        <v>53.08</v>
      </c>
      <c r="E127" s="3">
        <v>26.9</v>
      </c>
      <c r="F127" s="3">
        <v>5.5</v>
      </c>
      <c r="G127" s="4">
        <v>36.789999999999992</v>
      </c>
      <c r="H127" s="3">
        <v>142.125</v>
      </c>
      <c r="K127" s="3">
        <v>18.440000000000001</v>
      </c>
      <c r="L127" s="3">
        <v>126</v>
      </c>
      <c r="M127" s="12"/>
      <c r="N127" s="12"/>
      <c r="O127" s="11"/>
      <c r="P127" s="11"/>
      <c r="Q127" s="11"/>
      <c r="R127" s="11"/>
      <c r="S127" s="4">
        <v>4.2600000000000016</v>
      </c>
      <c r="T127" s="3">
        <v>126</v>
      </c>
      <c r="Z127" s="3"/>
      <c r="AA127" s="3"/>
    </row>
    <row r="128" spans="2:27" x14ac:dyDescent="0.25">
      <c r="B128" s="1">
        <v>111</v>
      </c>
      <c r="C128" s="7">
        <f>+C129-1</f>
        <v>45106</v>
      </c>
      <c r="D128" s="3">
        <v>54.160000000000004</v>
      </c>
      <c r="E128" s="3">
        <v>8.1999999999999993</v>
      </c>
      <c r="F128" s="3">
        <v>56.5</v>
      </c>
      <c r="G128" s="4">
        <v>4.0799999999999983</v>
      </c>
      <c r="H128" s="3">
        <v>150</v>
      </c>
      <c r="K128" s="3">
        <v>8.56</v>
      </c>
      <c r="L128" s="3">
        <v>78</v>
      </c>
      <c r="M128" s="12"/>
      <c r="N128" s="12"/>
      <c r="O128" s="11"/>
      <c r="P128" s="11"/>
      <c r="Q128" s="11"/>
      <c r="R128" s="11"/>
      <c r="S128" s="4">
        <v>19.989999999999998</v>
      </c>
      <c r="T128" s="3">
        <v>78</v>
      </c>
      <c r="Z128" s="3"/>
      <c r="AA128" s="3"/>
    </row>
    <row r="129" spans="2:27" x14ac:dyDescent="0.25">
      <c r="B129" s="1">
        <v>112</v>
      </c>
      <c r="C129" s="7">
        <f>+C130-1</f>
        <v>45107</v>
      </c>
      <c r="D129" s="3">
        <v>55.339999999999996</v>
      </c>
      <c r="E129" s="3">
        <v>38</v>
      </c>
      <c r="F129" s="3">
        <v>23.2</v>
      </c>
      <c r="G129" s="4">
        <v>33.89</v>
      </c>
      <c r="H129" s="3">
        <v>221</v>
      </c>
      <c r="K129" s="3">
        <v>38</v>
      </c>
      <c r="L129" s="3">
        <v>92</v>
      </c>
      <c r="M129" s="12"/>
      <c r="N129" s="12"/>
      <c r="O129" s="11"/>
      <c r="P129" s="11"/>
      <c r="Q129" s="11"/>
      <c r="R129" s="11"/>
      <c r="S129" s="4">
        <v>31.35</v>
      </c>
      <c r="T129" s="3">
        <v>92</v>
      </c>
      <c r="Z129" s="3"/>
      <c r="AA129" s="3"/>
    </row>
    <row r="130" spans="2:27" x14ac:dyDescent="0.25">
      <c r="B130" s="1">
        <v>113</v>
      </c>
      <c r="C130" s="7">
        <f>+C131-1</f>
        <v>45108</v>
      </c>
      <c r="D130" s="3">
        <v>39.14</v>
      </c>
      <c r="E130" s="3">
        <v>15.4</v>
      </c>
      <c r="F130" s="3">
        <v>2.4</v>
      </c>
      <c r="G130" s="4">
        <v>24.31</v>
      </c>
      <c r="H130" s="3">
        <v>159</v>
      </c>
      <c r="K130" s="3">
        <v>54.06</v>
      </c>
      <c r="L130" s="3">
        <v>264</v>
      </c>
      <c r="M130" s="12"/>
      <c r="N130" s="12"/>
      <c r="O130" s="11"/>
      <c r="P130" s="11"/>
      <c r="Q130" s="11"/>
      <c r="R130" s="11"/>
      <c r="S130" s="4">
        <v>45.25</v>
      </c>
      <c r="T130" s="3">
        <v>264</v>
      </c>
      <c r="Z130" s="3"/>
      <c r="AA130" s="3"/>
    </row>
    <row r="131" spans="2:27" x14ac:dyDescent="0.25">
      <c r="B131" s="1">
        <v>114</v>
      </c>
      <c r="C131" s="7">
        <f>+C132-1</f>
        <v>45109</v>
      </c>
      <c r="D131" s="3">
        <v>44.92</v>
      </c>
      <c r="E131" s="3">
        <v>20.6</v>
      </c>
      <c r="F131" s="3">
        <v>10.7</v>
      </c>
      <c r="G131" s="4">
        <v>26.98</v>
      </c>
      <c r="H131" s="3">
        <v>167</v>
      </c>
      <c r="K131" s="3">
        <v>18.920000000000002</v>
      </c>
      <c r="L131" s="3">
        <v>116</v>
      </c>
      <c r="M131" s="12"/>
      <c r="N131" s="12"/>
      <c r="O131" s="11"/>
      <c r="P131" s="11"/>
      <c r="Q131" s="11"/>
      <c r="R131" s="11"/>
      <c r="S131" s="4">
        <v>14.719999999999999</v>
      </c>
      <c r="T131" s="3">
        <v>116</v>
      </c>
      <c r="Z131" s="3"/>
      <c r="AA131" s="3"/>
    </row>
    <row r="132" spans="2:27" x14ac:dyDescent="0.25">
      <c r="B132" s="1">
        <v>115</v>
      </c>
      <c r="C132" s="7">
        <f>+C133-1</f>
        <v>45110</v>
      </c>
      <c r="D132" s="3">
        <v>18.64</v>
      </c>
      <c r="E132" s="3">
        <v>46.8</v>
      </c>
      <c r="F132" s="3">
        <v>34.5</v>
      </c>
      <c r="G132" s="4">
        <v>17.419999999999998</v>
      </c>
      <c r="H132" s="3">
        <v>152</v>
      </c>
      <c r="K132" s="3">
        <v>6</v>
      </c>
      <c r="L132" s="3">
        <v>28</v>
      </c>
      <c r="M132" s="12"/>
      <c r="N132" s="12"/>
      <c r="O132" s="11"/>
      <c r="P132" s="11"/>
      <c r="Q132" s="11"/>
      <c r="R132" s="11"/>
      <c r="S132" s="4">
        <v>11</v>
      </c>
      <c r="T132" s="3">
        <v>28</v>
      </c>
      <c r="Z132" s="3"/>
      <c r="AA132" s="3"/>
    </row>
    <row r="133" spans="2:27" x14ac:dyDescent="0.25">
      <c r="B133" s="1">
        <v>116</v>
      </c>
      <c r="C133" s="7">
        <f>+C134-1</f>
        <v>45111</v>
      </c>
      <c r="D133" s="3">
        <v>24.02</v>
      </c>
      <c r="E133" s="3">
        <v>35</v>
      </c>
      <c r="F133" s="3">
        <v>52.7</v>
      </c>
      <c r="G133" s="4">
        <v>3.9299999999999962</v>
      </c>
      <c r="H133" s="3">
        <v>133</v>
      </c>
      <c r="K133" s="3">
        <v>55.04</v>
      </c>
      <c r="L133" s="3">
        <v>147</v>
      </c>
      <c r="M133" s="12"/>
      <c r="N133" s="12"/>
      <c r="O133" s="11"/>
      <c r="P133" s="11"/>
      <c r="Q133" s="11"/>
      <c r="R133" s="11"/>
      <c r="S133" s="4">
        <v>10.77</v>
      </c>
      <c r="T133" s="3">
        <v>147</v>
      </c>
      <c r="Z133" s="3"/>
      <c r="AA133" s="3"/>
    </row>
    <row r="134" spans="2:27" x14ac:dyDescent="0.25">
      <c r="B134" s="1">
        <v>117</v>
      </c>
      <c r="C134" s="7">
        <f>+C135-1</f>
        <v>45112</v>
      </c>
      <c r="D134" s="3">
        <v>37.839999999999996</v>
      </c>
      <c r="E134" s="3">
        <v>14.3</v>
      </c>
      <c r="F134" s="3">
        <v>25.6</v>
      </c>
      <c r="G134" s="4">
        <v>10.829999999999998</v>
      </c>
      <c r="H134" s="3">
        <v>129</v>
      </c>
      <c r="K134" s="3">
        <v>5.68</v>
      </c>
      <c r="L134" s="3">
        <v>71</v>
      </c>
      <c r="M134" s="12"/>
      <c r="N134" s="12"/>
      <c r="O134" s="11"/>
      <c r="P134" s="11"/>
      <c r="Q134" s="11"/>
      <c r="R134" s="11"/>
      <c r="S134" s="4">
        <v>13.6</v>
      </c>
      <c r="T134" s="3">
        <v>71</v>
      </c>
      <c r="Z134" s="3"/>
      <c r="AA134" s="3"/>
    </row>
    <row r="135" spans="2:27" x14ac:dyDescent="0.25">
      <c r="B135" s="1">
        <v>118</v>
      </c>
      <c r="C135" s="7">
        <f>+C136-1</f>
        <v>45113</v>
      </c>
      <c r="D135" s="3">
        <v>25.28</v>
      </c>
      <c r="E135" s="3">
        <v>0.8</v>
      </c>
      <c r="F135" s="3">
        <v>14.8</v>
      </c>
      <c r="G135" s="4">
        <v>2.12</v>
      </c>
      <c r="H135" s="3">
        <v>108</v>
      </c>
      <c r="K135" s="3">
        <v>45.96</v>
      </c>
      <c r="L135" s="3">
        <v>114.75</v>
      </c>
      <c r="M135" s="12"/>
      <c r="N135" s="12"/>
      <c r="O135" s="11"/>
      <c r="P135" s="11"/>
      <c r="Q135" s="11"/>
      <c r="R135" s="11"/>
      <c r="S135" s="4">
        <v>20.69</v>
      </c>
      <c r="T135" s="3">
        <v>114.75</v>
      </c>
      <c r="Z135" s="3"/>
      <c r="AA135" s="3"/>
    </row>
    <row r="136" spans="2:27" x14ac:dyDescent="0.25">
      <c r="B136" s="1">
        <v>119</v>
      </c>
      <c r="C136" s="7">
        <f>+C137-1</f>
        <v>45114</v>
      </c>
      <c r="D136" s="3">
        <v>29.14</v>
      </c>
      <c r="E136" s="3">
        <v>36.9</v>
      </c>
      <c r="F136" s="3">
        <v>79.2</v>
      </c>
      <c r="G136" s="4">
        <v>19.339999999999996</v>
      </c>
      <c r="H136" s="3">
        <v>172</v>
      </c>
      <c r="K136" s="3">
        <v>14.379999999999999</v>
      </c>
      <c r="L136" s="3">
        <v>124</v>
      </c>
      <c r="M136" s="12"/>
      <c r="N136" s="12"/>
      <c r="O136" s="11"/>
      <c r="P136" s="11"/>
      <c r="Q136" s="11"/>
      <c r="R136" s="11"/>
      <c r="S136" s="4">
        <v>16.750000000000004</v>
      </c>
      <c r="T136" s="3">
        <v>124</v>
      </c>
      <c r="Z136" s="3"/>
      <c r="AA136" s="3"/>
    </row>
    <row r="137" spans="2:27" x14ac:dyDescent="0.25">
      <c r="B137" s="1">
        <v>120</v>
      </c>
      <c r="C137" s="7">
        <f>+C138-1</f>
        <v>45115</v>
      </c>
      <c r="D137" s="3">
        <v>9.879999999999999</v>
      </c>
      <c r="E137" s="3">
        <v>16</v>
      </c>
      <c r="F137" s="3">
        <v>22.3</v>
      </c>
      <c r="G137" s="4">
        <v>1.0199999999999996</v>
      </c>
      <c r="H137" s="3">
        <v>77</v>
      </c>
      <c r="K137" s="3">
        <v>14.66</v>
      </c>
      <c r="L137" s="3">
        <v>124</v>
      </c>
      <c r="M137" s="12"/>
      <c r="N137" s="12"/>
      <c r="O137" s="11"/>
      <c r="P137" s="11"/>
      <c r="Q137" s="11"/>
      <c r="R137" s="11"/>
      <c r="S137" s="4">
        <v>24.93</v>
      </c>
      <c r="T137" s="3">
        <v>124</v>
      </c>
      <c r="Z137" s="3"/>
      <c r="AA137" s="3"/>
    </row>
    <row r="138" spans="2:27" x14ac:dyDescent="0.25">
      <c r="B138" s="1">
        <v>121</v>
      </c>
      <c r="C138" s="7">
        <f>+C139-1</f>
        <v>45116</v>
      </c>
      <c r="D138" s="3">
        <v>36.260000000000005</v>
      </c>
      <c r="E138" s="3">
        <v>26.8</v>
      </c>
      <c r="F138" s="3">
        <v>46.2</v>
      </c>
      <c r="G138" s="4">
        <v>9.0500000000000007</v>
      </c>
      <c r="H138" s="3">
        <v>163</v>
      </c>
      <c r="K138" s="3">
        <v>10.120000000000001</v>
      </c>
      <c r="L138" s="3">
        <v>98</v>
      </c>
      <c r="M138" s="12"/>
      <c r="N138" s="12"/>
      <c r="O138" s="11"/>
      <c r="P138" s="11"/>
      <c r="Q138" s="11"/>
      <c r="R138" s="11"/>
      <c r="S138" s="4">
        <v>18.339999999999996</v>
      </c>
      <c r="T138" s="3">
        <v>98</v>
      </c>
      <c r="Z138" s="3"/>
      <c r="AA138" s="3"/>
    </row>
    <row r="139" spans="2:27" x14ac:dyDescent="0.25">
      <c r="B139" s="1">
        <v>122</v>
      </c>
      <c r="C139" s="7">
        <f>+C140-1</f>
        <v>45117</v>
      </c>
      <c r="D139" s="3">
        <v>7.76</v>
      </c>
      <c r="E139" s="3">
        <v>21.7</v>
      </c>
      <c r="F139" s="3">
        <v>50.4</v>
      </c>
      <c r="G139" s="4">
        <v>12.57</v>
      </c>
      <c r="H139" s="3">
        <v>81</v>
      </c>
      <c r="K139" s="3">
        <v>58.739999999999995</v>
      </c>
      <c r="L139" s="3">
        <v>210</v>
      </c>
      <c r="M139" s="12"/>
      <c r="N139" s="12"/>
      <c r="O139" s="11"/>
      <c r="P139" s="11"/>
      <c r="Q139" s="11"/>
      <c r="R139" s="11"/>
      <c r="S139" s="4">
        <v>17.939999999999991</v>
      </c>
      <c r="T139" s="3">
        <v>210</v>
      </c>
      <c r="Z139" s="3"/>
      <c r="AA139" s="3"/>
    </row>
    <row r="140" spans="2:27" x14ac:dyDescent="0.25">
      <c r="B140" s="1">
        <v>123</v>
      </c>
      <c r="C140" s="7">
        <f>+C141-1</f>
        <v>45118</v>
      </c>
      <c r="D140" s="3">
        <v>45.8</v>
      </c>
      <c r="E140" s="3">
        <v>2.4</v>
      </c>
      <c r="F140" s="3">
        <v>15.6</v>
      </c>
      <c r="G140" s="4">
        <v>17.36</v>
      </c>
      <c r="H140" s="3">
        <v>125</v>
      </c>
      <c r="K140" s="3">
        <v>9.6</v>
      </c>
      <c r="L140" s="3">
        <v>109</v>
      </c>
      <c r="M140" s="12"/>
      <c r="N140" s="12"/>
      <c r="O140" s="11"/>
      <c r="P140" s="11"/>
      <c r="Q140" s="11"/>
      <c r="R140" s="11"/>
      <c r="S140" s="4">
        <v>9.0499999999999989</v>
      </c>
      <c r="T140" s="3">
        <v>109</v>
      </c>
      <c r="Z140" s="3"/>
      <c r="AA140" s="3"/>
    </row>
    <row r="141" spans="2:27" x14ac:dyDescent="0.25">
      <c r="B141" s="1">
        <v>124</v>
      </c>
      <c r="C141" s="7">
        <f>+C142-1</f>
        <v>45119</v>
      </c>
      <c r="D141" s="3">
        <v>33.619999999999997</v>
      </c>
      <c r="E141" s="3">
        <v>34.6</v>
      </c>
      <c r="F141" s="3">
        <v>12.4</v>
      </c>
      <c r="G141" s="4">
        <v>24.65</v>
      </c>
      <c r="H141" s="3">
        <v>171</v>
      </c>
      <c r="K141" s="3">
        <v>68</v>
      </c>
      <c r="L141" s="3">
        <v>227</v>
      </c>
      <c r="M141" s="12"/>
      <c r="N141" s="12"/>
      <c r="O141" s="11"/>
      <c r="P141" s="11"/>
      <c r="Q141" s="11"/>
      <c r="R141" s="11"/>
      <c r="S141" s="4">
        <v>39.76</v>
      </c>
      <c r="T141" s="3">
        <v>227</v>
      </c>
      <c r="Z141" s="3"/>
      <c r="AA141" s="3"/>
    </row>
    <row r="142" spans="2:27" x14ac:dyDescent="0.25">
      <c r="B142" s="1">
        <v>125</v>
      </c>
      <c r="C142" s="7">
        <f>+C143-1</f>
        <v>45120</v>
      </c>
      <c r="D142" s="3">
        <v>51.9</v>
      </c>
      <c r="E142" s="3">
        <v>32.299999999999997</v>
      </c>
      <c r="F142" s="3">
        <v>74.2</v>
      </c>
      <c r="G142" s="4">
        <v>9.419999999999991</v>
      </c>
      <c r="H142" s="3">
        <v>201</v>
      </c>
      <c r="K142" s="3">
        <v>38</v>
      </c>
      <c r="L142" s="3">
        <v>113</v>
      </c>
      <c r="M142" s="12"/>
      <c r="N142" s="12"/>
      <c r="O142" s="11"/>
      <c r="P142" s="11"/>
      <c r="Q142" s="11"/>
      <c r="R142" s="11"/>
      <c r="S142" s="4">
        <v>10.68</v>
      </c>
      <c r="T142" s="3">
        <v>113</v>
      </c>
      <c r="Z142" s="3"/>
      <c r="AA142" s="3"/>
    </row>
    <row r="143" spans="2:27" x14ac:dyDescent="0.25">
      <c r="B143" s="1">
        <v>126</v>
      </c>
      <c r="C143" s="7">
        <f>+C144-1</f>
        <v>45121</v>
      </c>
      <c r="D143" s="3">
        <v>18.440000000000001</v>
      </c>
      <c r="E143" s="3">
        <v>11.8</v>
      </c>
      <c r="F143" s="3">
        <v>25.9</v>
      </c>
      <c r="G143" s="4">
        <v>4.2600000000000016</v>
      </c>
      <c r="H143" s="3">
        <v>126</v>
      </c>
      <c r="K143" s="3">
        <v>38</v>
      </c>
      <c r="L143" s="3">
        <v>207</v>
      </c>
      <c r="M143" s="12"/>
      <c r="N143" s="12"/>
      <c r="O143" s="11"/>
      <c r="P143" s="11"/>
      <c r="Q143" s="11"/>
      <c r="R143" s="11"/>
      <c r="S143" s="4">
        <v>6.8299999999999947</v>
      </c>
      <c r="T143" s="3">
        <v>207</v>
      </c>
      <c r="Z143" s="3"/>
      <c r="AA143" s="3"/>
    </row>
    <row r="144" spans="2:27" x14ac:dyDescent="0.25">
      <c r="B144" s="1">
        <v>127</v>
      </c>
      <c r="C144" s="7">
        <f>+C145-1</f>
        <v>45122</v>
      </c>
      <c r="D144" s="3">
        <v>8.56</v>
      </c>
      <c r="E144" s="3">
        <v>38.9</v>
      </c>
      <c r="F144" s="3">
        <v>50.6</v>
      </c>
      <c r="G144" s="4">
        <v>19.989999999999998</v>
      </c>
      <c r="H144" s="3">
        <v>78</v>
      </c>
      <c r="K144" s="3">
        <v>50.1</v>
      </c>
      <c r="L144" s="3">
        <v>218</v>
      </c>
      <c r="M144" s="12"/>
      <c r="N144" s="12"/>
      <c r="O144" s="11"/>
      <c r="P144" s="11"/>
      <c r="Q144" s="11"/>
      <c r="R144" s="11"/>
      <c r="S144" s="4">
        <v>23.490000000000006</v>
      </c>
      <c r="T144" s="3">
        <v>218</v>
      </c>
      <c r="Z144" s="3"/>
      <c r="AA144" s="3"/>
    </row>
    <row r="145" spans="2:27" x14ac:dyDescent="0.25">
      <c r="B145" s="1">
        <v>128</v>
      </c>
      <c r="C145" s="7">
        <f>+C146-1</f>
        <v>45123</v>
      </c>
      <c r="D145" s="3">
        <v>38</v>
      </c>
      <c r="E145" s="3">
        <v>24</v>
      </c>
      <c r="F145" s="3">
        <v>9.1999999999999993</v>
      </c>
      <c r="G145" s="4">
        <v>31.35</v>
      </c>
      <c r="H145" s="3">
        <v>92</v>
      </c>
      <c r="K145" s="3">
        <v>28.919999999999998</v>
      </c>
      <c r="L145" s="3">
        <v>177.75</v>
      </c>
      <c r="M145" s="12"/>
      <c r="N145" s="12"/>
      <c r="O145" s="11"/>
      <c r="P145" s="11"/>
      <c r="Q145" s="11"/>
      <c r="R145" s="11"/>
      <c r="S145" s="4">
        <v>19.549999999999997</v>
      </c>
      <c r="T145" s="3">
        <v>177.75</v>
      </c>
      <c r="Z145" s="3"/>
      <c r="AA145" s="3"/>
    </row>
    <row r="146" spans="2:27" x14ac:dyDescent="0.25">
      <c r="B146" s="1">
        <v>129</v>
      </c>
      <c r="C146" s="7">
        <f>+C147-1</f>
        <v>45124</v>
      </c>
      <c r="D146" s="3">
        <v>54.06</v>
      </c>
      <c r="E146" s="3">
        <v>49</v>
      </c>
      <c r="F146" s="3">
        <v>3.2</v>
      </c>
      <c r="G146" s="4">
        <v>45.25</v>
      </c>
      <c r="H146" s="3">
        <v>264</v>
      </c>
      <c r="K146" s="3">
        <v>29.240000000000002</v>
      </c>
      <c r="L146" s="3">
        <v>127</v>
      </c>
      <c r="M146" s="12"/>
      <c r="N146" s="12"/>
      <c r="O146" s="11"/>
      <c r="P146" s="11"/>
      <c r="Q146" s="11"/>
      <c r="R146" s="11"/>
      <c r="S146" s="4">
        <v>1.4600000000000026</v>
      </c>
      <c r="T146" s="3">
        <v>127</v>
      </c>
      <c r="Z146" s="3"/>
      <c r="AA146" s="3"/>
    </row>
    <row r="147" spans="2:27" x14ac:dyDescent="0.25">
      <c r="B147" s="1">
        <v>130</v>
      </c>
      <c r="C147" s="7">
        <f>+C148-1</f>
        <v>45125</v>
      </c>
      <c r="D147" s="3">
        <v>18.920000000000002</v>
      </c>
      <c r="E147" s="3">
        <v>12</v>
      </c>
      <c r="F147" s="3">
        <v>43.1</v>
      </c>
      <c r="G147" s="4">
        <v>14.719999999999999</v>
      </c>
      <c r="H147" s="3">
        <v>116</v>
      </c>
      <c r="K147" s="3">
        <v>31.060000000000002</v>
      </c>
      <c r="L147" s="3">
        <v>123</v>
      </c>
      <c r="M147" s="12"/>
      <c r="N147" s="12"/>
      <c r="O147" s="11"/>
      <c r="P147" s="11"/>
      <c r="Q147" s="11"/>
      <c r="R147" s="11"/>
      <c r="S147" s="4">
        <v>11.38</v>
      </c>
      <c r="T147" s="3">
        <v>123</v>
      </c>
      <c r="Z147" s="3"/>
      <c r="AA147" s="3"/>
    </row>
    <row r="148" spans="2:27" x14ac:dyDescent="0.25">
      <c r="B148" s="1">
        <v>131</v>
      </c>
      <c r="C148" s="7">
        <f>+C149-1</f>
        <v>45126</v>
      </c>
      <c r="D148" s="3">
        <v>6</v>
      </c>
      <c r="E148" s="3">
        <v>39.6</v>
      </c>
      <c r="F148" s="3">
        <v>8.6999999999999993</v>
      </c>
      <c r="G148" s="4">
        <v>11</v>
      </c>
      <c r="H148" s="3">
        <v>28</v>
      </c>
      <c r="K148" s="3">
        <v>55.019999999999996</v>
      </c>
      <c r="L148" s="3">
        <v>142</v>
      </c>
      <c r="M148" s="12"/>
      <c r="N148" s="12"/>
      <c r="O148" s="11"/>
      <c r="P148" s="11"/>
      <c r="Q148" s="11"/>
      <c r="R148" s="11"/>
      <c r="S148" s="4">
        <v>24.179999999999996</v>
      </c>
      <c r="T148" s="3">
        <v>142</v>
      </c>
      <c r="Z148" s="3"/>
      <c r="AA148" s="3"/>
    </row>
    <row r="149" spans="2:27" x14ac:dyDescent="0.25">
      <c r="B149" s="1">
        <v>132</v>
      </c>
      <c r="C149" s="7">
        <f>+C150-1</f>
        <v>45127</v>
      </c>
      <c r="D149" s="3">
        <v>55.04</v>
      </c>
      <c r="E149" s="3">
        <v>2.9</v>
      </c>
      <c r="F149" s="3">
        <v>43</v>
      </c>
      <c r="G149" s="4">
        <v>10.77</v>
      </c>
      <c r="H149" s="3">
        <v>147</v>
      </c>
      <c r="K149" s="3">
        <v>50.64</v>
      </c>
      <c r="L149" s="3">
        <v>265</v>
      </c>
      <c r="M149" s="12"/>
      <c r="N149" s="12"/>
      <c r="O149" s="11"/>
      <c r="P149" s="11"/>
      <c r="Q149" s="11"/>
      <c r="R149" s="11"/>
      <c r="S149" s="4">
        <v>31.1</v>
      </c>
      <c r="T149" s="3">
        <v>265</v>
      </c>
      <c r="Z149" s="3"/>
      <c r="AA149" s="3"/>
    </row>
    <row r="150" spans="2:27" x14ac:dyDescent="0.25">
      <c r="B150" s="1">
        <v>133</v>
      </c>
      <c r="C150" s="7">
        <f>+C151-1</f>
        <v>45128</v>
      </c>
      <c r="D150" s="3">
        <v>5.68</v>
      </c>
      <c r="E150" s="3">
        <v>27.2</v>
      </c>
      <c r="F150" s="3">
        <v>2.1</v>
      </c>
      <c r="G150" s="4">
        <v>13.6</v>
      </c>
      <c r="H150" s="3">
        <v>71</v>
      </c>
      <c r="K150" s="3">
        <v>15.6</v>
      </c>
      <c r="L150" s="3">
        <v>110</v>
      </c>
      <c r="M150" s="12"/>
      <c r="N150" s="12"/>
      <c r="O150" s="11"/>
      <c r="P150" s="11"/>
      <c r="Q150" s="11"/>
      <c r="R150" s="11"/>
      <c r="S150" s="4">
        <v>19.189999999999998</v>
      </c>
      <c r="T150" s="3">
        <v>110</v>
      </c>
      <c r="Z150" s="3"/>
      <c r="AA150" s="3"/>
    </row>
    <row r="151" spans="2:27" x14ac:dyDescent="0.25">
      <c r="B151" s="1">
        <v>134</v>
      </c>
      <c r="C151" s="7">
        <f>+C152-1</f>
        <v>45129</v>
      </c>
      <c r="D151" s="3">
        <v>45.96</v>
      </c>
      <c r="E151" s="3">
        <v>33.5</v>
      </c>
      <c r="F151" s="3">
        <v>45.1</v>
      </c>
      <c r="G151" s="4">
        <v>20.69</v>
      </c>
      <c r="H151" s="3">
        <v>114.75</v>
      </c>
      <c r="K151" s="3">
        <v>58</v>
      </c>
      <c r="L151" s="3">
        <v>118</v>
      </c>
      <c r="M151" s="12"/>
      <c r="N151" s="12"/>
      <c r="O151" s="11"/>
      <c r="P151" s="11"/>
      <c r="Q151" s="11"/>
      <c r="R151" s="11"/>
      <c r="S151" s="4">
        <v>9.1300000000000008</v>
      </c>
      <c r="T151" s="3">
        <v>118</v>
      </c>
      <c r="Z151" s="3"/>
      <c r="AA151" s="3"/>
    </row>
    <row r="152" spans="2:27" x14ac:dyDescent="0.25">
      <c r="B152" s="1">
        <v>135</v>
      </c>
      <c r="C152" s="7">
        <f>+C153-1</f>
        <v>45130</v>
      </c>
      <c r="D152" s="3">
        <v>14.379999999999999</v>
      </c>
      <c r="E152" s="3">
        <v>38.6</v>
      </c>
      <c r="F152" s="3">
        <v>65.599999999999994</v>
      </c>
      <c r="G152" s="4">
        <v>16.750000000000004</v>
      </c>
      <c r="H152" s="3">
        <v>124</v>
      </c>
      <c r="K152" s="3">
        <v>66.14</v>
      </c>
      <c r="L152" s="3">
        <v>166</v>
      </c>
      <c r="M152" s="12"/>
      <c r="N152" s="12"/>
      <c r="O152" s="11"/>
      <c r="P152" s="11"/>
      <c r="Q152" s="11"/>
      <c r="R152" s="11"/>
      <c r="S152" s="4">
        <v>20.220000000000002</v>
      </c>
      <c r="T152" s="3">
        <v>166</v>
      </c>
      <c r="Z152" s="3"/>
      <c r="AA152" s="3"/>
    </row>
    <row r="153" spans="2:27" x14ac:dyDescent="0.25">
      <c r="B153" s="1">
        <v>136</v>
      </c>
      <c r="C153" s="7">
        <f>+C154-1</f>
        <v>45131</v>
      </c>
      <c r="D153" s="3">
        <v>14.66</v>
      </c>
      <c r="E153" s="3">
        <v>47</v>
      </c>
      <c r="F153" s="3">
        <v>8.5</v>
      </c>
      <c r="G153" s="4">
        <v>24.93</v>
      </c>
      <c r="H153" s="3">
        <v>124</v>
      </c>
      <c r="K153" s="3">
        <v>31.2</v>
      </c>
      <c r="L153" s="3">
        <v>125</v>
      </c>
      <c r="M153" s="12"/>
      <c r="N153" s="12"/>
      <c r="O153" s="11"/>
      <c r="P153" s="11"/>
      <c r="Q153" s="11"/>
      <c r="R153" s="11"/>
      <c r="S153" s="4">
        <v>16.819999999999997</v>
      </c>
      <c r="T153" s="3">
        <v>125</v>
      </c>
      <c r="Z153" s="3"/>
      <c r="AA153" s="3"/>
    </row>
    <row r="154" spans="2:27" x14ac:dyDescent="0.25">
      <c r="B154" s="1">
        <v>137</v>
      </c>
      <c r="C154" s="7">
        <f>+C155-1</f>
        <v>45132</v>
      </c>
      <c r="D154" s="3">
        <v>10.120000000000001</v>
      </c>
      <c r="E154" s="3">
        <v>39</v>
      </c>
      <c r="F154" s="3">
        <v>9.3000000000000007</v>
      </c>
      <c r="G154" s="4">
        <v>18.339999999999996</v>
      </c>
      <c r="H154" s="3">
        <v>98</v>
      </c>
      <c r="K154" s="3">
        <v>40.519999999999996</v>
      </c>
      <c r="L154" s="3">
        <v>169</v>
      </c>
      <c r="M154" s="12"/>
      <c r="N154" s="12"/>
      <c r="O154" s="11"/>
      <c r="P154" s="11"/>
      <c r="Q154" s="11"/>
      <c r="R154" s="11"/>
      <c r="S154" s="4">
        <v>25.729999999999997</v>
      </c>
      <c r="T154" s="3">
        <v>169</v>
      </c>
      <c r="Z154" s="3"/>
      <c r="AA154" s="3"/>
    </row>
    <row r="155" spans="2:27" x14ac:dyDescent="0.25">
      <c r="B155" s="1">
        <v>138</v>
      </c>
      <c r="C155" s="7">
        <f>+C156-1</f>
        <v>45133</v>
      </c>
      <c r="D155" s="3">
        <v>58.739999999999995</v>
      </c>
      <c r="E155" s="3">
        <v>28.9</v>
      </c>
      <c r="F155" s="3">
        <v>59.7</v>
      </c>
      <c r="G155" s="4">
        <v>17.939999999999991</v>
      </c>
      <c r="H155" s="3">
        <v>210</v>
      </c>
      <c r="K155" s="3">
        <v>37.260000000000005</v>
      </c>
      <c r="L155" s="3">
        <v>208</v>
      </c>
      <c r="M155" s="12"/>
      <c r="N155" s="12"/>
      <c r="O155" s="11"/>
      <c r="P155" s="11"/>
      <c r="Q155" s="11"/>
      <c r="R155" s="11"/>
      <c r="S155" s="4">
        <v>21.900000000000002</v>
      </c>
      <c r="T155" s="3">
        <v>208</v>
      </c>
      <c r="Z155" s="3"/>
      <c r="AA155" s="3"/>
    </row>
    <row r="156" spans="2:27" x14ac:dyDescent="0.25">
      <c r="B156" s="1">
        <v>139</v>
      </c>
      <c r="C156" s="7">
        <f>+C157-1</f>
        <v>45134</v>
      </c>
      <c r="D156" s="3">
        <v>9.6</v>
      </c>
      <c r="E156" s="3">
        <v>25.9</v>
      </c>
      <c r="F156" s="3">
        <v>20.5</v>
      </c>
      <c r="G156" s="4">
        <v>9.0499999999999989</v>
      </c>
      <c r="H156" s="3">
        <v>109</v>
      </c>
      <c r="K156" s="3">
        <v>43.56</v>
      </c>
      <c r="L156" s="3">
        <v>166</v>
      </c>
      <c r="M156" s="12"/>
      <c r="N156" s="12"/>
      <c r="O156" s="11"/>
      <c r="P156" s="11"/>
      <c r="Q156" s="11"/>
      <c r="R156" s="11"/>
      <c r="S156" s="4">
        <v>25.53</v>
      </c>
      <c r="T156" s="3">
        <v>166</v>
      </c>
      <c r="Z156" s="3"/>
      <c r="AA156" s="3"/>
    </row>
    <row r="157" spans="2:27" x14ac:dyDescent="0.25">
      <c r="B157" s="1">
        <v>140</v>
      </c>
      <c r="C157" s="7">
        <f>+C158-1</f>
        <v>45135</v>
      </c>
      <c r="D157" s="3">
        <v>68</v>
      </c>
      <c r="E157" s="3">
        <v>43.9</v>
      </c>
      <c r="F157" s="3">
        <v>1.7</v>
      </c>
      <c r="G157" s="4">
        <v>39.76</v>
      </c>
      <c r="H157" s="3">
        <v>227</v>
      </c>
      <c r="K157" s="3">
        <v>9.82</v>
      </c>
      <c r="L157" s="3">
        <v>35</v>
      </c>
      <c r="M157" s="12"/>
      <c r="N157" s="12"/>
      <c r="O157" s="11"/>
      <c r="P157" s="11"/>
      <c r="Q157" s="11"/>
      <c r="R157" s="11"/>
      <c r="S157" s="4">
        <v>11</v>
      </c>
      <c r="T157" s="3">
        <v>35</v>
      </c>
      <c r="Z157" s="3"/>
      <c r="AA157" s="3"/>
    </row>
    <row r="158" spans="2:27" x14ac:dyDescent="0.25">
      <c r="B158" s="1">
        <v>141</v>
      </c>
      <c r="C158" s="7">
        <f>+C159-1</f>
        <v>45136</v>
      </c>
      <c r="D158" s="3">
        <v>38</v>
      </c>
      <c r="E158" s="3">
        <v>17</v>
      </c>
      <c r="F158" s="3">
        <v>12.9</v>
      </c>
      <c r="G158" s="4">
        <v>10.68</v>
      </c>
      <c r="H158" s="3">
        <v>113</v>
      </c>
      <c r="K158" s="3">
        <v>25.78</v>
      </c>
      <c r="L158" s="3">
        <v>173</v>
      </c>
      <c r="M158" s="12"/>
      <c r="N158" s="12"/>
      <c r="O158" s="11"/>
      <c r="P158" s="11"/>
      <c r="Q158" s="11"/>
      <c r="R158" s="11"/>
      <c r="S158" s="4">
        <v>10.939999999999998</v>
      </c>
      <c r="T158" s="3">
        <v>173</v>
      </c>
      <c r="Z158" s="3"/>
      <c r="AA158" s="3"/>
    </row>
    <row r="159" spans="2:27" x14ac:dyDescent="0.25">
      <c r="B159" s="1">
        <v>142</v>
      </c>
      <c r="C159" s="7">
        <f>+C160-1</f>
        <v>45137</v>
      </c>
      <c r="D159" s="3">
        <v>38</v>
      </c>
      <c r="E159" s="3">
        <v>35.4</v>
      </c>
      <c r="F159" s="3">
        <v>75.599999999999994</v>
      </c>
      <c r="G159" s="4">
        <v>6.8299999999999947</v>
      </c>
      <c r="H159" s="3">
        <v>207</v>
      </c>
      <c r="K159" s="3">
        <v>39.96</v>
      </c>
      <c r="L159" s="3">
        <v>111</v>
      </c>
      <c r="M159" s="12"/>
      <c r="N159" s="12"/>
      <c r="O159" s="11"/>
      <c r="P159" s="11"/>
      <c r="Q159" s="11"/>
      <c r="R159" s="11"/>
      <c r="S159" s="4">
        <v>5.91</v>
      </c>
      <c r="T159" s="3">
        <v>111</v>
      </c>
      <c r="Z159" s="3"/>
      <c r="AA159" s="3"/>
    </row>
    <row r="160" spans="2:27" x14ac:dyDescent="0.25">
      <c r="B160" s="1">
        <v>143</v>
      </c>
      <c r="C160" s="7">
        <f>+C161-1</f>
        <v>45138</v>
      </c>
      <c r="D160" s="3">
        <v>50.1</v>
      </c>
      <c r="E160" s="3">
        <v>33.200000000000003</v>
      </c>
      <c r="F160" s="3">
        <v>37.9</v>
      </c>
      <c r="G160" s="4">
        <v>23.490000000000006</v>
      </c>
      <c r="H160" s="3">
        <v>218</v>
      </c>
      <c r="K160" s="3">
        <v>12.34</v>
      </c>
      <c r="L160" s="3">
        <v>85</v>
      </c>
      <c r="M160" s="12"/>
      <c r="N160" s="12"/>
      <c r="O160" s="11"/>
      <c r="P160" s="11"/>
      <c r="Q160" s="11"/>
      <c r="R160" s="11"/>
      <c r="S160" s="4">
        <v>1.5399999999999956</v>
      </c>
      <c r="T160" s="3">
        <v>85</v>
      </c>
      <c r="Z160" s="3"/>
      <c r="AA160" s="3"/>
    </row>
    <row r="161" spans="2:27" x14ac:dyDescent="0.25">
      <c r="B161" s="1">
        <v>144</v>
      </c>
      <c r="C161" s="7">
        <f>+C162-1</f>
        <v>45139</v>
      </c>
      <c r="D161" s="3">
        <v>28.919999999999998</v>
      </c>
      <c r="E161" s="3">
        <v>5.7</v>
      </c>
      <c r="F161" s="3">
        <v>34.4</v>
      </c>
      <c r="G161" s="4">
        <v>19.549999999999997</v>
      </c>
      <c r="H161" s="3">
        <v>177.75</v>
      </c>
      <c r="K161" s="3">
        <v>32.339999999999996</v>
      </c>
      <c r="L161" s="3">
        <v>138</v>
      </c>
      <c r="M161" s="12"/>
      <c r="N161" s="12"/>
      <c r="O161" s="11"/>
      <c r="P161" s="11"/>
      <c r="Q161" s="11"/>
      <c r="R161" s="11"/>
      <c r="S161" s="4">
        <v>8.5299999999999958</v>
      </c>
      <c r="T161" s="3">
        <v>138</v>
      </c>
      <c r="Z161" s="3"/>
      <c r="AA161" s="3"/>
    </row>
    <row r="162" spans="2:27" x14ac:dyDescent="0.25">
      <c r="B162" s="1">
        <v>145</v>
      </c>
      <c r="C162" s="7">
        <f>+C163-1</f>
        <v>45140</v>
      </c>
      <c r="D162" s="3">
        <v>29.240000000000002</v>
      </c>
      <c r="E162" s="3">
        <v>14.8</v>
      </c>
      <c r="F162" s="3">
        <v>38.9</v>
      </c>
      <c r="G162" s="4">
        <v>1.4600000000000026</v>
      </c>
      <c r="H162" s="3">
        <v>127</v>
      </c>
      <c r="K162" s="3">
        <v>44.5</v>
      </c>
      <c r="L162" s="3">
        <v>159</v>
      </c>
      <c r="M162" s="12"/>
      <c r="N162" s="12"/>
      <c r="O162" s="11"/>
      <c r="P162" s="11"/>
      <c r="Q162" s="11"/>
      <c r="R162" s="11"/>
      <c r="S162" s="4">
        <v>14.02</v>
      </c>
      <c r="T162" s="3">
        <v>159</v>
      </c>
      <c r="Z162" s="3"/>
      <c r="AA162" s="3"/>
    </row>
    <row r="163" spans="2:27" x14ac:dyDescent="0.25">
      <c r="B163" s="1">
        <v>146</v>
      </c>
      <c r="C163" s="7">
        <f>+C164-1</f>
        <v>45141</v>
      </c>
      <c r="D163" s="3">
        <v>31.060000000000002</v>
      </c>
      <c r="E163" s="3">
        <v>1.9</v>
      </c>
      <c r="F163" s="3">
        <v>9</v>
      </c>
      <c r="G163" s="4">
        <v>11.38</v>
      </c>
      <c r="H163" s="3">
        <v>123</v>
      </c>
      <c r="K163" s="3">
        <v>19.14</v>
      </c>
      <c r="L163" s="3">
        <v>151</v>
      </c>
      <c r="M163" s="12"/>
      <c r="N163" s="12"/>
      <c r="O163" s="11"/>
      <c r="P163" s="11"/>
      <c r="Q163" s="11"/>
      <c r="R163" s="11"/>
      <c r="S163" s="4">
        <v>6.75</v>
      </c>
      <c r="T163" s="3">
        <v>151</v>
      </c>
      <c r="Z163" s="3"/>
      <c r="AA163" s="3"/>
    </row>
    <row r="164" spans="2:27" x14ac:dyDescent="0.25">
      <c r="B164" s="1">
        <v>147</v>
      </c>
      <c r="C164" s="7">
        <f>+C165-1</f>
        <v>45142</v>
      </c>
      <c r="D164" s="3">
        <v>55.019999999999996</v>
      </c>
      <c r="E164" s="3">
        <v>7.3</v>
      </c>
      <c r="F164" s="3">
        <v>8.6999999999999993</v>
      </c>
      <c r="G164" s="4">
        <v>24.179999999999996</v>
      </c>
      <c r="H164" s="3">
        <v>142</v>
      </c>
      <c r="K164" s="3">
        <v>42.68</v>
      </c>
      <c r="L164" s="3">
        <v>168</v>
      </c>
      <c r="M164" s="12"/>
      <c r="N164" s="12"/>
      <c r="O164" s="11"/>
      <c r="P164" s="11"/>
      <c r="Q164" s="11"/>
      <c r="R164" s="11"/>
      <c r="S164" s="4">
        <v>17.649999999999999</v>
      </c>
      <c r="T164" s="3">
        <v>168</v>
      </c>
      <c r="Z164" s="3"/>
      <c r="AA164" s="3"/>
    </row>
    <row r="165" spans="2:27" x14ac:dyDescent="0.25">
      <c r="B165" s="1">
        <v>148</v>
      </c>
      <c r="C165" s="7">
        <f>+C166-1</f>
        <v>45143</v>
      </c>
      <c r="D165" s="3">
        <v>50.64</v>
      </c>
      <c r="E165" s="3">
        <v>49</v>
      </c>
      <c r="F165" s="3">
        <v>44.3</v>
      </c>
      <c r="G165" s="4">
        <v>31.1</v>
      </c>
      <c r="H165" s="3">
        <v>265</v>
      </c>
      <c r="K165" s="3">
        <v>33.700000000000003</v>
      </c>
      <c r="L165" s="3">
        <v>193</v>
      </c>
      <c r="M165" s="12"/>
      <c r="N165" s="12"/>
      <c r="O165" s="11"/>
      <c r="P165" s="11"/>
      <c r="Q165" s="11"/>
      <c r="R165" s="11"/>
      <c r="S165" s="4">
        <v>31.79</v>
      </c>
      <c r="T165" s="3">
        <v>193</v>
      </c>
      <c r="Z165" s="3"/>
      <c r="AA165" s="3"/>
    </row>
    <row r="166" spans="2:27" x14ac:dyDescent="0.25">
      <c r="B166" s="1">
        <v>149</v>
      </c>
      <c r="C166" s="7">
        <f>+C167-1</f>
        <v>45144</v>
      </c>
      <c r="D166" s="3">
        <v>15.6</v>
      </c>
      <c r="E166" s="3">
        <v>40.299999999999997</v>
      </c>
      <c r="F166" s="3">
        <v>11.9</v>
      </c>
      <c r="G166" s="4">
        <v>19.189999999999998</v>
      </c>
      <c r="H166" s="3">
        <v>110</v>
      </c>
      <c r="K166" s="3">
        <v>28.44</v>
      </c>
      <c r="L166" s="3">
        <v>132</v>
      </c>
      <c r="M166" s="12"/>
      <c r="N166" s="12"/>
      <c r="O166" s="11"/>
      <c r="P166" s="11"/>
      <c r="Q166" s="11"/>
      <c r="R166" s="11"/>
      <c r="S166" s="4">
        <v>16.91</v>
      </c>
      <c r="T166" s="3">
        <v>132</v>
      </c>
      <c r="Z166" s="3"/>
      <c r="AA166" s="3"/>
    </row>
    <row r="167" spans="2:27" x14ac:dyDescent="0.25">
      <c r="B167" s="1">
        <v>150</v>
      </c>
      <c r="C167" s="7">
        <f>+C168-1</f>
        <v>45145</v>
      </c>
      <c r="D167" s="3">
        <v>58</v>
      </c>
      <c r="E167" s="3">
        <v>25.8</v>
      </c>
      <c r="F167" s="3">
        <v>20.6</v>
      </c>
      <c r="G167" s="4">
        <v>9.1300000000000008</v>
      </c>
      <c r="H167" s="3">
        <v>118</v>
      </c>
      <c r="K167" s="3">
        <v>56.9</v>
      </c>
      <c r="L167" s="3">
        <v>131</v>
      </c>
      <c r="M167" s="12"/>
      <c r="N167" s="12"/>
      <c r="O167" s="11"/>
      <c r="P167" s="11"/>
      <c r="Q167" s="11"/>
      <c r="R167" s="11"/>
      <c r="S167" s="4">
        <v>11.229999999999997</v>
      </c>
      <c r="T167" s="3">
        <v>131</v>
      </c>
      <c r="Z167" s="3"/>
      <c r="AA167" s="3"/>
    </row>
    <row r="168" spans="2:27" x14ac:dyDescent="0.25">
      <c r="B168" s="1">
        <v>151</v>
      </c>
      <c r="C168" s="7">
        <f>+C169-1</f>
        <v>45146</v>
      </c>
      <c r="D168" s="3">
        <v>66.14</v>
      </c>
      <c r="E168" s="3">
        <v>13.9</v>
      </c>
      <c r="F168" s="3">
        <v>37</v>
      </c>
      <c r="G168" s="4">
        <v>20.220000000000002</v>
      </c>
      <c r="H168" s="3">
        <v>166</v>
      </c>
      <c r="K168" s="3">
        <v>11.58</v>
      </c>
      <c r="L168" s="3">
        <v>90</v>
      </c>
      <c r="M168" s="12"/>
      <c r="N168" s="12"/>
      <c r="O168" s="11"/>
      <c r="P168" s="11"/>
      <c r="Q168" s="11"/>
      <c r="R168" s="11"/>
      <c r="S168" s="4">
        <v>11.95</v>
      </c>
      <c r="T168" s="3">
        <v>90</v>
      </c>
      <c r="Z168" s="3"/>
      <c r="AA168" s="3"/>
    </row>
    <row r="169" spans="2:27" x14ac:dyDescent="0.25">
      <c r="B169" s="1">
        <v>152</v>
      </c>
      <c r="C169" s="7">
        <f>+C170-1</f>
        <v>45147</v>
      </c>
      <c r="D169" s="3">
        <v>31.2</v>
      </c>
      <c r="E169" s="3">
        <v>8.4</v>
      </c>
      <c r="F169" s="3">
        <v>48.7</v>
      </c>
      <c r="G169" s="4">
        <v>16.819999999999997</v>
      </c>
      <c r="H169" s="3">
        <v>125</v>
      </c>
      <c r="K169" s="3">
        <v>48.36</v>
      </c>
      <c r="L169" s="3">
        <v>129</v>
      </c>
      <c r="M169" s="12"/>
      <c r="N169" s="12"/>
      <c r="O169" s="11"/>
      <c r="P169" s="11"/>
      <c r="Q169" s="11"/>
      <c r="R169" s="11"/>
      <c r="S169" s="4">
        <v>15.520000000000001</v>
      </c>
      <c r="T169" s="3">
        <v>129</v>
      </c>
      <c r="Z169" s="3"/>
      <c r="AA169" s="3"/>
    </row>
    <row r="170" spans="2:27" x14ac:dyDescent="0.25">
      <c r="B170" s="1">
        <v>153</v>
      </c>
      <c r="C170" s="7">
        <f>+C171-1</f>
        <v>45148</v>
      </c>
      <c r="D170" s="3">
        <v>40.519999999999996</v>
      </c>
      <c r="E170" s="3">
        <v>23.3</v>
      </c>
      <c r="F170" s="3">
        <v>14.2</v>
      </c>
      <c r="G170" s="4">
        <v>25.729999999999997</v>
      </c>
      <c r="H170" s="3">
        <v>169</v>
      </c>
      <c r="K170" s="3">
        <v>45.08</v>
      </c>
      <c r="L170" s="3">
        <v>185</v>
      </c>
      <c r="M170" s="12"/>
      <c r="N170" s="12"/>
      <c r="O170" s="11"/>
      <c r="P170" s="11"/>
      <c r="Q170" s="11"/>
      <c r="R170" s="11"/>
      <c r="S170" s="4">
        <v>10.3</v>
      </c>
      <c r="T170" s="3">
        <v>185</v>
      </c>
      <c r="Z170" s="3"/>
      <c r="AA170" s="3"/>
    </row>
    <row r="171" spans="2:27" x14ac:dyDescent="0.25">
      <c r="B171" s="1">
        <v>154</v>
      </c>
      <c r="C171" s="7">
        <f>+C172-1</f>
        <v>45149</v>
      </c>
      <c r="D171" s="3">
        <v>37.260000000000005</v>
      </c>
      <c r="E171" s="3">
        <v>39.700000000000003</v>
      </c>
      <c r="F171" s="3">
        <v>37.700000000000003</v>
      </c>
      <c r="G171" s="4">
        <v>21.900000000000002</v>
      </c>
      <c r="H171" s="3">
        <v>208</v>
      </c>
      <c r="K171" s="3">
        <v>60.86</v>
      </c>
      <c r="L171" s="3">
        <v>162</v>
      </c>
      <c r="M171" s="12"/>
      <c r="N171" s="12"/>
      <c r="O171" s="11"/>
      <c r="P171" s="11"/>
      <c r="Q171" s="11"/>
      <c r="R171" s="11"/>
      <c r="S171" s="4">
        <v>31.169999999999995</v>
      </c>
      <c r="T171" s="3">
        <v>162</v>
      </c>
      <c r="Z171" s="3"/>
      <c r="AA171" s="3"/>
    </row>
    <row r="172" spans="2:27" x14ac:dyDescent="0.25">
      <c r="B172" s="1">
        <v>155</v>
      </c>
      <c r="C172" s="7">
        <f>+C173-1</f>
        <v>45150</v>
      </c>
      <c r="D172" s="3">
        <v>43.56</v>
      </c>
      <c r="E172" s="3">
        <v>21.1</v>
      </c>
      <c r="F172" s="3">
        <v>9.5</v>
      </c>
      <c r="G172" s="4">
        <v>25.53</v>
      </c>
      <c r="H172" s="3">
        <v>166</v>
      </c>
      <c r="K172" s="3">
        <v>12</v>
      </c>
      <c r="L172" s="3">
        <v>90</v>
      </c>
      <c r="M172" s="12"/>
      <c r="N172" s="12"/>
      <c r="O172" s="11"/>
      <c r="P172" s="11"/>
      <c r="Q172" s="11"/>
      <c r="R172" s="11"/>
      <c r="S172" s="4">
        <v>3.4400000000000013</v>
      </c>
      <c r="T172" s="3">
        <v>90</v>
      </c>
      <c r="Z172" s="3"/>
      <c r="AA172" s="3"/>
    </row>
    <row r="173" spans="2:27" x14ac:dyDescent="0.25">
      <c r="B173" s="1">
        <v>156</v>
      </c>
      <c r="C173" s="7">
        <f>+C174-1</f>
        <v>45151</v>
      </c>
      <c r="D173" s="3">
        <v>9.82</v>
      </c>
      <c r="E173" s="3">
        <v>11.6</v>
      </c>
      <c r="F173" s="3">
        <v>5.7</v>
      </c>
      <c r="G173" s="4">
        <v>11</v>
      </c>
      <c r="H173" s="3">
        <v>35</v>
      </c>
      <c r="K173" s="3">
        <v>42.9</v>
      </c>
      <c r="L173" s="3">
        <v>163</v>
      </c>
      <c r="M173" s="12"/>
      <c r="N173" s="12"/>
      <c r="O173" s="11"/>
      <c r="P173" s="11"/>
      <c r="Q173" s="11"/>
      <c r="R173" s="11"/>
      <c r="S173" s="4">
        <v>7.9399999999999977</v>
      </c>
      <c r="T173" s="3">
        <v>163</v>
      </c>
      <c r="Z173" s="3"/>
      <c r="AA173" s="3"/>
    </row>
    <row r="174" spans="2:27" x14ac:dyDescent="0.25">
      <c r="B174" s="1">
        <v>157</v>
      </c>
      <c r="C174" s="7">
        <f>+C175-1</f>
        <v>45152</v>
      </c>
      <c r="D174" s="3">
        <v>25.78</v>
      </c>
      <c r="E174" s="3">
        <v>43.5</v>
      </c>
      <c r="F174" s="3">
        <v>50.5</v>
      </c>
      <c r="G174" s="4">
        <v>10.939999999999998</v>
      </c>
      <c r="H174" s="3">
        <v>173</v>
      </c>
      <c r="K174" s="3">
        <v>9.92</v>
      </c>
      <c r="L174" s="3">
        <v>93</v>
      </c>
      <c r="M174" s="12"/>
      <c r="N174" s="12"/>
      <c r="O174" s="11"/>
      <c r="P174" s="11"/>
      <c r="Q174" s="11"/>
      <c r="R174" s="11"/>
      <c r="S174" s="4">
        <v>5.2100000000000009</v>
      </c>
      <c r="T174" s="3">
        <v>93</v>
      </c>
      <c r="Z174" s="3"/>
      <c r="AA174" s="3"/>
    </row>
    <row r="175" spans="2:27" x14ac:dyDescent="0.25">
      <c r="B175" s="1">
        <v>158</v>
      </c>
      <c r="C175" s="7">
        <f>+C176-1</f>
        <v>45153</v>
      </c>
      <c r="D175" s="3">
        <v>39.96</v>
      </c>
      <c r="E175" s="3">
        <v>1.3</v>
      </c>
      <c r="F175" s="3">
        <v>24.3</v>
      </c>
      <c r="G175" s="4">
        <v>5.91</v>
      </c>
      <c r="H175" s="3">
        <v>111</v>
      </c>
      <c r="K175" s="3">
        <v>36.68</v>
      </c>
      <c r="L175" s="3">
        <v>129</v>
      </c>
      <c r="M175" s="12"/>
      <c r="N175" s="12"/>
      <c r="O175" s="11"/>
      <c r="P175" s="11"/>
      <c r="Q175" s="11"/>
      <c r="R175" s="11"/>
      <c r="S175" s="4">
        <v>15.27</v>
      </c>
      <c r="T175" s="3">
        <v>129</v>
      </c>
      <c r="Z175" s="3"/>
      <c r="AA175" s="3"/>
    </row>
    <row r="176" spans="2:27" x14ac:dyDescent="0.25">
      <c r="B176" s="1">
        <v>159</v>
      </c>
      <c r="C176" s="7">
        <f>+C177-1</f>
        <v>45154</v>
      </c>
      <c r="D176" s="3">
        <v>12.34</v>
      </c>
      <c r="E176" s="3">
        <v>36.9</v>
      </c>
      <c r="F176" s="3">
        <v>45.2</v>
      </c>
      <c r="G176" s="4">
        <v>1.5399999999999956</v>
      </c>
      <c r="H176" s="3">
        <v>85</v>
      </c>
      <c r="K176" s="3">
        <v>53.480000000000004</v>
      </c>
      <c r="L176" s="3">
        <v>127</v>
      </c>
      <c r="M176" s="12"/>
      <c r="N176" s="12"/>
      <c r="O176" s="11"/>
      <c r="P176" s="11"/>
      <c r="Q176" s="11"/>
      <c r="R176" s="11"/>
      <c r="S176" s="4">
        <v>18.700000000000003</v>
      </c>
      <c r="T176" s="3">
        <v>127</v>
      </c>
      <c r="Z176" s="3"/>
      <c r="AA176" s="3"/>
    </row>
    <row r="177" spans="2:27" x14ac:dyDescent="0.25">
      <c r="B177" s="1">
        <v>160</v>
      </c>
      <c r="C177" s="7">
        <f>+C178-1</f>
        <v>45155</v>
      </c>
      <c r="D177" s="3">
        <v>32.339999999999996</v>
      </c>
      <c r="E177" s="3">
        <v>18.399999999999999</v>
      </c>
      <c r="F177" s="3">
        <v>34.6</v>
      </c>
      <c r="G177" s="4">
        <v>8.5299999999999958</v>
      </c>
      <c r="H177" s="3">
        <v>138</v>
      </c>
      <c r="K177" s="3">
        <v>64.38</v>
      </c>
      <c r="L177" s="3">
        <v>271</v>
      </c>
      <c r="M177" s="12"/>
      <c r="N177" s="12"/>
      <c r="O177" s="11"/>
      <c r="P177" s="11"/>
      <c r="Q177" s="11"/>
      <c r="R177" s="11"/>
      <c r="S177" s="4">
        <v>35.42</v>
      </c>
      <c r="T177" s="3">
        <v>271</v>
      </c>
      <c r="Z177" s="3"/>
      <c r="AA177" s="3"/>
    </row>
    <row r="178" spans="2:27" x14ac:dyDescent="0.25">
      <c r="B178" s="1">
        <v>161</v>
      </c>
      <c r="C178" s="7">
        <f>+C179-1</f>
        <v>45156</v>
      </c>
      <c r="D178" s="3">
        <v>44.5</v>
      </c>
      <c r="E178" s="3">
        <v>18.100000000000001</v>
      </c>
      <c r="F178" s="3">
        <v>30.7</v>
      </c>
      <c r="G178" s="4">
        <v>14.02</v>
      </c>
      <c r="H178" s="3">
        <v>159</v>
      </c>
      <c r="K178" s="3">
        <v>58.68</v>
      </c>
      <c r="L178" s="3">
        <v>216</v>
      </c>
      <c r="M178" s="12"/>
      <c r="N178" s="12"/>
      <c r="O178" s="11"/>
      <c r="P178" s="11"/>
      <c r="Q178" s="11"/>
      <c r="R178" s="11"/>
      <c r="S178" s="4">
        <v>31.819999999999997</v>
      </c>
      <c r="T178" s="3">
        <v>216</v>
      </c>
      <c r="Z178" s="3"/>
      <c r="AA178" s="3"/>
    </row>
    <row r="179" spans="2:27" x14ac:dyDescent="0.25">
      <c r="B179" s="1">
        <v>162</v>
      </c>
      <c r="C179" s="7">
        <f>+C180-1</f>
        <v>45157</v>
      </c>
      <c r="D179" s="3">
        <v>19.14</v>
      </c>
      <c r="E179" s="3">
        <v>35.799999999999997</v>
      </c>
      <c r="F179" s="3">
        <v>49.3</v>
      </c>
      <c r="G179" s="4">
        <v>6.75</v>
      </c>
      <c r="H179" s="3">
        <v>151</v>
      </c>
      <c r="K179" s="3">
        <v>40.04</v>
      </c>
      <c r="L179" s="3">
        <v>131</v>
      </c>
      <c r="M179" s="12"/>
      <c r="N179" s="12"/>
      <c r="O179" s="11"/>
      <c r="P179" s="11"/>
      <c r="Q179" s="11"/>
      <c r="R179" s="11"/>
      <c r="S179" s="4">
        <v>35</v>
      </c>
      <c r="T179" s="3">
        <v>131</v>
      </c>
      <c r="Z179" s="3"/>
      <c r="AA179" s="3"/>
    </row>
    <row r="180" spans="2:27" x14ac:dyDescent="0.25">
      <c r="B180" s="1">
        <v>163</v>
      </c>
      <c r="C180" s="7">
        <f>+C181-1</f>
        <v>45158</v>
      </c>
      <c r="D180" s="3">
        <v>42.68</v>
      </c>
      <c r="E180" s="3">
        <v>24</v>
      </c>
      <c r="F180" s="3">
        <v>28</v>
      </c>
      <c r="G180" s="4">
        <v>17.649999999999999</v>
      </c>
      <c r="H180" s="3">
        <v>168</v>
      </c>
      <c r="K180" s="3">
        <v>63.339999999999996</v>
      </c>
      <c r="L180" s="3">
        <v>131</v>
      </c>
      <c r="M180" s="12"/>
      <c r="N180" s="12"/>
      <c r="O180" s="11"/>
      <c r="P180" s="11"/>
      <c r="Q180" s="11"/>
      <c r="R180" s="11"/>
      <c r="S180" s="4">
        <v>19.339999999999996</v>
      </c>
      <c r="T180" s="3">
        <v>131</v>
      </c>
      <c r="Z180" s="3"/>
      <c r="AA180" s="3"/>
    </row>
    <row r="181" spans="2:27" x14ac:dyDescent="0.25">
      <c r="B181" s="1">
        <v>164</v>
      </c>
      <c r="C181" s="7">
        <f>+C182-1</f>
        <v>45159</v>
      </c>
      <c r="D181" s="3">
        <v>33.700000000000003</v>
      </c>
      <c r="E181" s="3">
        <v>36.799999999999997</v>
      </c>
      <c r="F181" s="3">
        <v>7.4</v>
      </c>
      <c r="G181" s="4">
        <v>31.79</v>
      </c>
      <c r="H181" s="3">
        <v>193</v>
      </c>
      <c r="K181" s="3">
        <v>41.12</v>
      </c>
      <c r="L181" s="3">
        <v>135</v>
      </c>
      <c r="M181" s="12"/>
      <c r="N181" s="12"/>
      <c r="O181" s="11"/>
      <c r="P181" s="11"/>
      <c r="Q181" s="11"/>
      <c r="R181" s="11"/>
      <c r="S181" s="4">
        <v>14.519999999999998</v>
      </c>
      <c r="T181" s="3">
        <v>135</v>
      </c>
      <c r="Z181" s="3"/>
      <c r="AA181" s="3"/>
    </row>
    <row r="182" spans="2:27" x14ac:dyDescent="0.25">
      <c r="B182" s="1">
        <v>165</v>
      </c>
      <c r="C182" s="7">
        <f>+C183-1</f>
        <v>45160</v>
      </c>
      <c r="D182" s="3">
        <v>28.44</v>
      </c>
      <c r="E182" s="3">
        <v>14.7</v>
      </c>
      <c r="F182" s="3">
        <v>5.4</v>
      </c>
      <c r="G182" s="4">
        <v>16.91</v>
      </c>
      <c r="H182" s="3">
        <v>132</v>
      </c>
      <c r="K182" s="3">
        <v>36.32</v>
      </c>
      <c r="L182" s="3">
        <v>108</v>
      </c>
      <c r="M182" s="12"/>
      <c r="N182" s="12"/>
      <c r="O182" s="11"/>
      <c r="P182" s="11"/>
      <c r="Q182" s="11"/>
      <c r="R182" s="11"/>
      <c r="S182" s="4">
        <v>13.64</v>
      </c>
      <c r="T182" s="3">
        <v>108</v>
      </c>
      <c r="Z182" s="3"/>
      <c r="AA182" s="3"/>
    </row>
    <row r="183" spans="2:27" x14ac:dyDescent="0.25">
      <c r="B183" s="1">
        <v>166</v>
      </c>
      <c r="C183" s="7">
        <f>+C184-1</f>
        <v>45161</v>
      </c>
      <c r="D183" s="3">
        <v>56.9</v>
      </c>
      <c r="E183" s="3">
        <v>3.4</v>
      </c>
      <c r="F183" s="3">
        <v>84.8</v>
      </c>
      <c r="G183" s="4">
        <v>11.229999999999997</v>
      </c>
      <c r="H183" s="3">
        <v>131</v>
      </c>
      <c r="K183" s="3">
        <v>52.7</v>
      </c>
      <c r="L183" s="3">
        <v>124</v>
      </c>
      <c r="M183" s="12"/>
      <c r="N183" s="12"/>
      <c r="O183" s="11"/>
      <c r="P183" s="11"/>
      <c r="Q183" s="11"/>
      <c r="R183" s="11"/>
      <c r="S183" s="4">
        <v>13.59</v>
      </c>
      <c r="T183" s="3">
        <v>124</v>
      </c>
      <c r="Z183" s="3"/>
      <c r="AA183" s="3"/>
    </row>
    <row r="184" spans="2:27" x14ac:dyDescent="0.25">
      <c r="B184" s="1">
        <v>167</v>
      </c>
      <c r="C184" s="7">
        <f>+C185-1</f>
        <v>45162</v>
      </c>
      <c r="D184" s="3">
        <v>11.58</v>
      </c>
      <c r="E184" s="3">
        <v>37.6</v>
      </c>
      <c r="F184" s="3">
        <v>21.6</v>
      </c>
      <c r="G184" s="4">
        <v>11.95</v>
      </c>
      <c r="H184" s="3">
        <v>90</v>
      </c>
      <c r="K184" s="3">
        <v>18.240000000000002</v>
      </c>
      <c r="L184" s="3">
        <v>105</v>
      </c>
      <c r="M184" s="12"/>
      <c r="N184" s="12"/>
      <c r="O184" s="11"/>
      <c r="P184" s="11"/>
      <c r="Q184" s="11"/>
      <c r="R184" s="11"/>
      <c r="S184" s="4">
        <v>16.59</v>
      </c>
      <c r="T184" s="3">
        <v>105</v>
      </c>
      <c r="Z184" s="3"/>
      <c r="AA184" s="3"/>
    </row>
    <row r="185" spans="2:27" x14ac:dyDescent="0.25">
      <c r="B185" s="1">
        <v>168</v>
      </c>
      <c r="C185" s="7">
        <f>+C186-1</f>
        <v>45163</v>
      </c>
      <c r="D185" s="3">
        <v>48.36</v>
      </c>
      <c r="E185" s="3">
        <v>5.2</v>
      </c>
      <c r="F185" s="3">
        <v>19.399999999999999</v>
      </c>
      <c r="G185" s="4">
        <v>15.520000000000001</v>
      </c>
      <c r="H185" s="3">
        <v>129</v>
      </c>
      <c r="K185" s="3">
        <v>65.52000000000001</v>
      </c>
      <c r="L185" s="3">
        <v>272</v>
      </c>
      <c r="M185" s="12"/>
      <c r="N185" s="12"/>
      <c r="O185" s="11"/>
      <c r="P185" s="11"/>
      <c r="Q185" s="11"/>
      <c r="R185" s="11"/>
      <c r="S185" s="4">
        <v>21.540000000000006</v>
      </c>
      <c r="T185" s="3">
        <v>272</v>
      </c>
      <c r="Z185" s="3"/>
      <c r="AA185" s="3"/>
    </row>
    <row r="186" spans="2:27" x14ac:dyDescent="0.25">
      <c r="B186" s="1">
        <v>169</v>
      </c>
      <c r="C186" s="7">
        <f>+C187-1</f>
        <v>45164</v>
      </c>
      <c r="D186" s="3">
        <v>45.08</v>
      </c>
      <c r="E186" s="3">
        <v>23.6</v>
      </c>
      <c r="F186" s="3">
        <v>57.6</v>
      </c>
      <c r="G186" s="4">
        <v>10.3</v>
      </c>
      <c r="H186" s="3">
        <v>185</v>
      </c>
      <c r="K186" s="3">
        <v>58.760000000000005</v>
      </c>
      <c r="L186" s="3">
        <v>188</v>
      </c>
      <c r="M186" s="12"/>
      <c r="N186" s="12"/>
      <c r="O186" s="11"/>
      <c r="P186" s="11"/>
      <c r="Q186" s="11"/>
      <c r="R186" s="11"/>
      <c r="S186" s="4">
        <v>24.03</v>
      </c>
      <c r="T186" s="3">
        <v>188</v>
      </c>
      <c r="Z186" s="3"/>
      <c r="AA186" s="3"/>
    </row>
    <row r="187" spans="2:27" x14ac:dyDescent="0.25">
      <c r="B187" s="1">
        <v>170</v>
      </c>
      <c r="C187" s="7">
        <f>+C188-1</f>
        <v>45165</v>
      </c>
      <c r="D187" s="3">
        <v>60.86</v>
      </c>
      <c r="E187" s="3">
        <v>10.6</v>
      </c>
      <c r="F187" s="3">
        <v>6.4</v>
      </c>
      <c r="G187" s="4">
        <v>31.169999999999995</v>
      </c>
      <c r="H187" s="3">
        <v>162</v>
      </c>
      <c r="K187" s="3">
        <v>46</v>
      </c>
      <c r="L187" s="3">
        <v>228</v>
      </c>
      <c r="M187" s="12"/>
      <c r="N187" s="12"/>
      <c r="O187" s="11"/>
      <c r="P187" s="11"/>
      <c r="Q187" s="11"/>
      <c r="R187" s="11"/>
      <c r="S187" s="4">
        <v>35.209999999999994</v>
      </c>
      <c r="T187" s="3">
        <v>228</v>
      </c>
      <c r="Z187" s="3"/>
      <c r="AA187" s="3"/>
    </row>
    <row r="188" spans="2:27" x14ac:dyDescent="0.25">
      <c r="B188" s="1">
        <v>171</v>
      </c>
      <c r="C188" s="7">
        <f>+C189-1</f>
        <v>45166</v>
      </c>
      <c r="D188" s="3">
        <v>12</v>
      </c>
      <c r="E188" s="3">
        <v>11.6</v>
      </c>
      <c r="F188" s="3">
        <v>18.399999999999999</v>
      </c>
      <c r="G188" s="4">
        <v>3.4400000000000013</v>
      </c>
      <c r="H188" s="3">
        <v>90</v>
      </c>
      <c r="K188" s="3">
        <v>35.9</v>
      </c>
      <c r="L188" s="3">
        <v>108</v>
      </c>
      <c r="M188" s="12"/>
      <c r="N188" s="12"/>
      <c r="O188" s="11"/>
      <c r="P188" s="11"/>
      <c r="Q188" s="11"/>
      <c r="R188" s="11"/>
      <c r="S188" s="4">
        <v>4.3599999999999994</v>
      </c>
      <c r="T188" s="3">
        <v>108</v>
      </c>
      <c r="Z188" s="3"/>
      <c r="AA188" s="3"/>
    </row>
    <row r="189" spans="2:27" x14ac:dyDescent="0.25">
      <c r="B189" s="1">
        <v>172</v>
      </c>
      <c r="C189" s="7">
        <f>+C190-1</f>
        <v>45167</v>
      </c>
      <c r="D189" s="3">
        <v>42.9</v>
      </c>
      <c r="E189" s="3">
        <v>20.9</v>
      </c>
      <c r="F189" s="3">
        <v>47.4</v>
      </c>
      <c r="G189" s="4">
        <v>7.9399999999999977</v>
      </c>
      <c r="H189" s="3">
        <v>163</v>
      </c>
      <c r="K189" s="3">
        <v>41.22</v>
      </c>
      <c r="L189" s="3">
        <v>186</v>
      </c>
      <c r="M189" s="12"/>
      <c r="N189" s="12"/>
      <c r="O189" s="11"/>
      <c r="P189" s="11"/>
      <c r="Q189" s="11"/>
      <c r="R189" s="11"/>
      <c r="S189" s="4">
        <v>26.18</v>
      </c>
      <c r="T189" s="3">
        <v>186</v>
      </c>
      <c r="Z189" s="3"/>
      <c r="AA189" s="3"/>
    </row>
    <row r="190" spans="2:27" x14ac:dyDescent="0.25">
      <c r="B190" s="1">
        <v>173</v>
      </c>
      <c r="C190" s="7">
        <f>+C191-1</f>
        <v>45168</v>
      </c>
      <c r="D190" s="3">
        <v>9.92</v>
      </c>
      <c r="E190" s="3">
        <v>20.100000000000001</v>
      </c>
      <c r="F190" s="3">
        <v>17</v>
      </c>
      <c r="G190" s="4">
        <v>5.2100000000000009</v>
      </c>
      <c r="H190" s="3">
        <v>93</v>
      </c>
      <c r="K190" s="3">
        <v>59.2</v>
      </c>
      <c r="L190" s="3">
        <v>167</v>
      </c>
      <c r="M190" s="12"/>
      <c r="N190" s="12"/>
      <c r="O190" s="11"/>
      <c r="P190" s="11"/>
      <c r="Q190" s="11"/>
      <c r="R190" s="11"/>
      <c r="S190" s="4">
        <v>34.070000000000007</v>
      </c>
      <c r="T190" s="3">
        <v>167</v>
      </c>
      <c r="Z190" s="3"/>
      <c r="AA190" s="3"/>
    </row>
    <row r="191" spans="2:27" x14ac:dyDescent="0.25">
      <c r="B191" s="1">
        <v>174</v>
      </c>
      <c r="C191" s="7">
        <f>+C192-1</f>
        <v>45169</v>
      </c>
      <c r="D191" s="3">
        <v>36.68</v>
      </c>
      <c r="E191" s="3">
        <v>7.1</v>
      </c>
      <c r="F191" s="3">
        <v>12.8</v>
      </c>
      <c r="G191" s="4">
        <v>15.27</v>
      </c>
      <c r="H191" s="3">
        <v>129</v>
      </c>
      <c r="K191" s="3">
        <v>6.74</v>
      </c>
      <c r="L191" s="3">
        <v>83</v>
      </c>
      <c r="M191" s="12"/>
      <c r="N191" s="12"/>
      <c r="O191" s="11"/>
      <c r="P191" s="11"/>
      <c r="Q191" s="11"/>
      <c r="R191" s="11"/>
      <c r="S191" s="4">
        <v>18.560000000000002</v>
      </c>
      <c r="T191" s="3">
        <v>83</v>
      </c>
      <c r="Z191" s="3"/>
      <c r="AA191" s="3"/>
    </row>
    <row r="192" spans="2:27" x14ac:dyDescent="0.25">
      <c r="B192" s="1">
        <v>175</v>
      </c>
      <c r="C192" s="7">
        <f>+C193-1</f>
        <v>45170</v>
      </c>
      <c r="D192" s="3">
        <v>53.480000000000004</v>
      </c>
      <c r="E192" s="3">
        <v>3.4</v>
      </c>
      <c r="F192" s="3">
        <v>13.1</v>
      </c>
      <c r="G192" s="4">
        <v>18.700000000000003</v>
      </c>
      <c r="H192" s="3">
        <v>127</v>
      </c>
      <c r="K192" s="3">
        <v>15.9</v>
      </c>
      <c r="L192" s="3">
        <v>114</v>
      </c>
      <c r="M192" s="12"/>
      <c r="N192" s="12"/>
      <c r="O192" s="11"/>
      <c r="P192" s="11"/>
      <c r="Q192" s="11"/>
      <c r="R192" s="11"/>
      <c r="S192" s="4">
        <v>22.18</v>
      </c>
      <c r="T192" s="3">
        <v>114</v>
      </c>
      <c r="Z192" s="3"/>
      <c r="AA192" s="3"/>
    </row>
    <row r="193" spans="2:27" x14ac:dyDescent="0.25">
      <c r="B193" s="1">
        <v>176</v>
      </c>
      <c r="C193" s="7">
        <f>+C194-1</f>
        <v>45171</v>
      </c>
      <c r="D193" s="3">
        <v>64.38</v>
      </c>
      <c r="E193" s="3">
        <v>48.9</v>
      </c>
      <c r="F193" s="3">
        <v>41.8</v>
      </c>
      <c r="G193" s="4">
        <v>35.42</v>
      </c>
      <c r="H193" s="3">
        <v>271</v>
      </c>
      <c r="K193" s="3">
        <v>21.1</v>
      </c>
      <c r="L193" s="3">
        <v>116</v>
      </c>
      <c r="M193" s="12"/>
      <c r="N193" s="12"/>
      <c r="O193" s="11"/>
      <c r="P193" s="11"/>
      <c r="Q193" s="11"/>
      <c r="R193" s="11"/>
      <c r="S193" s="4">
        <v>10.549999999999999</v>
      </c>
      <c r="T193" s="3">
        <v>116</v>
      </c>
      <c r="Z193" s="3"/>
      <c r="AA193" s="3"/>
    </row>
    <row r="194" spans="2:27" x14ac:dyDescent="0.25">
      <c r="B194" s="1">
        <v>177</v>
      </c>
      <c r="C194" s="7">
        <f>+C195-1</f>
        <v>45172</v>
      </c>
      <c r="D194" s="3">
        <v>58.68</v>
      </c>
      <c r="E194" s="3">
        <v>30.2</v>
      </c>
      <c r="F194" s="3">
        <v>20.3</v>
      </c>
      <c r="G194" s="4">
        <v>31.819999999999997</v>
      </c>
      <c r="H194" s="3">
        <v>216</v>
      </c>
      <c r="K194" s="3">
        <v>12.44</v>
      </c>
      <c r="L194" s="3">
        <v>62</v>
      </c>
      <c r="M194" s="12"/>
      <c r="N194" s="12"/>
      <c r="O194" s="11"/>
      <c r="P194" s="11"/>
      <c r="Q194" s="11"/>
      <c r="R194" s="11"/>
      <c r="S194" s="4">
        <v>11.129999999999999</v>
      </c>
      <c r="T194" s="3">
        <v>62</v>
      </c>
      <c r="Z194" s="3"/>
      <c r="AA194" s="3"/>
    </row>
    <row r="195" spans="2:27" x14ac:dyDescent="0.25">
      <c r="B195" s="1">
        <v>178</v>
      </c>
      <c r="C195" s="7">
        <f>+C196-1</f>
        <v>45173</v>
      </c>
      <c r="D195" s="3">
        <v>40.04</v>
      </c>
      <c r="E195" s="3">
        <v>7.8</v>
      </c>
      <c r="F195" s="3">
        <v>35.200000000000003</v>
      </c>
      <c r="G195" s="4">
        <v>35</v>
      </c>
      <c r="H195" s="3">
        <v>131</v>
      </c>
      <c r="K195" s="3">
        <v>41.36</v>
      </c>
      <c r="L195" s="3">
        <v>204</v>
      </c>
      <c r="M195" s="12"/>
      <c r="N195" s="12"/>
      <c r="O195" s="11"/>
      <c r="P195" s="11"/>
      <c r="Q195" s="11"/>
      <c r="R195" s="11"/>
      <c r="S195" s="4">
        <v>36.24</v>
      </c>
      <c r="T195" s="3">
        <v>204</v>
      </c>
      <c r="Z195" s="3"/>
      <c r="AA195" s="3"/>
    </row>
    <row r="196" spans="2:27" x14ac:dyDescent="0.25">
      <c r="B196" s="1">
        <v>179</v>
      </c>
      <c r="C196" s="7">
        <f>+C197-1</f>
        <v>45174</v>
      </c>
      <c r="D196" s="3">
        <v>63.339999999999996</v>
      </c>
      <c r="E196" s="3">
        <v>2.2999999999999998</v>
      </c>
      <c r="F196" s="3">
        <v>23.7</v>
      </c>
      <c r="G196" s="4">
        <v>19.339999999999996</v>
      </c>
      <c r="H196" s="3">
        <v>131</v>
      </c>
      <c r="K196" s="3">
        <v>32.94</v>
      </c>
      <c r="L196" s="3">
        <v>184</v>
      </c>
      <c r="M196" s="12"/>
      <c r="N196" s="12"/>
      <c r="O196" s="11"/>
      <c r="P196" s="11"/>
      <c r="Q196" s="11"/>
      <c r="R196" s="11"/>
      <c r="S196" s="4">
        <v>18</v>
      </c>
      <c r="T196" s="3">
        <v>184</v>
      </c>
      <c r="Z196" s="3"/>
      <c r="AA196" s="3"/>
    </row>
    <row r="197" spans="2:27" x14ac:dyDescent="0.25">
      <c r="B197" s="1">
        <v>180</v>
      </c>
      <c r="C197" s="7">
        <f>+C198-1</f>
        <v>45175</v>
      </c>
      <c r="D197" s="3">
        <v>41.12</v>
      </c>
      <c r="E197" s="3">
        <v>10</v>
      </c>
      <c r="F197" s="3">
        <v>17.600000000000001</v>
      </c>
      <c r="G197" s="4">
        <v>14.519999999999998</v>
      </c>
      <c r="H197" s="3">
        <v>135</v>
      </c>
      <c r="K197" s="3">
        <v>14.64</v>
      </c>
      <c r="L197" s="3">
        <v>91</v>
      </c>
      <c r="M197" s="12"/>
      <c r="N197" s="12"/>
      <c r="O197" s="11"/>
      <c r="P197" s="11"/>
      <c r="Q197" s="11"/>
      <c r="R197" s="11"/>
      <c r="S197" s="4">
        <v>0.14999999999999947</v>
      </c>
      <c r="T197" s="3">
        <v>91</v>
      </c>
      <c r="Z197" s="3"/>
      <c r="AA197" s="3"/>
    </row>
    <row r="198" spans="2:27" x14ac:dyDescent="0.25">
      <c r="B198" s="1">
        <v>181</v>
      </c>
      <c r="C198" s="7">
        <f>+C199-1</f>
        <v>45176</v>
      </c>
      <c r="D198" s="3">
        <v>36.32</v>
      </c>
      <c r="E198" s="3">
        <v>2.6</v>
      </c>
      <c r="F198" s="3">
        <v>8.3000000000000007</v>
      </c>
      <c r="G198" s="4">
        <v>13.64</v>
      </c>
      <c r="H198" s="3">
        <v>108</v>
      </c>
      <c r="K198" s="3">
        <v>27.84</v>
      </c>
      <c r="L198" s="3">
        <v>116</v>
      </c>
      <c r="M198" s="12"/>
      <c r="N198" s="12"/>
      <c r="O198" s="11"/>
      <c r="P198" s="11"/>
      <c r="Q198" s="11"/>
      <c r="R198" s="11"/>
      <c r="S198" s="4">
        <v>8.6300000000000008</v>
      </c>
      <c r="T198" s="3">
        <v>116</v>
      </c>
      <c r="Z198" s="3"/>
      <c r="AA198" s="3"/>
    </row>
    <row r="199" spans="2:27" x14ac:dyDescent="0.25">
      <c r="B199" s="1">
        <v>182</v>
      </c>
      <c r="C199" s="7">
        <f>+C200-1</f>
        <v>45177</v>
      </c>
      <c r="D199" s="3">
        <v>52.7</v>
      </c>
      <c r="E199" s="3">
        <v>5.4</v>
      </c>
      <c r="F199" s="3">
        <v>27.4</v>
      </c>
      <c r="G199" s="4">
        <v>13.59</v>
      </c>
      <c r="H199" s="3">
        <v>124</v>
      </c>
      <c r="K199" s="3">
        <v>44.4</v>
      </c>
      <c r="L199" s="3">
        <v>139</v>
      </c>
      <c r="M199" s="12"/>
      <c r="N199" s="12"/>
      <c r="O199" s="11"/>
      <c r="P199" s="11"/>
      <c r="Q199" s="11"/>
      <c r="R199" s="11"/>
      <c r="S199" s="4">
        <v>19.79</v>
      </c>
      <c r="T199" s="3">
        <v>139</v>
      </c>
      <c r="Z199" s="3"/>
      <c r="AA199" s="3"/>
    </row>
    <row r="200" spans="2:27" x14ac:dyDescent="0.25">
      <c r="B200" s="1">
        <v>183</v>
      </c>
      <c r="C200" s="7">
        <f>+C201-1</f>
        <v>45178</v>
      </c>
      <c r="D200" s="3">
        <v>18.240000000000002</v>
      </c>
      <c r="E200" s="3">
        <v>5.7</v>
      </c>
      <c r="F200" s="3">
        <v>29.7</v>
      </c>
      <c r="G200" s="4">
        <v>16.59</v>
      </c>
      <c r="H200" s="3">
        <v>105</v>
      </c>
      <c r="K200" s="3">
        <v>57.720000000000006</v>
      </c>
      <c r="L200" s="3">
        <v>235.5</v>
      </c>
      <c r="M200" s="12"/>
      <c r="N200" s="12"/>
      <c r="O200" s="11"/>
      <c r="P200" s="11"/>
      <c r="Q200" s="11"/>
      <c r="R200" s="11"/>
      <c r="S200" s="4">
        <v>22.879999999999995</v>
      </c>
      <c r="T200" s="3">
        <v>235.5</v>
      </c>
      <c r="Z200" s="3"/>
      <c r="AA200" s="3"/>
    </row>
    <row r="201" spans="2:27" x14ac:dyDescent="0.25">
      <c r="B201" s="1">
        <v>184</v>
      </c>
      <c r="C201" s="7">
        <f>+C202-1</f>
        <v>45179</v>
      </c>
      <c r="D201" s="3">
        <v>65.52000000000001</v>
      </c>
      <c r="E201" s="3">
        <v>43</v>
      </c>
      <c r="F201" s="3">
        <v>71.8</v>
      </c>
      <c r="G201" s="4">
        <v>21.540000000000006</v>
      </c>
      <c r="H201" s="3">
        <v>272</v>
      </c>
      <c r="K201" s="3">
        <v>52.42</v>
      </c>
      <c r="L201" s="3">
        <v>139</v>
      </c>
      <c r="M201" s="12"/>
      <c r="N201" s="12"/>
      <c r="O201" s="11"/>
      <c r="P201" s="11"/>
      <c r="Q201" s="11"/>
      <c r="R201" s="11"/>
      <c r="S201" s="4">
        <v>1</v>
      </c>
      <c r="T201" s="3">
        <v>139</v>
      </c>
      <c r="Z201" s="3"/>
      <c r="AA201" s="3"/>
    </row>
    <row r="202" spans="2:27" x14ac:dyDescent="0.25">
      <c r="B202" s="1">
        <v>185</v>
      </c>
      <c r="C202" s="7">
        <f>+C203-1</f>
        <v>45180</v>
      </c>
      <c r="D202" s="3">
        <v>58.760000000000005</v>
      </c>
      <c r="E202" s="3">
        <v>21.3</v>
      </c>
      <c r="F202" s="3">
        <v>30</v>
      </c>
      <c r="G202" s="4">
        <v>24.03</v>
      </c>
      <c r="H202" s="3">
        <v>188</v>
      </c>
      <c r="L202" s="1"/>
      <c r="M202" s="3"/>
      <c r="N202" s="3"/>
    </row>
    <row r="203" spans="2:27" x14ac:dyDescent="0.25">
      <c r="B203" s="1">
        <v>186</v>
      </c>
      <c r="C203" s="7">
        <f>+C204-1</f>
        <v>45181</v>
      </c>
      <c r="D203" s="3">
        <v>46</v>
      </c>
      <c r="E203" s="3">
        <v>45.1</v>
      </c>
      <c r="F203" s="3">
        <v>19.600000000000001</v>
      </c>
      <c r="G203" s="4">
        <v>35.209999999999994</v>
      </c>
      <c r="H203" s="3">
        <v>228</v>
      </c>
      <c r="L203" s="1"/>
      <c r="M203" s="3"/>
      <c r="N203" s="3"/>
    </row>
    <row r="204" spans="2:27" x14ac:dyDescent="0.25">
      <c r="B204" s="1">
        <v>187</v>
      </c>
      <c r="C204" s="7">
        <f>+C205-1</f>
        <v>45182</v>
      </c>
      <c r="D204" s="3">
        <v>35.9</v>
      </c>
      <c r="E204" s="3">
        <v>2.1</v>
      </c>
      <c r="F204" s="3">
        <v>26.6</v>
      </c>
      <c r="G204" s="4">
        <v>4.3599999999999994</v>
      </c>
      <c r="H204" s="3">
        <v>108</v>
      </c>
      <c r="L204" s="1"/>
      <c r="M204" s="3"/>
      <c r="N204" s="3"/>
    </row>
    <row r="205" spans="2:27" x14ac:dyDescent="0.25">
      <c r="B205" s="1">
        <v>188</v>
      </c>
      <c r="C205" s="7">
        <f>+C206-1</f>
        <v>45183</v>
      </c>
      <c r="D205" s="3">
        <v>41.22</v>
      </c>
      <c r="E205" s="3">
        <v>28.7</v>
      </c>
      <c r="F205" s="3">
        <v>18.2</v>
      </c>
      <c r="G205" s="4">
        <v>26.18</v>
      </c>
      <c r="H205" s="3">
        <v>186</v>
      </c>
      <c r="L205" s="1"/>
      <c r="M205" s="3"/>
      <c r="N205" s="3"/>
    </row>
    <row r="206" spans="2:27" x14ac:dyDescent="0.25">
      <c r="B206" s="1">
        <v>189</v>
      </c>
      <c r="C206" s="7">
        <f>+C207-1</f>
        <v>45184</v>
      </c>
      <c r="D206" s="3">
        <v>59.2</v>
      </c>
      <c r="E206" s="3">
        <v>13.9</v>
      </c>
      <c r="F206" s="3">
        <v>3.7</v>
      </c>
      <c r="G206" s="4">
        <v>34.070000000000007</v>
      </c>
      <c r="H206" s="3">
        <v>167</v>
      </c>
      <c r="L206" s="1"/>
      <c r="M206" s="3"/>
      <c r="N206" s="3"/>
    </row>
    <row r="207" spans="2:27" x14ac:dyDescent="0.25">
      <c r="B207" s="1">
        <v>190</v>
      </c>
      <c r="C207" s="7">
        <f>+C208-1</f>
        <v>45185</v>
      </c>
      <c r="D207" s="3">
        <v>6.74</v>
      </c>
      <c r="E207" s="3">
        <v>12.1</v>
      </c>
      <c r="F207" s="3">
        <v>23.4</v>
      </c>
      <c r="G207" s="4">
        <v>18.560000000000002</v>
      </c>
      <c r="H207" s="3">
        <v>83</v>
      </c>
      <c r="L207" s="1"/>
      <c r="M207" s="3"/>
      <c r="N207" s="3"/>
    </row>
    <row r="208" spans="2:27" x14ac:dyDescent="0.25">
      <c r="B208" s="1">
        <v>191</v>
      </c>
      <c r="C208" s="7">
        <f>+C209-1</f>
        <v>45186</v>
      </c>
      <c r="D208" s="3">
        <v>15.9</v>
      </c>
      <c r="E208" s="3">
        <v>41.1</v>
      </c>
      <c r="F208" s="3">
        <v>5.8</v>
      </c>
      <c r="G208" s="4">
        <v>22.18</v>
      </c>
      <c r="H208" s="3">
        <v>114</v>
      </c>
    </row>
    <row r="209" spans="2:8" x14ac:dyDescent="0.25">
      <c r="B209" s="1">
        <v>192</v>
      </c>
      <c r="C209" s="7">
        <f>+C210-1</f>
        <v>45187</v>
      </c>
      <c r="D209" s="3">
        <v>21.1</v>
      </c>
      <c r="E209" s="3">
        <v>10.8</v>
      </c>
      <c r="F209" s="3">
        <v>6</v>
      </c>
      <c r="G209" s="4">
        <v>10.549999999999999</v>
      </c>
      <c r="H209" s="3">
        <v>116</v>
      </c>
    </row>
    <row r="210" spans="2:8" x14ac:dyDescent="0.25">
      <c r="B210" s="1">
        <v>193</v>
      </c>
      <c r="C210" s="7">
        <f>+C211-1</f>
        <v>45188</v>
      </c>
      <c r="D210" s="3">
        <v>12.44</v>
      </c>
      <c r="E210" s="3">
        <v>4.0999999999999996</v>
      </c>
      <c r="F210" s="3">
        <v>31.6</v>
      </c>
      <c r="G210" s="4">
        <v>11.129999999999999</v>
      </c>
      <c r="H210" s="3">
        <v>62</v>
      </c>
    </row>
    <row r="211" spans="2:8" x14ac:dyDescent="0.25">
      <c r="B211" s="1">
        <v>194</v>
      </c>
      <c r="C211" s="7">
        <f>+C212-1</f>
        <v>45189</v>
      </c>
      <c r="D211" s="3">
        <v>41.36</v>
      </c>
      <c r="E211" s="3">
        <v>42</v>
      </c>
      <c r="F211" s="3">
        <v>3.6</v>
      </c>
      <c r="G211" s="4">
        <v>36.24</v>
      </c>
      <c r="H211" s="3">
        <v>204</v>
      </c>
    </row>
    <row r="212" spans="2:8" x14ac:dyDescent="0.25">
      <c r="B212" s="1">
        <v>195</v>
      </c>
      <c r="C212" s="7">
        <f>+C213-1</f>
        <v>45190</v>
      </c>
      <c r="D212" s="3">
        <v>32.94</v>
      </c>
      <c r="E212" s="3">
        <v>35.6</v>
      </c>
      <c r="F212" s="3">
        <v>6</v>
      </c>
      <c r="G212" s="4">
        <v>18</v>
      </c>
      <c r="H212" s="3">
        <v>184</v>
      </c>
    </row>
    <row r="213" spans="2:8" x14ac:dyDescent="0.25">
      <c r="B213" s="1">
        <v>196</v>
      </c>
      <c r="C213" s="7">
        <f>+C214-1</f>
        <v>45191</v>
      </c>
      <c r="D213" s="3">
        <v>14.64</v>
      </c>
      <c r="E213" s="3">
        <v>3.7</v>
      </c>
      <c r="F213" s="3">
        <v>13.8</v>
      </c>
      <c r="G213" s="4">
        <v>0.14999999999999947</v>
      </c>
      <c r="H213" s="3">
        <v>91</v>
      </c>
    </row>
    <row r="214" spans="2:8" x14ac:dyDescent="0.25">
      <c r="B214" s="1">
        <v>197</v>
      </c>
      <c r="C214" s="7">
        <f>+C215-1</f>
        <v>45192</v>
      </c>
      <c r="D214" s="3">
        <v>27.84</v>
      </c>
      <c r="E214" s="3">
        <v>4.9000000000000004</v>
      </c>
      <c r="F214" s="3">
        <v>8.1</v>
      </c>
      <c r="G214" s="4">
        <v>8.6300000000000008</v>
      </c>
      <c r="H214" s="3">
        <v>116</v>
      </c>
    </row>
    <row r="215" spans="2:8" x14ac:dyDescent="0.25">
      <c r="B215" s="1">
        <v>198</v>
      </c>
      <c r="C215" s="7">
        <f>+C216-1</f>
        <v>45193</v>
      </c>
      <c r="D215" s="3">
        <v>44.4</v>
      </c>
      <c r="E215" s="3">
        <v>9.3000000000000007</v>
      </c>
      <c r="F215" s="3">
        <v>6.4</v>
      </c>
      <c r="G215" s="4">
        <v>19.79</v>
      </c>
      <c r="H215" s="3">
        <v>139</v>
      </c>
    </row>
    <row r="216" spans="2:8" x14ac:dyDescent="0.25">
      <c r="B216" s="1">
        <v>199</v>
      </c>
      <c r="C216" s="7">
        <f>+C217-1</f>
        <v>45194</v>
      </c>
      <c r="D216" s="3">
        <v>57.720000000000006</v>
      </c>
      <c r="E216" s="3">
        <v>42</v>
      </c>
      <c r="F216" s="3">
        <v>66.2</v>
      </c>
      <c r="G216" s="4">
        <v>22.879999999999995</v>
      </c>
      <c r="H216" s="3">
        <v>235.5</v>
      </c>
    </row>
    <row r="217" spans="2:8" x14ac:dyDescent="0.25">
      <c r="B217" s="1">
        <v>200</v>
      </c>
      <c r="C217" s="7">
        <v>45195</v>
      </c>
      <c r="D217" s="3">
        <v>52.42</v>
      </c>
      <c r="E217" s="3">
        <v>8.6</v>
      </c>
      <c r="F217" s="3">
        <v>8.6999999999999993</v>
      </c>
      <c r="G217" s="4">
        <v>1</v>
      </c>
      <c r="H217" s="3">
        <v>139</v>
      </c>
    </row>
  </sheetData>
  <autoFilter ref="B17:H17" xr:uid="{D1CF7488-4D8F-3349-9D80-5A3D809C07B5}">
    <sortState xmlns:xlrd2="http://schemas.microsoft.com/office/spreadsheetml/2017/richdata2" ref="B18:H217">
      <sortCondition ref="B17"/>
    </sortState>
  </autoFilter>
  <sortState xmlns:xlrd2="http://schemas.microsoft.com/office/spreadsheetml/2017/richdata2" ref="L8:N207">
    <sortCondition ref="L7:L20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C64A-8A59-485A-A22F-22C79140C0BE}">
  <dimension ref="A1:F7"/>
  <sheetViews>
    <sheetView workbookViewId="0">
      <selection activeCell="F8" sqref="F8"/>
    </sheetView>
  </sheetViews>
  <sheetFormatPr defaultRowHeight="15.75" x14ac:dyDescent="0.25"/>
  <cols>
    <col min="1" max="1" width="14.875" customWidth="1"/>
    <col min="5" max="5" width="14.625" customWidth="1"/>
    <col min="6" max="6" width="10.625" bestFit="1" customWidth="1"/>
  </cols>
  <sheetData>
    <row r="1" spans="1:6" x14ac:dyDescent="0.25">
      <c r="A1" t="s">
        <v>46</v>
      </c>
      <c r="B1" s="8">
        <v>0.42</v>
      </c>
      <c r="E1" t="s">
        <v>51</v>
      </c>
      <c r="F1" s="18">
        <v>2000</v>
      </c>
    </row>
    <row r="2" spans="1:6" x14ac:dyDescent="0.25">
      <c r="A2" t="s">
        <v>47</v>
      </c>
      <c r="B2" s="8">
        <f>1-B1</f>
        <v>0.58000000000000007</v>
      </c>
      <c r="D2" t="s">
        <v>52</v>
      </c>
      <c r="E2">
        <v>400</v>
      </c>
      <c r="F2" s="19">
        <f>F1/E2</f>
        <v>5</v>
      </c>
    </row>
    <row r="3" spans="1:6" x14ac:dyDescent="0.25">
      <c r="A3" t="s">
        <v>49</v>
      </c>
      <c r="B3">
        <v>15</v>
      </c>
      <c r="D3" t="s">
        <v>53</v>
      </c>
      <c r="E3">
        <v>150</v>
      </c>
      <c r="F3" s="17">
        <f>+F1/E3</f>
        <v>13.333333333333334</v>
      </c>
    </row>
    <row r="4" spans="1:6" x14ac:dyDescent="0.25">
      <c r="A4" t="s">
        <v>50</v>
      </c>
      <c r="B4">
        <f>1/B2*12</f>
        <v>20.689655172413794</v>
      </c>
      <c r="D4" t="s">
        <v>54</v>
      </c>
      <c r="E4">
        <v>50</v>
      </c>
      <c r="F4" s="20">
        <f>+F1/E4</f>
        <v>40</v>
      </c>
    </row>
    <row r="5" spans="1:6" x14ac:dyDescent="0.25">
      <c r="A5" t="s">
        <v>48</v>
      </c>
      <c r="B5" s="21">
        <f>B3*B4</f>
        <v>310.34482758620692</v>
      </c>
    </row>
    <row r="7" spans="1:6" x14ac:dyDescent="0.25">
      <c r="D7" t="s">
        <v>55</v>
      </c>
      <c r="E7" s="22">
        <f>+B5/F4</f>
        <v>7.7586206896551726</v>
      </c>
      <c r="F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0929-5FA5-4E59-8259-A8EED0D11C33}">
  <dimension ref="A1:X201"/>
  <sheetViews>
    <sheetView tabSelected="1" topLeftCell="S1" zoomScale="154" zoomScaleNormal="154" workbookViewId="0">
      <selection activeCell="B2" sqref="B2"/>
    </sheetView>
  </sheetViews>
  <sheetFormatPr defaultRowHeight="15.75" x14ac:dyDescent="0.25"/>
  <sheetData>
    <row r="1" spans="1:24" x14ac:dyDescent="0.25">
      <c r="A1" s="5" t="s">
        <v>3</v>
      </c>
      <c r="B1" s="6" t="s">
        <v>4</v>
      </c>
      <c r="I1" s="5" t="s">
        <v>1</v>
      </c>
      <c r="J1" s="6" t="s">
        <v>4</v>
      </c>
      <c r="P1" s="5" t="s">
        <v>2</v>
      </c>
      <c r="Q1" s="6" t="s">
        <v>4</v>
      </c>
      <c r="W1" s="5" t="s">
        <v>5</v>
      </c>
      <c r="X1" s="6" t="s">
        <v>4</v>
      </c>
    </row>
    <row r="2" spans="1:24" x14ac:dyDescent="0.25">
      <c r="A2" s="3">
        <v>56.02</v>
      </c>
      <c r="B2" s="3">
        <v>236</v>
      </c>
      <c r="I2" s="3">
        <v>37.799999999999997</v>
      </c>
      <c r="J2" s="3">
        <v>236</v>
      </c>
      <c r="P2" s="3">
        <v>69.2</v>
      </c>
      <c r="Q2" s="3">
        <v>236</v>
      </c>
      <c r="W2" s="4">
        <v>14.229999999999993</v>
      </c>
      <c r="X2" s="3">
        <v>236</v>
      </c>
    </row>
    <row r="3" spans="1:24" x14ac:dyDescent="0.25">
      <c r="A3" s="3">
        <v>10.9</v>
      </c>
      <c r="B3" s="3">
        <v>122</v>
      </c>
      <c r="I3" s="3">
        <v>39.299999999999997</v>
      </c>
      <c r="J3" s="3">
        <v>122</v>
      </c>
      <c r="P3" s="3">
        <v>45.1</v>
      </c>
      <c r="Q3" s="3">
        <v>122</v>
      </c>
      <c r="W3" s="4">
        <v>6.0599999999999952</v>
      </c>
      <c r="X3" s="3">
        <v>122</v>
      </c>
    </row>
    <row r="4" spans="1:24" x14ac:dyDescent="0.25">
      <c r="A4" s="3">
        <v>12.44</v>
      </c>
      <c r="B4" s="3">
        <v>96</v>
      </c>
      <c r="I4" s="3">
        <v>45.9</v>
      </c>
      <c r="J4" s="3">
        <v>96</v>
      </c>
      <c r="P4" s="3">
        <v>69.3</v>
      </c>
      <c r="Q4" s="3">
        <v>96</v>
      </c>
      <c r="W4" s="4">
        <v>16.95</v>
      </c>
      <c r="X4" s="3">
        <v>96</v>
      </c>
    </row>
    <row r="5" spans="1:24" x14ac:dyDescent="0.25">
      <c r="A5" s="3">
        <v>31.3</v>
      </c>
      <c r="B5" s="3">
        <v>197</v>
      </c>
      <c r="I5" s="3">
        <v>41.3</v>
      </c>
      <c r="J5" s="3">
        <v>197</v>
      </c>
      <c r="P5" s="3">
        <v>58.5</v>
      </c>
      <c r="Q5" s="3">
        <v>197</v>
      </c>
      <c r="W5" s="4">
        <v>12.399999999999995</v>
      </c>
      <c r="X5" s="3">
        <v>197</v>
      </c>
    </row>
    <row r="6" spans="1:24" x14ac:dyDescent="0.25">
      <c r="A6" s="3">
        <v>46.160000000000004</v>
      </c>
      <c r="B6" s="3">
        <v>137</v>
      </c>
      <c r="I6" s="3">
        <v>10.8</v>
      </c>
      <c r="J6" s="3">
        <v>137</v>
      </c>
      <c r="P6" s="3">
        <v>58.4</v>
      </c>
      <c r="Q6" s="3">
        <v>137</v>
      </c>
      <c r="W6" s="4">
        <v>0.12000000000000455</v>
      </c>
      <c r="X6" s="3">
        <v>137</v>
      </c>
    </row>
    <row r="7" spans="1:24" x14ac:dyDescent="0.25">
      <c r="A7" s="3">
        <v>6.74</v>
      </c>
      <c r="B7" s="3">
        <v>86</v>
      </c>
      <c r="I7" s="3">
        <v>48.9</v>
      </c>
      <c r="J7" s="3">
        <v>86</v>
      </c>
      <c r="P7" s="3">
        <v>75</v>
      </c>
      <c r="Q7" s="3">
        <v>86</v>
      </c>
      <c r="W7" s="4">
        <v>15.32</v>
      </c>
      <c r="X7" s="3">
        <v>86</v>
      </c>
    </row>
    <row r="8" spans="1:24" x14ac:dyDescent="0.25">
      <c r="A8" s="3">
        <v>13.5</v>
      </c>
      <c r="B8" s="3">
        <v>123</v>
      </c>
      <c r="I8" s="3">
        <v>32.799999999999997</v>
      </c>
      <c r="J8" s="3">
        <v>123</v>
      </c>
      <c r="P8" s="3">
        <v>23.5</v>
      </c>
      <c r="Q8" s="3">
        <v>123</v>
      </c>
      <c r="W8" s="4">
        <v>12.749999999999998</v>
      </c>
      <c r="X8" s="3">
        <v>123</v>
      </c>
    </row>
    <row r="9" spans="1:24" x14ac:dyDescent="0.25">
      <c r="A9" s="3">
        <v>31.04</v>
      </c>
      <c r="B9" s="3">
        <v>152</v>
      </c>
      <c r="I9" s="3">
        <v>19.600000000000001</v>
      </c>
      <c r="J9" s="3">
        <v>152</v>
      </c>
      <c r="P9" s="3">
        <v>11.6</v>
      </c>
      <c r="Q9" s="3">
        <v>152</v>
      </c>
      <c r="W9" s="4">
        <v>17.18</v>
      </c>
      <c r="X9" s="3">
        <v>152</v>
      </c>
    </row>
    <row r="10" spans="1:24" x14ac:dyDescent="0.25">
      <c r="A10" s="3">
        <v>9.7200000000000006</v>
      </c>
      <c r="B10" s="3">
        <v>54</v>
      </c>
      <c r="I10" s="3">
        <v>2.1</v>
      </c>
      <c r="J10" s="3">
        <v>54</v>
      </c>
      <c r="P10" s="3">
        <v>1</v>
      </c>
      <c r="Q10" s="3">
        <v>54</v>
      </c>
      <c r="W10" s="4">
        <v>1.5100000000000002</v>
      </c>
      <c r="X10" s="3">
        <v>54</v>
      </c>
    </row>
    <row r="11" spans="1:24" x14ac:dyDescent="0.25">
      <c r="A11" s="3">
        <v>40.96</v>
      </c>
      <c r="B11" s="3">
        <v>119</v>
      </c>
      <c r="I11" s="3">
        <v>2.6</v>
      </c>
      <c r="J11" s="3">
        <v>119</v>
      </c>
      <c r="P11" s="3">
        <v>21.2</v>
      </c>
      <c r="Q11" s="3">
        <v>119</v>
      </c>
      <c r="W11" s="4">
        <v>12.8</v>
      </c>
      <c r="X11" s="3">
        <v>119</v>
      </c>
    </row>
    <row r="12" spans="1:24" x14ac:dyDescent="0.25">
      <c r="A12" s="3">
        <v>23.22</v>
      </c>
      <c r="B12" s="3">
        <v>95</v>
      </c>
      <c r="I12" s="3">
        <v>5.8</v>
      </c>
      <c r="J12" s="3">
        <v>95</v>
      </c>
      <c r="P12" s="3">
        <v>24.2</v>
      </c>
      <c r="Q12" s="3">
        <v>95</v>
      </c>
      <c r="W12" s="4">
        <v>19.829999999999998</v>
      </c>
      <c r="X12" s="3">
        <v>95</v>
      </c>
    </row>
    <row r="13" spans="1:24" x14ac:dyDescent="0.25">
      <c r="A13" s="3">
        <v>50.94</v>
      </c>
      <c r="B13" s="3">
        <v>151.5</v>
      </c>
      <c r="I13" s="3">
        <v>24</v>
      </c>
      <c r="J13" s="3">
        <v>151.5</v>
      </c>
      <c r="P13" s="3">
        <v>4</v>
      </c>
      <c r="Q13" s="3">
        <v>151.5</v>
      </c>
      <c r="W13" s="4">
        <v>31.869999999999997</v>
      </c>
      <c r="X13" s="3">
        <v>151.5</v>
      </c>
    </row>
    <row r="14" spans="1:24" x14ac:dyDescent="0.25">
      <c r="A14" s="3">
        <v>10.76</v>
      </c>
      <c r="B14" s="3">
        <v>95</v>
      </c>
      <c r="I14" s="3">
        <v>35.1</v>
      </c>
      <c r="J14" s="3">
        <v>95</v>
      </c>
      <c r="P14" s="3">
        <v>65.900000000000006</v>
      </c>
      <c r="Q14" s="3">
        <v>95</v>
      </c>
      <c r="W14" s="4">
        <v>18</v>
      </c>
      <c r="X14" s="3">
        <v>95</v>
      </c>
    </row>
    <row r="15" spans="1:24" x14ac:dyDescent="0.25">
      <c r="A15" s="3">
        <v>26.5</v>
      </c>
      <c r="B15" s="3">
        <v>113</v>
      </c>
      <c r="I15" s="3">
        <v>7.6</v>
      </c>
      <c r="J15" s="3">
        <v>113</v>
      </c>
      <c r="P15" s="3">
        <v>7.2</v>
      </c>
      <c r="Q15" s="3">
        <v>113</v>
      </c>
      <c r="W15" s="4">
        <v>18</v>
      </c>
      <c r="X15" s="3">
        <v>113</v>
      </c>
    </row>
    <row r="16" spans="1:24" x14ac:dyDescent="0.25">
      <c r="A16" s="3">
        <v>44.82</v>
      </c>
      <c r="B16" s="3">
        <v>191</v>
      </c>
      <c r="I16" s="3">
        <v>32.9</v>
      </c>
      <c r="J16" s="3">
        <v>191</v>
      </c>
      <c r="P16" s="3">
        <v>46</v>
      </c>
      <c r="Q16" s="3">
        <v>191</v>
      </c>
      <c r="W16" s="4">
        <v>18.459999999999997</v>
      </c>
      <c r="X16" s="3">
        <v>191</v>
      </c>
    </row>
    <row r="17" spans="1:24" x14ac:dyDescent="0.25">
      <c r="A17" s="3">
        <v>42.08</v>
      </c>
      <c r="B17" s="3">
        <v>240</v>
      </c>
      <c r="I17" s="3">
        <v>47.7</v>
      </c>
      <c r="J17" s="3">
        <v>240</v>
      </c>
      <c r="P17" s="3">
        <v>52.9</v>
      </c>
      <c r="Q17" s="3">
        <v>240</v>
      </c>
      <c r="W17" s="4">
        <v>22.23</v>
      </c>
      <c r="X17" s="3">
        <v>240</v>
      </c>
    </row>
    <row r="18" spans="1:24" x14ac:dyDescent="0.25">
      <c r="A18" s="3">
        <v>89.06</v>
      </c>
      <c r="B18" s="3">
        <v>135</v>
      </c>
      <c r="I18" s="3">
        <v>36.6</v>
      </c>
      <c r="J18" s="3">
        <v>135</v>
      </c>
      <c r="P18" s="3">
        <v>93.625</v>
      </c>
      <c r="Q18" s="3">
        <v>135</v>
      </c>
      <c r="W18" s="4">
        <v>23.379999999999995</v>
      </c>
      <c r="X18" s="3">
        <v>135</v>
      </c>
    </row>
    <row r="19" spans="1:24" x14ac:dyDescent="0.25">
      <c r="A19" s="3">
        <v>62.279999999999994</v>
      </c>
      <c r="B19" s="3">
        <v>258</v>
      </c>
      <c r="I19" s="3">
        <v>39.6</v>
      </c>
      <c r="J19" s="3">
        <v>258</v>
      </c>
      <c r="P19" s="3">
        <v>55.8</v>
      </c>
      <c r="Q19" s="3">
        <v>258</v>
      </c>
      <c r="W19" s="4">
        <v>25.619999999999997</v>
      </c>
      <c r="X19" s="3">
        <v>258</v>
      </c>
    </row>
    <row r="20" spans="1:24" x14ac:dyDescent="0.25">
      <c r="A20" s="3">
        <v>14.84</v>
      </c>
      <c r="B20" s="3">
        <v>127</v>
      </c>
      <c r="I20" s="3">
        <v>20.5</v>
      </c>
      <c r="J20" s="3">
        <v>127</v>
      </c>
      <c r="P20" s="3">
        <v>18.3</v>
      </c>
      <c r="Q20" s="3">
        <v>127</v>
      </c>
      <c r="W20" s="4">
        <v>9.8500000000000014</v>
      </c>
      <c r="X20" s="3">
        <v>127</v>
      </c>
    </row>
    <row r="21" spans="1:24" x14ac:dyDescent="0.25">
      <c r="A21" s="3">
        <v>32.46</v>
      </c>
      <c r="B21" s="3">
        <v>148</v>
      </c>
      <c r="I21" s="3">
        <v>23.9</v>
      </c>
      <c r="J21" s="3">
        <v>148</v>
      </c>
      <c r="P21" s="3">
        <v>19.100000000000001</v>
      </c>
      <c r="Q21" s="3">
        <v>148</v>
      </c>
      <c r="W21" s="4">
        <v>19.04</v>
      </c>
      <c r="X21" s="3">
        <v>148</v>
      </c>
    </row>
    <row r="22" spans="1:24" x14ac:dyDescent="0.25">
      <c r="A22" s="3">
        <v>46.68</v>
      </c>
      <c r="B22" s="3">
        <v>188</v>
      </c>
      <c r="I22" s="3">
        <v>27.7</v>
      </c>
      <c r="J22" s="3">
        <v>188</v>
      </c>
      <c r="P22" s="3">
        <v>53.4</v>
      </c>
      <c r="Q22" s="3">
        <v>188</v>
      </c>
      <c r="W22" s="4">
        <v>14.329999999999998</v>
      </c>
      <c r="X22" s="3">
        <v>188</v>
      </c>
    </row>
    <row r="23" spans="1:24" x14ac:dyDescent="0.25">
      <c r="A23" s="3">
        <v>48.480000000000004</v>
      </c>
      <c r="B23" s="3">
        <v>127</v>
      </c>
      <c r="I23" s="3">
        <v>123</v>
      </c>
      <c r="J23" s="3">
        <v>127</v>
      </c>
      <c r="P23" s="3">
        <v>23.5</v>
      </c>
      <c r="Q23" s="3">
        <v>127</v>
      </c>
      <c r="W23" s="4">
        <v>16.89</v>
      </c>
      <c r="X23" s="3">
        <v>127</v>
      </c>
    </row>
    <row r="24" spans="1:24" x14ac:dyDescent="0.25">
      <c r="A24" s="3">
        <v>11.64</v>
      </c>
      <c r="B24" s="3">
        <v>147.625</v>
      </c>
      <c r="I24" s="3">
        <v>15.9</v>
      </c>
      <c r="J24" s="3">
        <v>147.625</v>
      </c>
      <c r="P24" s="3">
        <v>49.6</v>
      </c>
      <c r="Q24" s="3">
        <v>147.625</v>
      </c>
      <c r="W24" s="4">
        <v>9.4299999999999962</v>
      </c>
      <c r="X24" s="3">
        <v>147.625</v>
      </c>
    </row>
    <row r="25" spans="1:24" x14ac:dyDescent="0.25">
      <c r="A25" s="3">
        <v>49.660000000000004</v>
      </c>
      <c r="B25" s="3">
        <v>175</v>
      </c>
      <c r="I25" s="3">
        <v>16.899999999999999</v>
      </c>
      <c r="J25" s="3">
        <v>175</v>
      </c>
      <c r="P25" s="3">
        <v>26.2</v>
      </c>
      <c r="Q25" s="3">
        <v>175</v>
      </c>
      <c r="W25" s="4">
        <v>20.8</v>
      </c>
      <c r="X25" s="3">
        <v>175</v>
      </c>
    </row>
    <row r="26" spans="1:24" x14ac:dyDescent="0.25">
      <c r="A26" s="3">
        <v>20.46</v>
      </c>
      <c r="B26" s="3">
        <v>110</v>
      </c>
      <c r="I26" s="3">
        <v>12.6</v>
      </c>
      <c r="J26" s="3">
        <v>110</v>
      </c>
      <c r="P26" s="3">
        <v>18.3</v>
      </c>
      <c r="Q26" s="3">
        <v>110</v>
      </c>
      <c r="W26" s="4">
        <v>5.2099999999999991</v>
      </c>
      <c r="X26" s="3">
        <v>110</v>
      </c>
    </row>
    <row r="27" spans="1:24" x14ac:dyDescent="0.25">
      <c r="A27" s="3">
        <v>59.58</v>
      </c>
      <c r="B27" s="3">
        <v>139</v>
      </c>
      <c r="I27" s="3">
        <v>3.5</v>
      </c>
      <c r="J27" s="3">
        <v>139</v>
      </c>
      <c r="P27" s="3">
        <v>19.5</v>
      </c>
      <c r="Q27" s="3">
        <v>139</v>
      </c>
      <c r="W27" s="4">
        <v>20.239999999999998</v>
      </c>
      <c r="X27" s="3">
        <v>139</v>
      </c>
    </row>
    <row r="28" spans="1:24" x14ac:dyDescent="0.25">
      <c r="A28" s="3">
        <v>38.58</v>
      </c>
      <c r="B28" s="3">
        <v>167</v>
      </c>
      <c r="I28" s="3">
        <v>29.3</v>
      </c>
      <c r="J28" s="3">
        <v>167</v>
      </c>
      <c r="P28" s="3">
        <v>12.6</v>
      </c>
      <c r="Q28" s="3">
        <v>167</v>
      </c>
      <c r="W28" s="4">
        <v>23.900000000000002</v>
      </c>
      <c r="X28" s="3">
        <v>167</v>
      </c>
    </row>
    <row r="29" spans="1:24" x14ac:dyDescent="0.25">
      <c r="A29" s="3">
        <v>49.019999999999996</v>
      </c>
      <c r="B29" s="3">
        <v>168</v>
      </c>
      <c r="I29" s="3">
        <v>16.7</v>
      </c>
      <c r="J29" s="3">
        <v>168</v>
      </c>
      <c r="P29" s="3">
        <v>22.9</v>
      </c>
      <c r="Q29" s="3">
        <v>168</v>
      </c>
      <c r="W29" s="4">
        <v>23.2</v>
      </c>
      <c r="X29" s="3">
        <v>168</v>
      </c>
    </row>
    <row r="30" spans="1:24" x14ac:dyDescent="0.25">
      <c r="A30" s="3">
        <v>52.760000000000005</v>
      </c>
      <c r="B30" s="3">
        <v>199</v>
      </c>
      <c r="I30" s="3">
        <v>27.1</v>
      </c>
      <c r="J30" s="3">
        <v>199</v>
      </c>
      <c r="P30" s="3">
        <v>22.9</v>
      </c>
      <c r="Q30" s="3">
        <v>199</v>
      </c>
      <c r="W30" s="4">
        <v>29.270000000000007</v>
      </c>
      <c r="X30" s="3">
        <v>199</v>
      </c>
    </row>
    <row r="31" spans="1:24" x14ac:dyDescent="0.25">
      <c r="A31" s="3">
        <v>15.12</v>
      </c>
      <c r="B31" s="3">
        <v>123</v>
      </c>
      <c r="I31" s="3">
        <v>16</v>
      </c>
      <c r="J31" s="3">
        <v>123</v>
      </c>
      <c r="P31" s="3">
        <v>40.799999999999997</v>
      </c>
      <c r="Q31" s="3">
        <v>123</v>
      </c>
      <c r="W31" s="4">
        <v>18.739999999999998</v>
      </c>
      <c r="X31" s="3">
        <v>123</v>
      </c>
    </row>
    <row r="32" spans="1:24" x14ac:dyDescent="0.25">
      <c r="A32" s="3">
        <v>59.58</v>
      </c>
      <c r="B32" s="3">
        <v>231</v>
      </c>
      <c r="I32" s="3">
        <v>28.3</v>
      </c>
      <c r="J32" s="3">
        <v>231</v>
      </c>
      <c r="P32" s="3">
        <v>43.2</v>
      </c>
      <c r="Q32" s="3">
        <v>231</v>
      </c>
      <c r="W32" s="4">
        <v>26.159999999999997</v>
      </c>
      <c r="X32" s="3">
        <v>231</v>
      </c>
    </row>
    <row r="33" spans="1:24" x14ac:dyDescent="0.25">
      <c r="A33" s="3">
        <v>92.987500000000011</v>
      </c>
      <c r="B33" s="3">
        <v>126</v>
      </c>
      <c r="I33" s="3">
        <v>17.399999999999999</v>
      </c>
      <c r="J33" s="3">
        <v>126</v>
      </c>
      <c r="P33" s="3">
        <v>38.6</v>
      </c>
      <c r="Q33" s="3">
        <v>126</v>
      </c>
      <c r="W33" s="4">
        <v>37.253750000000011</v>
      </c>
      <c r="X33" s="3">
        <v>126</v>
      </c>
    </row>
    <row r="34" spans="1:24" x14ac:dyDescent="0.25">
      <c r="A34" s="3">
        <v>20.440000000000001</v>
      </c>
      <c r="B34" s="3">
        <v>112</v>
      </c>
      <c r="I34" s="3">
        <v>1.5</v>
      </c>
      <c r="J34" s="3">
        <v>112</v>
      </c>
      <c r="P34" s="3">
        <v>30</v>
      </c>
      <c r="Q34" s="3">
        <v>112</v>
      </c>
      <c r="W34" s="4">
        <v>18.47</v>
      </c>
      <c r="X34" s="3">
        <v>112</v>
      </c>
    </row>
    <row r="35" spans="1:24" x14ac:dyDescent="0.25">
      <c r="A35" s="3">
        <v>61.120000000000005</v>
      </c>
      <c r="B35" s="3">
        <v>184</v>
      </c>
      <c r="I35" s="3">
        <v>20</v>
      </c>
      <c r="J35" s="3">
        <v>184</v>
      </c>
      <c r="P35" s="3">
        <v>0.3</v>
      </c>
      <c r="Q35" s="3">
        <v>184</v>
      </c>
      <c r="W35" s="4">
        <v>36.440000000000005</v>
      </c>
      <c r="X35" s="3">
        <v>184</v>
      </c>
    </row>
    <row r="36" spans="1:24" x14ac:dyDescent="0.25">
      <c r="A36" s="3">
        <v>24.14</v>
      </c>
      <c r="B36" s="3">
        <v>91.5</v>
      </c>
      <c r="I36" s="3">
        <v>1.4</v>
      </c>
      <c r="J36" s="3">
        <v>91.5</v>
      </c>
      <c r="P36" s="3">
        <v>7.4</v>
      </c>
      <c r="Q36" s="3">
        <v>91.5</v>
      </c>
      <c r="W36" s="4">
        <v>7.3099999999999987</v>
      </c>
      <c r="X36" s="3">
        <v>91.5</v>
      </c>
    </row>
    <row r="37" spans="1:24" x14ac:dyDescent="0.25">
      <c r="A37" s="3">
        <v>62.14</v>
      </c>
      <c r="B37" s="3">
        <v>129</v>
      </c>
      <c r="I37" s="3">
        <v>4.0999999999999996</v>
      </c>
      <c r="J37" s="3">
        <v>129</v>
      </c>
      <c r="P37" s="3">
        <v>8.5</v>
      </c>
      <c r="Q37" s="3">
        <v>129</v>
      </c>
      <c r="W37" s="4">
        <v>27.72</v>
      </c>
      <c r="X37" s="3">
        <v>129</v>
      </c>
    </row>
    <row r="38" spans="1:24" x14ac:dyDescent="0.25">
      <c r="A38" s="3">
        <v>56.379999999999995</v>
      </c>
      <c r="B38" s="3">
        <v>256</v>
      </c>
      <c r="I38" s="3">
        <v>43.8</v>
      </c>
      <c r="J38" s="3">
        <v>256</v>
      </c>
      <c r="P38" s="3">
        <v>5</v>
      </c>
      <c r="Q38" s="3">
        <v>256</v>
      </c>
      <c r="W38" s="4">
        <v>46.589999999999996</v>
      </c>
      <c r="X38" s="3">
        <v>256</v>
      </c>
    </row>
    <row r="39" spans="1:24" x14ac:dyDescent="0.25">
      <c r="A39" s="3">
        <v>24.94</v>
      </c>
      <c r="B39" s="3">
        <v>152</v>
      </c>
      <c r="I39" s="3">
        <v>49.4</v>
      </c>
      <c r="J39" s="3">
        <v>152</v>
      </c>
      <c r="P39" s="3">
        <v>45.7</v>
      </c>
      <c r="Q39" s="3">
        <v>152</v>
      </c>
      <c r="W39" s="4">
        <v>13.89</v>
      </c>
      <c r="X39" s="3">
        <v>152</v>
      </c>
    </row>
    <row r="40" spans="1:24" x14ac:dyDescent="0.25">
      <c r="A40" s="3">
        <v>14.620000000000001</v>
      </c>
      <c r="B40" s="3">
        <v>114</v>
      </c>
      <c r="I40" s="3">
        <v>26.7</v>
      </c>
      <c r="J40" s="3">
        <v>114</v>
      </c>
      <c r="P40" s="3">
        <v>35.1</v>
      </c>
      <c r="Q40" s="3">
        <v>114</v>
      </c>
      <c r="W40" s="4">
        <v>3.6199999999999992</v>
      </c>
      <c r="X40" s="3">
        <v>114</v>
      </c>
    </row>
    <row r="41" spans="1:24" x14ac:dyDescent="0.25">
      <c r="A41" s="3">
        <v>53.6</v>
      </c>
      <c r="B41" s="3">
        <v>230</v>
      </c>
      <c r="I41" s="3">
        <v>37.700000000000003</v>
      </c>
      <c r="J41" s="3">
        <v>230</v>
      </c>
      <c r="P41" s="3">
        <v>32</v>
      </c>
      <c r="Q41" s="3">
        <v>230</v>
      </c>
      <c r="W41" s="4">
        <v>28.850000000000005</v>
      </c>
      <c r="X41" s="3">
        <v>230</v>
      </c>
    </row>
    <row r="42" spans="1:24" x14ac:dyDescent="0.25">
      <c r="A42" s="3">
        <v>45.5</v>
      </c>
      <c r="B42" s="3">
        <v>179</v>
      </c>
      <c r="I42" s="3">
        <v>22.3</v>
      </c>
      <c r="J42" s="3">
        <v>179</v>
      </c>
      <c r="P42" s="3">
        <v>31.6</v>
      </c>
      <c r="Q42" s="3">
        <v>179</v>
      </c>
      <c r="W42" s="4">
        <v>18.759999999999998</v>
      </c>
      <c r="X42" s="3">
        <v>179</v>
      </c>
    </row>
    <row r="43" spans="1:24" x14ac:dyDescent="0.25">
      <c r="A43" s="3">
        <v>40.4</v>
      </c>
      <c r="B43" s="3">
        <v>186</v>
      </c>
      <c r="I43" s="3">
        <v>33.4</v>
      </c>
      <c r="J43" s="3">
        <v>186</v>
      </c>
      <c r="P43" s="3">
        <v>38.700000000000003</v>
      </c>
      <c r="Q43" s="3">
        <v>186</v>
      </c>
      <c r="W43" s="4">
        <v>18.919999999999995</v>
      </c>
      <c r="X43" s="3">
        <v>186</v>
      </c>
    </row>
    <row r="44" spans="1:24" x14ac:dyDescent="0.25">
      <c r="A44" s="3">
        <v>67.72</v>
      </c>
      <c r="B44" s="3">
        <v>226</v>
      </c>
      <c r="I44" s="3">
        <v>27.7</v>
      </c>
      <c r="J44" s="3">
        <v>226</v>
      </c>
      <c r="P44" s="3">
        <v>1.8</v>
      </c>
      <c r="Q44" s="3">
        <v>226</v>
      </c>
      <c r="W44" s="4">
        <v>42.49</v>
      </c>
      <c r="X44" s="3">
        <v>226</v>
      </c>
    </row>
    <row r="45" spans="1:24" x14ac:dyDescent="0.25">
      <c r="A45" s="3">
        <v>51.38</v>
      </c>
      <c r="B45" s="3">
        <v>149</v>
      </c>
      <c r="I45" s="3">
        <v>8.4</v>
      </c>
      <c r="J45" s="3">
        <v>149</v>
      </c>
      <c r="P45" s="3">
        <v>26.4</v>
      </c>
      <c r="Q45" s="3">
        <v>149</v>
      </c>
      <c r="W45" s="4">
        <v>14.33</v>
      </c>
      <c r="X45" s="3">
        <v>149</v>
      </c>
    </row>
    <row r="46" spans="1:24" x14ac:dyDescent="0.25">
      <c r="A46" s="3">
        <v>12.02</v>
      </c>
      <c r="B46" s="3">
        <v>89</v>
      </c>
      <c r="I46" s="3">
        <v>25.7</v>
      </c>
      <c r="J46" s="3">
        <v>89</v>
      </c>
      <c r="P46" s="3">
        <v>43.3</v>
      </c>
      <c r="Q46" s="3">
        <v>89</v>
      </c>
      <c r="W46" s="4">
        <v>18.04</v>
      </c>
      <c r="X46" s="3">
        <v>89</v>
      </c>
    </row>
    <row r="47" spans="1:24" x14ac:dyDescent="0.25">
      <c r="A47" s="3">
        <v>42.019999999999996</v>
      </c>
      <c r="B47" s="3">
        <v>165</v>
      </c>
      <c r="I47" s="3">
        <v>22.5</v>
      </c>
      <c r="J47" s="3">
        <v>165</v>
      </c>
      <c r="P47" s="3">
        <v>31.5</v>
      </c>
      <c r="Q47" s="3">
        <v>165</v>
      </c>
      <c r="W47" s="4">
        <v>16.159999999999997</v>
      </c>
      <c r="X47" s="3">
        <v>165</v>
      </c>
    </row>
    <row r="48" spans="1:24" x14ac:dyDescent="0.25">
      <c r="A48" s="3">
        <v>18.940000000000001</v>
      </c>
      <c r="B48" s="3">
        <v>119</v>
      </c>
      <c r="I48" s="3">
        <v>9.9</v>
      </c>
      <c r="J48" s="3">
        <v>119</v>
      </c>
      <c r="P48" s="3">
        <v>35.700000000000003</v>
      </c>
      <c r="Q48" s="3">
        <v>119</v>
      </c>
      <c r="W48" s="4">
        <v>19.64</v>
      </c>
      <c r="X48" s="3">
        <v>119</v>
      </c>
    </row>
    <row r="49" spans="1:24" x14ac:dyDescent="0.25">
      <c r="A49" s="3">
        <v>52.980000000000004</v>
      </c>
      <c r="B49" s="3">
        <v>245</v>
      </c>
      <c r="I49" s="3">
        <v>41.5</v>
      </c>
      <c r="J49" s="3">
        <v>245</v>
      </c>
      <c r="P49" s="3">
        <v>18.5</v>
      </c>
      <c r="Q49" s="3">
        <v>245</v>
      </c>
      <c r="W49" s="4">
        <v>37.340000000000003</v>
      </c>
      <c r="X49" s="3">
        <v>245</v>
      </c>
    </row>
    <row r="50" spans="1:24" x14ac:dyDescent="0.25">
      <c r="A50" s="3">
        <v>46.44</v>
      </c>
      <c r="B50" s="3">
        <v>149</v>
      </c>
      <c r="I50" s="3">
        <v>15.8</v>
      </c>
      <c r="J50" s="3">
        <v>149</v>
      </c>
      <c r="P50" s="3">
        <v>49.9</v>
      </c>
      <c r="Q50" s="3">
        <v>149</v>
      </c>
      <c r="W50" s="4">
        <v>10.659999999999997</v>
      </c>
      <c r="X50" s="3">
        <v>149</v>
      </c>
    </row>
    <row r="51" spans="1:24" x14ac:dyDescent="0.25">
      <c r="A51" s="3">
        <v>14.38</v>
      </c>
      <c r="B51" s="3">
        <v>111</v>
      </c>
      <c r="I51" s="3">
        <v>11.7</v>
      </c>
      <c r="J51" s="3">
        <v>111</v>
      </c>
      <c r="P51" s="3">
        <v>36.799999999999997</v>
      </c>
      <c r="Q51" s="3">
        <v>111</v>
      </c>
      <c r="W51" s="4">
        <v>17.82</v>
      </c>
      <c r="X51" s="3">
        <v>111</v>
      </c>
    </row>
    <row r="52" spans="1:24" x14ac:dyDescent="0.25">
      <c r="A52" s="3">
        <v>43.96</v>
      </c>
      <c r="B52" s="3">
        <v>122</v>
      </c>
      <c r="I52" s="3">
        <v>3.1</v>
      </c>
      <c r="J52" s="3">
        <v>122</v>
      </c>
      <c r="P52" s="3">
        <v>34.6</v>
      </c>
      <c r="Q52" s="3">
        <v>122</v>
      </c>
      <c r="W52" s="4">
        <v>7.6899999999999995</v>
      </c>
      <c r="X52" s="3">
        <v>122</v>
      </c>
    </row>
    <row r="53" spans="1:24" x14ac:dyDescent="0.25">
      <c r="A53" s="3">
        <v>29.080000000000002</v>
      </c>
      <c r="B53" s="3">
        <v>112</v>
      </c>
      <c r="I53" s="3">
        <v>9.6</v>
      </c>
      <c r="J53" s="3">
        <v>112</v>
      </c>
      <c r="P53" s="3">
        <v>3.6</v>
      </c>
      <c r="Q53" s="3">
        <v>112</v>
      </c>
      <c r="W53" s="4">
        <v>13.4</v>
      </c>
      <c r="X53" s="3">
        <v>112</v>
      </c>
    </row>
    <row r="54" spans="1:24" x14ac:dyDescent="0.25">
      <c r="A54" s="3">
        <v>44.28</v>
      </c>
      <c r="B54" s="3">
        <v>235</v>
      </c>
      <c r="I54" s="3">
        <v>41.7</v>
      </c>
      <c r="J54" s="3">
        <v>235</v>
      </c>
      <c r="P54" s="3">
        <v>39.6</v>
      </c>
      <c r="Q54" s="3">
        <v>235</v>
      </c>
      <c r="W54" s="4">
        <v>26.65</v>
      </c>
      <c r="X54" s="3">
        <v>235</v>
      </c>
    </row>
    <row r="55" spans="1:24" x14ac:dyDescent="0.25">
      <c r="A55" s="3">
        <v>41.519999999999996</v>
      </c>
      <c r="B55" s="3">
        <v>225</v>
      </c>
      <c r="I55" s="3">
        <v>46.2</v>
      </c>
      <c r="J55" s="3">
        <v>225</v>
      </c>
      <c r="P55" s="3">
        <v>58.7</v>
      </c>
      <c r="Q55" s="3">
        <v>225</v>
      </c>
      <c r="W55" s="4">
        <v>17.879999999999995</v>
      </c>
      <c r="X55" s="3">
        <v>225</v>
      </c>
    </row>
    <row r="56" spans="1:24" x14ac:dyDescent="0.25">
      <c r="A56" s="3">
        <v>62.54</v>
      </c>
      <c r="B56" s="3">
        <v>220</v>
      </c>
      <c r="I56" s="3">
        <v>28.8</v>
      </c>
      <c r="J56" s="3">
        <v>220</v>
      </c>
      <c r="P56" s="3">
        <v>15.9</v>
      </c>
      <c r="Q56" s="3">
        <v>220</v>
      </c>
      <c r="W56" s="4">
        <v>34.31</v>
      </c>
      <c r="X56" s="3">
        <v>220</v>
      </c>
    </row>
    <row r="57" spans="1:24" x14ac:dyDescent="0.25">
      <c r="A57" s="3">
        <v>40.78</v>
      </c>
      <c r="B57" s="3">
        <v>240</v>
      </c>
      <c r="I57" s="3">
        <v>49.4</v>
      </c>
      <c r="J57" s="3">
        <v>240</v>
      </c>
      <c r="P57" s="3">
        <v>60</v>
      </c>
      <c r="Q57" s="3">
        <v>240</v>
      </c>
      <c r="W57" s="4">
        <v>20.590000000000003</v>
      </c>
      <c r="X57" s="3">
        <v>240</v>
      </c>
    </row>
    <row r="58" spans="1:24" x14ac:dyDescent="0.25">
      <c r="A58" s="3">
        <v>3.46</v>
      </c>
      <c r="B58" s="3">
        <v>71</v>
      </c>
      <c r="I58" s="3">
        <v>28.1</v>
      </c>
      <c r="J58" s="3">
        <v>71</v>
      </c>
      <c r="P58" s="3">
        <v>41.4</v>
      </c>
      <c r="Q58" s="3">
        <v>71</v>
      </c>
      <c r="W58" s="4">
        <v>18.220000000000002</v>
      </c>
      <c r="X58" s="3">
        <v>71</v>
      </c>
    </row>
    <row r="59" spans="1:24" x14ac:dyDescent="0.25">
      <c r="A59" s="3">
        <v>33.239999999999995</v>
      </c>
      <c r="B59" s="3">
        <v>133</v>
      </c>
      <c r="I59" s="3">
        <v>19.2</v>
      </c>
      <c r="J59" s="3">
        <v>133</v>
      </c>
      <c r="P59" s="3">
        <v>16.600000000000001</v>
      </c>
      <c r="Q59" s="3">
        <v>133</v>
      </c>
      <c r="W59" s="4">
        <v>16.579999999999998</v>
      </c>
      <c r="X59" s="3">
        <v>133</v>
      </c>
    </row>
    <row r="60" spans="1:24" x14ac:dyDescent="0.25">
      <c r="A60" s="3">
        <v>49.160000000000004</v>
      </c>
      <c r="B60" s="3">
        <v>239</v>
      </c>
      <c r="I60" s="3">
        <v>49.6</v>
      </c>
      <c r="J60" s="3">
        <v>239</v>
      </c>
      <c r="P60" s="3">
        <v>37.700000000000003</v>
      </c>
      <c r="Q60" s="3">
        <v>239</v>
      </c>
      <c r="W60" s="4">
        <v>30.8</v>
      </c>
      <c r="X60" s="3">
        <v>239</v>
      </c>
    </row>
    <row r="61" spans="1:24" x14ac:dyDescent="0.25">
      <c r="A61" s="3">
        <v>50.14</v>
      </c>
      <c r="B61" s="3">
        <v>186</v>
      </c>
      <c r="I61" s="3">
        <v>29.5</v>
      </c>
      <c r="J61" s="3">
        <v>186</v>
      </c>
      <c r="P61" s="3">
        <v>9.3000000000000007</v>
      </c>
      <c r="Q61" s="3">
        <v>186</v>
      </c>
      <c r="W61" s="4">
        <v>32.1</v>
      </c>
      <c r="X61" s="3">
        <v>186</v>
      </c>
    </row>
    <row r="62" spans="1:24" x14ac:dyDescent="0.25">
      <c r="A62" s="3">
        <v>16.7</v>
      </c>
      <c r="B62" s="3">
        <v>83</v>
      </c>
      <c r="I62" s="3">
        <v>2</v>
      </c>
      <c r="J62" s="3">
        <v>83</v>
      </c>
      <c r="P62" s="3">
        <v>21.4</v>
      </c>
      <c r="Q62" s="3">
        <v>83</v>
      </c>
      <c r="W62" s="4">
        <v>17.79</v>
      </c>
      <c r="X62" s="3">
        <v>83</v>
      </c>
    </row>
    <row r="63" spans="1:24" x14ac:dyDescent="0.25">
      <c r="A63" s="3">
        <v>61.260000000000005</v>
      </c>
      <c r="B63" s="3">
        <v>240</v>
      </c>
      <c r="I63" s="3">
        <v>42.7</v>
      </c>
      <c r="J63" s="3">
        <v>240</v>
      </c>
      <c r="P63" s="3">
        <v>54.7</v>
      </c>
      <c r="Q63" s="3">
        <v>240</v>
      </c>
      <c r="W63" s="4">
        <v>25.6</v>
      </c>
      <c r="X63" s="3">
        <v>240</v>
      </c>
    </row>
    <row r="64" spans="1:24" x14ac:dyDescent="0.25">
      <c r="A64" s="3">
        <v>53.86</v>
      </c>
      <c r="B64" s="3">
        <v>170</v>
      </c>
      <c r="I64" s="3">
        <v>15.5</v>
      </c>
      <c r="J64" s="3">
        <v>170</v>
      </c>
      <c r="P64" s="3">
        <v>27.3</v>
      </c>
      <c r="Q64" s="3">
        <v>170</v>
      </c>
      <c r="W64" s="4">
        <v>20.759999999999998</v>
      </c>
      <c r="X64" s="3">
        <v>170</v>
      </c>
    </row>
    <row r="65" spans="1:24" x14ac:dyDescent="0.25">
      <c r="A65" s="3">
        <v>27.54</v>
      </c>
      <c r="B65" s="3">
        <v>298.75</v>
      </c>
      <c r="I65" s="3">
        <v>29.6</v>
      </c>
      <c r="J65" s="3">
        <v>298.75</v>
      </c>
      <c r="P65" s="3">
        <v>8.4</v>
      </c>
      <c r="Q65" s="3">
        <v>298.75</v>
      </c>
      <c r="W65" s="4">
        <v>21.71</v>
      </c>
      <c r="X65" s="3">
        <v>298.75</v>
      </c>
    </row>
    <row r="66" spans="1:24" x14ac:dyDescent="0.25">
      <c r="A66" s="3">
        <v>27.22</v>
      </c>
      <c r="B66" s="3">
        <v>187</v>
      </c>
      <c r="I66" s="3">
        <v>42.8</v>
      </c>
      <c r="J66" s="3">
        <v>187</v>
      </c>
      <c r="P66" s="3">
        <v>28.9</v>
      </c>
      <c r="Q66" s="3">
        <v>187</v>
      </c>
      <c r="W66" s="4">
        <v>22.949999999999996</v>
      </c>
      <c r="X66" s="3">
        <v>187</v>
      </c>
    </row>
    <row r="67" spans="1:24" x14ac:dyDescent="0.25">
      <c r="A67" s="3">
        <v>21.8</v>
      </c>
      <c r="B67" s="3">
        <v>109</v>
      </c>
      <c r="I67" s="3">
        <v>9.3000000000000007</v>
      </c>
      <c r="J67" s="3">
        <v>109</v>
      </c>
      <c r="P67" s="3">
        <v>0.9</v>
      </c>
      <c r="Q67" s="3">
        <v>109</v>
      </c>
      <c r="W67" s="4">
        <v>11.190000000000001</v>
      </c>
      <c r="X67" s="3">
        <v>109</v>
      </c>
    </row>
    <row r="68" spans="1:24" x14ac:dyDescent="0.25">
      <c r="A68" s="3">
        <v>15.3</v>
      </c>
      <c r="B68" s="3">
        <v>104</v>
      </c>
      <c r="I68" s="3">
        <v>24.6</v>
      </c>
      <c r="J68" s="3">
        <v>104</v>
      </c>
      <c r="P68" s="3">
        <v>2.2000000000000002</v>
      </c>
      <c r="Q68" s="3">
        <v>104</v>
      </c>
      <c r="W68" s="4">
        <v>14.57</v>
      </c>
      <c r="X68" s="3">
        <v>104</v>
      </c>
    </row>
    <row r="69" spans="1:24" x14ac:dyDescent="0.25">
      <c r="A69" s="3">
        <v>30.860000000000003</v>
      </c>
      <c r="B69" s="3">
        <v>135</v>
      </c>
      <c r="I69" s="3">
        <v>14.5</v>
      </c>
      <c r="J69" s="3">
        <v>135</v>
      </c>
      <c r="P69" s="3">
        <v>10.199999999999999</v>
      </c>
      <c r="Q69" s="3">
        <v>135</v>
      </c>
      <c r="W69" s="4">
        <v>17.100000000000001</v>
      </c>
      <c r="X69" s="3">
        <v>135</v>
      </c>
    </row>
    <row r="70" spans="1:24" x14ac:dyDescent="0.25">
      <c r="A70" s="3">
        <v>51.480000000000004</v>
      </c>
      <c r="B70" s="3">
        <v>196</v>
      </c>
      <c r="I70" s="3">
        <v>27.5</v>
      </c>
      <c r="J70" s="3">
        <v>196</v>
      </c>
      <c r="P70" s="3">
        <v>11</v>
      </c>
      <c r="Q70" s="3">
        <v>196</v>
      </c>
      <c r="W70" s="4">
        <v>33.090000000000003</v>
      </c>
      <c r="X70" s="3">
        <v>196</v>
      </c>
    </row>
    <row r="71" spans="1:24" x14ac:dyDescent="0.25">
      <c r="A71" s="3">
        <v>48.36</v>
      </c>
      <c r="B71" s="3">
        <v>229</v>
      </c>
      <c r="I71" s="3">
        <v>43.9</v>
      </c>
      <c r="J71" s="3">
        <v>229</v>
      </c>
      <c r="P71" s="3">
        <v>27.2</v>
      </c>
      <c r="Q71" s="3">
        <v>229</v>
      </c>
      <c r="W71" s="4">
        <v>32.749999999999993</v>
      </c>
      <c r="X71" s="3">
        <v>229</v>
      </c>
    </row>
    <row r="72" spans="1:24" x14ac:dyDescent="0.25">
      <c r="A72" s="3">
        <v>44.82</v>
      </c>
      <c r="B72" s="3">
        <v>196</v>
      </c>
      <c r="I72" s="3">
        <v>30.6</v>
      </c>
      <c r="J72" s="3">
        <v>196</v>
      </c>
      <c r="P72" s="3">
        <v>38.700000000000003</v>
      </c>
      <c r="Q72" s="3">
        <v>196</v>
      </c>
      <c r="W72" s="4">
        <v>19.729999999999997</v>
      </c>
      <c r="X72" s="3">
        <v>196</v>
      </c>
    </row>
    <row r="73" spans="1:24" x14ac:dyDescent="0.25">
      <c r="A73" s="3">
        <v>29.96</v>
      </c>
      <c r="B73" s="3">
        <v>129</v>
      </c>
      <c r="I73" s="3">
        <v>14.3</v>
      </c>
      <c r="J73" s="3">
        <v>129</v>
      </c>
      <c r="P73" s="3">
        <v>31.7</v>
      </c>
      <c r="Q73" s="3">
        <v>129</v>
      </c>
      <c r="W73" s="4">
        <v>5.4500000000000028</v>
      </c>
      <c r="X73" s="3">
        <v>129</v>
      </c>
    </row>
    <row r="74" spans="1:24" x14ac:dyDescent="0.25">
      <c r="A74" s="3">
        <v>15.36</v>
      </c>
      <c r="B74" s="3">
        <v>106</v>
      </c>
      <c r="I74" s="3">
        <v>33</v>
      </c>
      <c r="J74" s="3">
        <v>106</v>
      </c>
      <c r="P74" s="3">
        <v>19.3</v>
      </c>
      <c r="Q74" s="3">
        <v>106</v>
      </c>
      <c r="W74" s="4">
        <v>11.459999999999999</v>
      </c>
      <c r="X74" s="3">
        <v>106</v>
      </c>
    </row>
    <row r="75" spans="1:24" x14ac:dyDescent="0.25">
      <c r="A75" s="3">
        <v>28.880000000000003</v>
      </c>
      <c r="B75" s="3">
        <v>117</v>
      </c>
      <c r="I75" s="3">
        <v>5.7</v>
      </c>
      <c r="J75" s="3">
        <v>117</v>
      </c>
      <c r="P75" s="3">
        <v>31.3</v>
      </c>
      <c r="Q75" s="3">
        <v>117</v>
      </c>
      <c r="W75" s="4">
        <v>3.2699999999999996</v>
      </c>
      <c r="X75" s="3">
        <v>117</v>
      </c>
    </row>
    <row r="76" spans="1:24" x14ac:dyDescent="0.25">
      <c r="A76" s="3">
        <v>50.68</v>
      </c>
      <c r="B76" s="3">
        <v>187</v>
      </c>
      <c r="I76" s="3">
        <v>0</v>
      </c>
      <c r="J76" s="3">
        <v>187</v>
      </c>
      <c r="P76" s="3">
        <v>13.1</v>
      </c>
      <c r="Q76" s="3">
        <v>187</v>
      </c>
      <c r="W76" s="4">
        <v>28.4</v>
      </c>
      <c r="X76" s="3">
        <v>187</v>
      </c>
    </row>
    <row r="77" spans="1:24" x14ac:dyDescent="0.25">
      <c r="A77" s="3">
        <v>12.379999999999999</v>
      </c>
      <c r="B77" s="3">
        <v>105</v>
      </c>
      <c r="I77" s="3">
        <v>43.7</v>
      </c>
      <c r="J77" s="3">
        <v>105</v>
      </c>
      <c r="P77" s="3">
        <v>89.4</v>
      </c>
      <c r="Q77" s="3">
        <v>105</v>
      </c>
      <c r="W77" s="4">
        <v>7.7799999999999976</v>
      </c>
      <c r="X77" s="3">
        <v>105</v>
      </c>
    </row>
    <row r="78" spans="1:24" x14ac:dyDescent="0.25">
      <c r="A78" s="3">
        <v>13.5</v>
      </c>
      <c r="B78" s="3">
        <v>83</v>
      </c>
      <c r="I78" s="3">
        <v>1.6</v>
      </c>
      <c r="J78" s="3">
        <v>83</v>
      </c>
      <c r="P78" s="3">
        <v>20.7</v>
      </c>
      <c r="Q78" s="3">
        <v>83</v>
      </c>
      <c r="W78" s="4">
        <v>15.27</v>
      </c>
      <c r="X78" s="3">
        <v>83</v>
      </c>
    </row>
    <row r="79" spans="1:24" x14ac:dyDescent="0.25">
      <c r="A79" s="3">
        <v>25.1</v>
      </c>
      <c r="B79" s="3">
        <v>149</v>
      </c>
      <c r="I79" s="3">
        <v>28.5</v>
      </c>
      <c r="J79" s="3">
        <v>149</v>
      </c>
      <c r="P79" s="3">
        <v>14.2</v>
      </c>
      <c r="Q79" s="3">
        <v>149</v>
      </c>
      <c r="W79" s="4">
        <v>20.62</v>
      </c>
      <c r="X79" s="3">
        <v>149</v>
      </c>
    </row>
    <row r="80" spans="1:24" x14ac:dyDescent="0.25">
      <c r="A80" s="3">
        <v>8.08</v>
      </c>
      <c r="B80" s="3">
        <v>62</v>
      </c>
      <c r="I80" s="3">
        <v>29.9</v>
      </c>
      <c r="J80" s="3">
        <v>62</v>
      </c>
      <c r="P80" s="3">
        <v>9.4</v>
      </c>
      <c r="Q80" s="3">
        <v>62</v>
      </c>
      <c r="W80" s="4">
        <v>11.729999999999999</v>
      </c>
      <c r="X80" s="3">
        <v>62</v>
      </c>
    </row>
    <row r="81" spans="1:24" x14ac:dyDescent="0.25">
      <c r="A81" s="3">
        <v>31.2</v>
      </c>
      <c r="B81" s="3">
        <v>120</v>
      </c>
      <c r="I81" s="3">
        <v>7.7</v>
      </c>
      <c r="J81" s="3">
        <v>120</v>
      </c>
      <c r="P81" s="3">
        <v>23.1</v>
      </c>
      <c r="Q81" s="3">
        <v>120</v>
      </c>
      <c r="W81" s="4">
        <v>6.2099999999999991</v>
      </c>
      <c r="X81" s="3">
        <v>120</v>
      </c>
    </row>
    <row r="82" spans="1:24" x14ac:dyDescent="0.25">
      <c r="A82" s="3">
        <v>19.28</v>
      </c>
      <c r="B82" s="3">
        <v>120</v>
      </c>
      <c r="I82" s="3">
        <v>26.7</v>
      </c>
      <c r="J82" s="3">
        <v>120</v>
      </c>
      <c r="P82" s="3">
        <v>22.3</v>
      </c>
      <c r="Q82" s="3">
        <v>120</v>
      </c>
      <c r="W82" s="4">
        <v>12.070000000000002</v>
      </c>
      <c r="X82" s="3">
        <v>120</v>
      </c>
    </row>
    <row r="83" spans="1:24" x14ac:dyDescent="0.25">
      <c r="A83" s="3">
        <v>151.96</v>
      </c>
      <c r="B83" s="3">
        <v>128</v>
      </c>
      <c r="I83" s="3">
        <v>4.0999999999999996</v>
      </c>
      <c r="J83" s="3">
        <v>128</v>
      </c>
      <c r="P83" s="3">
        <v>36.9</v>
      </c>
      <c r="Q83" s="3">
        <v>128</v>
      </c>
      <c r="W83" s="4">
        <v>11.270000000000001</v>
      </c>
      <c r="X83" s="3">
        <v>128</v>
      </c>
    </row>
    <row r="84" spans="1:24" x14ac:dyDescent="0.25">
      <c r="A84" s="3">
        <v>18.059999999999999</v>
      </c>
      <c r="B84" s="3">
        <v>128</v>
      </c>
      <c r="I84" s="3">
        <v>20.3</v>
      </c>
      <c r="J84" s="3">
        <v>128</v>
      </c>
      <c r="P84" s="3">
        <v>32.5</v>
      </c>
      <c r="Q84" s="3">
        <v>128</v>
      </c>
      <c r="W84" s="4">
        <v>4.68</v>
      </c>
      <c r="X84" s="3">
        <v>128</v>
      </c>
    </row>
    <row r="85" spans="1:24" x14ac:dyDescent="0.25">
      <c r="A85" s="3">
        <v>22.68</v>
      </c>
      <c r="B85" s="3">
        <v>149</v>
      </c>
      <c r="I85" s="3">
        <v>44.5</v>
      </c>
      <c r="J85" s="3">
        <v>149</v>
      </c>
      <c r="P85" s="3">
        <v>35.6</v>
      </c>
      <c r="Q85" s="3">
        <v>149</v>
      </c>
      <c r="W85" s="4">
        <v>14.849999999999998</v>
      </c>
      <c r="X85" s="3">
        <v>149</v>
      </c>
    </row>
    <row r="86" spans="1:24" x14ac:dyDescent="0.25">
      <c r="A86" s="3">
        <v>45.7</v>
      </c>
      <c r="B86" s="3">
        <v>223</v>
      </c>
      <c r="I86" s="3">
        <v>43</v>
      </c>
      <c r="J86" s="3">
        <v>223</v>
      </c>
      <c r="P86" s="3">
        <v>33.799999999999997</v>
      </c>
      <c r="Q86" s="3">
        <v>223</v>
      </c>
      <c r="W86" s="4">
        <v>29.330000000000002</v>
      </c>
      <c r="X86" s="3">
        <v>223</v>
      </c>
    </row>
    <row r="87" spans="1:24" x14ac:dyDescent="0.25">
      <c r="A87" s="3">
        <v>42.64</v>
      </c>
      <c r="B87" s="3">
        <v>159</v>
      </c>
      <c r="I87" s="3">
        <v>18.399999999999999</v>
      </c>
      <c r="J87" s="3">
        <v>159</v>
      </c>
      <c r="P87" s="3">
        <v>65.7</v>
      </c>
      <c r="Q87" s="3">
        <v>159</v>
      </c>
      <c r="W87" s="4">
        <v>2.2399999999999984</v>
      </c>
      <c r="X87" s="3">
        <v>159</v>
      </c>
    </row>
    <row r="88" spans="1:24" x14ac:dyDescent="0.25">
      <c r="A88" s="3">
        <v>21.259999999999998</v>
      </c>
      <c r="B88" s="3">
        <v>122</v>
      </c>
      <c r="I88" s="3">
        <v>27.5</v>
      </c>
      <c r="J88" s="3">
        <v>122</v>
      </c>
      <c r="P88" s="3">
        <v>16</v>
      </c>
      <c r="Q88" s="3">
        <v>122</v>
      </c>
      <c r="W88" s="4">
        <v>14.979999999999999</v>
      </c>
      <c r="X88" s="3">
        <v>122</v>
      </c>
    </row>
    <row r="89" spans="1:24" x14ac:dyDescent="0.25">
      <c r="A89" s="3">
        <v>28.14</v>
      </c>
      <c r="B89" s="3">
        <v>180</v>
      </c>
      <c r="I89" s="3">
        <v>40.6</v>
      </c>
      <c r="J89" s="3">
        <v>180</v>
      </c>
      <c r="P89" s="3">
        <v>63.2</v>
      </c>
      <c r="Q89" s="3">
        <v>180</v>
      </c>
      <c r="W89" s="4">
        <v>6.09</v>
      </c>
      <c r="X89" s="3">
        <v>180</v>
      </c>
    </row>
    <row r="90" spans="1:24" x14ac:dyDescent="0.25">
      <c r="A90" s="3">
        <v>27.66</v>
      </c>
      <c r="B90" s="3">
        <v>147</v>
      </c>
      <c r="I90" s="3">
        <v>225.5</v>
      </c>
      <c r="J90" s="3">
        <v>147</v>
      </c>
      <c r="P90" s="3">
        <v>73.400000000000006</v>
      </c>
      <c r="Q90" s="3">
        <v>147</v>
      </c>
      <c r="W90" s="4">
        <v>12.219999999999995</v>
      </c>
      <c r="X90" s="3">
        <v>147</v>
      </c>
    </row>
    <row r="91" spans="1:24" x14ac:dyDescent="0.25">
      <c r="A91" s="3">
        <v>23.96</v>
      </c>
      <c r="B91" s="3">
        <v>177</v>
      </c>
      <c r="I91" s="3">
        <v>47.8</v>
      </c>
      <c r="J91" s="3">
        <v>177</v>
      </c>
      <c r="P91" s="3">
        <v>51.4</v>
      </c>
      <c r="Q91" s="3">
        <v>177</v>
      </c>
      <c r="W91" s="4">
        <v>14.319999999999993</v>
      </c>
      <c r="X91" s="3">
        <v>177</v>
      </c>
    </row>
    <row r="92" spans="1:24" x14ac:dyDescent="0.25">
      <c r="A92" s="3">
        <v>31.860000000000003</v>
      </c>
      <c r="B92" s="3">
        <v>93</v>
      </c>
      <c r="I92" s="3">
        <v>4.9000000000000004</v>
      </c>
      <c r="J92" s="3">
        <v>93</v>
      </c>
      <c r="P92" s="3">
        <v>9.3000000000000007</v>
      </c>
      <c r="Q92" s="3">
        <v>93</v>
      </c>
      <c r="W92" s="4">
        <v>12.160000000000002</v>
      </c>
      <c r="X92" s="3">
        <v>93</v>
      </c>
    </row>
    <row r="93" spans="1:24" x14ac:dyDescent="0.25">
      <c r="A93" s="3">
        <v>14.72</v>
      </c>
      <c r="B93" s="3">
        <v>74</v>
      </c>
      <c r="I93" s="3">
        <v>1.5</v>
      </c>
      <c r="J93" s="3">
        <v>74</v>
      </c>
      <c r="P93" s="3">
        <v>33</v>
      </c>
      <c r="Q93" s="3">
        <v>74</v>
      </c>
      <c r="W93" s="4">
        <v>10.41</v>
      </c>
      <c r="X93" s="3">
        <v>74</v>
      </c>
    </row>
    <row r="94" spans="1:24" x14ac:dyDescent="0.25">
      <c r="A94" s="3">
        <v>47.54</v>
      </c>
      <c r="B94" s="3">
        <v>811</v>
      </c>
      <c r="I94" s="3">
        <v>33.5</v>
      </c>
      <c r="J94" s="3">
        <v>811</v>
      </c>
      <c r="P94" s="3">
        <v>59</v>
      </c>
      <c r="Q94" s="3">
        <v>811</v>
      </c>
      <c r="W94" s="4">
        <v>14.919999999999995</v>
      </c>
      <c r="X94" s="3">
        <v>811</v>
      </c>
    </row>
    <row r="95" spans="1:24" x14ac:dyDescent="0.25">
      <c r="A95" s="3">
        <v>56.18</v>
      </c>
      <c r="B95" s="3">
        <v>225</v>
      </c>
      <c r="I95" s="3">
        <v>36.5</v>
      </c>
      <c r="J95" s="3">
        <v>225</v>
      </c>
      <c r="P95" s="3">
        <v>72.3</v>
      </c>
      <c r="Q95" s="3">
        <v>225</v>
      </c>
      <c r="W95" s="4">
        <v>14.420000000000002</v>
      </c>
      <c r="X95" s="3">
        <v>225</v>
      </c>
    </row>
    <row r="96" spans="1:24" x14ac:dyDescent="0.25">
      <c r="A96" s="3">
        <v>30.48</v>
      </c>
      <c r="B96" s="3">
        <v>117</v>
      </c>
      <c r="I96" s="3">
        <v>14</v>
      </c>
      <c r="J96" s="3">
        <v>117</v>
      </c>
      <c r="P96" s="3">
        <v>10.9</v>
      </c>
      <c r="Q96" s="3">
        <v>117</v>
      </c>
      <c r="W96" s="4">
        <v>13.380000000000003</v>
      </c>
      <c r="X96" s="3">
        <v>117</v>
      </c>
    </row>
    <row r="97" spans="1:24" x14ac:dyDescent="0.25">
      <c r="A97" s="3">
        <v>40.660000000000004</v>
      </c>
      <c r="B97" s="3">
        <v>175</v>
      </c>
      <c r="I97" s="3">
        <v>31.6</v>
      </c>
      <c r="J97" s="3">
        <v>175</v>
      </c>
      <c r="P97" s="3">
        <v>52.9</v>
      </c>
      <c r="Q97" s="3">
        <v>175</v>
      </c>
      <c r="W97" s="4">
        <v>10.970000000000002</v>
      </c>
      <c r="X97" s="3">
        <v>175</v>
      </c>
    </row>
    <row r="98" spans="1:24" x14ac:dyDescent="0.25">
      <c r="A98" s="3">
        <v>46.519999999999996</v>
      </c>
      <c r="B98" s="3">
        <v>132</v>
      </c>
      <c r="I98" s="3">
        <v>3.5</v>
      </c>
      <c r="J98" s="3">
        <v>132</v>
      </c>
      <c r="P98" s="3">
        <v>5.9</v>
      </c>
      <c r="Q98" s="3">
        <v>132</v>
      </c>
      <c r="W98" s="4">
        <v>19.149999999999999</v>
      </c>
      <c r="X98" s="3">
        <v>132</v>
      </c>
    </row>
    <row r="99" spans="1:24" x14ac:dyDescent="0.25">
      <c r="A99" s="3">
        <v>41.980000000000004</v>
      </c>
      <c r="B99" s="3">
        <v>168</v>
      </c>
      <c r="I99" s="3">
        <v>21</v>
      </c>
      <c r="J99" s="3">
        <v>168</v>
      </c>
      <c r="P99" s="3">
        <v>22</v>
      </c>
      <c r="Q99" s="3">
        <v>168</v>
      </c>
      <c r="W99" s="4">
        <v>20.190000000000001</v>
      </c>
      <c r="X99" s="3">
        <v>168</v>
      </c>
    </row>
    <row r="100" spans="1:24" x14ac:dyDescent="0.25">
      <c r="A100" s="3">
        <v>64.94</v>
      </c>
      <c r="B100" s="3">
        <v>257</v>
      </c>
      <c r="I100" s="3">
        <v>42.3</v>
      </c>
      <c r="J100" s="3">
        <v>257</v>
      </c>
      <c r="P100" s="3">
        <v>51.2</v>
      </c>
      <c r="Q100" s="3">
        <v>257</v>
      </c>
      <c r="W100" s="4">
        <v>29.639999999999993</v>
      </c>
      <c r="X100" s="3">
        <v>257</v>
      </c>
    </row>
    <row r="101" spans="1:24" x14ac:dyDescent="0.25">
      <c r="A101" s="3">
        <v>28.04</v>
      </c>
      <c r="B101" s="3">
        <v>183</v>
      </c>
      <c r="I101" s="3">
        <v>41.7</v>
      </c>
      <c r="J101" s="3">
        <v>183</v>
      </c>
      <c r="P101" s="3">
        <v>45.9</v>
      </c>
      <c r="Q101" s="3">
        <v>183</v>
      </c>
      <c r="W101" s="4">
        <v>16.010000000000005</v>
      </c>
      <c r="X101" s="3">
        <v>183</v>
      </c>
    </row>
    <row r="102" spans="1:24" x14ac:dyDescent="0.25">
      <c r="A102" s="3">
        <v>51.480000000000004</v>
      </c>
      <c r="B102" s="3">
        <v>137</v>
      </c>
      <c r="I102" s="3">
        <v>4.3</v>
      </c>
      <c r="J102" s="3">
        <v>137</v>
      </c>
      <c r="P102" s="3">
        <v>49.8</v>
      </c>
      <c r="Q102" s="3">
        <v>137</v>
      </c>
      <c r="W102" s="4">
        <v>4.4699999999999989</v>
      </c>
      <c r="X102" s="3">
        <v>137</v>
      </c>
    </row>
    <row r="103" spans="1:24" x14ac:dyDescent="0.25">
      <c r="A103" s="3">
        <v>63.279999999999994</v>
      </c>
      <c r="B103" s="3">
        <v>254</v>
      </c>
      <c r="I103" s="3">
        <v>36.299999999999997</v>
      </c>
      <c r="J103" s="3">
        <v>254</v>
      </c>
      <c r="P103" s="3">
        <v>93.625</v>
      </c>
      <c r="Q103" s="3">
        <v>254</v>
      </c>
      <c r="W103" s="4">
        <v>10.339999999999989</v>
      </c>
      <c r="X103" s="3">
        <v>254</v>
      </c>
    </row>
    <row r="104" spans="1:24" x14ac:dyDescent="0.25">
      <c r="A104" s="3">
        <v>64.039999999999992</v>
      </c>
      <c r="B104" s="3">
        <v>158</v>
      </c>
      <c r="I104" s="3">
        <v>10.1</v>
      </c>
      <c r="J104" s="3">
        <v>158</v>
      </c>
      <c r="P104" s="3">
        <v>21.4</v>
      </c>
      <c r="Q104" s="3">
        <v>158</v>
      </c>
      <c r="W104" s="4">
        <v>24.509999999999998</v>
      </c>
      <c r="X104" s="3">
        <v>158</v>
      </c>
    </row>
    <row r="105" spans="1:24" x14ac:dyDescent="0.25">
      <c r="A105" s="3">
        <v>38.58</v>
      </c>
      <c r="B105" s="3">
        <v>163</v>
      </c>
      <c r="I105" s="3">
        <v>17.2</v>
      </c>
      <c r="J105" s="3">
        <v>163</v>
      </c>
      <c r="P105" s="3">
        <v>17.899999999999999</v>
      </c>
      <c r="Q105" s="3">
        <v>163</v>
      </c>
      <c r="W105" s="4">
        <v>20.23</v>
      </c>
      <c r="X105" s="3">
        <v>163</v>
      </c>
    </row>
    <row r="106" spans="1:24" x14ac:dyDescent="0.25">
      <c r="A106" s="3">
        <v>54.64</v>
      </c>
      <c r="B106" s="3">
        <v>208</v>
      </c>
      <c r="I106" s="3">
        <v>34.299999999999997</v>
      </c>
      <c r="J106" s="3">
        <v>208</v>
      </c>
      <c r="P106" s="3">
        <v>5.3</v>
      </c>
      <c r="Q106" s="3">
        <v>208</v>
      </c>
      <c r="W106" s="4">
        <v>38.85</v>
      </c>
      <c r="X106" s="3">
        <v>208</v>
      </c>
    </row>
    <row r="107" spans="1:24" x14ac:dyDescent="0.25">
      <c r="A107" s="3">
        <v>37.58</v>
      </c>
      <c r="B107" s="3">
        <v>196</v>
      </c>
      <c r="I107" s="3">
        <v>46.4</v>
      </c>
      <c r="J107" s="3">
        <v>196</v>
      </c>
      <c r="P107" s="3">
        <v>59</v>
      </c>
      <c r="Q107" s="3">
        <v>196</v>
      </c>
      <c r="W107" s="4">
        <v>13.39</v>
      </c>
      <c r="X107" s="3">
        <v>196</v>
      </c>
    </row>
    <row r="108" spans="1:24" x14ac:dyDescent="0.25">
      <c r="A108" s="3">
        <v>8</v>
      </c>
      <c r="B108" s="3">
        <v>86</v>
      </c>
      <c r="I108" s="3">
        <v>11</v>
      </c>
      <c r="J108" s="3">
        <v>86</v>
      </c>
      <c r="P108" s="3">
        <v>29.7</v>
      </c>
      <c r="Q108" s="3">
        <v>86</v>
      </c>
      <c r="W108" s="4">
        <v>16.119999999999997</v>
      </c>
      <c r="X108" s="3">
        <v>86</v>
      </c>
    </row>
    <row r="109" spans="1:24" x14ac:dyDescent="0.25">
      <c r="A109" s="3">
        <v>27.080000000000002</v>
      </c>
      <c r="B109" s="3">
        <v>104</v>
      </c>
      <c r="I109" s="3">
        <v>0.3</v>
      </c>
      <c r="J109" s="3">
        <v>104</v>
      </c>
      <c r="P109" s="3">
        <v>23.2</v>
      </c>
      <c r="Q109" s="3">
        <v>104</v>
      </c>
      <c r="W109" s="4">
        <v>19.910000000000004</v>
      </c>
      <c r="X109" s="3">
        <v>104</v>
      </c>
    </row>
    <row r="110" spans="1:24" x14ac:dyDescent="0.25">
      <c r="A110" s="3">
        <v>9.620000000000001</v>
      </c>
      <c r="B110" s="3">
        <v>54</v>
      </c>
      <c r="I110" s="3">
        <v>0.4</v>
      </c>
      <c r="J110" s="3">
        <v>54</v>
      </c>
      <c r="P110" s="3">
        <v>25.6</v>
      </c>
      <c r="Q110" s="3">
        <v>54</v>
      </c>
      <c r="W110" s="4">
        <v>11.269999999999998</v>
      </c>
      <c r="X110" s="3">
        <v>54</v>
      </c>
    </row>
    <row r="111" spans="1:24" x14ac:dyDescent="0.25">
      <c r="A111" s="3">
        <v>53.08</v>
      </c>
      <c r="B111" s="3">
        <v>142.125</v>
      </c>
      <c r="I111" s="3">
        <v>26.9</v>
      </c>
      <c r="J111" s="3">
        <v>142.125</v>
      </c>
      <c r="P111" s="3">
        <v>5.5</v>
      </c>
      <c r="Q111" s="3">
        <v>142.125</v>
      </c>
      <c r="W111" s="4">
        <v>36.789999999999992</v>
      </c>
      <c r="X111" s="3">
        <v>142.125</v>
      </c>
    </row>
    <row r="112" spans="1:24" x14ac:dyDescent="0.25">
      <c r="A112" s="3">
        <v>54.160000000000004</v>
      </c>
      <c r="B112" s="3">
        <v>150</v>
      </c>
      <c r="I112" s="3">
        <v>8.1999999999999993</v>
      </c>
      <c r="J112" s="3">
        <v>150</v>
      </c>
      <c r="P112" s="3">
        <v>56.5</v>
      </c>
      <c r="Q112" s="3">
        <v>150</v>
      </c>
      <c r="W112" s="4">
        <v>4.0799999999999983</v>
      </c>
      <c r="X112" s="3">
        <v>150</v>
      </c>
    </row>
    <row r="113" spans="1:24" x14ac:dyDescent="0.25">
      <c r="A113" s="3">
        <v>55.339999999999996</v>
      </c>
      <c r="B113" s="3">
        <v>221</v>
      </c>
      <c r="I113" s="3">
        <v>38</v>
      </c>
      <c r="J113" s="3">
        <v>221</v>
      </c>
      <c r="P113" s="3">
        <v>23.2</v>
      </c>
      <c r="Q113" s="3">
        <v>221</v>
      </c>
      <c r="W113" s="4">
        <v>33.89</v>
      </c>
      <c r="X113" s="3">
        <v>221</v>
      </c>
    </row>
    <row r="114" spans="1:24" x14ac:dyDescent="0.25">
      <c r="A114" s="3">
        <v>39.14</v>
      </c>
      <c r="B114" s="3">
        <v>159</v>
      </c>
      <c r="I114" s="3">
        <v>15.4</v>
      </c>
      <c r="J114" s="3">
        <v>159</v>
      </c>
      <c r="P114" s="3">
        <v>2.4</v>
      </c>
      <c r="Q114" s="3">
        <v>159</v>
      </c>
      <c r="W114" s="4">
        <v>24.31</v>
      </c>
      <c r="X114" s="3">
        <v>159</v>
      </c>
    </row>
    <row r="115" spans="1:24" x14ac:dyDescent="0.25">
      <c r="A115" s="3">
        <v>44.92</v>
      </c>
      <c r="B115" s="3">
        <v>167</v>
      </c>
      <c r="I115" s="3">
        <v>20.6</v>
      </c>
      <c r="J115" s="3">
        <v>167</v>
      </c>
      <c r="P115" s="3">
        <v>10.7</v>
      </c>
      <c r="Q115" s="3">
        <v>167</v>
      </c>
      <c r="W115" s="4">
        <v>26.98</v>
      </c>
      <c r="X115" s="3">
        <v>167</v>
      </c>
    </row>
    <row r="116" spans="1:24" x14ac:dyDescent="0.25">
      <c r="A116" s="3">
        <v>18.64</v>
      </c>
      <c r="B116" s="3">
        <v>152</v>
      </c>
      <c r="I116" s="3">
        <v>46.8</v>
      </c>
      <c r="J116" s="3">
        <v>152</v>
      </c>
      <c r="P116" s="3">
        <v>34.5</v>
      </c>
      <c r="Q116" s="3">
        <v>152</v>
      </c>
      <c r="W116" s="4">
        <v>17.419999999999998</v>
      </c>
      <c r="X116" s="3">
        <v>152</v>
      </c>
    </row>
    <row r="117" spans="1:24" x14ac:dyDescent="0.25">
      <c r="A117" s="3">
        <v>24.02</v>
      </c>
      <c r="B117" s="3">
        <v>133</v>
      </c>
      <c r="I117" s="3">
        <v>35</v>
      </c>
      <c r="J117" s="3">
        <v>133</v>
      </c>
      <c r="P117" s="3">
        <v>52.7</v>
      </c>
      <c r="Q117" s="3">
        <v>133</v>
      </c>
      <c r="W117" s="4">
        <v>3.9299999999999962</v>
      </c>
      <c r="X117" s="3">
        <v>133</v>
      </c>
    </row>
    <row r="118" spans="1:24" x14ac:dyDescent="0.25">
      <c r="A118" s="3">
        <v>37.839999999999996</v>
      </c>
      <c r="B118" s="3">
        <v>129</v>
      </c>
      <c r="I118" s="3">
        <v>14.3</v>
      </c>
      <c r="J118" s="3">
        <v>129</v>
      </c>
      <c r="P118" s="3">
        <v>25.6</v>
      </c>
      <c r="Q118" s="3">
        <v>129</v>
      </c>
      <c r="W118" s="4">
        <v>10.829999999999998</v>
      </c>
      <c r="X118" s="3">
        <v>129</v>
      </c>
    </row>
    <row r="119" spans="1:24" x14ac:dyDescent="0.25">
      <c r="A119" s="3">
        <v>25.28</v>
      </c>
      <c r="B119" s="3">
        <v>108</v>
      </c>
      <c r="I119" s="3">
        <v>0.8</v>
      </c>
      <c r="J119" s="3">
        <v>108</v>
      </c>
      <c r="P119" s="3">
        <v>14.8</v>
      </c>
      <c r="Q119" s="3">
        <v>108</v>
      </c>
      <c r="W119" s="4">
        <v>2.12</v>
      </c>
      <c r="X119" s="3">
        <v>108</v>
      </c>
    </row>
    <row r="120" spans="1:24" x14ac:dyDescent="0.25">
      <c r="A120" s="3">
        <v>29.14</v>
      </c>
      <c r="B120" s="3">
        <v>172</v>
      </c>
      <c r="I120" s="3">
        <v>36.9</v>
      </c>
      <c r="J120" s="3">
        <v>172</v>
      </c>
      <c r="P120" s="3">
        <v>79.2</v>
      </c>
      <c r="Q120" s="3">
        <v>172</v>
      </c>
      <c r="W120" s="4">
        <v>19.339999999999996</v>
      </c>
      <c r="X120" s="3">
        <v>172</v>
      </c>
    </row>
    <row r="121" spans="1:24" x14ac:dyDescent="0.25">
      <c r="A121" s="3">
        <v>9.879999999999999</v>
      </c>
      <c r="B121" s="3">
        <v>77</v>
      </c>
      <c r="I121" s="3">
        <v>16</v>
      </c>
      <c r="J121" s="3">
        <v>77</v>
      </c>
      <c r="P121" s="3">
        <v>22.3</v>
      </c>
      <c r="Q121" s="3">
        <v>77</v>
      </c>
      <c r="W121" s="4">
        <v>1.0199999999999996</v>
      </c>
      <c r="X121" s="3">
        <v>77</v>
      </c>
    </row>
    <row r="122" spans="1:24" x14ac:dyDescent="0.25">
      <c r="A122" s="3">
        <v>36.260000000000005</v>
      </c>
      <c r="B122" s="3">
        <v>163</v>
      </c>
      <c r="I122" s="3">
        <v>26.8</v>
      </c>
      <c r="J122" s="3">
        <v>163</v>
      </c>
      <c r="P122" s="3">
        <v>46.2</v>
      </c>
      <c r="Q122" s="3">
        <v>163</v>
      </c>
      <c r="W122" s="4">
        <v>9.0500000000000007</v>
      </c>
      <c r="X122" s="3">
        <v>163</v>
      </c>
    </row>
    <row r="123" spans="1:24" x14ac:dyDescent="0.25">
      <c r="A123" s="3">
        <v>7.76</v>
      </c>
      <c r="B123" s="3">
        <v>81</v>
      </c>
      <c r="I123" s="3">
        <v>21.7</v>
      </c>
      <c r="J123" s="3">
        <v>81</v>
      </c>
      <c r="P123" s="3">
        <v>50.4</v>
      </c>
      <c r="Q123" s="3">
        <v>81</v>
      </c>
      <c r="W123" s="4">
        <v>12.57</v>
      </c>
      <c r="X123" s="3">
        <v>81</v>
      </c>
    </row>
    <row r="124" spans="1:24" x14ac:dyDescent="0.25">
      <c r="A124" s="3">
        <v>45.8</v>
      </c>
      <c r="B124" s="3">
        <v>125</v>
      </c>
      <c r="I124" s="3">
        <v>2.4</v>
      </c>
      <c r="J124" s="3">
        <v>125</v>
      </c>
      <c r="P124" s="3">
        <v>15.6</v>
      </c>
      <c r="Q124" s="3">
        <v>125</v>
      </c>
      <c r="W124" s="4">
        <v>17.36</v>
      </c>
      <c r="X124" s="3">
        <v>125</v>
      </c>
    </row>
    <row r="125" spans="1:24" x14ac:dyDescent="0.25">
      <c r="A125" s="3">
        <v>33.619999999999997</v>
      </c>
      <c r="B125" s="3">
        <v>171</v>
      </c>
      <c r="I125" s="3">
        <v>34.6</v>
      </c>
      <c r="J125" s="3">
        <v>171</v>
      </c>
      <c r="P125" s="3">
        <v>12.4</v>
      </c>
      <c r="Q125" s="3">
        <v>171</v>
      </c>
      <c r="W125" s="4">
        <v>24.65</v>
      </c>
      <c r="X125" s="3">
        <v>171</v>
      </c>
    </row>
    <row r="126" spans="1:24" x14ac:dyDescent="0.25">
      <c r="A126" s="3">
        <v>51.9</v>
      </c>
      <c r="B126" s="3">
        <v>201</v>
      </c>
      <c r="I126" s="3">
        <v>32.299999999999997</v>
      </c>
      <c r="J126" s="3">
        <v>201</v>
      </c>
      <c r="P126" s="3">
        <v>74.2</v>
      </c>
      <c r="Q126" s="3">
        <v>201</v>
      </c>
      <c r="W126" s="4">
        <v>9.419999999999991</v>
      </c>
      <c r="X126" s="3">
        <v>201</v>
      </c>
    </row>
    <row r="127" spans="1:24" x14ac:dyDescent="0.25">
      <c r="A127" s="3">
        <v>18.440000000000001</v>
      </c>
      <c r="B127" s="3">
        <v>126</v>
      </c>
      <c r="I127" s="3">
        <v>11.8</v>
      </c>
      <c r="J127" s="3">
        <v>126</v>
      </c>
      <c r="P127" s="3">
        <v>25.9</v>
      </c>
      <c r="Q127" s="3">
        <v>126</v>
      </c>
      <c r="W127" s="4">
        <v>4.2600000000000016</v>
      </c>
      <c r="X127" s="3">
        <v>126</v>
      </c>
    </row>
    <row r="128" spans="1:24" x14ac:dyDescent="0.25">
      <c r="A128" s="3">
        <v>8.56</v>
      </c>
      <c r="B128" s="3">
        <v>78</v>
      </c>
      <c r="I128" s="3">
        <v>38.9</v>
      </c>
      <c r="J128" s="3">
        <v>78</v>
      </c>
      <c r="P128" s="3">
        <v>50.6</v>
      </c>
      <c r="Q128" s="3">
        <v>78</v>
      </c>
      <c r="W128" s="4">
        <v>19.989999999999998</v>
      </c>
      <c r="X128" s="3">
        <v>78</v>
      </c>
    </row>
    <row r="129" spans="1:24" x14ac:dyDescent="0.25">
      <c r="A129" s="3">
        <v>71.06</v>
      </c>
      <c r="B129" s="3">
        <v>92</v>
      </c>
      <c r="I129" s="3">
        <v>24</v>
      </c>
      <c r="J129" s="3">
        <v>92</v>
      </c>
      <c r="P129" s="3">
        <v>9.1999999999999993</v>
      </c>
      <c r="Q129" s="3">
        <v>92</v>
      </c>
      <c r="W129" s="4">
        <v>31.35</v>
      </c>
      <c r="X129" s="3">
        <v>92</v>
      </c>
    </row>
    <row r="130" spans="1:24" x14ac:dyDescent="0.25">
      <c r="A130" s="3">
        <v>54.06</v>
      </c>
      <c r="B130" s="3">
        <v>264</v>
      </c>
      <c r="I130" s="3">
        <v>49</v>
      </c>
      <c r="J130" s="3">
        <v>264</v>
      </c>
      <c r="P130" s="3">
        <v>3.2</v>
      </c>
      <c r="Q130" s="3">
        <v>264</v>
      </c>
      <c r="W130" s="4">
        <v>45.25</v>
      </c>
      <c r="X130" s="3">
        <v>264</v>
      </c>
    </row>
    <row r="131" spans="1:24" x14ac:dyDescent="0.25">
      <c r="A131" s="3">
        <v>18.920000000000002</v>
      </c>
      <c r="B131" s="3">
        <v>116</v>
      </c>
      <c r="I131" s="3">
        <v>12</v>
      </c>
      <c r="J131" s="3">
        <v>116</v>
      </c>
      <c r="P131" s="3">
        <v>43.1</v>
      </c>
      <c r="Q131" s="3">
        <v>116</v>
      </c>
      <c r="W131" s="4">
        <v>14.719999999999999</v>
      </c>
      <c r="X131" s="3">
        <v>116</v>
      </c>
    </row>
    <row r="132" spans="1:24" x14ac:dyDescent="0.25">
      <c r="A132" s="3">
        <v>6</v>
      </c>
      <c r="B132" s="3">
        <v>28</v>
      </c>
      <c r="I132" s="3">
        <v>39.6</v>
      </c>
      <c r="J132" s="3">
        <v>28</v>
      </c>
      <c r="P132" s="3">
        <v>8.6999999999999993</v>
      </c>
      <c r="Q132" s="3">
        <v>28</v>
      </c>
      <c r="W132" s="4">
        <v>111</v>
      </c>
      <c r="X132" s="3">
        <v>28</v>
      </c>
    </row>
    <row r="133" spans="1:24" x14ac:dyDescent="0.25">
      <c r="A133" s="3">
        <v>55.04</v>
      </c>
      <c r="B133" s="3">
        <v>147</v>
      </c>
      <c r="I133" s="3">
        <v>2.9</v>
      </c>
      <c r="J133" s="3">
        <v>147</v>
      </c>
      <c r="P133" s="3">
        <v>43</v>
      </c>
      <c r="Q133" s="3">
        <v>147</v>
      </c>
      <c r="W133" s="4">
        <v>10.77</v>
      </c>
      <c r="X133" s="3">
        <v>147</v>
      </c>
    </row>
    <row r="134" spans="1:24" x14ac:dyDescent="0.25">
      <c r="A134" s="3">
        <v>5.68</v>
      </c>
      <c r="B134" s="3">
        <v>71</v>
      </c>
      <c r="I134" s="3">
        <v>27.2</v>
      </c>
      <c r="J134" s="3">
        <v>71</v>
      </c>
      <c r="P134" s="3">
        <v>2.1</v>
      </c>
      <c r="Q134" s="3">
        <v>71</v>
      </c>
      <c r="W134" s="4">
        <v>13.6</v>
      </c>
      <c r="X134" s="3">
        <v>71</v>
      </c>
    </row>
    <row r="135" spans="1:24" x14ac:dyDescent="0.25">
      <c r="A135" s="3">
        <v>45.96</v>
      </c>
      <c r="B135" s="3">
        <v>114.75</v>
      </c>
      <c r="I135" s="3">
        <v>33.5</v>
      </c>
      <c r="J135" s="3">
        <v>114.75</v>
      </c>
      <c r="P135" s="3">
        <v>45.1</v>
      </c>
      <c r="Q135" s="3">
        <v>114.75</v>
      </c>
      <c r="W135" s="4">
        <v>20.69</v>
      </c>
      <c r="X135" s="3">
        <v>114.75</v>
      </c>
    </row>
    <row r="136" spans="1:24" x14ac:dyDescent="0.25">
      <c r="A136" s="3">
        <v>14.379999999999999</v>
      </c>
      <c r="B136" s="3">
        <v>124</v>
      </c>
      <c r="I136" s="3">
        <v>38.6</v>
      </c>
      <c r="J136" s="3">
        <v>124</v>
      </c>
      <c r="P136" s="3">
        <v>65.599999999999994</v>
      </c>
      <c r="Q136" s="3">
        <v>124</v>
      </c>
      <c r="W136" s="4">
        <v>16.750000000000004</v>
      </c>
      <c r="X136" s="3">
        <v>124</v>
      </c>
    </row>
    <row r="137" spans="1:24" x14ac:dyDescent="0.25">
      <c r="A137" s="3">
        <v>14.66</v>
      </c>
      <c r="B137" s="3">
        <v>124</v>
      </c>
      <c r="I137" s="3">
        <v>47</v>
      </c>
      <c r="J137" s="3">
        <v>124</v>
      </c>
      <c r="P137" s="3">
        <v>8.5</v>
      </c>
      <c r="Q137" s="3">
        <v>124</v>
      </c>
      <c r="W137" s="4">
        <v>24.93</v>
      </c>
      <c r="X137" s="3">
        <v>124</v>
      </c>
    </row>
    <row r="138" spans="1:24" x14ac:dyDescent="0.25">
      <c r="A138" s="3">
        <v>10.120000000000001</v>
      </c>
      <c r="B138" s="3">
        <v>98</v>
      </c>
      <c r="I138" s="3">
        <v>39</v>
      </c>
      <c r="J138" s="3">
        <v>98</v>
      </c>
      <c r="P138" s="3">
        <v>9.3000000000000007</v>
      </c>
      <c r="Q138" s="3">
        <v>98</v>
      </c>
      <c r="W138" s="4">
        <v>18.339999999999996</v>
      </c>
      <c r="X138" s="3">
        <v>98</v>
      </c>
    </row>
    <row r="139" spans="1:24" x14ac:dyDescent="0.25">
      <c r="A139" s="3">
        <v>58.739999999999995</v>
      </c>
      <c r="B139" s="3">
        <v>210</v>
      </c>
      <c r="I139" s="3">
        <v>28.9</v>
      </c>
      <c r="J139" s="3">
        <v>210</v>
      </c>
      <c r="P139" s="3">
        <v>59.7</v>
      </c>
      <c r="Q139" s="3">
        <v>210</v>
      </c>
      <c r="W139" s="4">
        <v>17.939999999999991</v>
      </c>
      <c r="X139" s="3">
        <v>210</v>
      </c>
    </row>
    <row r="140" spans="1:24" x14ac:dyDescent="0.25">
      <c r="A140" s="3">
        <v>9.6</v>
      </c>
      <c r="B140" s="3">
        <v>109</v>
      </c>
      <c r="I140" s="3">
        <v>25.9</v>
      </c>
      <c r="J140" s="3">
        <v>109</v>
      </c>
      <c r="P140" s="3">
        <v>20.5</v>
      </c>
      <c r="Q140" s="3">
        <v>109</v>
      </c>
      <c r="W140" s="4">
        <v>9.0499999999999989</v>
      </c>
      <c r="X140" s="3">
        <v>109</v>
      </c>
    </row>
    <row r="141" spans="1:24" x14ac:dyDescent="0.25">
      <c r="A141" s="3">
        <v>196.98</v>
      </c>
      <c r="B141" s="3">
        <v>227</v>
      </c>
      <c r="I141" s="3">
        <v>43.9</v>
      </c>
      <c r="J141" s="3">
        <v>227</v>
      </c>
      <c r="P141" s="3">
        <v>1.7</v>
      </c>
      <c r="Q141" s="3">
        <v>227</v>
      </c>
      <c r="W141" s="4">
        <v>39.76</v>
      </c>
      <c r="X141" s="3">
        <v>227</v>
      </c>
    </row>
    <row r="142" spans="1:24" x14ac:dyDescent="0.25">
      <c r="A142" s="3">
        <v>38</v>
      </c>
      <c r="B142" s="3">
        <v>113</v>
      </c>
      <c r="I142" s="3">
        <v>17</v>
      </c>
      <c r="J142" s="3">
        <v>113</v>
      </c>
      <c r="P142" s="3">
        <v>12.9</v>
      </c>
      <c r="Q142" s="3">
        <v>113</v>
      </c>
      <c r="W142" s="4">
        <v>10.68</v>
      </c>
      <c r="X142" s="3">
        <v>113</v>
      </c>
    </row>
    <row r="143" spans="1:24" x14ac:dyDescent="0.25">
      <c r="A143" s="3">
        <v>38</v>
      </c>
      <c r="B143" s="3">
        <v>207</v>
      </c>
      <c r="I143" s="3">
        <v>35.4</v>
      </c>
      <c r="J143" s="3">
        <v>207</v>
      </c>
      <c r="P143" s="3">
        <v>75.599999999999994</v>
      </c>
      <c r="Q143" s="3">
        <v>207</v>
      </c>
      <c r="W143" s="4">
        <v>6.8299999999999947</v>
      </c>
      <c r="X143" s="3">
        <v>207</v>
      </c>
    </row>
    <row r="144" spans="1:24" x14ac:dyDescent="0.25">
      <c r="A144" s="3">
        <v>50.1</v>
      </c>
      <c r="B144" s="3">
        <v>218</v>
      </c>
      <c r="I144" s="3">
        <v>33.200000000000003</v>
      </c>
      <c r="J144" s="3">
        <v>218</v>
      </c>
      <c r="P144" s="3">
        <v>37.9</v>
      </c>
      <c r="Q144" s="3">
        <v>218</v>
      </c>
      <c r="W144" s="4">
        <v>23.490000000000006</v>
      </c>
      <c r="X144" s="3">
        <v>218</v>
      </c>
    </row>
    <row r="145" spans="1:24" x14ac:dyDescent="0.25">
      <c r="A145" s="3">
        <v>28.919999999999998</v>
      </c>
      <c r="B145" s="3">
        <v>177.75</v>
      </c>
      <c r="I145" s="3">
        <v>5.7</v>
      </c>
      <c r="J145" s="3">
        <v>177.75</v>
      </c>
      <c r="P145" s="3">
        <v>34.4</v>
      </c>
      <c r="Q145" s="3">
        <v>177.75</v>
      </c>
      <c r="W145" s="4">
        <v>19.549999999999997</v>
      </c>
      <c r="X145" s="3">
        <v>177.75</v>
      </c>
    </row>
    <row r="146" spans="1:24" x14ac:dyDescent="0.25">
      <c r="A146" s="3">
        <v>29.240000000000002</v>
      </c>
      <c r="B146" s="3">
        <v>127</v>
      </c>
      <c r="I146" s="3">
        <v>14.8</v>
      </c>
      <c r="J146" s="3">
        <v>127</v>
      </c>
      <c r="P146" s="3">
        <v>38.9</v>
      </c>
      <c r="Q146" s="3">
        <v>127</v>
      </c>
      <c r="W146" s="4">
        <v>1.4600000000000026</v>
      </c>
      <c r="X146" s="3">
        <v>127</v>
      </c>
    </row>
    <row r="147" spans="1:24" x14ac:dyDescent="0.25">
      <c r="A147" s="3">
        <v>31.060000000000002</v>
      </c>
      <c r="B147" s="3">
        <v>123</v>
      </c>
      <c r="I147" s="3">
        <v>1.9</v>
      </c>
      <c r="J147" s="3">
        <v>123</v>
      </c>
      <c r="P147" s="3">
        <v>9</v>
      </c>
      <c r="Q147" s="3">
        <v>123</v>
      </c>
      <c r="W147" s="4">
        <v>11.38</v>
      </c>
      <c r="X147" s="3">
        <v>123</v>
      </c>
    </row>
    <row r="148" spans="1:24" x14ac:dyDescent="0.25">
      <c r="A148" s="3">
        <v>55.019999999999996</v>
      </c>
      <c r="B148" s="3">
        <v>142</v>
      </c>
      <c r="I148" s="3">
        <v>7.3</v>
      </c>
      <c r="J148" s="3">
        <v>142</v>
      </c>
      <c r="P148" s="3">
        <v>8.6999999999999993</v>
      </c>
      <c r="Q148" s="3">
        <v>142</v>
      </c>
      <c r="W148" s="4">
        <v>24.179999999999996</v>
      </c>
      <c r="X148" s="3">
        <v>142</v>
      </c>
    </row>
    <row r="149" spans="1:24" x14ac:dyDescent="0.25">
      <c r="A149" s="3">
        <v>50.64</v>
      </c>
      <c r="B149" s="3">
        <v>265</v>
      </c>
      <c r="I149" s="3">
        <v>49</v>
      </c>
      <c r="J149" s="3">
        <v>265</v>
      </c>
      <c r="P149" s="3">
        <v>44.3</v>
      </c>
      <c r="Q149" s="3">
        <v>265</v>
      </c>
      <c r="W149" s="4">
        <v>31.1</v>
      </c>
      <c r="X149" s="3">
        <v>265</v>
      </c>
    </row>
    <row r="150" spans="1:24" x14ac:dyDescent="0.25">
      <c r="A150" s="3">
        <v>15.6</v>
      </c>
      <c r="B150" s="3">
        <v>110</v>
      </c>
      <c r="I150" s="3">
        <v>40.299999999999997</v>
      </c>
      <c r="J150" s="3">
        <v>110</v>
      </c>
      <c r="P150" s="3">
        <v>11.9</v>
      </c>
      <c r="Q150" s="3">
        <v>110</v>
      </c>
      <c r="W150" s="4">
        <v>19.189999999999998</v>
      </c>
      <c r="X150" s="3">
        <v>110</v>
      </c>
    </row>
    <row r="151" spans="1:24" x14ac:dyDescent="0.25">
      <c r="A151" s="3">
        <v>164</v>
      </c>
      <c r="B151" s="3">
        <v>118</v>
      </c>
      <c r="I151" s="3">
        <v>25.8</v>
      </c>
      <c r="J151" s="3">
        <v>118</v>
      </c>
      <c r="P151" s="3">
        <v>20.6</v>
      </c>
      <c r="Q151" s="3">
        <v>118</v>
      </c>
      <c r="W151" s="4">
        <v>9.1300000000000008</v>
      </c>
      <c r="X151" s="3">
        <v>118</v>
      </c>
    </row>
    <row r="152" spans="1:24" x14ac:dyDescent="0.25">
      <c r="A152" s="3">
        <v>66.14</v>
      </c>
      <c r="B152" s="3">
        <v>166</v>
      </c>
      <c r="I152" s="3">
        <v>13.9</v>
      </c>
      <c r="J152" s="3">
        <v>166</v>
      </c>
      <c r="P152" s="3">
        <v>37</v>
      </c>
      <c r="Q152" s="3">
        <v>166</v>
      </c>
      <c r="W152" s="4">
        <v>20.220000000000002</v>
      </c>
      <c r="X152" s="3">
        <v>166</v>
      </c>
    </row>
    <row r="153" spans="1:24" x14ac:dyDescent="0.25">
      <c r="A153" s="3">
        <v>31.2</v>
      </c>
      <c r="B153" s="3">
        <v>125</v>
      </c>
      <c r="I153" s="3">
        <v>8.4</v>
      </c>
      <c r="J153" s="3">
        <v>125</v>
      </c>
      <c r="P153" s="3">
        <v>48.7</v>
      </c>
      <c r="Q153" s="3">
        <v>125</v>
      </c>
      <c r="W153" s="4">
        <v>16.819999999999997</v>
      </c>
      <c r="X153" s="3">
        <v>125</v>
      </c>
    </row>
    <row r="154" spans="1:24" x14ac:dyDescent="0.25">
      <c r="A154" s="3">
        <v>40.519999999999996</v>
      </c>
      <c r="B154" s="3">
        <v>169</v>
      </c>
      <c r="I154" s="3">
        <v>23.3</v>
      </c>
      <c r="J154" s="3">
        <v>169</v>
      </c>
      <c r="P154" s="3">
        <v>14.2</v>
      </c>
      <c r="Q154" s="3">
        <v>169</v>
      </c>
      <c r="W154" s="4">
        <v>25.729999999999997</v>
      </c>
      <c r="X154" s="3">
        <v>169</v>
      </c>
    </row>
    <row r="155" spans="1:24" x14ac:dyDescent="0.25">
      <c r="A155" s="3">
        <v>37.260000000000005</v>
      </c>
      <c r="B155" s="3">
        <v>208</v>
      </c>
      <c r="I155" s="3">
        <v>39.700000000000003</v>
      </c>
      <c r="J155" s="3">
        <v>208</v>
      </c>
      <c r="P155" s="3">
        <v>37.700000000000003</v>
      </c>
      <c r="Q155" s="3">
        <v>208</v>
      </c>
      <c r="W155" s="4">
        <v>21.900000000000002</v>
      </c>
      <c r="X155" s="3">
        <v>208</v>
      </c>
    </row>
    <row r="156" spans="1:24" x14ac:dyDescent="0.25">
      <c r="A156" s="3">
        <v>43.56</v>
      </c>
      <c r="B156" s="3">
        <v>166</v>
      </c>
      <c r="I156" s="3">
        <v>21.1</v>
      </c>
      <c r="J156" s="3">
        <v>166</v>
      </c>
      <c r="P156" s="3">
        <v>9.5</v>
      </c>
      <c r="Q156" s="3">
        <v>166</v>
      </c>
      <c r="W156" s="4">
        <v>25.53</v>
      </c>
      <c r="X156" s="3">
        <v>166</v>
      </c>
    </row>
    <row r="157" spans="1:24" x14ac:dyDescent="0.25">
      <c r="A157" s="3">
        <v>9.82</v>
      </c>
      <c r="B157" s="3">
        <v>35</v>
      </c>
      <c r="I157" s="3">
        <v>11.6</v>
      </c>
      <c r="J157" s="3">
        <v>35</v>
      </c>
      <c r="P157" s="3">
        <v>5.7</v>
      </c>
      <c r="Q157" s="3">
        <v>35</v>
      </c>
      <c r="W157" s="4">
        <v>92</v>
      </c>
      <c r="X157" s="3">
        <v>35</v>
      </c>
    </row>
    <row r="158" spans="1:24" x14ac:dyDescent="0.25">
      <c r="A158" s="3">
        <v>25.78</v>
      </c>
      <c r="B158" s="3">
        <v>173</v>
      </c>
      <c r="I158" s="3">
        <v>43.5</v>
      </c>
      <c r="J158" s="3">
        <v>173</v>
      </c>
      <c r="P158" s="3">
        <v>50.5</v>
      </c>
      <c r="Q158" s="3">
        <v>173</v>
      </c>
      <c r="W158" s="4">
        <v>10.939999999999998</v>
      </c>
      <c r="X158" s="3">
        <v>173</v>
      </c>
    </row>
    <row r="159" spans="1:24" x14ac:dyDescent="0.25">
      <c r="A159" s="3">
        <v>39.96</v>
      </c>
      <c r="B159" s="3">
        <v>111</v>
      </c>
      <c r="I159" s="3">
        <v>1.3</v>
      </c>
      <c r="J159" s="3">
        <v>111</v>
      </c>
      <c r="P159" s="3">
        <v>24.3</v>
      </c>
      <c r="Q159" s="3">
        <v>111</v>
      </c>
      <c r="W159" s="4">
        <v>5.91</v>
      </c>
      <c r="X159" s="3">
        <v>111</v>
      </c>
    </row>
    <row r="160" spans="1:24" x14ac:dyDescent="0.25">
      <c r="A160" s="3">
        <v>12.34</v>
      </c>
      <c r="B160" s="3">
        <v>85</v>
      </c>
      <c r="I160" s="3">
        <v>36.9</v>
      </c>
      <c r="J160" s="3">
        <v>85</v>
      </c>
      <c r="P160" s="3">
        <v>45.2</v>
      </c>
      <c r="Q160" s="3">
        <v>85</v>
      </c>
      <c r="W160" s="4">
        <v>1.5399999999999956</v>
      </c>
      <c r="X160" s="3">
        <v>85</v>
      </c>
    </row>
    <row r="161" spans="1:24" x14ac:dyDescent="0.25">
      <c r="A161" s="3">
        <v>32.339999999999996</v>
      </c>
      <c r="B161" s="3">
        <v>138</v>
      </c>
      <c r="I161" s="3">
        <v>18.399999999999999</v>
      </c>
      <c r="J161" s="3">
        <v>138</v>
      </c>
      <c r="P161" s="3">
        <v>34.6</v>
      </c>
      <c r="Q161" s="3">
        <v>138</v>
      </c>
      <c r="W161" s="4">
        <v>8.5299999999999958</v>
      </c>
      <c r="X161" s="3">
        <v>138</v>
      </c>
    </row>
    <row r="162" spans="1:24" x14ac:dyDescent="0.25">
      <c r="A162" s="3">
        <v>44.5</v>
      </c>
      <c r="B162" s="3">
        <v>159</v>
      </c>
      <c r="I162" s="3">
        <v>18.100000000000001</v>
      </c>
      <c r="J162" s="3">
        <v>159</v>
      </c>
      <c r="P162" s="3">
        <v>30.7</v>
      </c>
      <c r="Q162" s="3">
        <v>159</v>
      </c>
      <c r="W162" s="4">
        <v>14.02</v>
      </c>
      <c r="X162" s="3">
        <v>159</v>
      </c>
    </row>
    <row r="163" spans="1:24" x14ac:dyDescent="0.25">
      <c r="A163" s="3">
        <v>19.14</v>
      </c>
      <c r="B163" s="3">
        <v>151</v>
      </c>
      <c r="I163" s="3">
        <v>35.799999999999997</v>
      </c>
      <c r="J163" s="3">
        <v>151</v>
      </c>
      <c r="P163" s="3">
        <v>49.3</v>
      </c>
      <c r="Q163" s="3">
        <v>151</v>
      </c>
      <c r="W163" s="4">
        <v>6.75</v>
      </c>
      <c r="X163" s="3">
        <v>151</v>
      </c>
    </row>
    <row r="164" spans="1:24" x14ac:dyDescent="0.25">
      <c r="A164" s="3">
        <v>42.68</v>
      </c>
      <c r="B164" s="3">
        <v>168</v>
      </c>
      <c r="I164" s="3">
        <v>24</v>
      </c>
      <c r="J164" s="3">
        <v>168</v>
      </c>
      <c r="P164" s="3">
        <v>28</v>
      </c>
      <c r="Q164" s="3">
        <v>168</v>
      </c>
      <c r="W164" s="4">
        <v>17.649999999999999</v>
      </c>
      <c r="X164" s="3">
        <v>168</v>
      </c>
    </row>
    <row r="165" spans="1:24" x14ac:dyDescent="0.25">
      <c r="A165" s="3">
        <v>33.700000000000003</v>
      </c>
      <c r="B165" s="3">
        <v>193</v>
      </c>
      <c r="I165" s="3">
        <v>36.799999999999997</v>
      </c>
      <c r="J165" s="3">
        <v>193</v>
      </c>
      <c r="P165" s="3">
        <v>7.4</v>
      </c>
      <c r="Q165" s="3">
        <v>193</v>
      </c>
      <c r="W165" s="4">
        <v>31.79</v>
      </c>
      <c r="X165" s="3">
        <v>193</v>
      </c>
    </row>
    <row r="166" spans="1:24" x14ac:dyDescent="0.25">
      <c r="A166" s="3">
        <v>28.44</v>
      </c>
      <c r="B166" s="3">
        <v>132</v>
      </c>
      <c r="I166" s="3">
        <v>14.7</v>
      </c>
      <c r="J166" s="3">
        <v>132</v>
      </c>
      <c r="P166" s="3">
        <v>5.4</v>
      </c>
      <c r="Q166" s="3">
        <v>132</v>
      </c>
      <c r="W166" s="4">
        <v>16.91</v>
      </c>
      <c r="X166" s="3">
        <v>132</v>
      </c>
    </row>
    <row r="167" spans="1:24" x14ac:dyDescent="0.25">
      <c r="A167" s="3">
        <v>56.9</v>
      </c>
      <c r="B167" s="3">
        <v>131</v>
      </c>
      <c r="I167" s="3">
        <v>3.4</v>
      </c>
      <c r="J167" s="3">
        <v>131</v>
      </c>
      <c r="P167" s="3">
        <v>84.8</v>
      </c>
      <c r="Q167" s="3">
        <v>131</v>
      </c>
      <c r="W167" s="4">
        <v>11.229999999999997</v>
      </c>
      <c r="X167" s="3">
        <v>131</v>
      </c>
    </row>
    <row r="168" spans="1:24" x14ac:dyDescent="0.25">
      <c r="A168" s="3">
        <v>11.58</v>
      </c>
      <c r="B168" s="3">
        <v>90</v>
      </c>
      <c r="I168" s="3">
        <v>37.6</v>
      </c>
      <c r="J168" s="3">
        <v>90</v>
      </c>
      <c r="P168" s="3">
        <v>21.6</v>
      </c>
      <c r="Q168" s="3">
        <v>90</v>
      </c>
      <c r="W168" s="4">
        <v>11.95</v>
      </c>
      <c r="X168" s="3">
        <v>90</v>
      </c>
    </row>
    <row r="169" spans="1:24" x14ac:dyDescent="0.25">
      <c r="A169" s="3">
        <v>48.36</v>
      </c>
      <c r="B169" s="3">
        <v>129</v>
      </c>
      <c r="I169" s="3">
        <v>5.2</v>
      </c>
      <c r="J169" s="3">
        <v>129</v>
      </c>
      <c r="P169" s="3">
        <v>19.399999999999999</v>
      </c>
      <c r="Q169" s="3">
        <v>129</v>
      </c>
      <c r="W169" s="4">
        <v>15.520000000000001</v>
      </c>
      <c r="X169" s="3">
        <v>129</v>
      </c>
    </row>
    <row r="170" spans="1:24" x14ac:dyDescent="0.25">
      <c r="A170" s="3">
        <v>45.08</v>
      </c>
      <c r="B170" s="3">
        <v>185</v>
      </c>
      <c r="I170" s="3">
        <v>23.6</v>
      </c>
      <c r="J170" s="3">
        <v>185</v>
      </c>
      <c r="P170" s="3">
        <v>57.6</v>
      </c>
      <c r="Q170" s="3">
        <v>185</v>
      </c>
      <c r="W170" s="4">
        <v>10.3</v>
      </c>
      <c r="X170" s="3">
        <v>185</v>
      </c>
    </row>
    <row r="171" spans="1:24" x14ac:dyDescent="0.25">
      <c r="A171" s="3">
        <v>60.86</v>
      </c>
      <c r="B171" s="3">
        <v>162</v>
      </c>
      <c r="I171" s="3">
        <v>10.6</v>
      </c>
      <c r="J171" s="3">
        <v>162</v>
      </c>
      <c r="P171" s="3">
        <v>6.4</v>
      </c>
      <c r="Q171" s="3">
        <v>162</v>
      </c>
      <c r="W171" s="4">
        <v>31.169999999999995</v>
      </c>
      <c r="X171" s="3">
        <v>162</v>
      </c>
    </row>
    <row r="172" spans="1:24" x14ac:dyDescent="0.25">
      <c r="A172" s="3">
        <v>12</v>
      </c>
      <c r="B172" s="3">
        <v>90</v>
      </c>
      <c r="I172" s="3">
        <v>11.6</v>
      </c>
      <c r="J172" s="3">
        <v>90</v>
      </c>
      <c r="P172" s="3">
        <v>18.399999999999999</v>
      </c>
      <c r="Q172" s="3">
        <v>90</v>
      </c>
      <c r="W172" s="4">
        <v>3.4400000000000013</v>
      </c>
      <c r="X172" s="3">
        <v>90</v>
      </c>
    </row>
    <row r="173" spans="1:24" x14ac:dyDescent="0.25">
      <c r="A173" s="3">
        <v>42.9</v>
      </c>
      <c r="B173" s="3">
        <v>163</v>
      </c>
      <c r="I173" s="3">
        <v>20.9</v>
      </c>
      <c r="J173" s="3">
        <v>163</v>
      </c>
      <c r="P173" s="3">
        <v>47.4</v>
      </c>
      <c r="Q173" s="3">
        <v>163</v>
      </c>
      <c r="W173" s="4">
        <v>7.9399999999999977</v>
      </c>
      <c r="X173" s="3">
        <v>163</v>
      </c>
    </row>
    <row r="174" spans="1:24" x14ac:dyDescent="0.25">
      <c r="A174" s="3">
        <v>9.92</v>
      </c>
      <c r="B174" s="3">
        <v>93</v>
      </c>
      <c r="I174" s="3">
        <v>20.100000000000001</v>
      </c>
      <c r="J174" s="3">
        <v>93</v>
      </c>
      <c r="P174" s="3">
        <v>17</v>
      </c>
      <c r="Q174" s="3">
        <v>93</v>
      </c>
      <c r="W174" s="4">
        <v>5.2100000000000009</v>
      </c>
      <c r="X174" s="3">
        <v>93</v>
      </c>
    </row>
    <row r="175" spans="1:24" x14ac:dyDescent="0.25">
      <c r="A175" s="3">
        <v>36.68</v>
      </c>
      <c r="B175" s="3">
        <v>129</v>
      </c>
      <c r="I175" s="3">
        <v>7.1</v>
      </c>
      <c r="J175" s="3">
        <v>129</v>
      </c>
      <c r="P175" s="3">
        <v>12.8</v>
      </c>
      <c r="Q175" s="3">
        <v>129</v>
      </c>
      <c r="W175" s="4">
        <v>15.27</v>
      </c>
      <c r="X175" s="3">
        <v>129</v>
      </c>
    </row>
    <row r="176" spans="1:24" x14ac:dyDescent="0.25">
      <c r="A176" s="3">
        <v>53.480000000000004</v>
      </c>
      <c r="B176" s="3">
        <v>127</v>
      </c>
      <c r="I176" s="3">
        <v>3.4</v>
      </c>
      <c r="J176" s="3">
        <v>127</v>
      </c>
      <c r="P176" s="3">
        <v>13.1</v>
      </c>
      <c r="Q176" s="3">
        <v>127</v>
      </c>
      <c r="W176" s="4">
        <v>18.700000000000003</v>
      </c>
      <c r="X176" s="3">
        <v>127</v>
      </c>
    </row>
    <row r="177" spans="1:24" x14ac:dyDescent="0.25">
      <c r="A177" s="3">
        <v>64.38</v>
      </c>
      <c r="B177" s="3">
        <v>271</v>
      </c>
      <c r="I177" s="3">
        <v>48.9</v>
      </c>
      <c r="J177" s="3">
        <v>271</v>
      </c>
      <c r="P177" s="3">
        <v>41.8</v>
      </c>
      <c r="Q177" s="3">
        <v>271</v>
      </c>
      <c r="W177" s="4">
        <v>35.42</v>
      </c>
      <c r="X177" s="3">
        <v>271</v>
      </c>
    </row>
    <row r="178" spans="1:24" x14ac:dyDescent="0.25">
      <c r="A178" s="3">
        <v>58.68</v>
      </c>
      <c r="B178" s="3">
        <v>216</v>
      </c>
      <c r="I178" s="3">
        <v>30.2</v>
      </c>
      <c r="J178" s="3">
        <v>216</v>
      </c>
      <c r="P178" s="3">
        <v>20.3</v>
      </c>
      <c r="Q178" s="3">
        <v>216</v>
      </c>
      <c r="W178" s="4">
        <v>31.819999999999997</v>
      </c>
      <c r="X178" s="3">
        <v>216</v>
      </c>
    </row>
    <row r="179" spans="1:24" x14ac:dyDescent="0.25">
      <c r="A179" s="3">
        <v>40.04</v>
      </c>
      <c r="B179" s="3">
        <v>131</v>
      </c>
      <c r="I179" s="3">
        <v>7.8</v>
      </c>
      <c r="J179" s="3">
        <v>131</v>
      </c>
      <c r="P179" s="3">
        <v>35.200000000000003</v>
      </c>
      <c r="Q179" s="3">
        <v>131</v>
      </c>
      <c r="W179" s="4">
        <v>95</v>
      </c>
      <c r="X179" s="3">
        <v>131</v>
      </c>
    </row>
    <row r="180" spans="1:24" x14ac:dyDescent="0.25">
      <c r="A180" s="3">
        <v>63.339999999999996</v>
      </c>
      <c r="B180" s="3">
        <v>131</v>
      </c>
      <c r="I180" s="3">
        <v>2.2999999999999998</v>
      </c>
      <c r="J180" s="3">
        <v>131</v>
      </c>
      <c r="P180" s="3">
        <v>23.7</v>
      </c>
      <c r="Q180" s="3">
        <v>131</v>
      </c>
      <c r="W180" s="4">
        <v>19.339999999999996</v>
      </c>
      <c r="X180" s="3">
        <v>131</v>
      </c>
    </row>
    <row r="181" spans="1:24" x14ac:dyDescent="0.25">
      <c r="A181" s="3">
        <v>41.12</v>
      </c>
      <c r="B181" s="3">
        <v>135</v>
      </c>
      <c r="I181" s="3">
        <v>10</v>
      </c>
      <c r="J181" s="3">
        <v>135</v>
      </c>
      <c r="P181" s="3">
        <v>17.600000000000001</v>
      </c>
      <c r="Q181" s="3">
        <v>135</v>
      </c>
      <c r="W181" s="4">
        <v>14.519999999999998</v>
      </c>
      <c r="X181" s="3">
        <v>135</v>
      </c>
    </row>
    <row r="182" spans="1:24" x14ac:dyDescent="0.25">
      <c r="A182" s="3">
        <v>36.32</v>
      </c>
      <c r="B182" s="3">
        <v>108</v>
      </c>
      <c r="I182" s="3">
        <v>2.6</v>
      </c>
      <c r="J182" s="3">
        <v>108</v>
      </c>
      <c r="P182" s="3">
        <v>8.3000000000000007</v>
      </c>
      <c r="Q182" s="3">
        <v>108</v>
      </c>
      <c r="W182" s="4">
        <v>13.64</v>
      </c>
      <c r="X182" s="3">
        <v>108</v>
      </c>
    </row>
    <row r="183" spans="1:24" x14ac:dyDescent="0.25">
      <c r="A183" s="3">
        <v>52.7</v>
      </c>
      <c r="B183" s="3">
        <v>124</v>
      </c>
      <c r="I183" s="3">
        <v>5.4</v>
      </c>
      <c r="J183" s="3">
        <v>124</v>
      </c>
      <c r="P183" s="3">
        <v>27.4</v>
      </c>
      <c r="Q183" s="3">
        <v>124</v>
      </c>
      <c r="W183" s="4">
        <v>13.59</v>
      </c>
      <c r="X183" s="3">
        <v>124</v>
      </c>
    </row>
    <row r="184" spans="1:24" x14ac:dyDescent="0.25">
      <c r="A184" s="3">
        <v>18.240000000000002</v>
      </c>
      <c r="B184" s="3">
        <v>105</v>
      </c>
      <c r="I184" s="3">
        <v>5.7</v>
      </c>
      <c r="J184" s="3">
        <v>105</v>
      </c>
      <c r="P184" s="3">
        <v>29.7</v>
      </c>
      <c r="Q184" s="3">
        <v>105</v>
      </c>
      <c r="W184" s="4">
        <v>16.59</v>
      </c>
      <c r="X184" s="3">
        <v>105</v>
      </c>
    </row>
    <row r="185" spans="1:24" x14ac:dyDescent="0.25">
      <c r="A185" s="3">
        <v>65.52000000000001</v>
      </c>
      <c r="B185" s="3">
        <v>272</v>
      </c>
      <c r="I185" s="3">
        <v>43</v>
      </c>
      <c r="J185" s="3">
        <v>272</v>
      </c>
      <c r="P185" s="3">
        <v>71.8</v>
      </c>
      <c r="Q185" s="3">
        <v>272</v>
      </c>
      <c r="W185" s="4">
        <v>21.540000000000006</v>
      </c>
      <c r="X185" s="3">
        <v>272</v>
      </c>
    </row>
    <row r="186" spans="1:24" x14ac:dyDescent="0.25">
      <c r="A186" s="3">
        <v>58.760000000000005</v>
      </c>
      <c r="B186" s="3">
        <v>188</v>
      </c>
      <c r="I186" s="3">
        <v>21.3</v>
      </c>
      <c r="J186" s="3">
        <v>188</v>
      </c>
      <c r="P186" s="3">
        <v>30</v>
      </c>
      <c r="Q186" s="3">
        <v>188</v>
      </c>
      <c r="W186" s="4">
        <v>24.03</v>
      </c>
      <c r="X186" s="3">
        <v>188</v>
      </c>
    </row>
    <row r="187" spans="1:24" x14ac:dyDescent="0.25">
      <c r="A187" s="3">
        <v>46</v>
      </c>
      <c r="B187" s="3">
        <v>228</v>
      </c>
      <c r="I187" s="3">
        <v>45.1</v>
      </c>
      <c r="J187" s="3">
        <v>228</v>
      </c>
      <c r="P187" s="3">
        <v>19.600000000000001</v>
      </c>
      <c r="Q187" s="3">
        <v>228</v>
      </c>
      <c r="W187" s="4">
        <v>35.209999999999994</v>
      </c>
      <c r="X187" s="3">
        <v>228</v>
      </c>
    </row>
    <row r="188" spans="1:24" x14ac:dyDescent="0.25">
      <c r="A188" s="3">
        <v>35.9</v>
      </c>
      <c r="B188" s="3">
        <v>108</v>
      </c>
      <c r="I188" s="3">
        <v>2.1</v>
      </c>
      <c r="J188" s="3">
        <v>108</v>
      </c>
      <c r="P188" s="3">
        <v>26.6</v>
      </c>
      <c r="Q188" s="3">
        <v>108</v>
      </c>
      <c r="W188" s="4">
        <v>4.3599999999999994</v>
      </c>
      <c r="X188" s="3">
        <v>108</v>
      </c>
    </row>
    <row r="189" spans="1:24" x14ac:dyDescent="0.25">
      <c r="A189" s="3">
        <v>41.22</v>
      </c>
      <c r="B189" s="3">
        <v>186</v>
      </c>
      <c r="I189" s="3">
        <v>28.7</v>
      </c>
      <c r="J189" s="3">
        <v>186</v>
      </c>
      <c r="P189" s="3">
        <v>18.2</v>
      </c>
      <c r="Q189" s="3">
        <v>186</v>
      </c>
      <c r="W189" s="4">
        <v>26.18</v>
      </c>
      <c r="X189" s="3">
        <v>186</v>
      </c>
    </row>
    <row r="190" spans="1:24" x14ac:dyDescent="0.25">
      <c r="A190" s="3">
        <v>59.2</v>
      </c>
      <c r="B190" s="3">
        <v>167</v>
      </c>
      <c r="I190" s="3">
        <v>13.9</v>
      </c>
      <c r="J190" s="3">
        <v>167</v>
      </c>
      <c r="P190" s="3">
        <v>3.7</v>
      </c>
      <c r="Q190" s="3">
        <v>167</v>
      </c>
      <c r="W190" s="4">
        <v>34.070000000000007</v>
      </c>
      <c r="X190" s="3">
        <v>167</v>
      </c>
    </row>
    <row r="191" spans="1:24" x14ac:dyDescent="0.25">
      <c r="A191" s="3">
        <v>6.74</v>
      </c>
      <c r="B191" s="3">
        <v>83</v>
      </c>
      <c r="I191" s="3">
        <v>12.1</v>
      </c>
      <c r="J191" s="3">
        <v>83</v>
      </c>
      <c r="P191" s="3">
        <v>23.4</v>
      </c>
      <c r="Q191" s="3">
        <v>83</v>
      </c>
      <c r="W191" s="4">
        <v>18.560000000000002</v>
      </c>
      <c r="X191" s="3">
        <v>83</v>
      </c>
    </row>
    <row r="192" spans="1:24" x14ac:dyDescent="0.25">
      <c r="A192" s="3">
        <v>15.9</v>
      </c>
      <c r="B192" s="3">
        <v>114</v>
      </c>
      <c r="I192" s="3">
        <v>41.1</v>
      </c>
      <c r="J192" s="3">
        <v>114</v>
      </c>
      <c r="P192" s="3">
        <v>5.8</v>
      </c>
      <c r="Q192" s="3">
        <v>114</v>
      </c>
      <c r="W192" s="4">
        <v>22.18</v>
      </c>
      <c r="X192" s="3">
        <v>114</v>
      </c>
    </row>
    <row r="193" spans="1:24" x14ac:dyDescent="0.25">
      <c r="A193" s="3">
        <v>21.1</v>
      </c>
      <c r="B193" s="3">
        <v>116</v>
      </c>
      <c r="I193" s="3">
        <v>10.8</v>
      </c>
      <c r="J193" s="3">
        <v>116</v>
      </c>
      <c r="P193" s="3">
        <v>6</v>
      </c>
      <c r="Q193" s="3">
        <v>116</v>
      </c>
      <c r="W193" s="4">
        <v>10.549999999999999</v>
      </c>
      <c r="X193" s="3">
        <v>116</v>
      </c>
    </row>
    <row r="194" spans="1:24" x14ac:dyDescent="0.25">
      <c r="A194" s="3">
        <v>12.44</v>
      </c>
      <c r="B194" s="3">
        <v>62</v>
      </c>
      <c r="I194" s="3">
        <v>4.0999999999999996</v>
      </c>
      <c r="J194" s="3">
        <v>62</v>
      </c>
      <c r="P194" s="3">
        <v>31.6</v>
      </c>
      <c r="Q194" s="3">
        <v>62</v>
      </c>
      <c r="W194" s="4">
        <v>11.129999999999999</v>
      </c>
      <c r="X194" s="3">
        <v>62</v>
      </c>
    </row>
    <row r="195" spans="1:24" x14ac:dyDescent="0.25">
      <c r="A195" s="3">
        <v>41.36</v>
      </c>
      <c r="B195" s="3">
        <v>204</v>
      </c>
      <c r="I195" s="3">
        <v>42</v>
      </c>
      <c r="J195" s="3">
        <v>204</v>
      </c>
      <c r="P195" s="3">
        <v>3.6</v>
      </c>
      <c r="Q195" s="3">
        <v>204</v>
      </c>
      <c r="W195" s="4">
        <v>36.24</v>
      </c>
      <c r="X195" s="3">
        <v>204</v>
      </c>
    </row>
    <row r="196" spans="1:24" x14ac:dyDescent="0.25">
      <c r="A196" s="3">
        <v>32.94</v>
      </c>
      <c r="B196" s="3">
        <v>184</v>
      </c>
      <c r="I196" s="3">
        <v>35.6</v>
      </c>
      <c r="J196" s="3">
        <v>184</v>
      </c>
      <c r="P196" s="3">
        <v>6</v>
      </c>
      <c r="Q196" s="3">
        <v>184</v>
      </c>
      <c r="W196" s="4">
        <v>18</v>
      </c>
      <c r="X196" s="3">
        <v>184</v>
      </c>
    </row>
    <row r="197" spans="1:24" x14ac:dyDescent="0.25">
      <c r="A197" s="3">
        <v>14.64</v>
      </c>
      <c r="B197" s="3">
        <v>91</v>
      </c>
      <c r="I197" s="3">
        <v>3.7</v>
      </c>
      <c r="J197" s="3">
        <v>91</v>
      </c>
      <c r="P197" s="3">
        <v>13.8</v>
      </c>
      <c r="Q197" s="3">
        <v>91</v>
      </c>
      <c r="W197" s="4">
        <v>0.14999999999999947</v>
      </c>
      <c r="X197" s="3">
        <v>91</v>
      </c>
    </row>
    <row r="198" spans="1:24" x14ac:dyDescent="0.25">
      <c r="A198" s="3">
        <v>27.84</v>
      </c>
      <c r="B198" s="3">
        <v>116</v>
      </c>
      <c r="I198" s="3">
        <v>4.9000000000000004</v>
      </c>
      <c r="J198" s="3">
        <v>116</v>
      </c>
      <c r="P198" s="3">
        <v>8.1</v>
      </c>
      <c r="Q198" s="3">
        <v>116</v>
      </c>
      <c r="W198" s="4">
        <v>8.6300000000000008</v>
      </c>
      <c r="X198" s="3">
        <v>116</v>
      </c>
    </row>
    <row r="199" spans="1:24" x14ac:dyDescent="0.25">
      <c r="A199" s="3">
        <v>44.4</v>
      </c>
      <c r="B199" s="3">
        <v>139</v>
      </c>
      <c r="I199" s="3">
        <v>9.3000000000000007</v>
      </c>
      <c r="J199" s="3">
        <v>139</v>
      </c>
      <c r="P199" s="3">
        <v>6.4</v>
      </c>
      <c r="Q199" s="3">
        <v>139</v>
      </c>
      <c r="W199" s="4">
        <v>19.79</v>
      </c>
      <c r="X199" s="3">
        <v>139</v>
      </c>
    </row>
    <row r="200" spans="1:24" x14ac:dyDescent="0.25">
      <c r="A200" s="3">
        <v>57.720000000000006</v>
      </c>
      <c r="B200" s="3">
        <v>235.5</v>
      </c>
      <c r="I200" s="3">
        <v>42</v>
      </c>
      <c r="J200" s="3">
        <v>235.5</v>
      </c>
      <c r="P200" s="3">
        <v>66.2</v>
      </c>
      <c r="Q200" s="3">
        <v>235.5</v>
      </c>
      <c r="W200" s="4">
        <v>22.879999999999995</v>
      </c>
      <c r="X200" s="3">
        <v>235.5</v>
      </c>
    </row>
    <row r="201" spans="1:24" x14ac:dyDescent="0.25">
      <c r="A201" s="3">
        <v>52.42</v>
      </c>
      <c r="B201" s="3">
        <v>139</v>
      </c>
      <c r="I201" s="3">
        <v>8.6</v>
      </c>
      <c r="J201" s="3">
        <v>139</v>
      </c>
      <c r="P201" s="3">
        <v>8.6999999999999993</v>
      </c>
      <c r="Q201" s="3">
        <v>139</v>
      </c>
      <c r="W201" s="4">
        <v>1</v>
      </c>
      <c r="X201" s="3">
        <v>139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</vt:lpstr>
      <vt:lpstr>DATA ODEV</vt:lpstr>
      <vt:lpstr>Yatırım</vt:lpstr>
      <vt:lpstr>Outlier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Tolga HALICIOGLU</cp:lastModifiedBy>
  <dcterms:created xsi:type="dcterms:W3CDTF">2020-10-13T01:54:16Z</dcterms:created>
  <dcterms:modified xsi:type="dcterms:W3CDTF">2023-11-11T09:51:20Z</dcterms:modified>
</cp:coreProperties>
</file>