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5600" windowHeight="9795" activeTab="1"/>
  </bookViews>
  <sheets>
    <sheet name="교재 128쪽 예제 4-7" sheetId="1" r:id="rId1"/>
    <sheet name="교재 134쪽 예제 4-10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17" i="2" l="1"/>
  <c r="C17" i="2"/>
  <c r="C16" i="2"/>
  <c r="C15" i="2"/>
  <c r="H8" i="2"/>
  <c r="H7" i="2"/>
  <c r="H6" i="2"/>
  <c r="G8" i="2"/>
  <c r="G7" i="2"/>
  <c r="G6" i="2"/>
  <c r="F8" i="2"/>
  <c r="F7" i="2"/>
  <c r="F6" i="2"/>
  <c r="J9" i="1"/>
  <c r="J6" i="1"/>
  <c r="J7" i="1"/>
  <c r="J8" i="1"/>
  <c r="J5" i="1"/>
  <c r="G9" i="1"/>
  <c r="G6" i="1"/>
  <c r="G7" i="1"/>
  <c r="G8" i="1"/>
  <c r="G5" i="1"/>
  <c r="I9" i="1"/>
  <c r="I6" i="1"/>
  <c r="I7" i="1"/>
  <c r="I8" i="1"/>
  <c r="I5" i="1"/>
  <c r="F9" i="1"/>
  <c r="F6" i="1"/>
  <c r="F7" i="1"/>
  <c r="F8" i="1"/>
  <c r="F5" i="1"/>
  <c r="H5" i="1"/>
  <c r="H9" i="1"/>
  <c r="H6" i="1"/>
  <c r="H7" i="1"/>
  <c r="H8" i="1"/>
  <c r="C9" i="1"/>
  <c r="B8" i="2" l="1"/>
</calcChain>
</file>

<file path=xl/sharedStrings.xml><?xml version="1.0" encoding="utf-8"?>
<sst xmlns="http://schemas.openxmlformats.org/spreadsheetml/2006/main" count="38" uniqueCount="38">
  <si>
    <t>표본크기</t>
    <phoneticPr fontId="2" type="noConversion"/>
  </si>
  <si>
    <t>합계</t>
    <phoneticPr fontId="2" type="noConversion"/>
  </si>
  <si>
    <t>층 번호</t>
    <phoneticPr fontId="2" type="noConversion"/>
  </si>
  <si>
    <t>층 표본평균</t>
    <phoneticPr fontId="2" type="noConversion"/>
  </si>
  <si>
    <t>층 표본표준편차</t>
    <phoneticPr fontId="2" type="noConversion"/>
  </si>
  <si>
    <t>계</t>
    <phoneticPr fontId="2" type="noConversion"/>
  </si>
  <si>
    <t>* 어느 제조업종의 전국 총 생산량을 추정하기 위한 조사</t>
    <phoneticPr fontId="2" type="noConversion"/>
  </si>
  <si>
    <t>규모</t>
    <phoneticPr fontId="2" type="noConversion"/>
  </si>
  <si>
    <t>49인 이하</t>
    <phoneticPr fontId="2" type="noConversion"/>
  </si>
  <si>
    <t>50-99인</t>
    <phoneticPr fontId="2" type="noConversion"/>
  </si>
  <si>
    <t>100-249인</t>
    <phoneticPr fontId="2" type="noConversion"/>
  </si>
  <si>
    <t>250인 이상</t>
    <phoneticPr fontId="2" type="noConversion"/>
  </si>
  <si>
    <t>사업체 수</t>
    <phoneticPr fontId="2" type="noConversion"/>
  </si>
  <si>
    <t>층별 표본표준편차</t>
    <phoneticPr fontId="2" type="noConversion"/>
  </si>
  <si>
    <t>조사비용</t>
    <phoneticPr fontId="2" type="noConversion"/>
  </si>
  <si>
    <t>(1) n=500에 대한 비례배분법에 의한 표본배분 결과</t>
    <phoneticPr fontId="2" type="noConversion"/>
  </si>
  <si>
    <t>(2) 네이만배분법에 의한 표본배분 결과</t>
    <phoneticPr fontId="2" type="noConversion"/>
  </si>
  <si>
    <t>(3) 최적배분법에 의한 표본배분 결과</t>
    <phoneticPr fontId="2" type="noConversion"/>
  </si>
  <si>
    <t xml:space="preserve">   - 한 회사의 수취 계정 중 40%는 도매 계정, 60%는 소매 계정으로 알려짐</t>
    <phoneticPr fontId="2" type="noConversion"/>
  </si>
  <si>
    <t xml:space="preserve">   - 전체 계정 중 100개를 단순임의추출함</t>
    <phoneticPr fontId="2" type="noConversion"/>
  </si>
  <si>
    <t>사후층</t>
    <phoneticPr fontId="2" type="noConversion"/>
  </si>
  <si>
    <t>도매 계정</t>
    <phoneticPr fontId="2" type="noConversion"/>
  </si>
  <si>
    <t>소매 계정</t>
    <phoneticPr fontId="2" type="noConversion"/>
  </si>
  <si>
    <t>(1) 수취 계정 평균에 대한 사후 추정값은?</t>
    <phoneticPr fontId="2" type="noConversion"/>
  </si>
  <si>
    <t>(2) 추정결과에 대한 95% 신뢰구간</t>
    <phoneticPr fontId="2" type="noConversion"/>
  </si>
  <si>
    <t>* 교재 134쪽의 예제 4-10 : 사후층화 사례</t>
    <phoneticPr fontId="2" type="noConversion"/>
  </si>
  <si>
    <t>교재 128쪽 예제 4-7, 예제 4-8, 예제 4-9 : 표본배분</t>
    <phoneticPr fontId="2" type="noConversion"/>
  </si>
  <si>
    <t>비례배분</t>
    <phoneticPr fontId="2" type="noConversion"/>
  </si>
  <si>
    <t>Nh*Sh</t>
    <phoneticPr fontId="2" type="noConversion"/>
  </si>
  <si>
    <t>네이만</t>
    <phoneticPr fontId="2" type="noConversion"/>
  </si>
  <si>
    <t>Nh*Sh/sqrt(ch)</t>
    <phoneticPr fontId="2" type="noConversion"/>
  </si>
  <si>
    <t>최적</t>
    <phoneticPr fontId="2" type="noConversion"/>
  </si>
  <si>
    <t>W_h</t>
    <phoneticPr fontId="2" type="noConversion"/>
  </si>
  <si>
    <t>Wh*sh^2</t>
    <phoneticPr fontId="2" type="noConversion"/>
  </si>
  <si>
    <t>(1-Wh)*s_h^2</t>
    <phoneticPr fontId="2" type="noConversion"/>
  </si>
  <si>
    <t>분산 추정값</t>
    <phoneticPr fontId="2" type="noConversion"/>
  </si>
  <si>
    <t>오차의 한계</t>
    <phoneticPr fontId="2" type="noConversion"/>
  </si>
  <si>
    <t>신뢰구간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</si>
</sst>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_-* #,##0.0_-;\-* #,##0.0_-;_-* &quot;-&quot;_-;_-@_-"/>
    <numFmt numFmtId="182" formatCode="0.00_ "/>
  </numFmts>
  <fonts count="7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16"/>
      <name val="돋움"/>
      <family val="3"/>
      <charset val="129"/>
    </font>
    <font>
      <sz val="16"/>
      <name val="돋움"/>
      <family val="3"/>
      <charset val="129"/>
    </font>
    <font>
      <b/>
      <sz val="16"/>
      <color rgb="FFC00000"/>
      <name val="돋움"/>
      <family val="3"/>
      <charset val="129"/>
    </font>
    <font>
      <b/>
      <sz val="16"/>
      <color rgb="FFFF000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0" borderId="1" xfId="0" applyFont="1" applyBorder="1" applyAlignment="1">
      <alignment horizontal="center" vertical="center"/>
    </xf>
    <xf numFmtId="41" fontId="3" fillId="0" borderId="1" xfId="1" applyFont="1" applyBorder="1"/>
    <xf numFmtId="41" fontId="3" fillId="0" borderId="1" xfId="1" applyNumberFormat="1" applyFont="1" applyBorder="1"/>
    <xf numFmtId="0" fontId="3" fillId="0" borderId="0" xfId="0" applyFont="1" applyBorder="1"/>
    <xf numFmtId="41" fontId="3" fillId="0" borderId="0" xfId="1" applyNumberFormat="1" applyFont="1" applyBorder="1"/>
    <xf numFmtId="176" fontId="3" fillId="0" borderId="0" xfId="1" applyNumberFormat="1" applyFont="1" applyBorder="1"/>
    <xf numFmtId="0" fontId="3" fillId="2" borderId="1" xfId="0" applyFont="1" applyFill="1" applyBorder="1" applyAlignment="1">
      <alignment horizontal="center" vertical="center"/>
    </xf>
    <xf numFmtId="0" fontId="5" fillId="0" borderId="0" xfId="0" applyFont="1"/>
    <xf numFmtId="41" fontId="3" fillId="0" borderId="1" xfId="0" applyNumberFormat="1" applyFont="1" applyBorder="1" applyAlignment="1">
      <alignment horizontal="center" vertical="center"/>
    </xf>
    <xf numFmtId="41" fontId="3" fillId="0" borderId="1" xfId="0" applyNumberFormat="1" applyFont="1" applyBorder="1"/>
    <xf numFmtId="0" fontId="6" fillId="0" borderId="1" xfId="0" applyFont="1" applyBorder="1" applyAlignment="1">
      <alignment horizontal="center"/>
    </xf>
    <xf numFmtId="2" fontId="3" fillId="0" borderId="0" xfId="0" applyNumberFormat="1" applyFont="1"/>
    <xf numFmtId="182" fontId="3" fillId="0" borderId="0" xfId="0" applyNumberFormat="1" applyFont="1"/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47625</xdr:rowOff>
    </xdr:from>
    <xdr:to>
      <xdr:col>3</xdr:col>
      <xdr:colOff>361950</xdr:colOff>
      <xdr:row>20</xdr:row>
      <xdr:rowOff>95250</xdr:rowOff>
    </xdr:to>
    <xdr:pic>
      <xdr:nvPicPr>
        <xdr:cNvPr id="1034" name="_x65721512" descr="DRW00000da0171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3590925" cy="1000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957264</xdr:colOff>
      <xdr:row>16</xdr:row>
      <xdr:rowOff>50007</xdr:rowOff>
    </xdr:from>
    <xdr:to>
      <xdr:col>3</xdr:col>
      <xdr:colOff>897733</xdr:colOff>
      <xdr:row>20</xdr:row>
      <xdr:rowOff>230982</xdr:rowOff>
    </xdr:to>
    <xdr:pic>
      <xdr:nvPicPr>
        <xdr:cNvPr id="1035" name="_x105475208" descr="DRW00000da0172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6920" y="4241007"/>
          <a:ext cx="2119313" cy="1228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1338263</xdr:colOff>
      <xdr:row>15</xdr:row>
      <xdr:rowOff>233363</xdr:rowOff>
    </xdr:from>
    <xdr:to>
      <xdr:col>8</xdr:col>
      <xdr:colOff>157163</xdr:colOff>
      <xdr:row>20</xdr:row>
      <xdr:rowOff>233363</xdr:rowOff>
    </xdr:to>
    <xdr:pic>
      <xdr:nvPicPr>
        <xdr:cNvPr id="1036" name="_x98391264" descr="DRW00000da0172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6763" y="4162426"/>
          <a:ext cx="2819400" cy="1309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664370</xdr:colOff>
      <xdr:row>8</xdr:row>
      <xdr:rowOff>254797</xdr:rowOff>
    </xdr:from>
    <xdr:to>
      <xdr:col>7</xdr:col>
      <xdr:colOff>690563</xdr:colOff>
      <xdr:row>11</xdr:row>
      <xdr:rowOff>167859</xdr:rowOff>
    </xdr:to>
    <xdr:pic>
      <xdr:nvPicPr>
        <xdr:cNvPr id="2059" name="_x102609624" descr="DRW00000da017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07495" y="2350297"/>
          <a:ext cx="6276974" cy="698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207169</xdr:colOff>
      <xdr:row>0</xdr:row>
      <xdr:rowOff>33338</xdr:rowOff>
    </xdr:from>
    <xdr:to>
      <xdr:col>8</xdr:col>
      <xdr:colOff>731044</xdr:colOff>
      <xdr:row>2</xdr:row>
      <xdr:rowOff>200936</xdr:rowOff>
    </xdr:to>
    <xdr:pic>
      <xdr:nvPicPr>
        <xdr:cNvPr id="2060" name="_x34395608" descr="DRW00000da0172a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00950" y="33338"/>
          <a:ext cx="2047875" cy="6914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opLeftCell="B1" zoomScale="80" zoomScaleNormal="80" workbookViewId="0">
      <selection activeCell="I10" sqref="I10"/>
    </sheetView>
  </sheetViews>
  <sheetFormatPr defaultRowHeight="20.25" x14ac:dyDescent="0.25"/>
  <cols>
    <col min="1" max="1" width="12.33203125" style="4" customWidth="1"/>
    <col min="2" max="2" width="12.77734375" style="4" customWidth="1"/>
    <col min="3" max="3" width="14.33203125" style="4" bestFit="1" customWidth="1"/>
    <col min="4" max="4" width="14.5546875" style="4" customWidth="1"/>
    <col min="5" max="5" width="8.88671875" style="4" customWidth="1"/>
    <col min="6" max="6" width="15.88671875" style="4" bestFit="1" customWidth="1"/>
    <col min="7" max="7" width="15.88671875" style="4" customWidth="1"/>
    <col min="8" max="8" width="12" style="4" customWidth="1"/>
    <col min="9" max="9" width="10" style="4" customWidth="1"/>
    <col min="10" max="16384" width="8.88671875" style="4"/>
  </cols>
  <sheetData>
    <row r="1" spans="1:10" x14ac:dyDescent="0.25">
      <c r="A1" s="14" t="s">
        <v>26</v>
      </c>
    </row>
    <row r="2" spans="1:10" x14ac:dyDescent="0.25">
      <c r="A2" s="1" t="s">
        <v>6</v>
      </c>
    </row>
    <row r="4" spans="1:10" x14ac:dyDescent="0.25">
      <c r="A4" s="5" t="s">
        <v>2</v>
      </c>
      <c r="B4" s="5" t="s">
        <v>7</v>
      </c>
      <c r="C4" s="5" t="s">
        <v>12</v>
      </c>
      <c r="D4" s="13" t="s">
        <v>13</v>
      </c>
      <c r="E4" s="13" t="s">
        <v>14</v>
      </c>
      <c r="F4" s="13" t="s">
        <v>28</v>
      </c>
      <c r="G4" s="13" t="s">
        <v>30</v>
      </c>
      <c r="H4" s="6" t="s">
        <v>27</v>
      </c>
      <c r="I4" s="6" t="s">
        <v>29</v>
      </c>
      <c r="J4" s="6" t="s">
        <v>31</v>
      </c>
    </row>
    <row r="5" spans="1:10" x14ac:dyDescent="0.25">
      <c r="A5" s="2">
        <v>1</v>
      </c>
      <c r="B5" s="8" t="s">
        <v>8</v>
      </c>
      <c r="C5" s="8">
        <v>18000</v>
      </c>
      <c r="D5" s="7">
        <v>80</v>
      </c>
      <c r="E5" s="7">
        <v>1</v>
      </c>
      <c r="F5" s="15">
        <f>C5*D5</f>
        <v>1440000</v>
      </c>
      <c r="G5" s="15">
        <f>C5*D5/SQRT(E5)</f>
        <v>1440000</v>
      </c>
      <c r="H5" s="3">
        <f>ROUND(500*C5/$C$9,0)</f>
        <v>367</v>
      </c>
      <c r="I5" s="3">
        <f>ROUND(500*F5/$F$9,0)</f>
        <v>164</v>
      </c>
      <c r="J5" s="3">
        <f>ROUND(500*G5/$G$9,0)</f>
        <v>198</v>
      </c>
    </row>
    <row r="6" spans="1:10" x14ac:dyDescent="0.25">
      <c r="A6" s="2">
        <v>2</v>
      </c>
      <c r="B6" s="8" t="s">
        <v>9</v>
      </c>
      <c r="C6" s="8">
        <v>4000</v>
      </c>
      <c r="D6" s="7">
        <v>200</v>
      </c>
      <c r="E6" s="7">
        <v>1</v>
      </c>
      <c r="F6" s="15">
        <f t="shared" ref="F6:F8" si="0">C6*D6</f>
        <v>800000</v>
      </c>
      <c r="G6" s="15">
        <f t="shared" ref="G6:G8" si="1">C6*D6/SQRT(E6)</f>
        <v>800000</v>
      </c>
      <c r="H6" s="3">
        <f t="shared" ref="H6:H8" si="2">ROUND(500*C6/$C$9,0)</f>
        <v>82</v>
      </c>
      <c r="I6" s="3">
        <f t="shared" ref="I6:I8" si="3">ROUND(500*F6/$F$9,0)</f>
        <v>91</v>
      </c>
      <c r="J6" s="3">
        <f t="shared" ref="J6:J8" si="4">ROUND(500*G6/$G$9,0)</f>
        <v>110</v>
      </c>
    </row>
    <row r="7" spans="1:10" x14ac:dyDescent="0.25">
      <c r="A7" s="2">
        <v>3</v>
      </c>
      <c r="B7" s="8" t="s">
        <v>10</v>
      </c>
      <c r="C7" s="8">
        <v>2000</v>
      </c>
      <c r="D7" s="7">
        <v>600</v>
      </c>
      <c r="E7" s="7">
        <v>2</v>
      </c>
      <c r="F7" s="15">
        <f t="shared" si="0"/>
        <v>1200000</v>
      </c>
      <c r="G7" s="15">
        <f t="shared" si="1"/>
        <v>848528.137423857</v>
      </c>
      <c r="H7" s="3">
        <f t="shared" si="2"/>
        <v>41</v>
      </c>
      <c r="I7" s="3">
        <f t="shared" si="3"/>
        <v>137</v>
      </c>
      <c r="J7" s="3">
        <f t="shared" si="4"/>
        <v>117</v>
      </c>
    </row>
    <row r="8" spans="1:10" x14ac:dyDescent="0.25">
      <c r="A8" s="2">
        <v>4</v>
      </c>
      <c r="B8" s="8" t="s">
        <v>11</v>
      </c>
      <c r="C8" s="8">
        <v>500</v>
      </c>
      <c r="D8" s="7">
        <v>1900</v>
      </c>
      <c r="E8" s="7">
        <v>3</v>
      </c>
      <c r="F8" s="15">
        <f t="shared" si="0"/>
        <v>950000</v>
      </c>
      <c r="G8" s="15">
        <f t="shared" si="1"/>
        <v>548482.75573014456</v>
      </c>
      <c r="H8" s="3">
        <f t="shared" si="2"/>
        <v>10</v>
      </c>
      <c r="I8" s="3">
        <f t="shared" si="3"/>
        <v>108</v>
      </c>
      <c r="J8" s="3">
        <f t="shared" si="4"/>
        <v>75</v>
      </c>
    </row>
    <row r="9" spans="1:10" x14ac:dyDescent="0.25">
      <c r="A9" s="3" t="s">
        <v>5</v>
      </c>
      <c r="B9" s="9"/>
      <c r="C9" s="9">
        <f>SUM(C5:C8)</f>
        <v>24500</v>
      </c>
      <c r="D9" s="3"/>
      <c r="E9" s="3"/>
      <c r="F9" s="16">
        <f>SUM(F5:F8)</f>
        <v>4390000</v>
      </c>
      <c r="G9" s="16">
        <f>SUM(G5:G8)</f>
        <v>3637010.8931540018</v>
      </c>
      <c r="H9" s="3">
        <f>SUM(H5:H8)</f>
        <v>500</v>
      </c>
      <c r="I9" s="3">
        <f>SUM(I5:I8)</f>
        <v>500</v>
      </c>
      <c r="J9" s="3">
        <f>SUM(J5:J8)</f>
        <v>500</v>
      </c>
    </row>
    <row r="10" spans="1:10" x14ac:dyDescent="0.25">
      <c r="A10" s="10"/>
      <c r="B10" s="11"/>
      <c r="C10" s="12"/>
      <c r="D10" s="10"/>
      <c r="E10" s="10"/>
      <c r="F10" s="10"/>
      <c r="G10" s="10"/>
      <c r="H10" s="10"/>
      <c r="I10" s="10"/>
    </row>
    <row r="11" spans="1:10" s="1" customFormat="1" x14ac:dyDescent="0.25">
      <c r="A11" s="1" t="s">
        <v>15</v>
      </c>
    </row>
    <row r="12" spans="1:10" s="1" customFormat="1" x14ac:dyDescent="0.25"/>
    <row r="13" spans="1:10" s="1" customFormat="1" x14ac:dyDescent="0.25">
      <c r="A13" s="1" t="s">
        <v>16</v>
      </c>
    </row>
    <row r="14" spans="1:10" s="1" customFormat="1" x14ac:dyDescent="0.25"/>
    <row r="15" spans="1:10" s="1" customFormat="1" x14ac:dyDescent="0.25">
      <c r="A15" s="1" t="s">
        <v>17</v>
      </c>
    </row>
    <row r="16" spans="1:10" s="1" customFormat="1" x14ac:dyDescent="0.25"/>
  </sheetData>
  <phoneticPr fontId="2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zoomScale="80" zoomScaleNormal="80" workbookViewId="0">
      <selection activeCell="D16" sqref="D16"/>
    </sheetView>
  </sheetViews>
  <sheetFormatPr defaultRowHeight="20.25" x14ac:dyDescent="0.25"/>
  <cols>
    <col min="1" max="1" width="10.5546875" style="1" customWidth="1"/>
    <col min="2" max="2" width="14.44140625" style="1" bestFit="1" customWidth="1"/>
    <col min="3" max="3" width="16.5546875" style="1" customWidth="1"/>
    <col min="4" max="4" width="18.6640625" style="1" customWidth="1"/>
    <col min="5" max="5" width="13.77734375" style="1" bestFit="1" customWidth="1"/>
    <col min="6" max="6" width="11.77734375" style="1" customWidth="1"/>
    <col min="7" max="7" width="12.21875" style="1" bestFit="1" customWidth="1"/>
    <col min="8" max="8" width="16.88671875" style="1" customWidth="1"/>
    <col min="9" max="16384" width="8.88671875" style="1"/>
  </cols>
  <sheetData>
    <row r="1" spans="1:8" x14ac:dyDescent="0.25">
      <c r="A1" s="14" t="s">
        <v>25</v>
      </c>
    </row>
    <row r="2" spans="1:8" x14ac:dyDescent="0.25">
      <c r="A2" s="1" t="s">
        <v>18</v>
      </c>
    </row>
    <row r="3" spans="1:8" x14ac:dyDescent="0.25">
      <c r="A3" s="1" t="s">
        <v>19</v>
      </c>
    </row>
    <row r="5" spans="1:8" x14ac:dyDescent="0.25">
      <c r="A5" s="5" t="s">
        <v>20</v>
      </c>
      <c r="B5" s="5" t="s">
        <v>0</v>
      </c>
      <c r="C5" s="6" t="s">
        <v>3</v>
      </c>
      <c r="D5" s="6" t="s">
        <v>4</v>
      </c>
      <c r="E5" s="13" t="s">
        <v>32</v>
      </c>
      <c r="F5" s="6"/>
      <c r="G5" s="6" t="s">
        <v>33</v>
      </c>
      <c r="H5" s="6" t="s">
        <v>34</v>
      </c>
    </row>
    <row r="6" spans="1:8" x14ac:dyDescent="0.25">
      <c r="A6" s="17" t="s">
        <v>21</v>
      </c>
      <c r="B6" s="3">
        <v>70</v>
      </c>
      <c r="C6" s="3">
        <v>520</v>
      </c>
      <c r="D6" s="3">
        <v>210</v>
      </c>
      <c r="E6" s="3">
        <v>0.4</v>
      </c>
      <c r="F6" s="3">
        <f>E6*C6</f>
        <v>208</v>
      </c>
      <c r="G6" s="3">
        <f>E6*D6^2</f>
        <v>17640</v>
      </c>
      <c r="H6" s="3">
        <f>(1-E6)*D6^2</f>
        <v>26460</v>
      </c>
    </row>
    <row r="7" spans="1:8" x14ac:dyDescent="0.25">
      <c r="A7" s="17" t="s">
        <v>22</v>
      </c>
      <c r="B7" s="3">
        <v>30</v>
      </c>
      <c r="C7" s="3">
        <v>280</v>
      </c>
      <c r="D7" s="3">
        <v>90</v>
      </c>
      <c r="E7" s="3">
        <v>0.6</v>
      </c>
      <c r="F7" s="3">
        <f>E7*C7</f>
        <v>168</v>
      </c>
      <c r="G7" s="3">
        <f>E7*D7^2</f>
        <v>4860</v>
      </c>
      <c r="H7" s="3">
        <f>(1-E7)*D7^2</f>
        <v>3240</v>
      </c>
    </row>
    <row r="8" spans="1:8" x14ac:dyDescent="0.25">
      <c r="A8" s="2" t="s">
        <v>1</v>
      </c>
      <c r="B8" s="3">
        <f>SUM(B6:B7)</f>
        <v>100</v>
      </c>
      <c r="C8" s="3"/>
      <c r="D8" s="3"/>
      <c r="E8" s="3"/>
      <c r="F8" s="3">
        <f>SUM(F6:F7)</f>
        <v>376</v>
      </c>
      <c r="G8" s="3">
        <f>SUM(G6:G7)</f>
        <v>22500</v>
      </c>
      <c r="H8" s="3">
        <f>SUM(H6:H7)</f>
        <v>29700</v>
      </c>
    </row>
    <row r="10" spans="1:8" x14ac:dyDescent="0.25">
      <c r="A10" s="1" t="s">
        <v>23</v>
      </c>
    </row>
    <row r="11" spans="1:8" x14ac:dyDescent="0.25">
      <c r="B11" s="1">
        <v>376</v>
      </c>
    </row>
    <row r="13" spans="1:8" x14ac:dyDescent="0.25">
      <c r="A13" s="1" t="s">
        <v>24</v>
      </c>
    </row>
    <row r="15" spans="1:8" x14ac:dyDescent="0.25">
      <c r="B15" s="1" t="s">
        <v>35</v>
      </c>
      <c r="C15" s="1">
        <f>G8/100+H8/100^2</f>
        <v>227.97</v>
      </c>
    </row>
    <row r="16" spans="1:8" x14ac:dyDescent="0.25">
      <c r="A16" s="4"/>
      <c r="B16" s="1" t="s">
        <v>36</v>
      </c>
      <c r="C16" s="18">
        <f>2*SQRT(C15)</f>
        <v>30.197350877187887</v>
      </c>
    </row>
    <row r="17" spans="1:4" x14ac:dyDescent="0.25">
      <c r="A17" s="4"/>
      <c r="B17" s="1" t="s">
        <v>37</v>
      </c>
      <c r="C17" s="19">
        <f>B11-C16</f>
        <v>345.80264912281211</v>
      </c>
      <c r="D17" s="19">
        <f>B11+C16</f>
        <v>406.19735087718789</v>
      </c>
    </row>
    <row r="18" spans="1:4" x14ac:dyDescent="0.25">
      <c r="A18" s="4"/>
    </row>
    <row r="21" spans="1:4" x14ac:dyDescent="0.25">
      <c r="B21" s="4"/>
    </row>
  </sheetData>
  <phoneticPr fontId="2" type="noConversion"/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교재 128쪽 예제 4-7</vt:lpstr>
      <vt:lpstr>교재 134쪽 예제 4-10</vt:lpstr>
      <vt:lpstr>Sheet3</vt:lpstr>
    </vt:vector>
  </TitlesOfParts>
  <Company>정보통계학과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정통-이기재</dc:creator>
  <cp:lastModifiedBy>웹1-ST</cp:lastModifiedBy>
  <dcterms:created xsi:type="dcterms:W3CDTF">2007-04-04T05:28:27Z</dcterms:created>
  <dcterms:modified xsi:type="dcterms:W3CDTF">2013-09-16T06:26:28Z</dcterms:modified>
</cp:coreProperties>
</file>