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20" windowWidth="9750" windowHeight="10845"/>
  </bookViews>
  <sheets>
    <sheet name="6장 예제6-2" sheetId="1" r:id="rId1"/>
  </sheets>
  <calcPr calcId="145621"/>
</workbook>
</file>

<file path=xl/calcChain.xml><?xml version="1.0" encoding="utf-8"?>
<calcChain xmlns="http://schemas.openxmlformats.org/spreadsheetml/2006/main">
  <c r="J5" i="1" l="1"/>
  <c r="J4" i="1"/>
  <c r="K3" i="1"/>
  <c r="I10" i="1"/>
  <c r="H10" i="1"/>
  <c r="H9" i="1"/>
  <c r="H8" i="1"/>
  <c r="H7" i="1"/>
  <c r="H6" i="1"/>
  <c r="H5" i="1"/>
  <c r="F4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5" i="1"/>
  <c r="D5" i="1" l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B45" i="1"/>
  <c r="C45" i="1"/>
  <c r="D45" i="1"/>
  <c r="E45" i="1"/>
</calcChain>
</file>

<file path=xl/sharedStrings.xml><?xml version="1.0" encoding="utf-8"?>
<sst xmlns="http://schemas.openxmlformats.org/spreadsheetml/2006/main" count="15" uniqueCount="15">
  <si>
    <t>집락</t>
    <phoneticPr fontId="2" type="noConversion"/>
  </si>
  <si>
    <t>합계</t>
    <phoneticPr fontId="2" type="noConversion"/>
  </si>
  <si>
    <t>추정 분산값</t>
    <phoneticPr fontId="2" type="noConversion"/>
  </si>
  <si>
    <t>오차의 한계</t>
    <phoneticPr fontId="2" type="noConversion"/>
  </si>
  <si>
    <t>집락 크기(B)</t>
    <phoneticPr fontId="2" type="noConversion"/>
  </si>
  <si>
    <t>{bar y}_i</t>
    <phoneticPr fontId="2" type="noConversion"/>
  </si>
  <si>
    <t>{bar y}_cl</t>
    <phoneticPr fontId="2" type="noConversion"/>
  </si>
  <si>
    <t>s_b^2</t>
    <phoneticPr fontId="2" type="noConversion"/>
  </si>
  <si>
    <t>표준오차</t>
    <phoneticPr fontId="2" type="noConversion"/>
  </si>
  <si>
    <t>y_i</t>
    <phoneticPr fontId="2" type="noConversion"/>
  </si>
  <si>
    <t>A=4,000  a=40</t>
    <phoneticPr fontId="2" type="noConversion"/>
  </si>
  <si>
    <t>교재 187쪽 예제 6-2: 자기 집을 소유한 가구의 비율 추정</t>
    <phoneticPr fontId="2" type="noConversion"/>
  </si>
  <si>
    <t>설계효과</t>
    <phoneticPr fontId="2" type="noConversion"/>
  </si>
  <si>
    <t>N=40000, n=400</t>
    <phoneticPr fontId="2" type="noConversion"/>
  </si>
  <si>
    <t>집락내상관계수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</si>
</sst>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76" formatCode="_ * #,##0_ ;_ * \-#,##0_ ;_ * &quot;-&quot;_ ;_ @_ "/>
    <numFmt numFmtId="177" formatCode="0.0"/>
    <numFmt numFmtId="178" formatCode="0.000"/>
    <numFmt numFmtId="179" formatCode="0.0000"/>
    <numFmt numFmtId="180" formatCode="0.00000"/>
    <numFmt numFmtId="181" formatCode="_ * #,##0.0_ ;_ * \-#,##0.0_ ;_ * &quot;-&quot;_ ;_ @_ "/>
    <numFmt numFmtId="182" formatCode="_ * #,##0.00_ ;_ * \-#,##0.00_ ;_ * &quot;-&quot;_ ;_ @_ "/>
    <numFmt numFmtId="183" formatCode="0_);[Red]\(0\)"/>
    <numFmt numFmtId="186" formatCode="0.0%"/>
  </numFmts>
  <fonts count="6" x14ac:knownFonts="1">
    <font>
      <sz val="11"/>
      <name val="돋움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14"/>
      <name val="맑은 고딕"/>
      <family val="3"/>
      <charset val="129"/>
      <scheme val="major"/>
    </font>
    <font>
      <b/>
      <sz val="14"/>
      <name val="맑은 고딕"/>
      <family val="3"/>
      <charset val="129"/>
      <scheme val="major"/>
    </font>
    <font>
      <sz val="11"/>
      <name val="돋움"/>
      <charset val="129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76" fontId="1" fillId="0" borderId="0" applyFont="0" applyFill="0" applyBorder="0" applyAlignment="0" applyProtection="0"/>
    <xf numFmtId="9" fontId="5" fillId="0" borderId="0" applyFont="0" applyFill="0" applyBorder="0" applyAlignment="0" applyProtection="0">
      <alignment vertical="center"/>
    </xf>
  </cellStyleXfs>
  <cellXfs count="22">
    <xf numFmtId="0" fontId="0" fillId="0" borderId="0" xfId="0"/>
    <xf numFmtId="0" fontId="3" fillId="0" borderId="0" xfId="0" applyFont="1" applyAlignment="1">
      <alignment horizontal="center"/>
    </xf>
    <xf numFmtId="0" fontId="4" fillId="0" borderId="0" xfId="0" applyFont="1" applyAlignment="1"/>
    <xf numFmtId="0" fontId="3" fillId="0" borderId="0" xfId="0" applyFont="1" applyAlignment="1"/>
    <xf numFmtId="0" fontId="3" fillId="0" borderId="0" xfId="0" applyFont="1"/>
    <xf numFmtId="0" fontId="4" fillId="0" borderId="1" xfId="0" applyFont="1" applyBorder="1" applyAlignment="1">
      <alignment horizontal="center"/>
    </xf>
    <xf numFmtId="0" fontId="4" fillId="0" borderId="1" xfId="0" quotePrefix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/>
    <xf numFmtId="183" fontId="3" fillId="0" borderId="1" xfId="1" applyNumberFormat="1" applyFont="1" applyBorder="1" applyAlignment="1"/>
    <xf numFmtId="177" fontId="3" fillId="0" borderId="1" xfId="0" applyNumberFormat="1" applyFont="1" applyBorder="1" applyAlignment="1">
      <alignment horizontal="center"/>
    </xf>
    <xf numFmtId="0" fontId="4" fillId="0" borderId="0" xfId="0" applyFont="1"/>
    <xf numFmtId="178" fontId="4" fillId="0" borderId="0" xfId="0" applyNumberFormat="1" applyFont="1"/>
    <xf numFmtId="179" fontId="4" fillId="0" borderId="0" xfId="0" applyNumberFormat="1" applyFont="1"/>
    <xf numFmtId="180" fontId="4" fillId="0" borderId="0" xfId="0" applyNumberFormat="1" applyFont="1"/>
    <xf numFmtId="2" fontId="3" fillId="0" borderId="1" xfId="0" applyNumberFormat="1" applyFont="1" applyBorder="1"/>
    <xf numFmtId="181" fontId="4" fillId="0" borderId="0" xfId="1" applyNumberFormat="1" applyFont="1" applyAlignment="1"/>
    <xf numFmtId="182" fontId="4" fillId="0" borderId="0" xfId="1" applyNumberFormat="1" applyFont="1" applyAlignment="1"/>
    <xf numFmtId="182" fontId="4" fillId="0" borderId="0" xfId="0" applyNumberFormat="1" applyFont="1" applyAlignment="1"/>
    <xf numFmtId="176" fontId="3" fillId="0" borderId="0" xfId="0" applyNumberFormat="1" applyFont="1" applyAlignment="1"/>
    <xf numFmtId="1" fontId="3" fillId="0" borderId="0" xfId="0" applyNumberFormat="1" applyFont="1" applyAlignment="1"/>
    <xf numFmtId="186" fontId="3" fillId="0" borderId="0" xfId="2" applyNumberFormat="1" applyFont="1" applyAlignment="1"/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gif"/><Relationship Id="rId2" Type="http://schemas.openxmlformats.org/officeDocument/2006/relationships/image" Target="../media/image2.gif"/><Relationship Id="rId1" Type="http://schemas.openxmlformats.org/officeDocument/2006/relationships/image" Target="../media/image1.gif"/><Relationship Id="rId4" Type="http://schemas.openxmlformats.org/officeDocument/2006/relationships/image" Target="../media/image4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22860</xdr:colOff>
      <xdr:row>11</xdr:row>
      <xdr:rowOff>7620</xdr:rowOff>
    </xdr:from>
    <xdr:to>
      <xdr:col>8</xdr:col>
      <xdr:colOff>668020</xdr:colOff>
      <xdr:row>13</xdr:row>
      <xdr:rowOff>205740</xdr:rowOff>
    </xdr:to>
    <xdr:pic>
      <xdr:nvPicPr>
        <xdr:cNvPr id="2" name="_x188520632" descr="DRW00000d8c071a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60420" y="2941320"/>
          <a:ext cx="1605280" cy="7315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327660</xdr:colOff>
      <xdr:row>11</xdr:row>
      <xdr:rowOff>60960</xdr:rowOff>
    </xdr:from>
    <xdr:to>
      <xdr:col>11</xdr:col>
      <xdr:colOff>403860</xdr:colOff>
      <xdr:row>13</xdr:row>
      <xdr:rowOff>184530</xdr:rowOff>
    </xdr:to>
    <xdr:pic>
      <xdr:nvPicPr>
        <xdr:cNvPr id="3" name="_x188520952" descr="DRW00000d8c072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03520" y="2994660"/>
          <a:ext cx="1432560" cy="6569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822960</xdr:colOff>
      <xdr:row>15</xdr:row>
      <xdr:rowOff>7620</xdr:rowOff>
    </xdr:from>
    <xdr:to>
      <xdr:col>9</xdr:col>
      <xdr:colOff>610244</xdr:colOff>
      <xdr:row>17</xdr:row>
      <xdr:rowOff>144780</xdr:rowOff>
    </xdr:to>
    <xdr:pic>
      <xdr:nvPicPr>
        <xdr:cNvPr id="4" name="_x188515040" descr="DRW00000d8c072c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14700" y="4008120"/>
          <a:ext cx="2271404" cy="670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220980</xdr:colOff>
      <xdr:row>13</xdr:row>
      <xdr:rowOff>228600</xdr:rowOff>
    </xdr:from>
    <xdr:to>
      <xdr:col>13</xdr:col>
      <xdr:colOff>190500</xdr:colOff>
      <xdr:row>17</xdr:row>
      <xdr:rowOff>116755</xdr:rowOff>
    </xdr:to>
    <xdr:pic>
      <xdr:nvPicPr>
        <xdr:cNvPr id="5" name="_x188515680" descr="DRW00000d8c0732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75020" y="3695700"/>
          <a:ext cx="2004060" cy="9549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8"/>
  <sheetViews>
    <sheetView tabSelected="1" topLeftCell="B1" workbookViewId="0">
      <selection activeCell="J6" sqref="J6"/>
    </sheetView>
  </sheetViews>
  <sheetFormatPr defaultColWidth="8.88671875" defaultRowHeight="20.25" x14ac:dyDescent="0.35"/>
  <cols>
    <col min="1" max="1" width="5.44140625" style="1" customWidth="1"/>
    <col min="2" max="2" width="11.44140625" style="3" customWidth="1"/>
    <col min="3" max="3" width="0" style="3" hidden="1" customWidth="1"/>
    <col min="4" max="4" width="2.21875" style="3" hidden="1" customWidth="1"/>
    <col min="5" max="5" width="7.109375" style="3" customWidth="1"/>
    <col min="6" max="6" width="8.77734375" style="4" customWidth="1"/>
    <col min="7" max="7" width="11.109375" style="4" bestFit="1" customWidth="1"/>
    <col min="8" max="8" width="14" style="4" customWidth="1"/>
    <col min="9" max="9" width="13.33203125" style="4" customWidth="1"/>
    <col min="10" max="16384" width="8.88671875" style="4"/>
  </cols>
  <sheetData>
    <row r="1" spans="1:11" x14ac:dyDescent="0.35">
      <c r="B1" s="2" t="s">
        <v>11</v>
      </c>
    </row>
    <row r="2" spans="1:11" x14ac:dyDescent="0.35">
      <c r="B2" s="2" t="s">
        <v>10</v>
      </c>
    </row>
    <row r="3" spans="1:11" x14ac:dyDescent="0.35">
      <c r="I3" s="4" t="s">
        <v>13</v>
      </c>
      <c r="K3" s="4">
        <f>((40000-400)/40000)*0.463*(1-0.463)/399</f>
        <v>6.1690398496240593E-4</v>
      </c>
    </row>
    <row r="4" spans="1:11" s="1" customFormat="1" x14ac:dyDescent="0.35">
      <c r="A4" s="5" t="s">
        <v>0</v>
      </c>
      <c r="B4" s="5" t="s">
        <v>4</v>
      </c>
      <c r="C4" s="5"/>
      <c r="D4" s="5"/>
      <c r="E4" s="6" t="s">
        <v>9</v>
      </c>
      <c r="F4" s="6" t="s">
        <v>5</v>
      </c>
      <c r="I4" s="1" t="s">
        <v>12</v>
      </c>
      <c r="J4" s="1">
        <f>H7/K3</f>
        <v>4.1907079320203513</v>
      </c>
    </row>
    <row r="5" spans="1:11" x14ac:dyDescent="0.35">
      <c r="A5" s="7">
        <v>1</v>
      </c>
      <c r="B5" s="7">
        <v>10</v>
      </c>
      <c r="C5" s="8">
        <v>9600</v>
      </c>
      <c r="D5" s="8">
        <f>C5*1.7/10</f>
        <v>1632</v>
      </c>
      <c r="E5" s="9">
        <v>10</v>
      </c>
      <c r="F5" s="10">
        <f>E5/B5</f>
        <v>1</v>
      </c>
      <c r="G5" s="11" t="s">
        <v>6</v>
      </c>
      <c r="H5" s="12">
        <f>F45/40</f>
        <v>0.46250000000000019</v>
      </c>
      <c r="I5" s="4" t="s">
        <v>14</v>
      </c>
      <c r="J5" s="4">
        <f>(J4-1)/(10-1)</f>
        <v>0.3545231035578168</v>
      </c>
    </row>
    <row r="6" spans="1:11" x14ac:dyDescent="0.35">
      <c r="A6" s="7">
        <v>2</v>
      </c>
      <c r="B6" s="7">
        <v>10</v>
      </c>
      <c r="C6" s="8"/>
      <c r="D6" s="8"/>
      <c r="E6" s="9">
        <v>8</v>
      </c>
      <c r="F6" s="10">
        <f t="shared" ref="F6:F44" si="0">E6/B6</f>
        <v>0.8</v>
      </c>
      <c r="G6" s="11" t="s">
        <v>7</v>
      </c>
      <c r="H6" s="13">
        <f>VAR(F5:F44)</f>
        <v>0.10445512820512799</v>
      </c>
    </row>
    <row r="7" spans="1:11" x14ac:dyDescent="0.35">
      <c r="A7" s="7">
        <v>3</v>
      </c>
      <c r="B7" s="7">
        <v>10</v>
      </c>
      <c r="C7" s="8"/>
      <c r="D7" s="8"/>
      <c r="E7" s="9">
        <v>6</v>
      </c>
      <c r="F7" s="10">
        <f t="shared" si="0"/>
        <v>0.6</v>
      </c>
      <c r="G7" s="11" t="s">
        <v>2</v>
      </c>
      <c r="H7" s="14">
        <f>((4000-40)/4000)*H6/40</f>
        <v>2.585264423076918E-3</v>
      </c>
    </row>
    <row r="8" spans="1:11" x14ac:dyDescent="0.35">
      <c r="A8" s="7">
        <v>4</v>
      </c>
      <c r="B8" s="7">
        <v>10</v>
      </c>
      <c r="C8" s="8"/>
      <c r="D8" s="8"/>
      <c r="E8" s="9">
        <v>5</v>
      </c>
      <c r="F8" s="10">
        <f t="shared" si="0"/>
        <v>0.5</v>
      </c>
      <c r="G8" s="11" t="s">
        <v>8</v>
      </c>
      <c r="H8" s="12">
        <f>SQRT(H7)</f>
        <v>5.0845495602628535E-2</v>
      </c>
    </row>
    <row r="9" spans="1:11" x14ac:dyDescent="0.35">
      <c r="A9" s="7">
        <v>5</v>
      </c>
      <c r="B9" s="7">
        <v>10</v>
      </c>
      <c r="C9" s="8"/>
      <c r="D9" s="8"/>
      <c r="E9" s="9">
        <v>9</v>
      </c>
      <c r="F9" s="10">
        <f t="shared" si="0"/>
        <v>0.9</v>
      </c>
      <c r="G9" s="11" t="s">
        <v>3</v>
      </c>
      <c r="H9" s="12">
        <f>2*H8</f>
        <v>0.10169099120525707</v>
      </c>
    </row>
    <row r="10" spans="1:11" x14ac:dyDescent="0.35">
      <c r="A10" s="7">
        <v>6</v>
      </c>
      <c r="B10" s="7">
        <v>10</v>
      </c>
      <c r="C10" s="8"/>
      <c r="D10" s="8"/>
      <c r="E10" s="9">
        <v>8</v>
      </c>
      <c r="F10" s="10">
        <f t="shared" si="0"/>
        <v>0.8</v>
      </c>
      <c r="H10" s="21">
        <f>H5-H9</f>
        <v>0.36080900879474309</v>
      </c>
      <c r="I10" s="21">
        <f>H5+H9</f>
        <v>0.56419099120525729</v>
      </c>
    </row>
    <row r="11" spans="1:11" x14ac:dyDescent="0.35">
      <c r="A11" s="7">
        <v>7</v>
      </c>
      <c r="B11" s="7">
        <v>10</v>
      </c>
      <c r="C11" s="8"/>
      <c r="D11" s="8"/>
      <c r="E11" s="9">
        <v>8</v>
      </c>
      <c r="F11" s="10">
        <f t="shared" si="0"/>
        <v>0.8</v>
      </c>
    </row>
    <row r="12" spans="1:11" x14ac:dyDescent="0.35">
      <c r="A12" s="7">
        <v>8</v>
      </c>
      <c r="B12" s="7">
        <v>10</v>
      </c>
      <c r="C12" s="8"/>
      <c r="D12" s="8"/>
      <c r="E12" s="9">
        <v>5</v>
      </c>
      <c r="F12" s="10">
        <f t="shared" si="0"/>
        <v>0.5</v>
      </c>
      <c r="H12"/>
    </row>
    <row r="13" spans="1:11" x14ac:dyDescent="0.35">
      <c r="A13" s="7">
        <v>9</v>
      </c>
      <c r="B13" s="7">
        <v>10</v>
      </c>
      <c r="C13" s="8"/>
      <c r="D13" s="8"/>
      <c r="E13" s="9">
        <v>9</v>
      </c>
      <c r="F13" s="10">
        <f t="shared" si="0"/>
        <v>0.9</v>
      </c>
    </row>
    <row r="14" spans="1:11" x14ac:dyDescent="0.35">
      <c r="A14" s="7">
        <v>10</v>
      </c>
      <c r="B14" s="7">
        <v>10</v>
      </c>
      <c r="C14" s="8"/>
      <c r="D14" s="8"/>
      <c r="E14" s="9">
        <v>9</v>
      </c>
      <c r="F14" s="10">
        <f t="shared" si="0"/>
        <v>0.9</v>
      </c>
    </row>
    <row r="15" spans="1:11" x14ac:dyDescent="0.35">
      <c r="A15" s="7">
        <v>11</v>
      </c>
      <c r="B15" s="7">
        <v>10</v>
      </c>
      <c r="C15" s="8"/>
      <c r="D15" s="8"/>
      <c r="E15" s="9">
        <v>9</v>
      </c>
      <c r="F15" s="10">
        <f t="shared" si="0"/>
        <v>0.9</v>
      </c>
      <c r="I15"/>
    </row>
    <row r="16" spans="1:11" x14ac:dyDescent="0.35">
      <c r="A16" s="7">
        <v>12</v>
      </c>
      <c r="B16" s="7">
        <v>10</v>
      </c>
      <c r="C16" s="8"/>
      <c r="D16" s="8"/>
      <c r="E16" s="9">
        <v>10</v>
      </c>
      <c r="F16" s="10">
        <f t="shared" si="0"/>
        <v>1</v>
      </c>
      <c r="H16"/>
    </row>
    <row r="17" spans="1:12" x14ac:dyDescent="0.35">
      <c r="A17" s="7">
        <v>13</v>
      </c>
      <c r="B17" s="7">
        <v>10</v>
      </c>
      <c r="C17" s="8"/>
      <c r="D17" s="8"/>
      <c r="E17" s="9">
        <v>4</v>
      </c>
      <c r="F17" s="10">
        <f t="shared" si="0"/>
        <v>0.4</v>
      </c>
      <c r="L17"/>
    </row>
    <row r="18" spans="1:12" x14ac:dyDescent="0.35">
      <c r="A18" s="7">
        <v>14</v>
      </c>
      <c r="B18" s="7">
        <v>10</v>
      </c>
      <c r="C18" s="8"/>
      <c r="D18" s="8"/>
      <c r="E18" s="9">
        <v>3</v>
      </c>
      <c r="F18" s="10">
        <f t="shared" si="0"/>
        <v>0.3</v>
      </c>
    </row>
    <row r="19" spans="1:12" x14ac:dyDescent="0.35">
      <c r="A19" s="7">
        <v>15</v>
      </c>
      <c r="B19" s="7">
        <v>10</v>
      </c>
      <c r="C19" s="8"/>
      <c r="D19" s="8"/>
      <c r="E19" s="9">
        <v>1</v>
      </c>
      <c r="F19" s="10">
        <f t="shared" si="0"/>
        <v>0.1</v>
      </c>
    </row>
    <row r="20" spans="1:12" x14ac:dyDescent="0.35">
      <c r="A20" s="7">
        <v>16</v>
      </c>
      <c r="B20" s="7">
        <v>10</v>
      </c>
      <c r="C20" s="8"/>
      <c r="D20" s="8"/>
      <c r="E20" s="9">
        <v>2</v>
      </c>
      <c r="F20" s="10">
        <f t="shared" si="0"/>
        <v>0.2</v>
      </c>
    </row>
    <row r="21" spans="1:12" x14ac:dyDescent="0.35">
      <c r="A21" s="7">
        <v>17</v>
      </c>
      <c r="B21" s="7">
        <v>10</v>
      </c>
      <c r="C21" s="8"/>
      <c r="D21" s="8"/>
      <c r="E21" s="9">
        <v>3</v>
      </c>
      <c r="F21" s="10">
        <f t="shared" si="0"/>
        <v>0.3</v>
      </c>
    </row>
    <row r="22" spans="1:12" x14ac:dyDescent="0.35">
      <c r="A22" s="7">
        <v>18</v>
      </c>
      <c r="B22" s="7">
        <v>10</v>
      </c>
      <c r="C22" s="8"/>
      <c r="D22" s="8"/>
      <c r="E22" s="9">
        <v>4</v>
      </c>
      <c r="F22" s="10">
        <f t="shared" si="0"/>
        <v>0.4</v>
      </c>
    </row>
    <row r="23" spans="1:12" x14ac:dyDescent="0.35">
      <c r="A23" s="7">
        <v>19</v>
      </c>
      <c r="B23" s="7">
        <v>10</v>
      </c>
      <c r="C23" s="8"/>
      <c r="D23" s="8"/>
      <c r="E23" s="9">
        <v>0</v>
      </c>
      <c r="F23" s="10">
        <f t="shared" si="0"/>
        <v>0</v>
      </c>
    </row>
    <row r="24" spans="1:12" x14ac:dyDescent="0.35">
      <c r="A24" s="7">
        <v>20</v>
      </c>
      <c r="B24" s="7">
        <v>10</v>
      </c>
      <c r="C24" s="8"/>
      <c r="D24" s="8"/>
      <c r="E24" s="9">
        <v>6</v>
      </c>
      <c r="F24" s="10">
        <f t="shared" si="0"/>
        <v>0.6</v>
      </c>
    </row>
    <row r="25" spans="1:12" x14ac:dyDescent="0.35">
      <c r="A25" s="7">
        <v>21</v>
      </c>
      <c r="B25" s="7">
        <v>10</v>
      </c>
      <c r="C25" s="8"/>
      <c r="D25" s="8"/>
      <c r="E25" s="9">
        <v>3</v>
      </c>
      <c r="F25" s="10">
        <f t="shared" si="0"/>
        <v>0.3</v>
      </c>
    </row>
    <row r="26" spans="1:12" x14ac:dyDescent="0.35">
      <c r="A26" s="7">
        <v>22</v>
      </c>
      <c r="B26" s="7">
        <v>10</v>
      </c>
      <c r="C26" s="8"/>
      <c r="D26" s="8"/>
      <c r="E26" s="9">
        <v>5</v>
      </c>
      <c r="F26" s="10">
        <f t="shared" si="0"/>
        <v>0.5</v>
      </c>
    </row>
    <row r="27" spans="1:12" x14ac:dyDescent="0.35">
      <c r="A27" s="7">
        <v>23</v>
      </c>
      <c r="B27" s="7">
        <v>10</v>
      </c>
      <c r="C27" s="8"/>
      <c r="D27" s="8"/>
      <c r="E27" s="9">
        <v>0</v>
      </c>
      <c r="F27" s="10">
        <f t="shared" si="0"/>
        <v>0</v>
      </c>
    </row>
    <row r="28" spans="1:12" x14ac:dyDescent="0.35">
      <c r="A28" s="7">
        <v>24</v>
      </c>
      <c r="B28" s="7">
        <v>10</v>
      </c>
      <c r="C28" s="8"/>
      <c r="D28" s="8"/>
      <c r="E28" s="9">
        <v>3</v>
      </c>
      <c r="F28" s="10">
        <f t="shared" si="0"/>
        <v>0.3</v>
      </c>
    </row>
    <row r="29" spans="1:12" x14ac:dyDescent="0.35">
      <c r="A29" s="7">
        <v>25</v>
      </c>
      <c r="B29" s="7">
        <v>10</v>
      </c>
      <c r="C29" s="8"/>
      <c r="D29" s="8"/>
      <c r="E29" s="9">
        <v>0</v>
      </c>
      <c r="F29" s="10">
        <f t="shared" si="0"/>
        <v>0</v>
      </c>
    </row>
    <row r="30" spans="1:12" x14ac:dyDescent="0.35">
      <c r="A30" s="7">
        <v>26</v>
      </c>
      <c r="B30" s="7">
        <v>10</v>
      </c>
      <c r="C30" s="8">
        <v>12100</v>
      </c>
      <c r="D30" s="8">
        <f t="shared" ref="D30:D44" si="1">C30*1.7/10</f>
        <v>2057</v>
      </c>
      <c r="E30" s="9">
        <v>0</v>
      </c>
      <c r="F30" s="10">
        <f t="shared" si="0"/>
        <v>0</v>
      </c>
    </row>
    <row r="31" spans="1:12" x14ac:dyDescent="0.35">
      <c r="A31" s="7">
        <v>27</v>
      </c>
      <c r="B31" s="7">
        <v>10</v>
      </c>
      <c r="C31" s="8">
        <v>4200</v>
      </c>
      <c r="D31" s="8">
        <f t="shared" si="1"/>
        <v>714</v>
      </c>
      <c r="E31" s="9">
        <v>4</v>
      </c>
      <c r="F31" s="10">
        <f t="shared" si="0"/>
        <v>0.4</v>
      </c>
    </row>
    <row r="32" spans="1:12" x14ac:dyDescent="0.35">
      <c r="A32" s="7">
        <v>28</v>
      </c>
      <c r="B32" s="7">
        <v>10</v>
      </c>
      <c r="C32" s="8">
        <v>6500</v>
      </c>
      <c r="D32" s="8">
        <f t="shared" si="1"/>
        <v>1105</v>
      </c>
      <c r="E32" s="9">
        <v>0</v>
      </c>
      <c r="F32" s="10">
        <f t="shared" si="0"/>
        <v>0</v>
      </c>
    </row>
    <row r="33" spans="1:6" x14ac:dyDescent="0.35">
      <c r="A33" s="7">
        <v>29</v>
      </c>
      <c r="B33" s="7">
        <v>10</v>
      </c>
      <c r="C33" s="8">
        <v>5200</v>
      </c>
      <c r="D33" s="8">
        <f t="shared" si="1"/>
        <v>884</v>
      </c>
      <c r="E33" s="9">
        <v>8</v>
      </c>
      <c r="F33" s="10">
        <f t="shared" si="0"/>
        <v>0.8</v>
      </c>
    </row>
    <row r="34" spans="1:6" x14ac:dyDescent="0.35">
      <c r="A34" s="7">
        <v>30</v>
      </c>
      <c r="B34" s="7">
        <v>10</v>
      </c>
      <c r="C34" s="8">
        <v>4000</v>
      </c>
      <c r="D34" s="8">
        <f t="shared" si="1"/>
        <v>680</v>
      </c>
      <c r="E34" s="9">
        <v>0</v>
      </c>
      <c r="F34" s="10">
        <f t="shared" si="0"/>
        <v>0</v>
      </c>
    </row>
    <row r="35" spans="1:6" x14ac:dyDescent="0.35">
      <c r="A35" s="7">
        <v>31</v>
      </c>
      <c r="B35" s="7">
        <v>10</v>
      </c>
      <c r="C35" s="8">
        <v>7500</v>
      </c>
      <c r="D35" s="8">
        <f t="shared" si="1"/>
        <v>1275</v>
      </c>
      <c r="E35" s="9">
        <v>10</v>
      </c>
      <c r="F35" s="10">
        <f t="shared" si="0"/>
        <v>1</v>
      </c>
    </row>
    <row r="36" spans="1:6" x14ac:dyDescent="0.35">
      <c r="A36" s="7">
        <v>32</v>
      </c>
      <c r="B36" s="7">
        <v>10</v>
      </c>
      <c r="C36" s="8">
        <v>6500</v>
      </c>
      <c r="D36" s="8">
        <f t="shared" si="1"/>
        <v>1105</v>
      </c>
      <c r="E36" s="9">
        <v>5</v>
      </c>
      <c r="F36" s="10">
        <f t="shared" si="0"/>
        <v>0.5</v>
      </c>
    </row>
    <row r="37" spans="1:6" x14ac:dyDescent="0.35">
      <c r="A37" s="7">
        <v>33</v>
      </c>
      <c r="B37" s="7">
        <v>10</v>
      </c>
      <c r="C37" s="8">
        <v>4500</v>
      </c>
      <c r="D37" s="8">
        <f t="shared" si="1"/>
        <v>765</v>
      </c>
      <c r="E37" s="9">
        <v>6</v>
      </c>
      <c r="F37" s="10">
        <f t="shared" si="0"/>
        <v>0.6</v>
      </c>
    </row>
    <row r="38" spans="1:6" x14ac:dyDescent="0.35">
      <c r="A38" s="7">
        <v>34</v>
      </c>
      <c r="B38" s="7">
        <v>10</v>
      </c>
      <c r="C38" s="8">
        <v>5000</v>
      </c>
      <c r="D38" s="8">
        <f t="shared" si="1"/>
        <v>850</v>
      </c>
      <c r="E38" s="9">
        <v>1</v>
      </c>
      <c r="F38" s="10">
        <f t="shared" si="0"/>
        <v>0.1</v>
      </c>
    </row>
    <row r="39" spans="1:6" x14ac:dyDescent="0.35">
      <c r="A39" s="7">
        <v>35</v>
      </c>
      <c r="B39" s="7">
        <v>10</v>
      </c>
      <c r="C39" s="8">
        <v>8500</v>
      </c>
      <c r="D39" s="8">
        <f t="shared" si="1"/>
        <v>1445</v>
      </c>
      <c r="E39" s="9">
        <v>3</v>
      </c>
      <c r="F39" s="10">
        <f t="shared" si="0"/>
        <v>0.3</v>
      </c>
    </row>
    <row r="40" spans="1:6" x14ac:dyDescent="0.35">
      <c r="A40" s="7">
        <v>36</v>
      </c>
      <c r="B40" s="7">
        <v>10</v>
      </c>
      <c r="C40" s="8">
        <v>4300</v>
      </c>
      <c r="D40" s="8">
        <f t="shared" si="1"/>
        <v>731</v>
      </c>
      <c r="E40" s="9">
        <v>3</v>
      </c>
      <c r="F40" s="10">
        <f t="shared" si="0"/>
        <v>0.3</v>
      </c>
    </row>
    <row r="41" spans="1:6" x14ac:dyDescent="0.35">
      <c r="A41" s="7">
        <v>37</v>
      </c>
      <c r="B41" s="7">
        <v>10</v>
      </c>
      <c r="C41" s="8">
        <v>5400</v>
      </c>
      <c r="D41" s="8">
        <f t="shared" si="1"/>
        <v>918</v>
      </c>
      <c r="E41" s="9">
        <v>1</v>
      </c>
      <c r="F41" s="10">
        <f t="shared" si="0"/>
        <v>0.1</v>
      </c>
    </row>
    <row r="42" spans="1:6" x14ac:dyDescent="0.35">
      <c r="A42" s="7">
        <v>38</v>
      </c>
      <c r="B42" s="7">
        <v>10</v>
      </c>
      <c r="C42" s="8">
        <v>4900</v>
      </c>
      <c r="D42" s="8">
        <f t="shared" si="1"/>
        <v>833</v>
      </c>
      <c r="E42" s="9">
        <v>5</v>
      </c>
      <c r="F42" s="10">
        <f t="shared" si="0"/>
        <v>0.5</v>
      </c>
    </row>
    <row r="43" spans="1:6" x14ac:dyDescent="0.35">
      <c r="A43" s="7">
        <v>39</v>
      </c>
      <c r="B43" s="7">
        <v>10</v>
      </c>
      <c r="C43" s="8">
        <v>5300</v>
      </c>
      <c r="D43" s="8">
        <f t="shared" si="1"/>
        <v>901</v>
      </c>
      <c r="E43" s="9">
        <v>5</v>
      </c>
      <c r="F43" s="10">
        <f t="shared" si="0"/>
        <v>0.5</v>
      </c>
    </row>
    <row r="44" spans="1:6" x14ac:dyDescent="0.35">
      <c r="A44" s="7">
        <v>40</v>
      </c>
      <c r="B44" s="7">
        <v>10</v>
      </c>
      <c r="C44" s="8">
        <v>5000</v>
      </c>
      <c r="D44" s="8">
        <f t="shared" si="1"/>
        <v>850</v>
      </c>
      <c r="E44" s="9">
        <v>4</v>
      </c>
      <c r="F44" s="10">
        <f t="shared" si="0"/>
        <v>0.4</v>
      </c>
    </row>
    <row r="45" spans="1:6" s="11" customFormat="1" x14ac:dyDescent="0.35">
      <c r="A45" s="5" t="s">
        <v>1</v>
      </c>
      <c r="B45" s="5">
        <f>SUM(B5:B44)</f>
        <v>400</v>
      </c>
      <c r="C45" s="5">
        <f>SUM(C5:C44)</f>
        <v>98500</v>
      </c>
      <c r="D45" s="5">
        <f>SUM(D5:D44)</f>
        <v>16745</v>
      </c>
      <c r="E45" s="5">
        <f>SUM(E5:E44)</f>
        <v>185</v>
      </c>
      <c r="F45" s="15">
        <f>SUM(F5:F44)</f>
        <v>18.500000000000007</v>
      </c>
    </row>
    <row r="46" spans="1:6" x14ac:dyDescent="0.35">
      <c r="B46" s="2"/>
      <c r="C46" s="2"/>
      <c r="D46" s="2"/>
      <c r="E46" s="16"/>
    </row>
    <row r="47" spans="1:6" x14ac:dyDescent="0.35">
      <c r="B47" s="2"/>
      <c r="C47" s="2"/>
      <c r="D47" s="2"/>
      <c r="E47" s="17"/>
    </row>
    <row r="48" spans="1:6" x14ac:dyDescent="0.35">
      <c r="B48" s="2"/>
      <c r="C48" s="2"/>
      <c r="D48" s="2"/>
      <c r="E48" s="17"/>
    </row>
    <row r="49" spans="2:5" x14ac:dyDescent="0.35">
      <c r="B49" s="2"/>
      <c r="C49" s="2"/>
      <c r="D49" s="2"/>
      <c r="E49" s="18"/>
    </row>
    <row r="51" spans="2:5" x14ac:dyDescent="0.35">
      <c r="B51" s="2"/>
    </row>
    <row r="62" spans="2:5" x14ac:dyDescent="0.35">
      <c r="E62" s="19"/>
    </row>
    <row r="68" spans="2:2" x14ac:dyDescent="0.35">
      <c r="B68" s="20"/>
    </row>
  </sheetData>
  <phoneticPr fontId="2" type="noConversion"/>
  <pageMargins left="0.75" right="0.75" top="1" bottom="1" header="0.5" footer="0.5"/>
  <pageSetup paperSize="9" scale="80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6장 예제6-2</vt:lpstr>
    </vt:vector>
  </TitlesOfParts>
  <Company>한국방송대학교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이기재</dc:creator>
  <cp:lastModifiedBy>웹1-ST</cp:lastModifiedBy>
  <cp:lastPrinted>2007-04-06T08:32:06Z</cp:lastPrinted>
  <dcterms:created xsi:type="dcterms:W3CDTF">1999-01-07T01:17:04Z</dcterms:created>
  <dcterms:modified xsi:type="dcterms:W3CDTF">2013-10-10T02:38:22Z</dcterms:modified>
</cp:coreProperties>
</file>