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70" windowWidth="15600" windowHeight="9315"/>
  </bookViews>
  <sheets>
    <sheet name="7장 예제7-2" sheetId="1" r:id="rId1"/>
  </sheets>
  <calcPr calcId="145621"/>
</workbook>
</file>

<file path=xl/calcChain.xml><?xml version="1.0" encoding="utf-8"?>
<calcChain xmlns="http://schemas.openxmlformats.org/spreadsheetml/2006/main">
  <c r="R14" i="1" l="1"/>
  <c r="R9" i="1"/>
  <c r="R10" i="1"/>
  <c r="R11" i="1"/>
  <c r="R12" i="1"/>
  <c r="R13" i="1"/>
  <c r="Q12" i="1"/>
  <c r="Q11" i="1"/>
  <c r="Q13" i="1"/>
  <c r="Q9" i="1"/>
  <c r="Q10" i="1"/>
  <c r="R5" i="1"/>
  <c r="R6" i="1"/>
  <c r="R7" i="1"/>
  <c r="R8" i="1"/>
  <c r="R4" i="1"/>
  <c r="Q8" i="1"/>
  <c r="Q7" i="1"/>
  <c r="Q6" i="1"/>
  <c r="Q5" i="1"/>
  <c r="Q4" i="1"/>
  <c r="P14" i="1"/>
  <c r="P5" i="1"/>
  <c r="P6" i="1"/>
  <c r="P7" i="1"/>
  <c r="P8" i="1"/>
  <c r="P9" i="1"/>
  <c r="P10" i="1"/>
  <c r="P11" i="1"/>
  <c r="P12" i="1"/>
  <c r="P13" i="1"/>
  <c r="P4" i="1"/>
  <c r="Q2" i="1"/>
  <c r="F18" i="1"/>
  <c r="B14" i="1"/>
  <c r="O14" i="1"/>
  <c r="O13" i="1"/>
  <c r="O5" i="1"/>
  <c r="O6" i="1"/>
  <c r="O7" i="1"/>
  <c r="O8" i="1"/>
  <c r="O9" i="1"/>
  <c r="O10" i="1"/>
  <c r="O11" i="1"/>
  <c r="O12" i="1"/>
  <c r="O4" i="1"/>
  <c r="N5" i="1"/>
  <c r="N4" i="1"/>
  <c r="N6" i="1" l="1"/>
  <c r="N7" i="1"/>
  <c r="N8" i="1"/>
  <c r="N9" i="1"/>
  <c r="N10" i="1"/>
  <c r="N11" i="1"/>
  <c r="N12" i="1"/>
  <c r="N13" i="1"/>
</calcChain>
</file>

<file path=xl/sharedStrings.xml><?xml version="1.0" encoding="utf-8"?>
<sst xmlns="http://schemas.openxmlformats.org/spreadsheetml/2006/main" count="9" uniqueCount="9">
  <si>
    <t>Bi</t>
    <phoneticPr fontId="1" type="noConversion"/>
  </si>
  <si>
    <t>bi</t>
    <phoneticPr fontId="1" type="noConversion"/>
  </si>
  <si>
    <t>yij</t>
    <phoneticPr fontId="1" type="noConversion"/>
  </si>
  <si>
    <t>bar y_i</t>
    <phoneticPr fontId="1" type="noConversion"/>
  </si>
  <si>
    <t>조사구</t>
    <phoneticPr fontId="1" type="noConversion"/>
  </si>
  <si>
    <t>A=160  a=10</t>
    <phoneticPr fontId="1" type="noConversion"/>
  </si>
  <si>
    <t>교재 224쪽 예제 7-2: 현재 사육 중인 한우 총 마리수 추정</t>
    <phoneticPr fontId="1" type="noConversion"/>
  </si>
  <si>
    <t>tau_i</t>
    <phoneticPr fontId="1" type="noConversion"/>
  </si>
  <si>
    <t>mu_psu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</si>
</sst>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6" x14ac:knownFonts="1">
    <font>
      <sz val="11"/>
      <name val="돋움"/>
      <charset val="129"/>
    </font>
    <font>
      <sz val="8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b/>
      <sz val="14"/>
      <color rgb="FFC00000"/>
      <name val="맑은 고딕"/>
      <family val="3"/>
      <charset val="129"/>
      <scheme val="major"/>
    </font>
    <font>
      <sz val="14"/>
      <color rgb="FFFF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1" xfId="0" applyFont="1" applyBorder="1"/>
    <xf numFmtId="2" fontId="3" fillId="0" borderId="3" xfId="0" applyNumberFormat="1" applyFont="1" applyBorder="1"/>
    <xf numFmtId="0" fontId="3" fillId="0" borderId="0" xfId="0" applyFont="1" applyAlignment="1"/>
    <xf numFmtId="0" fontId="4" fillId="0" borderId="0" xfId="0" applyFont="1" applyAlignment="1"/>
    <xf numFmtId="176" fontId="3" fillId="0" borderId="0" xfId="0" applyNumberFormat="1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373380</xdr:colOff>
      <xdr:row>14</xdr:row>
      <xdr:rowOff>76200</xdr:rowOff>
    </xdr:from>
    <xdr:to>
      <xdr:col>11</xdr:col>
      <xdr:colOff>45720</xdr:colOff>
      <xdr:row>16</xdr:row>
      <xdr:rowOff>152779</xdr:rowOff>
    </xdr:to>
    <xdr:pic>
      <xdr:nvPicPr>
        <xdr:cNvPr id="2" name="_x208388096" descr="DRW0000134c15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3276600"/>
          <a:ext cx="4518660" cy="6099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53340</xdr:colOff>
      <xdr:row>14</xdr:row>
      <xdr:rowOff>99060</xdr:rowOff>
    </xdr:from>
    <xdr:to>
      <xdr:col>19</xdr:col>
      <xdr:colOff>457200</xdr:colOff>
      <xdr:row>16</xdr:row>
      <xdr:rowOff>235386</xdr:rowOff>
    </xdr:to>
    <xdr:pic>
      <xdr:nvPicPr>
        <xdr:cNvPr id="3" name="_x214435208" descr="DRW0000134c155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8280" y="4099560"/>
          <a:ext cx="4762500" cy="6697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380999</xdr:colOff>
      <xdr:row>16</xdr:row>
      <xdr:rowOff>236220</xdr:rowOff>
    </xdr:from>
    <xdr:to>
      <xdr:col>19</xdr:col>
      <xdr:colOff>362148</xdr:colOff>
      <xdr:row>22</xdr:row>
      <xdr:rowOff>53340</xdr:rowOff>
    </xdr:to>
    <xdr:pic>
      <xdr:nvPicPr>
        <xdr:cNvPr id="4" name="_x214435528" descr="DRW0000134c156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699" y="4770120"/>
          <a:ext cx="5117029" cy="1417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topLeftCell="F1" zoomScale="80" zoomScaleNormal="80" workbookViewId="0">
      <selection activeCell="K4" sqref="K4"/>
    </sheetView>
  </sheetViews>
  <sheetFormatPr defaultColWidth="8.88671875" defaultRowHeight="20.25" x14ac:dyDescent="0.35"/>
  <cols>
    <col min="1" max="3" width="7.5546875" style="4" customWidth="1"/>
    <col min="4" max="13" width="5.109375" style="4" customWidth="1"/>
    <col min="14" max="14" width="7.5546875" style="4" customWidth="1"/>
    <col min="15" max="16384" width="8.88671875" style="4"/>
  </cols>
  <sheetData>
    <row r="1" spans="1:18" x14ac:dyDescent="0.35">
      <c r="A1" s="15" t="s">
        <v>6</v>
      </c>
      <c r="B1" s="14"/>
      <c r="C1" s="14"/>
      <c r="D1" s="14"/>
    </row>
    <row r="2" spans="1:18" x14ac:dyDescent="0.35">
      <c r="A2" s="15" t="s">
        <v>5</v>
      </c>
      <c r="B2" s="14"/>
      <c r="C2" s="14"/>
      <c r="D2" s="14"/>
      <c r="P2" s="4" t="s">
        <v>8</v>
      </c>
      <c r="Q2" s="4">
        <f>SUM(O4:O13)/10</f>
        <v>113.77380952380952</v>
      </c>
    </row>
    <row r="3" spans="1:18" x14ac:dyDescent="0.35">
      <c r="A3" s="1" t="s">
        <v>4</v>
      </c>
      <c r="B3" s="2" t="s">
        <v>0</v>
      </c>
      <c r="C3" s="2" t="s">
        <v>1</v>
      </c>
      <c r="D3" s="2" t="s">
        <v>2</v>
      </c>
      <c r="E3" s="3"/>
      <c r="F3" s="3"/>
      <c r="G3" s="3"/>
      <c r="H3" s="3"/>
      <c r="I3" s="3"/>
      <c r="J3" s="3"/>
      <c r="K3" s="3"/>
      <c r="L3" s="3"/>
      <c r="M3" s="3"/>
      <c r="N3" s="2" t="s">
        <v>3</v>
      </c>
      <c r="O3" s="4" t="s">
        <v>7</v>
      </c>
    </row>
    <row r="4" spans="1:18" x14ac:dyDescent="0.35">
      <c r="A4" s="5">
        <v>1</v>
      </c>
      <c r="B4" s="6">
        <v>63</v>
      </c>
      <c r="C4" s="6">
        <v>6</v>
      </c>
      <c r="D4" s="7">
        <v>6</v>
      </c>
      <c r="E4" s="4">
        <v>5</v>
      </c>
      <c r="F4" s="4">
        <v>2</v>
      </c>
      <c r="G4" s="4">
        <v>1</v>
      </c>
      <c r="H4" s="4">
        <v>0</v>
      </c>
      <c r="I4" s="4">
        <v>1</v>
      </c>
      <c r="N4" s="8">
        <f>AVERAGE(D4:I4)</f>
        <v>2.5</v>
      </c>
      <c r="O4" s="16">
        <f>B4*N4</f>
        <v>157.5</v>
      </c>
      <c r="P4" s="16">
        <f>(O4-$Q$2)^2</f>
        <v>1911.9797335600911</v>
      </c>
      <c r="Q4" s="4">
        <f>VAR(D4:I4)</f>
        <v>5.9</v>
      </c>
      <c r="R4" s="4">
        <f>B4^2*((B4-C4)/B4)*Q4/C4</f>
        <v>3531.15</v>
      </c>
    </row>
    <row r="5" spans="1:18" x14ac:dyDescent="0.35">
      <c r="A5" s="5">
        <v>2</v>
      </c>
      <c r="B5" s="6">
        <v>25</v>
      </c>
      <c r="C5" s="6">
        <v>3</v>
      </c>
      <c r="D5" s="7">
        <v>2</v>
      </c>
      <c r="E5" s="4">
        <v>1</v>
      </c>
      <c r="F5" s="4">
        <v>1</v>
      </c>
      <c r="N5" s="8">
        <f>AVERAGE(D5:F5)</f>
        <v>1.3333333333333333</v>
      </c>
      <c r="O5" s="16">
        <f t="shared" ref="O5:O13" si="0">B5*N5</f>
        <v>33.333333333333329</v>
      </c>
      <c r="P5" s="16">
        <f t="shared" ref="P5:Q13" si="1">(O5-$Q$2)^2</f>
        <v>6470.6702097505668</v>
      </c>
      <c r="Q5" s="4">
        <f>VAR(D5:F5)</f>
        <v>0.33333333333333348</v>
      </c>
      <c r="R5" s="4">
        <f t="shared" ref="R5:R13" si="2">B5^2*((B5-C5)/B5)*Q5/C5</f>
        <v>61.111111111111143</v>
      </c>
    </row>
    <row r="6" spans="1:18" x14ac:dyDescent="0.35">
      <c r="A6" s="5">
        <v>3</v>
      </c>
      <c r="B6" s="6">
        <v>57</v>
      </c>
      <c r="C6" s="6">
        <v>6</v>
      </c>
      <c r="D6" s="7">
        <v>4</v>
      </c>
      <c r="E6" s="4">
        <v>10</v>
      </c>
      <c r="F6" s="4">
        <v>6</v>
      </c>
      <c r="G6" s="4">
        <v>0</v>
      </c>
      <c r="H6" s="4">
        <v>1</v>
      </c>
      <c r="I6" s="4">
        <v>0</v>
      </c>
      <c r="N6" s="8">
        <f>AVERAGE(D6:I6)</f>
        <v>3.5</v>
      </c>
      <c r="O6" s="16">
        <f t="shared" si="0"/>
        <v>199.5</v>
      </c>
      <c r="P6" s="16">
        <f t="shared" si="1"/>
        <v>7348.9797335600915</v>
      </c>
      <c r="Q6" s="4">
        <f>VAR(D6:I6)</f>
        <v>15.9</v>
      </c>
      <c r="R6" s="4">
        <f t="shared" si="2"/>
        <v>7703.55</v>
      </c>
    </row>
    <row r="7" spans="1:18" x14ac:dyDescent="0.35">
      <c r="A7" s="5">
        <v>4</v>
      </c>
      <c r="B7" s="6">
        <v>96</v>
      </c>
      <c r="C7" s="6">
        <v>10</v>
      </c>
      <c r="D7" s="7">
        <v>5</v>
      </c>
      <c r="E7" s="4">
        <v>1</v>
      </c>
      <c r="F7" s="4">
        <v>3</v>
      </c>
      <c r="G7" s="4">
        <v>2</v>
      </c>
      <c r="H7" s="4">
        <v>7</v>
      </c>
      <c r="I7" s="4">
        <v>1</v>
      </c>
      <c r="J7" s="4">
        <v>0</v>
      </c>
      <c r="K7" s="4">
        <v>1</v>
      </c>
      <c r="L7" s="4">
        <v>0</v>
      </c>
      <c r="M7" s="4">
        <v>0</v>
      </c>
      <c r="N7" s="8">
        <f>AVERAGE(D7:M7)</f>
        <v>2</v>
      </c>
      <c r="O7" s="16">
        <f t="shared" si="0"/>
        <v>192</v>
      </c>
      <c r="P7" s="16">
        <f t="shared" si="1"/>
        <v>6119.3368764172346</v>
      </c>
      <c r="Q7" s="4">
        <f>VAR(D7:M7)</f>
        <v>5.5555555555555554</v>
      </c>
      <c r="R7" s="4">
        <f t="shared" si="2"/>
        <v>4586.6666666666661</v>
      </c>
    </row>
    <row r="8" spans="1:18" x14ac:dyDescent="0.35">
      <c r="A8" s="5">
        <v>5</v>
      </c>
      <c r="B8" s="6">
        <v>44</v>
      </c>
      <c r="C8" s="6">
        <v>4</v>
      </c>
      <c r="D8" s="7">
        <v>7</v>
      </c>
      <c r="E8" s="4">
        <v>1</v>
      </c>
      <c r="F8" s="4">
        <v>1</v>
      </c>
      <c r="G8" s="4">
        <v>0</v>
      </c>
      <c r="N8" s="8">
        <f>AVERAGE(D8:G8)</f>
        <v>2.25</v>
      </c>
      <c r="O8" s="16">
        <f t="shared" si="0"/>
        <v>99</v>
      </c>
      <c r="P8" s="16">
        <f t="shared" si="1"/>
        <v>218.26544784580483</v>
      </c>
      <c r="Q8" s="4">
        <f>VAR(D8:G8)</f>
        <v>10.25</v>
      </c>
      <c r="R8" s="4">
        <f t="shared" si="2"/>
        <v>4510</v>
      </c>
    </row>
    <row r="9" spans="1:18" x14ac:dyDescent="0.35">
      <c r="A9" s="5">
        <v>6</v>
      </c>
      <c r="B9" s="6">
        <v>23</v>
      </c>
      <c r="C9" s="6">
        <v>2</v>
      </c>
      <c r="D9" s="7">
        <v>1</v>
      </c>
      <c r="E9" s="4">
        <v>0</v>
      </c>
      <c r="N9" s="8">
        <f>AVERAGE(D9:E9)</f>
        <v>0.5</v>
      </c>
      <c r="O9" s="16">
        <f t="shared" si="0"/>
        <v>11.5</v>
      </c>
      <c r="P9" s="16">
        <f t="shared" si="1"/>
        <v>10459.93211451247</v>
      </c>
      <c r="Q9" s="4">
        <f>VAR(D9:E9)</f>
        <v>0.5</v>
      </c>
      <c r="R9" s="4">
        <f t="shared" si="2"/>
        <v>120.75</v>
      </c>
    </row>
    <row r="10" spans="1:18" x14ac:dyDescent="0.35">
      <c r="A10" s="5">
        <v>7</v>
      </c>
      <c r="B10" s="6">
        <v>67</v>
      </c>
      <c r="C10" s="6">
        <v>7</v>
      </c>
      <c r="D10" s="7">
        <v>9</v>
      </c>
      <c r="E10" s="4">
        <v>2</v>
      </c>
      <c r="F10" s="4">
        <v>5</v>
      </c>
      <c r="G10" s="4">
        <v>1</v>
      </c>
      <c r="H10" s="4">
        <v>0</v>
      </c>
      <c r="I10" s="4">
        <v>0</v>
      </c>
      <c r="J10" s="4">
        <v>1</v>
      </c>
      <c r="N10" s="8">
        <f>AVERAGE(D10:J10)</f>
        <v>2.5714285714285716</v>
      </c>
      <c r="O10" s="16">
        <f t="shared" si="0"/>
        <v>172.28571428571431</v>
      </c>
      <c r="P10" s="16">
        <f t="shared" si="1"/>
        <v>3423.6429988662162</v>
      </c>
      <c r="Q10" s="4">
        <f>VAR(D10:J10)</f>
        <v>10.952380952380954</v>
      </c>
      <c r="R10" s="4">
        <f t="shared" si="2"/>
        <v>6289.7959183673474</v>
      </c>
    </row>
    <row r="11" spans="1:18" x14ac:dyDescent="0.35">
      <c r="A11" s="5">
        <v>8</v>
      </c>
      <c r="B11" s="6">
        <v>31</v>
      </c>
      <c r="C11" s="6">
        <v>3</v>
      </c>
      <c r="D11" s="7">
        <v>1</v>
      </c>
      <c r="E11" s="4">
        <v>0</v>
      </c>
      <c r="F11" s="4">
        <v>0</v>
      </c>
      <c r="N11" s="8">
        <f>AVERAGE(D11:F11)</f>
        <v>0.33333333333333331</v>
      </c>
      <c r="O11" s="16">
        <f t="shared" si="0"/>
        <v>10.333333333333332</v>
      </c>
      <c r="P11" s="16">
        <f t="shared" si="1"/>
        <v>10699.932114512472</v>
      </c>
      <c r="Q11" s="4">
        <f>VAR(D11:F11)</f>
        <v>0.33333333333333337</v>
      </c>
      <c r="R11" s="4">
        <f t="shared" si="2"/>
        <v>96.444444444444457</v>
      </c>
    </row>
    <row r="12" spans="1:18" x14ac:dyDescent="0.35">
      <c r="A12" s="5">
        <v>9</v>
      </c>
      <c r="B12" s="6">
        <v>27</v>
      </c>
      <c r="C12" s="6">
        <v>3</v>
      </c>
      <c r="D12" s="7">
        <v>3</v>
      </c>
      <c r="E12" s="4">
        <v>1</v>
      </c>
      <c r="F12" s="4">
        <v>0</v>
      </c>
      <c r="N12" s="8">
        <f>AVERAGE(D12:F12)</f>
        <v>1.3333333333333333</v>
      </c>
      <c r="O12" s="16">
        <f t="shared" si="0"/>
        <v>36</v>
      </c>
      <c r="P12" s="16">
        <f t="shared" si="1"/>
        <v>6048.7654478458044</v>
      </c>
      <c r="Q12" s="4">
        <f>VAR(D12:F12)</f>
        <v>2.3333333333333335</v>
      </c>
      <c r="R12" s="4">
        <f t="shared" si="2"/>
        <v>504</v>
      </c>
    </row>
    <row r="13" spans="1:18" x14ac:dyDescent="0.35">
      <c r="A13" s="9">
        <v>10</v>
      </c>
      <c r="B13" s="10">
        <v>66</v>
      </c>
      <c r="C13" s="10">
        <v>7</v>
      </c>
      <c r="D13" s="11">
        <v>7</v>
      </c>
      <c r="E13" s="12">
        <v>10</v>
      </c>
      <c r="F13" s="12">
        <v>1</v>
      </c>
      <c r="G13" s="12">
        <v>5</v>
      </c>
      <c r="H13" s="12">
        <v>0</v>
      </c>
      <c r="I13" s="12">
        <v>0</v>
      </c>
      <c r="J13" s="12">
        <v>1</v>
      </c>
      <c r="K13" s="12"/>
      <c r="L13" s="12"/>
      <c r="M13" s="12"/>
      <c r="N13" s="13">
        <f>AVERAGE(D13:J13)</f>
        <v>3.4285714285714284</v>
      </c>
      <c r="O13" s="16">
        <f t="shared" si="0"/>
        <v>226.28571428571428</v>
      </c>
      <c r="P13" s="16">
        <f t="shared" si="1"/>
        <v>12658.928713151927</v>
      </c>
      <c r="Q13" s="4">
        <f>VAR(D13:J13)</f>
        <v>15.619047619047619</v>
      </c>
      <c r="R13" s="4">
        <f t="shared" si="2"/>
        <v>8688.6530612244896</v>
      </c>
    </row>
    <row r="14" spans="1:18" x14ac:dyDescent="0.35">
      <c r="B14" s="4">
        <f>SUM(B4:B13)</f>
        <v>499</v>
      </c>
      <c r="O14" s="17">
        <f>SUM(O4:O13)*160/10</f>
        <v>18203.809523809523</v>
      </c>
      <c r="P14" s="17">
        <f>SUM(P4:P13)/9</f>
        <v>7262.2703766691866</v>
      </c>
      <c r="R14" s="4">
        <f>SUM(R4:R13)*160/10</f>
        <v>577473.93922902504</v>
      </c>
    </row>
    <row r="16" spans="1:18" x14ac:dyDescent="0.35">
      <c r="B16"/>
    </row>
    <row r="18" spans="2:6" x14ac:dyDescent="0.35">
      <c r="F18" s="4">
        <f>SUM(O4:O13)/B14</f>
        <v>2.2800362630021946</v>
      </c>
    </row>
    <row r="19" spans="2:6" x14ac:dyDescent="0.35">
      <c r="B19"/>
    </row>
    <row r="22" spans="2:6" x14ac:dyDescent="0.35">
      <c r="B22"/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7장 예제7-2</vt:lpstr>
    </vt:vector>
  </TitlesOfParts>
  <Company>정보통계학과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정통-이기재</dc:creator>
  <cp:lastModifiedBy>웹1-ST</cp:lastModifiedBy>
  <cp:lastPrinted>2007-04-06T09:44:06Z</cp:lastPrinted>
  <dcterms:created xsi:type="dcterms:W3CDTF">2007-04-06T09:36:57Z</dcterms:created>
  <dcterms:modified xsi:type="dcterms:W3CDTF">2013-11-07T01:14:46Z</dcterms:modified>
</cp:coreProperties>
</file>