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nalytics\Documents\Stats for Sport Scientists\prep_files\interpretation\"/>
    </mc:Choice>
  </mc:AlternateContent>
  <xr:revisionPtr revIDLastSave="0" documentId="13_ncr:1_{187CFB02-DE9D-466A-AF18-04D4B71304A7}" xr6:coauthVersionLast="47" xr6:coauthVersionMax="47" xr10:uidLastSave="{00000000-0000-0000-0000-000000000000}"/>
  <bookViews>
    <workbookView xWindow="-110" yWindow="-110" windowWidth="19420" windowHeight="10300" xr2:uid="{391389F9-91FF-4D15-86D5-59885E9A36E7}"/>
  </bookViews>
  <sheets>
    <sheet name="Pairwise differences" sheetId="1" r:id="rId1"/>
    <sheet name="Covtest" sheetId="3" r:id="rId2"/>
    <sheet name="Fit"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6" i="1" l="1"/>
  <c r="O6" i="1"/>
  <c r="N6" i="1"/>
  <c r="P5" i="1"/>
  <c r="O5" i="1"/>
  <c r="N5" i="1"/>
  <c r="L32" i="1"/>
  <c r="M32" i="1"/>
  <c r="N32" i="1"/>
  <c r="L11" i="1"/>
  <c r="L12" i="1"/>
  <c r="L13" i="1"/>
  <c r="L14" i="1"/>
  <c r="L15" i="1"/>
  <c r="L16" i="1"/>
  <c r="L17" i="1"/>
  <c r="L18" i="1"/>
  <c r="L19" i="1"/>
  <c r="L10" i="1"/>
  <c r="N23" i="1"/>
  <c r="N24" i="1"/>
  <c r="N25" i="1"/>
  <c r="N26" i="1"/>
  <c r="N27" i="1"/>
  <c r="N28" i="1"/>
  <c r="N29" i="1"/>
  <c r="N30" i="1"/>
  <c r="N31" i="1"/>
  <c r="M24" i="1"/>
  <c r="M25" i="1"/>
  <c r="M26" i="1"/>
  <c r="M27" i="1"/>
  <c r="M28" i="1"/>
  <c r="M29" i="1"/>
  <c r="M30" i="1"/>
  <c r="M31" i="1"/>
  <c r="M23" i="1"/>
  <c r="L24" i="1"/>
  <c r="L25" i="1"/>
  <c r="L26" i="1"/>
  <c r="L27" i="1"/>
  <c r="L28" i="1"/>
  <c r="L29" i="1"/>
  <c r="L30" i="1"/>
  <c r="L31" i="1"/>
  <c r="L23" i="1"/>
  <c r="K5" i="1"/>
</calcChain>
</file>

<file path=xl/sharedStrings.xml><?xml version="1.0" encoding="utf-8"?>
<sst xmlns="http://schemas.openxmlformats.org/spreadsheetml/2006/main" count="163" uniqueCount="65">
  <si>
    <t>Covariance Parameter Estimates</t>
  </si>
  <si>
    <t>Cov Parm</t>
  </si>
  <si>
    <t>Subject</t>
  </si>
  <si>
    <t>Estimate</t>
  </si>
  <si>
    <t>Standard</t>
  </si>
  <si>
    <t>Error</t>
  </si>
  <si>
    <t>Z Value</t>
  </si>
  <si>
    <t>Pr &gt; Z</t>
  </si>
  <si>
    <t>Alpha</t>
  </si>
  <si>
    <t>Lower</t>
  </si>
  <si>
    <t>Upper</t>
  </si>
  <si>
    <t>Intercept</t>
  </si>
  <si>
    <t>position</t>
  </si>
  <si>
    <t>Residual</t>
  </si>
  <si>
    <t>&lt;.0001</t>
  </si>
  <si>
    <t>Least Squares Means Estimates</t>
  </si>
  <si>
    <t>Effect</t>
  </si>
  <si>
    <t>Label</t>
  </si>
  <si>
    <t>Standard Error</t>
  </si>
  <si>
    <t>DF</t>
  </si>
  <si>
    <t>t Value</t>
  </si>
  <si>
    <t>Pr &gt; |t|</t>
  </si>
  <si>
    <t>season</t>
  </si>
  <si>
    <t>2-1</t>
  </si>
  <si>
    <t>3-2</t>
  </si>
  <si>
    <t>4-3</t>
  </si>
  <si>
    <t>5-4</t>
  </si>
  <si>
    <t>6-5</t>
  </si>
  <si>
    <t>7-6</t>
  </si>
  <si>
    <t>8-7</t>
  </si>
  <si>
    <t>9-8</t>
  </si>
  <si>
    <t>10-9</t>
  </si>
  <si>
    <t>ES</t>
  </si>
  <si>
    <t>Although season 2 (90.32 +/- 3.47cm)  had a lower jump height than season 1 (92.21 +/- 3.81cm), the difference was non-significant (p = 0.2843, ES = -0.21 (-0.58 to 0.17)).</t>
  </si>
  <si>
    <t>Pooled SD</t>
  </si>
  <si>
    <t>Bet-sub SD</t>
  </si>
  <si>
    <t>There was a non-significanct difference between season 3 and season 2 (p=0.9281, ES 0.02 (-0.32 to 0.35))</t>
  </si>
  <si>
    <t>1-10</t>
  </si>
  <si>
    <r>
      <t xml:space="preserve">Jump height at season 10 was significantly greater than jump height at season 1 (p=0.0084, ES = 0.51 (0.13 to 0.90), </t>
    </r>
    <r>
      <rPr>
        <i/>
        <sz val="11"/>
        <color theme="1"/>
        <rFont val="Calibri"/>
        <family val="2"/>
        <scheme val="minor"/>
      </rPr>
      <t>small</t>
    </r>
    <r>
      <rPr>
        <sz val="11"/>
        <color theme="1"/>
        <rFont val="Calibri"/>
        <family val="2"/>
        <scheme val="minor"/>
      </rPr>
      <t>).</t>
    </r>
  </si>
  <si>
    <t>CL Diff</t>
  </si>
  <si>
    <r>
      <t xml:space="preserve">Across all seasons, a </t>
    </r>
    <r>
      <rPr>
        <i/>
        <sz val="11"/>
        <color theme="1"/>
        <rFont val="Calibri"/>
        <family val="2"/>
        <scheme val="minor"/>
      </rPr>
      <t>small</t>
    </r>
    <r>
      <rPr>
        <sz val="11"/>
        <color theme="1"/>
        <rFont val="Calibri"/>
        <family val="2"/>
        <scheme val="minor"/>
      </rPr>
      <t xml:space="preserve"> difference in jump height was observed as season 10 was 4.73cm greater than season 1 (p=0.0084, ES = 0.51 (0.13 to 0.90)).</t>
    </r>
  </si>
  <si>
    <t>Summary</t>
  </si>
  <si>
    <r>
      <t>However, no significant differences were observed between consecutive seasons (</t>
    </r>
    <r>
      <rPr>
        <i/>
        <sz val="11"/>
        <color theme="1"/>
        <rFont val="Calibri"/>
        <family val="2"/>
        <scheme val="minor"/>
      </rPr>
      <t>p</t>
    </r>
    <r>
      <rPr>
        <sz val="11"/>
        <color theme="1"/>
        <rFont val="Calibri"/>
        <family val="2"/>
        <scheme val="minor"/>
      </rPr>
      <t xml:space="preserve"> = 0.1203 to 0.9281).</t>
    </r>
  </si>
  <si>
    <t>Bet-pos SD</t>
  </si>
  <si>
    <t>Wit-pos SD</t>
  </si>
  <si>
    <t>The within position standard deviation (8.23cm (7.74 to 8.79cm)) was almost greater than the between position standard deviation (4.08 (2.66 to 8.63)).</t>
  </si>
  <si>
    <t>Interpretation</t>
  </si>
  <si>
    <t>Longitudinally there was an increase in jump height (better athletes, training practices, nutrition?)</t>
  </si>
  <si>
    <t>But this was slow, steady and consistent progress rather than a magic fix becoming available one year.</t>
  </si>
  <si>
    <t>This suggests that variation in jump height performance was greater within positions than between positions. Perhaps the jump heights differ due to the roles that players play within their teams rather than the positions themselves, or players are still maturing at this point so there are some late(r) developers who will reduce that variation in time.</t>
  </si>
  <si>
    <t>BIC (Smaller is Better)</t>
  </si>
  <si>
    <t>AICC (Smaller is Better)</t>
  </si>
  <si>
    <t>AIC (Smaller is Better)</t>
  </si>
  <si>
    <t>3522.6</t>
  </si>
  <si>
    <t>3474.4</t>
  </si>
  <si>
    <t>3581.7</t>
  </si>
  <si>
    <t>3612.2</t>
  </si>
  <si>
    <t>-2 Res Log Likelihood</t>
  </si>
  <si>
    <t>MIXED MODEL</t>
  </si>
  <si>
    <t>2-WAY ANOVA</t>
  </si>
  <si>
    <t>1-WAY ANOVA</t>
  </si>
  <si>
    <t>NULL MODEL</t>
  </si>
  <si>
    <t>LINEAR MIXED MODEL</t>
  </si>
  <si>
    <t>ONE WAY ANOVA</t>
  </si>
  <si>
    <t>TWO WAY ANOVA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</si>
</sst>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112277"/>
      <name val="Arial"/>
      <family val="2"/>
    </font>
    <font>
      <sz val="10"/>
      <color rgb="FF000000"/>
      <name val="Arial"/>
      <family val="2"/>
    </font>
    <font>
      <i/>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EDF2F9"/>
        <bgColor indexed="64"/>
      </patternFill>
    </fill>
    <fill>
      <patternFill patternType="solid">
        <fgColor rgb="FFFFFFFF"/>
        <bgColor indexed="64"/>
      </patternFill>
    </fill>
    <fill>
      <patternFill patternType="solid">
        <fgColor rgb="FFFFFF00"/>
        <bgColor indexed="64"/>
      </patternFill>
    </fill>
  </fills>
  <borders count="21">
    <border>
      <left/>
      <right/>
      <top/>
      <bottom/>
      <diagonal/>
    </border>
    <border>
      <left/>
      <right style="medium">
        <color rgb="FFB0B7BB"/>
      </right>
      <top/>
      <bottom style="medium">
        <color rgb="FFB0B7BB"/>
      </bottom>
      <diagonal/>
    </border>
    <border>
      <left/>
      <right/>
      <top/>
      <bottom style="medium">
        <color rgb="FFB0B7BB"/>
      </bottom>
      <diagonal/>
    </border>
    <border>
      <left/>
      <right style="medium">
        <color rgb="FFB0B7BB"/>
      </right>
      <top/>
      <bottom/>
      <diagonal/>
    </border>
    <border>
      <left/>
      <right style="medium">
        <color rgb="FFC1C1C1"/>
      </right>
      <top/>
      <bottom style="medium">
        <color rgb="FFC1C1C1"/>
      </bottom>
      <diagonal/>
    </border>
    <border>
      <left style="medium">
        <color rgb="FFC1C1C1"/>
      </left>
      <right/>
      <top style="medium">
        <color rgb="FFC1C1C1"/>
      </top>
      <bottom style="medium">
        <color rgb="FFB0B7BB"/>
      </bottom>
      <diagonal/>
    </border>
    <border>
      <left/>
      <right/>
      <top style="medium">
        <color rgb="FFC1C1C1"/>
      </top>
      <bottom style="medium">
        <color rgb="FFB0B7BB"/>
      </bottom>
      <diagonal/>
    </border>
    <border>
      <left style="medium">
        <color rgb="FFC1C1C1"/>
      </left>
      <right style="medium">
        <color rgb="FFB0B7BB"/>
      </right>
      <top/>
      <bottom/>
      <diagonal/>
    </border>
    <border>
      <left style="medium">
        <color rgb="FFC1C1C1"/>
      </left>
      <right style="medium">
        <color rgb="FFB0B7BB"/>
      </right>
      <top/>
      <bottom style="medium">
        <color rgb="FFB0B7BB"/>
      </bottom>
      <diagonal/>
    </border>
    <border>
      <left/>
      <right/>
      <top/>
      <bottom style="medium">
        <color rgb="FFC1C1C1"/>
      </bottom>
      <diagonal/>
    </border>
    <border>
      <left/>
      <right style="medium">
        <color rgb="FFC1C1C1"/>
      </right>
      <top/>
      <bottom/>
      <diagonal/>
    </border>
    <border>
      <left style="medium">
        <color rgb="FFC1C1C1"/>
      </left>
      <right style="medium">
        <color rgb="FFB0B7BB"/>
      </right>
      <top style="medium">
        <color rgb="FFB0B7BB"/>
      </top>
      <bottom/>
      <diagonal/>
    </border>
    <border>
      <left style="medium">
        <color rgb="FFB0B7BB"/>
      </left>
      <right style="medium">
        <color rgb="FFB0B7BB"/>
      </right>
      <top style="medium">
        <color rgb="FFB0B7BB"/>
      </top>
      <bottom/>
      <diagonal/>
    </border>
    <border>
      <left style="medium">
        <color rgb="FFB0B7BB"/>
      </left>
      <right style="medium">
        <color rgb="FFB0B7BB"/>
      </right>
      <top/>
      <bottom style="medium">
        <color rgb="FFB0B7BB"/>
      </bottom>
      <diagonal/>
    </border>
    <border>
      <left style="medium">
        <color rgb="FFB0B7BB"/>
      </left>
      <right/>
      <top style="medium">
        <color rgb="FFB0B7BB"/>
      </top>
      <bottom/>
      <diagonal/>
    </border>
    <border>
      <left style="medium">
        <color rgb="FFB0B7BB"/>
      </left>
      <right/>
      <top/>
      <bottom style="medium">
        <color rgb="FFB0B7BB"/>
      </bottom>
      <diagonal/>
    </border>
    <border>
      <left style="medium">
        <color rgb="FFC1C1C1"/>
      </left>
      <right style="medium">
        <color rgb="FFB0B7BB"/>
      </right>
      <top style="medium">
        <color rgb="FFC1C1C1"/>
      </top>
      <bottom/>
      <diagonal/>
    </border>
    <border>
      <left/>
      <right style="medium">
        <color rgb="FFB0B7BB"/>
      </right>
      <top style="medium">
        <color rgb="FFC1C1C1"/>
      </top>
      <bottom/>
      <diagonal/>
    </border>
    <border>
      <left/>
      <right style="medium">
        <color rgb="FFC1C1C1"/>
      </right>
      <top style="medium">
        <color rgb="FFC1C1C1"/>
      </top>
      <bottom/>
      <diagonal/>
    </border>
    <border>
      <left/>
      <right/>
      <top style="medium">
        <color rgb="FFC1C1C1"/>
      </top>
      <bottom/>
      <diagonal/>
    </border>
    <border>
      <left/>
      <right/>
      <top style="medium">
        <color rgb="FFB0B7BB"/>
      </top>
      <bottom/>
      <diagonal/>
    </border>
  </borders>
  <cellStyleXfs count="1">
    <xf numFmtId="0" fontId="0" fillId="0" borderId="0"/>
  </cellStyleXfs>
  <cellXfs count="47">
    <xf numFmtId="0" fontId="0" fillId="0" borderId="0" xfId="0"/>
    <xf numFmtId="0" fontId="1" fillId="2" borderId="3" xfId="0" applyFont="1" applyFill="1" applyBorder="1" applyAlignment="1">
      <alignment horizontal="right" wrapText="1"/>
    </xf>
    <xf numFmtId="0" fontId="1" fillId="2" borderId="1" xfId="0" applyFont="1" applyFill="1" applyBorder="1" applyAlignment="1">
      <alignment horizontal="right" wrapText="1"/>
    </xf>
    <xf numFmtId="0" fontId="1" fillId="2" borderId="1"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4" xfId="0" applyFont="1" applyFill="1" applyBorder="1" applyAlignment="1">
      <alignment horizontal="right" vertical="top" wrapText="1"/>
    </xf>
    <xf numFmtId="0" fontId="1" fillId="2" borderId="0" xfId="0" applyFont="1" applyFill="1" applyBorder="1" applyAlignment="1">
      <alignment horizontal="right" wrapText="1"/>
    </xf>
    <xf numFmtId="0" fontId="1" fillId="2" borderId="8" xfId="0" applyFont="1" applyFill="1" applyBorder="1" applyAlignment="1">
      <alignment horizontal="left" vertical="top" wrapText="1"/>
    </xf>
    <xf numFmtId="0" fontId="2" fillId="3" borderId="9" xfId="0" applyFont="1" applyFill="1" applyBorder="1" applyAlignment="1">
      <alignment horizontal="right" vertical="top" wrapText="1"/>
    </xf>
    <xf numFmtId="0" fontId="1" fillId="2" borderId="7"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3" borderId="10" xfId="0" applyFont="1" applyFill="1" applyBorder="1" applyAlignment="1">
      <alignment horizontal="right" vertical="top" wrapText="1"/>
    </xf>
    <xf numFmtId="0" fontId="2" fillId="3" borderId="0" xfId="0" applyFont="1" applyFill="1" applyBorder="1" applyAlignment="1">
      <alignment horizontal="right" vertical="top" wrapText="1"/>
    </xf>
    <xf numFmtId="0" fontId="1" fillId="2" borderId="1" xfId="0" applyFont="1" applyFill="1" applyBorder="1" applyAlignment="1">
      <alignment horizontal="left" wrapText="1"/>
    </xf>
    <xf numFmtId="0" fontId="1" fillId="2" borderId="8" xfId="0" applyFont="1" applyFill="1" applyBorder="1" applyAlignment="1">
      <alignment horizontal="left" wrapText="1"/>
    </xf>
    <xf numFmtId="0" fontId="1" fillId="2" borderId="2" xfId="0" applyFont="1" applyFill="1" applyBorder="1" applyAlignment="1">
      <alignment horizontal="right" wrapText="1"/>
    </xf>
    <xf numFmtId="0" fontId="1" fillId="2" borderId="3" xfId="0" applyFont="1" applyFill="1" applyBorder="1" applyAlignment="1">
      <alignment horizontal="left" vertical="top" wrapText="1"/>
    </xf>
    <xf numFmtId="0" fontId="2" fillId="3" borderId="4" xfId="0" applyFont="1" applyFill="1" applyBorder="1" applyAlignment="1">
      <alignment horizontal="right" vertical="top"/>
    </xf>
    <xf numFmtId="0" fontId="2" fillId="3" borderId="10" xfId="0" applyFont="1" applyFill="1" applyBorder="1" applyAlignment="1">
      <alignment horizontal="right" vertical="top"/>
    </xf>
    <xf numFmtId="16" fontId="1" fillId="2" borderId="1" xfId="0" quotePrefix="1" applyNumberFormat="1" applyFont="1" applyFill="1" applyBorder="1" applyAlignment="1">
      <alignment horizontal="left" vertical="top" wrapText="1"/>
    </xf>
    <xf numFmtId="16" fontId="1" fillId="2" borderId="3" xfId="0" quotePrefix="1" applyNumberFormat="1" applyFont="1" applyFill="1" applyBorder="1" applyAlignment="1">
      <alignment horizontal="left" vertical="top" wrapText="1"/>
    </xf>
    <xf numFmtId="0" fontId="1" fillId="2" borderId="16" xfId="0" applyFont="1" applyFill="1" applyBorder="1" applyAlignment="1">
      <alignment horizontal="left" vertical="top" wrapText="1"/>
    </xf>
    <xf numFmtId="0" fontId="2" fillId="3" borderId="18" xfId="0" applyFont="1" applyFill="1" applyBorder="1" applyAlignment="1">
      <alignment horizontal="right" vertical="top" wrapText="1"/>
    </xf>
    <xf numFmtId="0" fontId="2" fillId="3" borderId="19" xfId="0" applyFont="1" applyFill="1" applyBorder="1" applyAlignment="1">
      <alignment horizontal="right" vertical="top" wrapText="1"/>
    </xf>
    <xf numFmtId="16" fontId="1" fillId="2" borderId="17" xfId="0" quotePrefix="1" applyNumberFormat="1" applyFont="1" applyFill="1" applyBorder="1" applyAlignment="1">
      <alignment horizontal="left" vertical="top" wrapText="1"/>
    </xf>
    <xf numFmtId="0" fontId="0" fillId="0" borderId="0" xfId="0"/>
    <xf numFmtId="2" fontId="0" fillId="0" borderId="0" xfId="0" applyNumberFormat="1"/>
    <xf numFmtId="0" fontId="1" fillId="2" borderId="5" xfId="0" applyFont="1" applyFill="1" applyBorder="1" applyAlignment="1">
      <alignment horizontal="center" wrapText="1"/>
    </xf>
    <xf numFmtId="0" fontId="1" fillId="2" borderId="6" xfId="0" applyFont="1" applyFill="1" applyBorder="1" applyAlignment="1">
      <alignment horizontal="center" wrapText="1"/>
    </xf>
    <xf numFmtId="0" fontId="0" fillId="0" borderId="20" xfId="0" applyBorder="1" applyAlignment="1">
      <alignment wrapText="1"/>
    </xf>
    <xf numFmtId="0" fontId="0" fillId="0" borderId="0" xfId="0"/>
    <xf numFmtId="0" fontId="0" fillId="0" borderId="0" xfId="0" applyAlignment="1">
      <alignment vertical="center" wrapText="1"/>
    </xf>
    <xf numFmtId="0" fontId="0" fillId="0" borderId="0" xfId="0" applyBorder="1" applyAlignment="1">
      <alignment wrapText="1"/>
    </xf>
    <xf numFmtId="0" fontId="1" fillId="2" borderId="11" xfId="0" applyFont="1" applyFill="1" applyBorder="1" applyAlignment="1">
      <alignment horizontal="left" wrapText="1"/>
    </xf>
    <xf numFmtId="0" fontId="1" fillId="2" borderId="8" xfId="0" applyFont="1" applyFill="1" applyBorder="1" applyAlignment="1">
      <alignment horizontal="left" wrapText="1"/>
    </xf>
    <xf numFmtId="0" fontId="1" fillId="2" borderId="12" xfId="0" applyFont="1" applyFill="1" applyBorder="1" applyAlignment="1">
      <alignment horizontal="left" wrapText="1"/>
    </xf>
    <xf numFmtId="0" fontId="1" fillId="2" borderId="13" xfId="0" applyFont="1" applyFill="1" applyBorder="1" applyAlignment="1">
      <alignment horizontal="left" wrapText="1"/>
    </xf>
    <xf numFmtId="0" fontId="1" fillId="2" borderId="12" xfId="0" applyFont="1" applyFill="1" applyBorder="1" applyAlignment="1">
      <alignment horizontal="right" wrapText="1"/>
    </xf>
    <xf numFmtId="0" fontId="1" fillId="2" borderId="13" xfId="0" applyFont="1" applyFill="1" applyBorder="1" applyAlignment="1">
      <alignment horizontal="right" wrapText="1"/>
    </xf>
    <xf numFmtId="0" fontId="1" fillId="2" borderId="14" xfId="0" applyFont="1" applyFill="1" applyBorder="1" applyAlignment="1">
      <alignment horizontal="right" wrapText="1"/>
    </xf>
    <xf numFmtId="0" fontId="1" fillId="2" borderId="15" xfId="0" applyFont="1" applyFill="1" applyBorder="1" applyAlignment="1">
      <alignment horizontal="right" wrapText="1"/>
    </xf>
    <xf numFmtId="0" fontId="0" fillId="0" borderId="0" xfId="0" applyAlignment="1">
      <alignment vertical="center"/>
    </xf>
    <xf numFmtId="0" fontId="2" fillId="3" borderId="0" xfId="0" applyFont="1" applyFill="1" applyAlignment="1">
      <alignment horizontal="right" vertical="top" wrapText="1"/>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4" fillId="4" borderId="9" xfId="0" applyFont="1" applyFill="1" applyBorder="1" applyAlignment="1">
      <alignment horizontal="center" vertical="center"/>
    </xf>
    <xf numFmtId="0" fontId="4" fillId="4"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2B3AA-6C85-404B-BB99-94956E93C81D}">
  <dimension ref="A1:U39"/>
  <sheetViews>
    <sheetView tabSelected="1" topLeftCell="A37" workbookViewId="0">
      <selection activeCell="Q14" sqref="Q14"/>
    </sheetView>
  </sheetViews>
  <sheetFormatPr defaultRowHeight="14.5" x14ac:dyDescent="0.35"/>
  <cols>
    <col min="11" max="11" width="11.81640625" bestFit="1" customWidth="1"/>
    <col min="13" max="13" width="12.453125" bestFit="1" customWidth="1"/>
  </cols>
  <sheetData>
    <row r="1" spans="1:16" ht="15" thickBot="1" x14ac:dyDescent="0.4"/>
    <row r="2" spans="1:16" ht="15" thickBot="1" x14ac:dyDescent="0.4">
      <c r="A2" s="27" t="s">
        <v>0</v>
      </c>
      <c r="B2" s="28"/>
      <c r="C2" s="28"/>
      <c r="D2" s="28"/>
      <c r="E2" s="28"/>
      <c r="F2" s="28"/>
      <c r="G2" s="28"/>
      <c r="H2" s="28"/>
      <c r="I2" s="28"/>
    </row>
    <row r="3" spans="1:16" x14ac:dyDescent="0.35">
      <c r="A3" s="33" t="s">
        <v>1</v>
      </c>
      <c r="B3" s="35" t="s">
        <v>2</v>
      </c>
      <c r="C3" s="37" t="s">
        <v>3</v>
      </c>
      <c r="D3" s="1" t="s">
        <v>4</v>
      </c>
      <c r="E3" s="37" t="s">
        <v>6</v>
      </c>
      <c r="F3" s="37" t="s">
        <v>7</v>
      </c>
      <c r="G3" s="37" t="s">
        <v>8</v>
      </c>
      <c r="H3" s="37" t="s">
        <v>9</v>
      </c>
      <c r="I3" s="39" t="s">
        <v>10</v>
      </c>
      <c r="K3" t="s">
        <v>35</v>
      </c>
    </row>
    <row r="4" spans="1:16" ht="15" thickBot="1" x14ac:dyDescent="0.4">
      <c r="A4" s="34"/>
      <c r="B4" s="36"/>
      <c r="C4" s="38"/>
      <c r="D4" s="2" t="s">
        <v>5</v>
      </c>
      <c r="E4" s="38"/>
      <c r="F4" s="38"/>
      <c r="G4" s="38"/>
      <c r="H4" s="38"/>
      <c r="I4" s="40"/>
      <c r="K4" t="s">
        <v>34</v>
      </c>
    </row>
    <row r="5" spans="1:16" ht="15" thickBot="1" x14ac:dyDescent="0.4">
      <c r="A5" s="7" t="s">
        <v>11</v>
      </c>
      <c r="B5" s="4" t="s">
        <v>12</v>
      </c>
      <c r="C5" s="5">
        <v>16.650700000000001</v>
      </c>
      <c r="D5" s="5">
        <v>9.2547999999999995</v>
      </c>
      <c r="E5" s="5">
        <v>1.8</v>
      </c>
      <c r="F5" s="5">
        <v>3.5999999999999997E-2</v>
      </c>
      <c r="G5" s="5">
        <v>0.05</v>
      </c>
      <c r="H5" s="5">
        <v>7.0934999999999997</v>
      </c>
      <c r="I5" s="8">
        <v>74.515299999999996</v>
      </c>
      <c r="K5">
        <f>SQRT(C5+C6)</f>
        <v>9.1886886986120064</v>
      </c>
      <c r="M5" t="s">
        <v>43</v>
      </c>
      <c r="N5" s="26">
        <f>SQRT(C5)</f>
        <v>4.080526926758357</v>
      </c>
      <c r="O5" s="26">
        <f>SQRT(H5)</f>
        <v>2.6633625363438602</v>
      </c>
      <c r="P5" s="26">
        <f>SQRT(I5)</f>
        <v>8.6322245105187108</v>
      </c>
    </row>
    <row r="6" spans="1:16" x14ac:dyDescent="0.35">
      <c r="A6" s="9" t="s">
        <v>13</v>
      </c>
      <c r="B6" s="10"/>
      <c r="C6" s="11">
        <v>67.781300000000002</v>
      </c>
      <c r="D6" s="11">
        <v>4.3621999999999996</v>
      </c>
      <c r="E6" s="11">
        <v>15.54</v>
      </c>
      <c r="F6" s="11" t="s">
        <v>14</v>
      </c>
      <c r="G6" s="11">
        <v>0.05</v>
      </c>
      <c r="H6" s="11">
        <v>59.982700000000001</v>
      </c>
      <c r="I6" s="12">
        <v>77.214699999999993</v>
      </c>
      <c r="M6" t="s">
        <v>44</v>
      </c>
      <c r="N6" s="26">
        <f>SQRT(C6)</f>
        <v>8.2329399366204541</v>
      </c>
      <c r="O6" s="26">
        <f>SQRT(H6)</f>
        <v>7.7448499017088768</v>
      </c>
      <c r="P6" s="26">
        <f>SQRT(I6)</f>
        <v>8.7871895393237072</v>
      </c>
    </row>
    <row r="7" spans="1:16" ht="15" thickBot="1" x14ac:dyDescent="0.4"/>
    <row r="8" spans="1:16" ht="15" thickBot="1" x14ac:dyDescent="0.4">
      <c r="A8" s="27" t="s">
        <v>15</v>
      </c>
      <c r="B8" s="28"/>
      <c r="C8" s="28"/>
      <c r="D8" s="28"/>
      <c r="E8" s="28"/>
      <c r="F8" s="28"/>
      <c r="G8" s="28"/>
      <c r="H8" s="28"/>
      <c r="I8" s="28"/>
      <c r="J8" s="28"/>
    </row>
    <row r="9" spans="1:16" ht="27" thickBot="1" x14ac:dyDescent="0.4">
      <c r="A9" s="14" t="s">
        <v>16</v>
      </c>
      <c r="B9" s="13" t="s">
        <v>17</v>
      </c>
      <c r="C9" s="2" t="s">
        <v>3</v>
      </c>
      <c r="D9" s="2" t="s">
        <v>18</v>
      </c>
      <c r="E9" s="2" t="s">
        <v>19</v>
      </c>
      <c r="F9" s="2" t="s">
        <v>20</v>
      </c>
      <c r="G9" s="2" t="s">
        <v>21</v>
      </c>
      <c r="H9" s="2" t="s">
        <v>8</v>
      </c>
      <c r="I9" s="2" t="s">
        <v>9</v>
      </c>
      <c r="J9" s="15" t="s">
        <v>10</v>
      </c>
      <c r="L9" s="6" t="s">
        <v>39</v>
      </c>
    </row>
    <row r="10" spans="1:16" ht="15" thickBot="1" x14ac:dyDescent="0.4">
      <c r="A10" s="7" t="s">
        <v>22</v>
      </c>
      <c r="B10" s="3">
        <v>1</v>
      </c>
      <c r="C10" s="5">
        <v>92.212199999999996</v>
      </c>
      <c r="D10" s="5">
        <v>1.9371</v>
      </c>
      <c r="E10" s="5">
        <v>483</v>
      </c>
      <c r="F10" s="5">
        <v>47.6</v>
      </c>
      <c r="G10" s="5" t="s">
        <v>14</v>
      </c>
      <c r="H10" s="5">
        <v>0.05</v>
      </c>
      <c r="I10" s="5">
        <v>88.406000000000006</v>
      </c>
      <c r="J10" s="8">
        <v>96.0184</v>
      </c>
      <c r="L10" s="26">
        <f>J10-C10</f>
        <v>3.806200000000004</v>
      </c>
    </row>
    <row r="11" spans="1:16" ht="15" thickBot="1" x14ac:dyDescent="0.4">
      <c r="A11" s="7" t="s">
        <v>22</v>
      </c>
      <c r="B11" s="3">
        <v>2</v>
      </c>
      <c r="C11" s="5">
        <v>90.321799999999996</v>
      </c>
      <c r="D11" s="5">
        <v>1.7664</v>
      </c>
      <c r="E11" s="5">
        <v>483</v>
      </c>
      <c r="F11" s="5">
        <v>51.13</v>
      </c>
      <c r="G11" s="5" t="s">
        <v>14</v>
      </c>
      <c r="H11" s="5">
        <v>0.05</v>
      </c>
      <c r="I11" s="5">
        <v>86.850999999999999</v>
      </c>
      <c r="J11" s="8">
        <v>93.792599999999993</v>
      </c>
      <c r="L11" s="26">
        <f t="shared" ref="L11:L19" si="0">J11-C11</f>
        <v>3.470799999999997</v>
      </c>
    </row>
    <row r="12" spans="1:16" ht="15" thickBot="1" x14ac:dyDescent="0.4">
      <c r="A12" s="7" t="s">
        <v>22</v>
      </c>
      <c r="B12" s="3">
        <v>3</v>
      </c>
      <c r="C12" s="5">
        <v>90.463999999999999</v>
      </c>
      <c r="D12" s="5">
        <v>1.7665999999999999</v>
      </c>
      <c r="E12" s="5">
        <v>483</v>
      </c>
      <c r="F12" s="5">
        <v>51.21</v>
      </c>
      <c r="G12" s="5" t="s">
        <v>14</v>
      </c>
      <c r="H12" s="5">
        <v>0.05</v>
      </c>
      <c r="I12" s="5">
        <v>86.992800000000003</v>
      </c>
      <c r="J12" s="8">
        <v>93.935299999999998</v>
      </c>
      <c r="L12" s="26">
        <f t="shared" si="0"/>
        <v>3.4712999999999994</v>
      </c>
    </row>
    <row r="13" spans="1:16" ht="15" thickBot="1" x14ac:dyDescent="0.4">
      <c r="A13" s="7" t="s">
        <v>22</v>
      </c>
      <c r="B13" s="3">
        <v>4</v>
      </c>
      <c r="C13" s="5">
        <v>89.632599999999996</v>
      </c>
      <c r="D13" s="5">
        <v>1.8179000000000001</v>
      </c>
      <c r="E13" s="5">
        <v>483</v>
      </c>
      <c r="F13" s="5">
        <v>49.31</v>
      </c>
      <c r="G13" s="5" t="s">
        <v>14</v>
      </c>
      <c r="H13" s="5">
        <v>0.05</v>
      </c>
      <c r="I13" s="5">
        <v>86.060599999999994</v>
      </c>
      <c r="J13" s="8">
        <v>93.204700000000003</v>
      </c>
      <c r="L13" s="26">
        <f t="shared" si="0"/>
        <v>3.572100000000006</v>
      </c>
    </row>
    <row r="14" spans="1:16" ht="15" thickBot="1" x14ac:dyDescent="0.4">
      <c r="A14" s="7" t="s">
        <v>22</v>
      </c>
      <c r="B14" s="3">
        <v>5</v>
      </c>
      <c r="C14" s="5">
        <v>91.305000000000007</v>
      </c>
      <c r="D14" s="5">
        <v>1.8602000000000001</v>
      </c>
      <c r="E14" s="5">
        <v>483</v>
      </c>
      <c r="F14" s="5">
        <v>49.08</v>
      </c>
      <c r="G14" s="5" t="s">
        <v>14</v>
      </c>
      <c r="H14" s="5">
        <v>0.05</v>
      </c>
      <c r="I14" s="5">
        <v>87.65</v>
      </c>
      <c r="J14" s="8">
        <v>94.96</v>
      </c>
      <c r="L14" s="26">
        <f t="shared" si="0"/>
        <v>3.6549999999999869</v>
      </c>
    </row>
    <row r="15" spans="1:16" ht="15" thickBot="1" x14ac:dyDescent="0.4">
      <c r="A15" s="7" t="s">
        <v>22</v>
      </c>
      <c r="B15" s="3">
        <v>6</v>
      </c>
      <c r="C15" s="5">
        <v>88.559100000000001</v>
      </c>
      <c r="D15" s="5">
        <v>1.8638999999999999</v>
      </c>
      <c r="E15" s="5">
        <v>483</v>
      </c>
      <c r="F15" s="5">
        <v>47.51</v>
      </c>
      <c r="G15" s="5" t="s">
        <v>14</v>
      </c>
      <c r="H15" s="5">
        <v>0.05</v>
      </c>
      <c r="I15" s="5">
        <v>84.896699999999996</v>
      </c>
      <c r="J15" s="8">
        <v>92.221400000000003</v>
      </c>
      <c r="L15" s="26">
        <f t="shared" si="0"/>
        <v>3.6623000000000019</v>
      </c>
    </row>
    <row r="16" spans="1:16" ht="15" thickBot="1" x14ac:dyDescent="0.4">
      <c r="A16" s="7" t="s">
        <v>22</v>
      </c>
      <c r="B16" s="3">
        <v>7</v>
      </c>
      <c r="C16" s="5">
        <v>89.370199999999997</v>
      </c>
      <c r="D16" s="5">
        <v>1.8468</v>
      </c>
      <c r="E16" s="5">
        <v>483</v>
      </c>
      <c r="F16" s="5">
        <v>48.39</v>
      </c>
      <c r="G16" s="5" t="s">
        <v>14</v>
      </c>
      <c r="H16" s="5">
        <v>0.05</v>
      </c>
      <c r="I16" s="5">
        <v>85.741399999999999</v>
      </c>
      <c r="J16" s="8">
        <v>92.998900000000006</v>
      </c>
      <c r="L16" s="26">
        <f t="shared" si="0"/>
        <v>3.6287000000000091</v>
      </c>
    </row>
    <row r="17" spans="1:16" ht="15" thickBot="1" x14ac:dyDescent="0.4">
      <c r="A17" s="7" t="s">
        <v>22</v>
      </c>
      <c r="B17" s="3">
        <v>8</v>
      </c>
      <c r="C17" s="5">
        <v>91.316599999999994</v>
      </c>
      <c r="D17" s="5">
        <v>1.7848999999999999</v>
      </c>
      <c r="E17" s="5">
        <v>483</v>
      </c>
      <c r="F17" s="5">
        <v>51.16</v>
      </c>
      <c r="G17" s="5" t="s">
        <v>14</v>
      </c>
      <c r="H17" s="5">
        <v>0.05</v>
      </c>
      <c r="I17" s="5">
        <v>87.809399999999997</v>
      </c>
      <c r="J17" s="8">
        <v>94.823800000000006</v>
      </c>
      <c r="L17" s="26">
        <f t="shared" si="0"/>
        <v>3.5072000000000116</v>
      </c>
    </row>
    <row r="18" spans="1:16" ht="15" thickBot="1" x14ac:dyDescent="0.4">
      <c r="A18" s="7" t="s">
        <v>22</v>
      </c>
      <c r="B18" s="3">
        <v>9</v>
      </c>
      <c r="C18" s="5">
        <v>89.030100000000004</v>
      </c>
      <c r="D18" s="5">
        <v>1.7634000000000001</v>
      </c>
      <c r="E18" s="5">
        <v>483</v>
      </c>
      <c r="F18" s="5">
        <v>50.49</v>
      </c>
      <c r="G18" s="5" t="s">
        <v>14</v>
      </c>
      <c r="H18" s="5">
        <v>0.05</v>
      </c>
      <c r="I18" s="5">
        <v>85.565200000000004</v>
      </c>
      <c r="J18" s="8">
        <v>92.494900000000001</v>
      </c>
      <c r="L18" s="26">
        <f t="shared" si="0"/>
        <v>3.4647999999999968</v>
      </c>
    </row>
    <row r="19" spans="1:16" x14ac:dyDescent="0.35">
      <c r="A19" s="9" t="s">
        <v>22</v>
      </c>
      <c r="B19" s="16">
        <v>10</v>
      </c>
      <c r="C19" s="11">
        <v>87.485200000000006</v>
      </c>
      <c r="D19" s="11">
        <v>1.7851999999999999</v>
      </c>
      <c r="E19" s="11">
        <v>483</v>
      </c>
      <c r="F19" s="11">
        <v>49.01</v>
      </c>
      <c r="G19" s="11" t="s">
        <v>14</v>
      </c>
      <c r="H19" s="11">
        <v>0.05</v>
      </c>
      <c r="I19" s="11">
        <v>83.977500000000006</v>
      </c>
      <c r="J19" s="12">
        <v>90.992900000000006</v>
      </c>
      <c r="L19" s="26">
        <f t="shared" si="0"/>
        <v>3.5076999999999998</v>
      </c>
    </row>
    <row r="20" spans="1:16" ht="15" thickBot="1" x14ac:dyDescent="0.4"/>
    <row r="21" spans="1:16" ht="15" thickBot="1" x14ac:dyDescent="0.4">
      <c r="A21" s="27" t="s">
        <v>15</v>
      </c>
      <c r="B21" s="28"/>
      <c r="C21" s="28"/>
      <c r="D21" s="28"/>
      <c r="E21" s="28"/>
      <c r="F21" s="28"/>
      <c r="G21" s="28"/>
      <c r="H21" s="28"/>
      <c r="I21" s="28"/>
      <c r="J21" s="28"/>
    </row>
    <row r="22" spans="1:16" ht="27" thickBot="1" x14ac:dyDescent="0.4">
      <c r="A22" s="14" t="s">
        <v>16</v>
      </c>
      <c r="B22" s="13" t="s">
        <v>17</v>
      </c>
      <c r="C22" s="2" t="s">
        <v>3</v>
      </c>
      <c r="D22" s="2" t="s">
        <v>18</v>
      </c>
      <c r="E22" s="2" t="s">
        <v>19</v>
      </c>
      <c r="F22" s="2" t="s">
        <v>20</v>
      </c>
      <c r="G22" s="2" t="s">
        <v>21</v>
      </c>
      <c r="H22" s="2" t="s">
        <v>8</v>
      </c>
      <c r="I22" s="2" t="s">
        <v>9</v>
      </c>
      <c r="J22" s="15" t="s">
        <v>10</v>
      </c>
      <c r="L22" s="6" t="s">
        <v>32</v>
      </c>
      <c r="M22" s="6" t="s">
        <v>9</v>
      </c>
      <c r="N22" s="6" t="s">
        <v>10</v>
      </c>
    </row>
    <row r="23" spans="1:16" ht="15" thickBot="1" x14ac:dyDescent="0.4">
      <c r="A23" s="7" t="s">
        <v>22</v>
      </c>
      <c r="B23" s="19" t="s">
        <v>23</v>
      </c>
      <c r="C23" s="17">
        <v>-1.8904000000000001</v>
      </c>
      <c r="D23" s="5">
        <v>1.7635000000000001</v>
      </c>
      <c r="E23" s="5">
        <v>483</v>
      </c>
      <c r="F23" s="17">
        <v>-1.07</v>
      </c>
      <c r="G23" s="5">
        <v>0.2843</v>
      </c>
      <c r="H23" s="5">
        <v>0.05</v>
      </c>
      <c r="I23" s="17">
        <v>-5.3554000000000004</v>
      </c>
      <c r="J23" s="8">
        <v>1.5746</v>
      </c>
      <c r="L23" s="26">
        <f>C23/$K$5</f>
        <v>-0.20573120518116514</v>
      </c>
      <c r="M23" s="26">
        <f>I23/$K$5</f>
        <v>-0.58282527307829657</v>
      </c>
      <c r="N23" s="26">
        <f>J23/$K$5</f>
        <v>0.17136286271596626</v>
      </c>
      <c r="P23" t="s">
        <v>33</v>
      </c>
    </row>
    <row r="24" spans="1:16" ht="15" thickBot="1" x14ac:dyDescent="0.4">
      <c r="A24" s="7" t="s">
        <v>22</v>
      </c>
      <c r="B24" s="19" t="s">
        <v>24</v>
      </c>
      <c r="C24" s="5">
        <v>0.14219999999999999</v>
      </c>
      <c r="D24" s="5">
        <v>1.5760000000000001</v>
      </c>
      <c r="E24" s="5">
        <v>483</v>
      </c>
      <c r="F24" s="5">
        <v>0.09</v>
      </c>
      <c r="G24" s="5">
        <v>0.92810000000000004</v>
      </c>
      <c r="H24" s="5">
        <v>0.05</v>
      </c>
      <c r="I24" s="17">
        <v>-2.9544999999999999</v>
      </c>
      <c r="J24" s="8">
        <v>3.2389999999999999</v>
      </c>
      <c r="L24" s="26">
        <f t="shared" ref="L24:L31" si="1">C24/$K$5</f>
        <v>1.5475548760453704E-2</v>
      </c>
      <c r="M24" s="26">
        <f t="shared" ref="M24:N31" si="2">I24/$K$5</f>
        <v>-0.32153663018818895</v>
      </c>
      <c r="N24" s="26">
        <f t="shared" si="2"/>
        <v>0.35249861065477883</v>
      </c>
      <c r="P24" t="s">
        <v>36</v>
      </c>
    </row>
    <row r="25" spans="1:16" ht="15" thickBot="1" x14ac:dyDescent="0.4">
      <c r="A25" s="7" t="s">
        <v>22</v>
      </c>
      <c r="B25" s="19" t="s">
        <v>25</v>
      </c>
      <c r="C25" s="17">
        <v>-0.83140000000000003</v>
      </c>
      <c r="D25" s="5">
        <v>1.6111</v>
      </c>
      <c r="E25" s="5">
        <v>483</v>
      </c>
      <c r="F25" s="17">
        <v>-0.52</v>
      </c>
      <c r="G25" s="5">
        <v>0.60609999999999997</v>
      </c>
      <c r="H25" s="5">
        <v>0.05</v>
      </c>
      <c r="I25" s="17">
        <v>-3.9971000000000001</v>
      </c>
      <c r="J25" s="8">
        <v>2.3344</v>
      </c>
      <c r="L25" s="26">
        <f t="shared" si="1"/>
        <v>-9.0480810403946621E-2</v>
      </c>
      <c r="M25" s="26">
        <f t="shared" si="2"/>
        <v>-0.43500222187348458</v>
      </c>
      <c r="N25" s="26">
        <f t="shared" si="2"/>
        <v>0.25405148401127375</v>
      </c>
    </row>
    <row r="26" spans="1:16" ht="15" thickBot="1" x14ac:dyDescent="0.4">
      <c r="A26" s="7" t="s">
        <v>22</v>
      </c>
      <c r="B26" s="19" t="s">
        <v>26</v>
      </c>
      <c r="C26" s="5">
        <v>1.6722999999999999</v>
      </c>
      <c r="D26" s="5">
        <v>1.7113</v>
      </c>
      <c r="E26" s="5">
        <v>483</v>
      </c>
      <c r="F26" s="5">
        <v>0.98</v>
      </c>
      <c r="G26" s="5">
        <v>0.32900000000000001</v>
      </c>
      <c r="H26" s="5">
        <v>0.05</v>
      </c>
      <c r="I26" s="17">
        <v>-1.6902999999999999</v>
      </c>
      <c r="J26" s="8">
        <v>5.0349000000000004</v>
      </c>
      <c r="L26" s="26">
        <f t="shared" si="1"/>
        <v>0.18199550064772665</v>
      </c>
      <c r="M26" s="26">
        <f t="shared" si="2"/>
        <v>-0.1839544308705689</v>
      </c>
      <c r="N26" s="26">
        <f t="shared" si="2"/>
        <v>0.54794543216602221</v>
      </c>
    </row>
    <row r="27" spans="1:16" ht="15" thickBot="1" x14ac:dyDescent="0.4">
      <c r="A27" s="7" t="s">
        <v>22</v>
      </c>
      <c r="B27" s="19" t="s">
        <v>27</v>
      </c>
      <c r="C27" s="17">
        <v>-2.7458999999999998</v>
      </c>
      <c r="D27" s="5">
        <v>1.7644</v>
      </c>
      <c r="E27" s="5">
        <v>483</v>
      </c>
      <c r="F27" s="17">
        <v>-1.56</v>
      </c>
      <c r="G27" s="5">
        <v>0.1203</v>
      </c>
      <c r="H27" s="5">
        <v>0.05</v>
      </c>
      <c r="I27" s="17">
        <v>-6.2126999999999999</v>
      </c>
      <c r="J27" s="8">
        <v>0.7208</v>
      </c>
      <c r="L27" s="26">
        <f t="shared" si="1"/>
        <v>-0.29883480549458386</v>
      </c>
      <c r="M27" s="26">
        <f t="shared" si="2"/>
        <v>-0.67612476641399955</v>
      </c>
      <c r="N27" s="26">
        <f t="shared" si="2"/>
        <v>7.8444272479149299E-2</v>
      </c>
    </row>
    <row r="28" spans="1:16" ht="15" thickBot="1" x14ac:dyDescent="0.4">
      <c r="A28" s="7" t="s">
        <v>22</v>
      </c>
      <c r="B28" s="19" t="s">
        <v>28</v>
      </c>
      <c r="C28" s="5">
        <v>0.81110000000000004</v>
      </c>
      <c r="D28" s="5">
        <v>1.7236</v>
      </c>
      <c r="E28" s="5">
        <v>483</v>
      </c>
      <c r="F28" s="5">
        <v>0.47</v>
      </c>
      <c r="G28" s="5">
        <v>0.6381</v>
      </c>
      <c r="H28" s="5">
        <v>0.05</v>
      </c>
      <c r="I28" s="17">
        <v>-2.5756000000000001</v>
      </c>
      <c r="J28" s="8">
        <v>4.1978</v>
      </c>
      <c r="L28" s="26">
        <f t="shared" si="1"/>
        <v>8.8271572430407882E-2</v>
      </c>
      <c r="M28" s="26">
        <f t="shared" si="2"/>
        <v>-0.28030114899735981</v>
      </c>
      <c r="N28" s="26">
        <f t="shared" si="2"/>
        <v>0.45684429385817554</v>
      </c>
    </row>
    <row r="29" spans="1:16" ht="15" thickBot="1" x14ac:dyDescent="0.4">
      <c r="A29" s="7" t="s">
        <v>22</v>
      </c>
      <c r="B29" s="19" t="s">
        <v>29</v>
      </c>
      <c r="C29" s="5">
        <v>1.9464999999999999</v>
      </c>
      <c r="D29" s="5">
        <v>1.6742999999999999</v>
      </c>
      <c r="E29" s="5">
        <v>483</v>
      </c>
      <c r="F29" s="5">
        <v>1.1599999999999999</v>
      </c>
      <c r="G29" s="5">
        <v>0.24560000000000001</v>
      </c>
      <c r="H29" s="5">
        <v>0.05</v>
      </c>
      <c r="I29" s="17">
        <v>-1.3432999999999999</v>
      </c>
      <c r="J29" s="8">
        <v>5.2362000000000002</v>
      </c>
      <c r="L29" s="26">
        <f t="shared" si="1"/>
        <v>0.21183653770902344</v>
      </c>
      <c r="M29" s="26">
        <f t="shared" si="2"/>
        <v>-0.14619060935244346</v>
      </c>
      <c r="N29" s="26">
        <f t="shared" si="2"/>
        <v>0.56985280182480791</v>
      </c>
    </row>
    <row r="30" spans="1:16" ht="15" thickBot="1" x14ac:dyDescent="0.4">
      <c r="A30" s="7" t="s">
        <v>22</v>
      </c>
      <c r="B30" s="19" t="s">
        <v>30</v>
      </c>
      <c r="C30" s="17">
        <v>-2.2866</v>
      </c>
      <c r="D30" s="5">
        <v>1.5934999999999999</v>
      </c>
      <c r="E30" s="5">
        <v>483</v>
      </c>
      <c r="F30" s="17">
        <v>-1.43</v>
      </c>
      <c r="G30" s="5">
        <v>0.15190000000000001</v>
      </c>
      <c r="H30" s="5">
        <v>0.05</v>
      </c>
      <c r="I30" s="17">
        <v>-5.4175000000000004</v>
      </c>
      <c r="J30" s="8">
        <v>0.84440000000000004</v>
      </c>
      <c r="L30" s="26">
        <f t="shared" si="1"/>
        <v>-0.24884943597505935</v>
      </c>
      <c r="M30" s="26">
        <f t="shared" si="2"/>
        <v>-0.58958358234710229</v>
      </c>
      <c r="N30" s="26">
        <f t="shared" si="2"/>
        <v>9.1895593342666018E-2</v>
      </c>
    </row>
    <row r="31" spans="1:16" ht="15" thickBot="1" x14ac:dyDescent="0.4">
      <c r="A31" s="9" t="s">
        <v>22</v>
      </c>
      <c r="B31" s="20" t="s">
        <v>31</v>
      </c>
      <c r="C31" s="18">
        <v>-1.5448</v>
      </c>
      <c r="D31" s="11">
        <v>1.5864</v>
      </c>
      <c r="E31" s="11">
        <v>483</v>
      </c>
      <c r="F31" s="18">
        <v>-0.97</v>
      </c>
      <c r="G31" s="11">
        <v>0.33069999999999999</v>
      </c>
      <c r="H31" s="11">
        <v>0.05</v>
      </c>
      <c r="I31" s="18">
        <v>-4.6619999999999999</v>
      </c>
      <c r="J31" s="12">
        <v>1.5724</v>
      </c>
      <c r="L31" s="26">
        <f t="shared" si="1"/>
        <v>-0.1681197449025941</v>
      </c>
      <c r="M31" s="26">
        <f t="shared" si="2"/>
        <v>-0.50736292771614044</v>
      </c>
      <c r="N31" s="26">
        <f t="shared" si="2"/>
        <v>0.17112343791095222</v>
      </c>
    </row>
    <row r="32" spans="1:16" x14ac:dyDescent="0.35">
      <c r="A32" s="21" t="s">
        <v>22</v>
      </c>
      <c r="B32" s="24" t="s">
        <v>37</v>
      </c>
      <c r="C32" s="22">
        <v>4.7270000000000003</v>
      </c>
      <c r="D32" s="22">
        <v>1.7847999999999999</v>
      </c>
      <c r="E32" s="22">
        <v>483</v>
      </c>
      <c r="F32" s="22">
        <v>2.65</v>
      </c>
      <c r="G32" s="22">
        <v>8.3999999999999995E-3</v>
      </c>
      <c r="H32" s="22">
        <v>0.05</v>
      </c>
      <c r="I32" s="22">
        <v>1.22</v>
      </c>
      <c r="J32" s="23">
        <v>8.234</v>
      </c>
      <c r="L32" s="26">
        <f t="shared" ref="L32" si="3">C32/$K$5</f>
        <v>0.51443684240973742</v>
      </c>
      <c r="M32" s="26">
        <f t="shared" ref="M32" si="4">I32/$K$5</f>
        <v>0.13277193732597412</v>
      </c>
      <c r="N32" s="26">
        <f t="shared" ref="N32" si="5">J32/$K$5</f>
        <v>0.89610174749350069</v>
      </c>
      <c r="P32" t="s">
        <v>38</v>
      </c>
    </row>
    <row r="34" spans="1:21" ht="15" thickBot="1" x14ac:dyDescent="0.4"/>
    <row r="35" spans="1:21" ht="15" thickBot="1" x14ac:dyDescent="0.4">
      <c r="A35" s="27" t="s">
        <v>41</v>
      </c>
      <c r="B35" s="28"/>
      <c r="C35" s="28"/>
      <c r="D35" s="28"/>
      <c r="E35" s="28"/>
      <c r="F35" s="28"/>
      <c r="G35" s="28"/>
      <c r="H35" s="28"/>
      <c r="I35" s="28"/>
      <c r="J35" s="28"/>
      <c r="L35" s="27" t="s">
        <v>46</v>
      </c>
      <c r="M35" s="28"/>
      <c r="N35" s="28"/>
      <c r="O35" s="28"/>
      <c r="P35" s="28"/>
      <c r="Q35" s="28"/>
      <c r="R35" s="28"/>
      <c r="S35" s="28"/>
      <c r="T35" s="28"/>
      <c r="U35" s="28"/>
    </row>
    <row r="36" spans="1:21" ht="28.5" customHeight="1" x14ac:dyDescent="0.35">
      <c r="A36" s="29" t="s">
        <v>40</v>
      </c>
      <c r="B36" s="29"/>
      <c r="C36" s="29"/>
      <c r="D36" s="29"/>
      <c r="E36" s="29"/>
      <c r="F36" s="29"/>
      <c r="G36" s="29"/>
      <c r="H36" s="29"/>
      <c r="I36" s="29"/>
      <c r="J36" s="29"/>
      <c r="L36" s="29" t="s">
        <v>47</v>
      </c>
      <c r="M36" s="29"/>
      <c r="N36" s="29"/>
      <c r="O36" s="29"/>
      <c r="P36" s="29"/>
      <c r="Q36" s="29"/>
      <c r="R36" s="29"/>
      <c r="S36" s="29"/>
      <c r="T36" s="29"/>
      <c r="U36" s="29"/>
    </row>
    <row r="37" spans="1:21" x14ac:dyDescent="0.35">
      <c r="A37" s="30" t="s">
        <v>42</v>
      </c>
      <c r="B37" s="30"/>
      <c r="C37" s="30"/>
      <c r="D37" s="30"/>
      <c r="E37" s="30"/>
      <c r="F37" s="30"/>
      <c r="G37" s="30"/>
      <c r="H37" s="30"/>
      <c r="I37" s="30"/>
      <c r="J37" s="30"/>
      <c r="L37" s="32" t="s">
        <v>48</v>
      </c>
      <c r="M37" s="32"/>
      <c r="N37" s="32"/>
      <c r="O37" s="32"/>
      <c r="P37" s="32"/>
      <c r="Q37" s="32"/>
      <c r="R37" s="32"/>
      <c r="S37" s="32"/>
      <c r="T37" s="32"/>
      <c r="U37" s="32"/>
    </row>
    <row r="39" spans="1:21" ht="58.5" customHeight="1" x14ac:dyDescent="0.35">
      <c r="A39" s="31" t="s">
        <v>45</v>
      </c>
      <c r="B39" s="31"/>
      <c r="C39" s="31"/>
      <c r="D39" s="31"/>
      <c r="E39" s="31"/>
      <c r="F39" s="31"/>
      <c r="G39" s="31"/>
      <c r="H39" s="31"/>
      <c r="I39" s="31"/>
      <c r="J39" s="31"/>
      <c r="L39" s="32" t="s">
        <v>49</v>
      </c>
      <c r="M39" s="32"/>
      <c r="N39" s="32"/>
      <c r="O39" s="32"/>
      <c r="P39" s="32"/>
      <c r="Q39" s="32"/>
      <c r="R39" s="32"/>
      <c r="S39" s="32"/>
      <c r="T39" s="32"/>
      <c r="U39" s="32"/>
    </row>
  </sheetData>
  <mergeCells count="19">
    <mergeCell ref="A8:J8"/>
    <mergeCell ref="A21:J21"/>
    <mergeCell ref="A2:I2"/>
    <mergeCell ref="A3:A4"/>
    <mergeCell ref="B3:B4"/>
    <mergeCell ref="C3:C4"/>
    <mergeCell ref="E3:E4"/>
    <mergeCell ref="F3:F4"/>
    <mergeCell ref="G3:G4"/>
    <mergeCell ref="H3:H4"/>
    <mergeCell ref="I3:I4"/>
    <mergeCell ref="A35:J35"/>
    <mergeCell ref="A36:J36"/>
    <mergeCell ref="A37:J37"/>
    <mergeCell ref="A39:J39"/>
    <mergeCell ref="L35:U35"/>
    <mergeCell ref="L36:U36"/>
    <mergeCell ref="L37:U37"/>
    <mergeCell ref="L39:U39"/>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CB628-8673-41E6-B35A-CF76696556AE}">
  <dimension ref="A1:S15"/>
  <sheetViews>
    <sheetView workbookViewId="0">
      <selection activeCell="O18" sqref="O18"/>
    </sheetView>
  </sheetViews>
  <sheetFormatPr defaultRowHeight="14.5" x14ac:dyDescent="0.35"/>
  <cols>
    <col min="1" max="16384" width="8.7265625" style="25"/>
  </cols>
  <sheetData>
    <row r="1" spans="1:19" x14ac:dyDescent="0.35">
      <c r="C1" s="46" t="s">
        <v>61</v>
      </c>
      <c r="D1" s="46"/>
      <c r="E1" s="46"/>
      <c r="F1" s="46"/>
      <c r="M1" s="46" t="s">
        <v>64</v>
      </c>
      <c r="N1" s="46"/>
      <c r="O1" s="46"/>
      <c r="P1" s="46"/>
    </row>
    <row r="2" spans="1:19" ht="15" thickBot="1" x14ac:dyDescent="0.4">
      <c r="C2" s="45"/>
      <c r="D2" s="45"/>
      <c r="E2" s="45"/>
      <c r="F2" s="45"/>
      <c r="M2" s="45"/>
      <c r="N2" s="45"/>
      <c r="O2" s="45"/>
      <c r="P2" s="45"/>
    </row>
    <row r="3" spans="1:19" ht="15" thickBot="1" x14ac:dyDescent="0.4">
      <c r="A3" s="27" t="s">
        <v>0</v>
      </c>
      <c r="B3" s="28"/>
      <c r="C3" s="28"/>
      <c r="D3" s="28"/>
      <c r="E3" s="28"/>
      <c r="F3" s="28"/>
      <c r="G3" s="28"/>
      <c r="H3" s="28"/>
      <c r="K3" s="27" t="s">
        <v>0</v>
      </c>
      <c r="L3" s="28"/>
      <c r="M3" s="28"/>
      <c r="N3" s="28"/>
      <c r="O3" s="28"/>
      <c r="P3" s="28"/>
      <c r="Q3" s="28"/>
      <c r="R3" s="28"/>
    </row>
    <row r="4" spans="1:19" x14ac:dyDescent="0.35">
      <c r="A4" s="33" t="s">
        <v>1</v>
      </c>
      <c r="B4" s="37" t="s">
        <v>3</v>
      </c>
      <c r="C4" s="1" t="s">
        <v>4</v>
      </c>
      <c r="D4" s="37" t="s">
        <v>6</v>
      </c>
      <c r="E4" s="37" t="s">
        <v>7</v>
      </c>
      <c r="F4" s="37" t="s">
        <v>8</v>
      </c>
      <c r="G4" s="37" t="s">
        <v>9</v>
      </c>
      <c r="H4" s="39" t="s">
        <v>10</v>
      </c>
      <c r="K4" s="33" t="s">
        <v>1</v>
      </c>
      <c r="L4" s="37" t="s">
        <v>3</v>
      </c>
      <c r="M4" s="1" t="s">
        <v>4</v>
      </c>
      <c r="N4" s="37" t="s">
        <v>6</v>
      </c>
      <c r="O4" s="37" t="s">
        <v>7</v>
      </c>
      <c r="P4" s="37" t="s">
        <v>8</v>
      </c>
      <c r="Q4" s="37" t="s">
        <v>9</v>
      </c>
      <c r="R4" s="39" t="s">
        <v>10</v>
      </c>
    </row>
    <row r="5" spans="1:19" ht="15" thickBot="1" x14ac:dyDescent="0.4">
      <c r="A5" s="34"/>
      <c r="B5" s="38"/>
      <c r="C5" s="2" t="s">
        <v>5</v>
      </c>
      <c r="D5" s="38"/>
      <c r="E5" s="38"/>
      <c r="F5" s="38"/>
      <c r="G5" s="38"/>
      <c r="H5" s="40"/>
      <c r="K5" s="34"/>
      <c r="L5" s="38"/>
      <c r="M5" s="2" t="s">
        <v>5</v>
      </c>
      <c r="N5" s="38"/>
      <c r="O5" s="38"/>
      <c r="P5" s="38"/>
      <c r="Q5" s="38"/>
      <c r="R5" s="40"/>
    </row>
    <row r="6" spans="1:19" x14ac:dyDescent="0.35">
      <c r="A6" s="9" t="s">
        <v>13</v>
      </c>
      <c r="B6" s="11">
        <v>79.360100000000003</v>
      </c>
      <c r="C6" s="11">
        <v>5.0191999999999997</v>
      </c>
      <c r="D6" s="11">
        <v>15.81</v>
      </c>
      <c r="E6" s="11" t="s">
        <v>14</v>
      </c>
      <c r="F6" s="11">
        <v>0.05</v>
      </c>
      <c r="G6" s="11">
        <v>70.3733</v>
      </c>
      <c r="H6" s="42">
        <v>90.195099999999996</v>
      </c>
      <c r="K6" s="9" t="s">
        <v>13</v>
      </c>
      <c r="L6" s="11">
        <v>67.772300000000001</v>
      </c>
      <c r="M6" s="11">
        <v>4.3611000000000004</v>
      </c>
      <c r="N6" s="11">
        <v>15.54</v>
      </c>
      <c r="O6" s="11" t="s">
        <v>14</v>
      </c>
      <c r="P6" s="11">
        <v>0.05</v>
      </c>
      <c r="Q6" s="11">
        <v>59.9756</v>
      </c>
      <c r="R6" s="42">
        <v>77.203000000000003</v>
      </c>
    </row>
    <row r="9" spans="1:19" x14ac:dyDescent="0.35">
      <c r="C9" s="46" t="s">
        <v>63</v>
      </c>
      <c r="D9" s="46"/>
      <c r="E9" s="46"/>
      <c r="F9" s="46"/>
      <c r="M9" s="46" t="s">
        <v>62</v>
      </c>
      <c r="N9" s="46"/>
      <c r="O9" s="46"/>
      <c r="P9" s="46"/>
    </row>
    <row r="10" spans="1:19" ht="15" thickBot="1" x14ac:dyDescent="0.4">
      <c r="C10" s="45"/>
      <c r="D10" s="45"/>
      <c r="E10" s="45"/>
      <c r="F10" s="45"/>
      <c r="M10" s="45"/>
      <c r="N10" s="45"/>
      <c r="O10" s="45"/>
      <c r="P10" s="45"/>
    </row>
    <row r="11" spans="1:19" ht="15" thickBot="1" x14ac:dyDescent="0.4">
      <c r="A11" s="27" t="s">
        <v>0</v>
      </c>
      <c r="B11" s="28"/>
      <c r="C11" s="28"/>
      <c r="D11" s="28"/>
      <c r="E11" s="28"/>
      <c r="F11" s="28"/>
      <c r="G11" s="28"/>
      <c r="H11" s="28"/>
      <c r="K11" s="27" t="s">
        <v>0</v>
      </c>
      <c r="L11" s="28"/>
      <c r="M11" s="28"/>
      <c r="N11" s="28"/>
      <c r="O11" s="28"/>
      <c r="P11" s="28"/>
      <c r="Q11" s="28"/>
      <c r="R11" s="28"/>
      <c r="S11" s="28"/>
    </row>
    <row r="12" spans="1:19" x14ac:dyDescent="0.35">
      <c r="A12" s="33" t="s">
        <v>1</v>
      </c>
      <c r="B12" s="37" t="s">
        <v>3</v>
      </c>
      <c r="C12" s="1" t="s">
        <v>4</v>
      </c>
      <c r="D12" s="37" t="s">
        <v>6</v>
      </c>
      <c r="E12" s="37" t="s">
        <v>7</v>
      </c>
      <c r="F12" s="37" t="s">
        <v>8</v>
      </c>
      <c r="G12" s="37" t="s">
        <v>9</v>
      </c>
      <c r="H12" s="39" t="s">
        <v>10</v>
      </c>
      <c r="K12" s="33" t="s">
        <v>1</v>
      </c>
      <c r="L12" s="35" t="s">
        <v>2</v>
      </c>
      <c r="M12" s="37" t="s">
        <v>3</v>
      </c>
      <c r="N12" s="1" t="s">
        <v>4</v>
      </c>
      <c r="O12" s="37" t="s">
        <v>6</v>
      </c>
      <c r="P12" s="37" t="s">
        <v>7</v>
      </c>
      <c r="Q12" s="37" t="s">
        <v>8</v>
      </c>
      <c r="R12" s="37" t="s">
        <v>9</v>
      </c>
      <c r="S12" s="39" t="s">
        <v>10</v>
      </c>
    </row>
    <row r="13" spans="1:19" ht="15" thickBot="1" x14ac:dyDescent="0.4">
      <c r="A13" s="34"/>
      <c r="B13" s="38"/>
      <c r="C13" s="2" t="s">
        <v>5</v>
      </c>
      <c r="D13" s="38"/>
      <c r="E13" s="38"/>
      <c r="F13" s="38"/>
      <c r="G13" s="38"/>
      <c r="H13" s="40"/>
      <c r="K13" s="34"/>
      <c r="L13" s="36"/>
      <c r="M13" s="38"/>
      <c r="N13" s="2" t="s">
        <v>5</v>
      </c>
      <c r="O13" s="38"/>
      <c r="P13" s="38"/>
      <c r="Q13" s="38"/>
      <c r="R13" s="38"/>
      <c r="S13" s="40"/>
    </row>
    <row r="14" spans="1:19" ht="15" thickBot="1" x14ac:dyDescent="0.4">
      <c r="A14" s="9" t="s">
        <v>13</v>
      </c>
      <c r="B14" s="11">
        <v>79.618899999999996</v>
      </c>
      <c r="C14" s="11">
        <v>5.0815000000000001</v>
      </c>
      <c r="D14" s="11">
        <v>15.67</v>
      </c>
      <c r="E14" s="11" t="s">
        <v>14</v>
      </c>
      <c r="F14" s="11">
        <v>0.05</v>
      </c>
      <c r="G14" s="11">
        <v>70.527699999999996</v>
      </c>
      <c r="H14" s="42">
        <v>90.598299999999995</v>
      </c>
      <c r="K14" s="7" t="s">
        <v>11</v>
      </c>
      <c r="L14" s="4" t="s">
        <v>12</v>
      </c>
      <c r="M14" s="5">
        <v>16.650700000000001</v>
      </c>
      <c r="N14" s="5">
        <v>9.2547999999999995</v>
      </c>
      <c r="O14" s="5">
        <v>1.8</v>
      </c>
      <c r="P14" s="5">
        <v>3.5999999999999997E-2</v>
      </c>
      <c r="Q14" s="5">
        <v>0.05</v>
      </c>
      <c r="R14" s="5">
        <v>7.0934999999999997</v>
      </c>
      <c r="S14" s="8">
        <v>74.515299999999996</v>
      </c>
    </row>
    <row r="15" spans="1:19" x14ac:dyDescent="0.35">
      <c r="K15" s="9" t="s">
        <v>13</v>
      </c>
      <c r="L15" s="10"/>
      <c r="M15" s="11">
        <v>67.781300000000002</v>
      </c>
      <c r="N15" s="11">
        <v>4.3621999999999996</v>
      </c>
      <c r="O15" s="11">
        <v>15.54</v>
      </c>
      <c r="P15" s="11" t="s">
        <v>14</v>
      </c>
      <c r="Q15" s="11">
        <v>0.05</v>
      </c>
      <c r="R15" s="11">
        <v>59.982700000000001</v>
      </c>
      <c r="S15" s="42">
        <v>77.214699999999993</v>
      </c>
    </row>
  </sheetData>
  <mergeCells count="37">
    <mergeCell ref="S12:S13"/>
    <mergeCell ref="R4:R5"/>
    <mergeCell ref="M9:P10"/>
    <mergeCell ref="K11:S11"/>
    <mergeCell ref="K12:K13"/>
    <mergeCell ref="L12:L13"/>
    <mergeCell ref="M12:M13"/>
    <mergeCell ref="O12:O13"/>
    <mergeCell ref="P12:P13"/>
    <mergeCell ref="Q12:Q13"/>
    <mergeCell ref="R12:R13"/>
    <mergeCell ref="G4:G5"/>
    <mergeCell ref="H4:H5"/>
    <mergeCell ref="M1:P2"/>
    <mergeCell ref="K3:R3"/>
    <mergeCell ref="K4:K5"/>
    <mergeCell ref="L4:L5"/>
    <mergeCell ref="N4:N5"/>
    <mergeCell ref="O4:O5"/>
    <mergeCell ref="P4:P5"/>
    <mergeCell ref="Q4:Q5"/>
    <mergeCell ref="F4:F5"/>
    <mergeCell ref="A12:A13"/>
    <mergeCell ref="B12:B13"/>
    <mergeCell ref="D12:D13"/>
    <mergeCell ref="E12:E13"/>
    <mergeCell ref="F12:F13"/>
    <mergeCell ref="C1:F2"/>
    <mergeCell ref="C9:F10"/>
    <mergeCell ref="A11:H11"/>
    <mergeCell ref="G12:G13"/>
    <mergeCell ref="H12:H13"/>
    <mergeCell ref="A3:H3"/>
    <mergeCell ref="A4:A5"/>
    <mergeCell ref="B4:B5"/>
    <mergeCell ref="D4:D5"/>
    <mergeCell ref="E4: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8025E-7A3F-4237-B018-C3DAF289B622}">
  <dimension ref="A1:E5"/>
  <sheetViews>
    <sheetView workbookViewId="0">
      <selection activeCell="E6" sqref="E6"/>
    </sheetView>
  </sheetViews>
  <sheetFormatPr defaultRowHeight="14.5" x14ac:dyDescent="0.35"/>
  <cols>
    <col min="1" max="1" width="22" style="41" customWidth="1"/>
    <col min="2" max="2" width="12.6328125" style="25" bestFit="1" customWidth="1"/>
    <col min="3" max="4" width="13.453125" style="25" bestFit="1" customWidth="1"/>
    <col min="5" max="5" width="13.6328125" style="25" bestFit="1" customWidth="1"/>
    <col min="6" max="16384" width="8.7265625" style="25"/>
  </cols>
  <sheetData>
    <row r="1" spans="1:5" ht="15" thickBot="1" x14ac:dyDescent="0.4">
      <c r="A1" s="44"/>
      <c r="B1" s="44" t="s">
        <v>61</v>
      </c>
      <c r="C1" s="44" t="s">
        <v>60</v>
      </c>
      <c r="D1" s="44" t="s">
        <v>59</v>
      </c>
      <c r="E1" s="44" t="s">
        <v>58</v>
      </c>
    </row>
    <row r="2" spans="1:5" ht="15" thickBot="1" x14ac:dyDescent="0.4">
      <c r="A2" s="44" t="s">
        <v>57</v>
      </c>
      <c r="B2" s="8" t="s">
        <v>56</v>
      </c>
      <c r="C2" s="8" t="s">
        <v>55</v>
      </c>
      <c r="D2" s="8" t="s">
        <v>54</v>
      </c>
      <c r="E2" s="8" t="s">
        <v>53</v>
      </c>
    </row>
    <row r="3" spans="1:5" ht="15" thickBot="1" x14ac:dyDescent="0.4">
      <c r="A3" s="44" t="s">
        <v>52</v>
      </c>
      <c r="B3" s="8">
        <v>3614.2</v>
      </c>
      <c r="C3" s="8">
        <v>3583.7</v>
      </c>
      <c r="D3" s="8">
        <v>3476.4</v>
      </c>
      <c r="E3" s="8">
        <v>3526.6</v>
      </c>
    </row>
    <row r="4" spans="1:5" ht="15" thickBot="1" x14ac:dyDescent="0.4">
      <c r="A4" s="44" t="s">
        <v>51</v>
      </c>
      <c r="B4" s="8">
        <v>3614.2</v>
      </c>
      <c r="C4" s="8">
        <v>3583.7</v>
      </c>
      <c r="D4" s="8">
        <v>3476.4</v>
      </c>
      <c r="E4" s="8">
        <v>3526.6</v>
      </c>
    </row>
    <row r="5" spans="1:5" x14ac:dyDescent="0.35">
      <c r="A5" s="43" t="s">
        <v>50</v>
      </c>
      <c r="B5" s="42">
        <v>3618.4</v>
      </c>
      <c r="C5" s="42">
        <v>3587.9</v>
      </c>
      <c r="D5" s="42">
        <v>3480.5</v>
      </c>
      <c r="E5" s="42">
        <v>3527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Pairwise differences</vt:lpstr>
      <vt:lpstr>Covtest</vt:lpstr>
      <vt:lpstr>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Analytics</dc:creator>
  <cp:lastModifiedBy>Analytics</cp:lastModifiedBy>
  <dcterms:created xsi:type="dcterms:W3CDTF">2022-05-26T20:29:11Z</dcterms:created>
  <dcterms:modified xsi:type="dcterms:W3CDTF">2022-05-31T06:13:05Z</dcterms:modified>
</cp:coreProperties>
</file>