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tbt24_cam_ac_uk/Documents/Engineering Tripos/Part IIA/GA3 Project/"/>
    </mc:Choice>
  </mc:AlternateContent>
  <xr:revisionPtr revIDLastSave="2" documentId="11_33D90F19C43BE57B77183911595ED87656CDA27D" xr6:coauthVersionLast="47" xr6:coauthVersionMax="47" xr10:uidLastSave="{31CAA584-205E-42E2-A669-E20424716F3F}"/>
  <bookViews>
    <workbookView xWindow="14490" yWindow="-10095" windowWidth="8235" windowHeight="5115" xr2:uid="{00000000-000D-0000-FFFF-FFFF00000000}"/>
  </bookViews>
  <sheets>
    <sheet name="predictio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3" i="1" l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L5" i="1"/>
  <c r="L3" i="1"/>
  <c r="N33" i="1"/>
  <c r="N31" i="1"/>
  <c r="N29" i="1"/>
  <c r="N27" i="1"/>
  <c r="N25" i="1"/>
  <c r="N23" i="1"/>
  <c r="N21" i="1"/>
  <c r="N19" i="1"/>
  <c r="N17" i="1"/>
  <c r="N15" i="1"/>
  <c r="N13" i="1"/>
  <c r="N11" i="1"/>
  <c r="N9" i="1"/>
  <c r="N7" i="1"/>
  <c r="N5" i="1"/>
  <c r="N3" i="1"/>
</calcChain>
</file>

<file path=xl/sharedStrings.xml><?xml version="1.0" encoding="utf-8"?>
<sst xmlns="http://schemas.openxmlformats.org/spreadsheetml/2006/main" count="45" uniqueCount="30">
  <si>
    <t>Name</t>
  </si>
  <si>
    <t>T cold in (C)</t>
  </si>
  <si>
    <t>T cold out (C)</t>
  </si>
  <si>
    <t>T hot in (C)</t>
  </si>
  <si>
    <t>T hot out (C)</t>
  </si>
  <si>
    <t>mdot_cold (l/s)</t>
  </si>
  <si>
    <t>mdot_hot (l/s)</t>
  </si>
  <si>
    <t>dP_cold (bar)</t>
  </si>
  <si>
    <t>dP_hot (bar)</t>
  </si>
  <si>
    <t>Q_NTU (kW)</t>
  </si>
  <si>
    <t>Q_NTU_corr (kW)</t>
  </si>
  <si>
    <t>eff_NTU</t>
  </si>
  <si>
    <t>mass (kg)</t>
  </si>
  <si>
    <t>real_data</t>
  </si>
  <si>
    <t>JPL-2018-p2022</t>
  </si>
  <si>
    <t>2017-B-p2022</t>
  </si>
  <si>
    <t>JPL-2018-p2019</t>
  </si>
  <si>
    <t>2019_A1-p2019</t>
  </si>
  <si>
    <t>2019_B1-p2019</t>
  </si>
  <si>
    <t>2019_C1-p2019</t>
  </si>
  <si>
    <t>2019_D1-p2019</t>
  </si>
  <si>
    <t>2019_A2-p2019</t>
  </si>
  <si>
    <t>2019_B2-p2019</t>
  </si>
  <si>
    <t>2019_C2-p2019</t>
  </si>
  <si>
    <t>2019_D2-p2019</t>
  </si>
  <si>
    <t>2018_A1-p2018</t>
  </si>
  <si>
    <t>2018_B1-p2018</t>
  </si>
  <si>
    <t>2018_C1-p2018</t>
  </si>
  <si>
    <t>2018_C2-p2018</t>
  </si>
  <si>
    <t>2018_A2-p2018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</si>
</sst>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2" xfId="0" applyNumberFormat="1" applyBorder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topLeftCell="E1" workbookViewId="0">
      <selection activeCell="K13" sqref="K13"/>
    </sheetView>
  </sheetViews>
  <sheetFormatPr defaultRowHeight="14.25" x14ac:dyDescent="0.45"/>
  <cols>
    <col min="12" max="12" width="10.59765625" customWidth="1"/>
    <col min="14" max="14" width="10.5976562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11</v>
      </c>
      <c r="N1" s="1"/>
      <c r="O1" s="1" t="s">
        <v>12</v>
      </c>
    </row>
    <row r="2" spans="1:15" x14ac:dyDescent="0.45">
      <c r="A2" t="s">
        <v>13</v>
      </c>
      <c r="C2">
        <v>26.1</v>
      </c>
      <c r="E2">
        <v>46.8</v>
      </c>
      <c r="F2">
        <v>0.45400000000000001</v>
      </c>
      <c r="G2">
        <v>0.47199999999999998</v>
      </c>
      <c r="H2">
        <v>0.27700000000000002</v>
      </c>
      <c r="I2">
        <v>0.13700000000000001</v>
      </c>
      <c r="J2">
        <v>12.46</v>
      </c>
      <c r="K2">
        <v>14.79</v>
      </c>
      <c r="L2" s="2"/>
      <c r="M2">
        <v>0.19700000000000001</v>
      </c>
      <c r="N2" s="2"/>
      <c r="O2">
        <v>1.466</v>
      </c>
    </row>
    <row r="3" spans="1:15" x14ac:dyDescent="0.45">
      <c r="A3" t="s">
        <v>14</v>
      </c>
      <c r="B3">
        <v>19.7</v>
      </c>
      <c r="C3">
        <v>23.04131749291372</v>
      </c>
      <c r="D3">
        <v>53.4</v>
      </c>
      <c r="E3">
        <v>49.748609943868267</v>
      </c>
      <c r="F3">
        <v>0.51558807638096926</v>
      </c>
      <c r="G3">
        <v>0.47591681672910541</v>
      </c>
      <c r="H3">
        <v>0.20759566506859431</v>
      </c>
      <c r="I3">
        <v>0.1080197479839571</v>
      </c>
      <c r="J3">
        <v>7.1822293208504417</v>
      </c>
      <c r="K3">
        <v>8.5249012710390986</v>
      </c>
      <c r="L3" s="3">
        <f>((K2-K3)/K2)*100</f>
        <v>42.360370040303593</v>
      </c>
      <c r="M3">
        <v>0.1083498532976776</v>
      </c>
      <c r="N3" s="3">
        <f>((M2-M3)/M2)*100</f>
        <v>45.000074468183961</v>
      </c>
      <c r="O3">
        <v>1.425545668322417</v>
      </c>
    </row>
    <row r="4" spans="1:15" x14ac:dyDescent="0.45">
      <c r="A4" t="s">
        <v>13</v>
      </c>
      <c r="C4">
        <v>30.1</v>
      </c>
      <c r="E4">
        <v>43.4</v>
      </c>
      <c r="F4">
        <v>0.25</v>
      </c>
      <c r="G4">
        <v>0.42499999999999999</v>
      </c>
      <c r="H4">
        <v>0.47099999999999997</v>
      </c>
      <c r="I4">
        <v>0.21199999999999999</v>
      </c>
      <c r="J4">
        <v>8.52</v>
      </c>
      <c r="K4">
        <v>13.01</v>
      </c>
      <c r="L4" s="2"/>
      <c r="M4">
        <v>0.314</v>
      </c>
      <c r="N4" s="2"/>
      <c r="O4">
        <v>1.0209999999999999</v>
      </c>
    </row>
    <row r="5" spans="1:15" x14ac:dyDescent="0.45">
      <c r="A5" t="s">
        <v>15</v>
      </c>
      <c r="B5">
        <v>22.3</v>
      </c>
      <c r="C5">
        <v>30.383477714333591</v>
      </c>
      <c r="D5">
        <v>48.5</v>
      </c>
      <c r="E5">
        <v>42.110107549257897</v>
      </c>
      <c r="F5">
        <v>0.28660316576071732</v>
      </c>
      <c r="G5">
        <v>0.36470573862181038</v>
      </c>
      <c r="H5">
        <v>0.45135987982027848</v>
      </c>
      <c r="I5">
        <v>0.25258527758232863</v>
      </c>
      <c r="J5">
        <v>9.6497604805677462</v>
      </c>
      <c r="K5">
        <v>14.73245874895839</v>
      </c>
      <c r="L5" s="3">
        <f t="shared" ref="L5" si="0">((K4-K5)/K4)*100</f>
        <v>-13.239498454714758</v>
      </c>
      <c r="M5">
        <v>0.30852968375319062</v>
      </c>
      <c r="N5" s="3">
        <f t="shared" ref="N5" si="1">((M4-M5)/M4)*100</f>
        <v>1.7421389321048986</v>
      </c>
      <c r="O5">
        <v>1.0294450180722019</v>
      </c>
    </row>
    <row r="6" spans="1:15" x14ac:dyDescent="0.45">
      <c r="A6" t="s">
        <v>13</v>
      </c>
      <c r="C6">
        <v>21</v>
      </c>
      <c r="E6">
        <v>45.3</v>
      </c>
      <c r="F6">
        <v>0.52500000000000002</v>
      </c>
      <c r="G6">
        <v>0.49</v>
      </c>
      <c r="H6">
        <v>0.35599999999999998</v>
      </c>
      <c r="I6">
        <v>0.16300000000000001</v>
      </c>
      <c r="J6">
        <v>15.82</v>
      </c>
      <c r="K6">
        <v>16.059999999999999</v>
      </c>
      <c r="L6" s="2"/>
      <c r="M6">
        <v>0.2</v>
      </c>
      <c r="N6" s="2"/>
      <c r="O6">
        <v>1.466</v>
      </c>
    </row>
    <row r="7" spans="1:15" x14ac:dyDescent="0.45">
      <c r="A7" t="s">
        <v>16</v>
      </c>
      <c r="B7">
        <v>13.8</v>
      </c>
      <c r="C7">
        <v>17.451026269467079</v>
      </c>
      <c r="D7">
        <v>53.2</v>
      </c>
      <c r="E7">
        <v>49.113416030887208</v>
      </c>
      <c r="F7">
        <v>0.58357506818310234</v>
      </c>
      <c r="G7">
        <v>0.52701400511787821</v>
      </c>
      <c r="H7">
        <v>0.26444042933826029</v>
      </c>
      <c r="I7">
        <v>0.13321134851954139</v>
      </c>
      <c r="J7">
        <v>8.9019707413546136</v>
      </c>
      <c r="K7">
        <v>9.0375337475681334</v>
      </c>
      <c r="L7" s="3">
        <f t="shared" ref="L7" si="2">((K6-K7)/K6)*100</f>
        <v>43.726439927969281</v>
      </c>
      <c r="M7">
        <v>0.1037204053074314</v>
      </c>
      <c r="N7" s="3">
        <f t="shared" ref="N7" si="3">((M6-M7)/M6)*100</f>
        <v>48.139797346284304</v>
      </c>
      <c r="O7">
        <v>1.425545668322417</v>
      </c>
    </row>
    <row r="8" spans="1:15" x14ac:dyDescent="0.45">
      <c r="A8" t="s">
        <v>13</v>
      </c>
      <c r="C8">
        <v>26.4</v>
      </c>
      <c r="E8">
        <v>47.2</v>
      </c>
      <c r="F8">
        <v>0.41699999999999998</v>
      </c>
      <c r="G8">
        <v>0.29899999999999999</v>
      </c>
      <c r="H8">
        <v>0.437</v>
      </c>
      <c r="I8">
        <v>0.39100000000000001</v>
      </c>
      <c r="J8">
        <v>11.98</v>
      </c>
      <c r="K8">
        <v>12.78</v>
      </c>
      <c r="L8" s="2"/>
      <c r="M8">
        <v>0.26</v>
      </c>
      <c r="N8" s="2"/>
      <c r="O8">
        <v>1.1499999999999999</v>
      </c>
    </row>
    <row r="9" spans="1:15" x14ac:dyDescent="0.45">
      <c r="A9" t="s">
        <v>17</v>
      </c>
      <c r="B9">
        <v>19.600000000000001</v>
      </c>
      <c r="C9">
        <v>30.212101037021569</v>
      </c>
      <c r="D9">
        <v>57.1</v>
      </c>
      <c r="E9">
        <v>42.300147896194517</v>
      </c>
      <c r="F9">
        <v>0.30015138265983898</v>
      </c>
      <c r="G9">
        <v>0.21741932123302271</v>
      </c>
      <c r="H9">
        <v>0.50068455656026145</v>
      </c>
      <c r="I9">
        <v>0.49053548833314048</v>
      </c>
      <c r="J9">
        <v>13.27993339395247</v>
      </c>
      <c r="K9">
        <v>14.165262286882641</v>
      </c>
      <c r="L9" s="3">
        <f t="shared" ref="L9" si="4">((K8-K9)/K8)*100</f>
        <v>-10.839298019425989</v>
      </c>
      <c r="M9">
        <v>0.39466272276814629</v>
      </c>
      <c r="N9" s="3">
        <f t="shared" ref="N9" si="5">((M8-M9)/M8)*100</f>
        <v>-51.793354910825492</v>
      </c>
      <c r="O9">
        <v>1.1398609499847341</v>
      </c>
    </row>
    <row r="10" spans="1:15" x14ac:dyDescent="0.45">
      <c r="A10" t="s">
        <v>13</v>
      </c>
      <c r="C10">
        <v>26</v>
      </c>
      <c r="E10">
        <v>48</v>
      </c>
      <c r="F10">
        <v>0.375</v>
      </c>
      <c r="G10">
        <v>0.46200000000000002</v>
      </c>
      <c r="H10">
        <v>0.45800000000000002</v>
      </c>
      <c r="I10">
        <v>0.219</v>
      </c>
      <c r="J10">
        <v>11.22</v>
      </c>
      <c r="K10">
        <v>12.82</v>
      </c>
      <c r="L10" s="2"/>
      <c r="M10">
        <v>0.21</v>
      </c>
      <c r="N10" s="2"/>
      <c r="O10">
        <v>1.03</v>
      </c>
    </row>
    <row r="11" spans="1:15" x14ac:dyDescent="0.45">
      <c r="A11" t="s">
        <v>18</v>
      </c>
      <c r="B11">
        <v>19.3</v>
      </c>
      <c r="C11">
        <v>26.43836846096524</v>
      </c>
      <c r="D11">
        <v>54.3</v>
      </c>
      <c r="E11">
        <v>47.211571047185799</v>
      </c>
      <c r="F11">
        <v>0.38834775149373452</v>
      </c>
      <c r="G11">
        <v>0.39468648365391712</v>
      </c>
      <c r="H11">
        <v>0.4446118866671161</v>
      </c>
      <c r="I11">
        <v>0.28343132502770801</v>
      </c>
      <c r="J11">
        <v>11.55900675238866</v>
      </c>
      <c r="K11">
        <v>13.21029343130132</v>
      </c>
      <c r="L11" s="3">
        <f t="shared" ref="L11" si="6">((K10-K11)/K10)*100</f>
        <v>-3.0444105405719171</v>
      </c>
      <c r="M11">
        <v>0.2039533845990068</v>
      </c>
      <c r="N11" s="3">
        <f t="shared" ref="N11" si="7">((M10-M11)/M10)*100</f>
        <v>2.8793406671396138</v>
      </c>
      <c r="O11">
        <v>1.0537795958924261</v>
      </c>
    </row>
    <row r="12" spans="1:15" x14ac:dyDescent="0.45">
      <c r="A12" t="s">
        <v>13</v>
      </c>
      <c r="C12">
        <v>24.1</v>
      </c>
      <c r="E12">
        <v>46.2</v>
      </c>
      <c r="F12">
        <v>0.59199999999999997</v>
      </c>
      <c r="G12">
        <v>0.46200000000000002</v>
      </c>
      <c r="H12">
        <v>0.27500000000000002</v>
      </c>
      <c r="I12">
        <v>0.21199999999999999</v>
      </c>
      <c r="J12">
        <v>11.77</v>
      </c>
      <c r="K12">
        <v>14.23</v>
      </c>
      <c r="L12" s="2"/>
      <c r="M12">
        <v>0.19</v>
      </c>
      <c r="N12" s="2"/>
      <c r="O12">
        <v>1.0900000000000001</v>
      </c>
    </row>
    <row r="13" spans="1:15" x14ac:dyDescent="0.45">
      <c r="A13" t="s">
        <v>19</v>
      </c>
      <c r="B13">
        <v>19.399999999999999</v>
      </c>
      <c r="C13">
        <v>22.481958247772109</v>
      </c>
      <c r="D13">
        <v>52.5</v>
      </c>
      <c r="E13">
        <v>47.547677094085429</v>
      </c>
      <c r="F13">
        <v>0.66966452410299027</v>
      </c>
      <c r="G13">
        <v>0.42028076756127969</v>
      </c>
      <c r="H13">
        <v>0.1664350535206317</v>
      </c>
      <c r="I13">
        <v>0.25348702393622752</v>
      </c>
      <c r="J13">
        <v>8.6053644324749019</v>
      </c>
      <c r="K13">
        <v>10.399231942567861</v>
      </c>
      <c r="L13" s="3">
        <f t="shared" ref="L13" si="8">((K12-K13)/K12)*100</f>
        <v>26.920365828757131</v>
      </c>
      <c r="M13">
        <v>0.14961700622098409</v>
      </c>
      <c r="N13" s="3">
        <f t="shared" ref="N13" si="9">((M12-M13)/M12)*100</f>
        <v>21.254207252113638</v>
      </c>
      <c r="O13">
        <v>1.065479746313639</v>
      </c>
    </row>
    <row r="14" spans="1:15" x14ac:dyDescent="0.45">
      <c r="A14" t="s">
        <v>13</v>
      </c>
      <c r="C14">
        <v>25</v>
      </c>
      <c r="E14">
        <v>43.6</v>
      </c>
      <c r="F14">
        <v>0.57499999999999996</v>
      </c>
      <c r="G14">
        <v>0.34899999999999998</v>
      </c>
      <c r="H14">
        <v>0.36199999999999999</v>
      </c>
      <c r="I14">
        <v>0.34799999999999998</v>
      </c>
      <c r="J14">
        <v>13.71</v>
      </c>
      <c r="K14">
        <v>16.27</v>
      </c>
      <c r="L14" s="2"/>
      <c r="M14">
        <v>0.28000000000000003</v>
      </c>
      <c r="N14" s="2"/>
      <c r="O14">
        <v>1.1599999999999999</v>
      </c>
    </row>
    <row r="15" spans="1:15" x14ac:dyDescent="0.45">
      <c r="A15" t="s">
        <v>20</v>
      </c>
      <c r="B15">
        <v>19</v>
      </c>
      <c r="C15">
        <v>27.23591786410579</v>
      </c>
      <c r="D15">
        <v>52.7</v>
      </c>
      <c r="E15">
        <v>44.011312948487323</v>
      </c>
      <c r="F15">
        <v>0.4922399739742937</v>
      </c>
      <c r="G15">
        <v>0.4706464566006664</v>
      </c>
      <c r="H15">
        <v>0.34521985446328901</v>
      </c>
      <c r="I15">
        <v>0.20319725245762099</v>
      </c>
      <c r="J15">
        <v>16.90582268588399</v>
      </c>
      <c r="K15">
        <v>20.066258380871201</v>
      </c>
      <c r="L15" s="3">
        <f t="shared" ref="L15" si="10">((K14-K15)/K14)*100</f>
        <v>-23.332872654401974</v>
      </c>
      <c r="M15">
        <v>0.25782454158791362</v>
      </c>
      <c r="N15" s="3">
        <f t="shared" ref="N15" si="11">((M14-M15)/M14)*100</f>
        <v>7.9198065757451435</v>
      </c>
      <c r="O15">
        <v>1.133911947008319</v>
      </c>
    </row>
    <row r="16" spans="1:15" x14ac:dyDescent="0.45">
      <c r="A16" t="s">
        <v>13</v>
      </c>
      <c r="C16">
        <v>25.4</v>
      </c>
      <c r="E16">
        <v>44.9</v>
      </c>
      <c r="F16">
        <v>0.41699999999999998</v>
      </c>
      <c r="G16">
        <v>0.29899999999999999</v>
      </c>
      <c r="H16">
        <v>0.42199999999999999</v>
      </c>
      <c r="I16">
        <v>0.4</v>
      </c>
      <c r="J16">
        <v>10.73</v>
      </c>
      <c r="K16">
        <v>12.44</v>
      </c>
      <c r="L16" s="2"/>
      <c r="M16">
        <v>0.25</v>
      </c>
      <c r="N16" s="2"/>
      <c r="O16">
        <v>1.1499999999999999</v>
      </c>
    </row>
    <row r="17" spans="1:15" x14ac:dyDescent="0.45">
      <c r="A17" t="s">
        <v>21</v>
      </c>
      <c r="B17">
        <v>19.399999999999999</v>
      </c>
      <c r="C17">
        <v>23.504363091139702</v>
      </c>
      <c r="D17">
        <v>53.9</v>
      </c>
      <c r="E17">
        <v>48.13081532262467</v>
      </c>
      <c r="F17">
        <v>0.63678310500947521</v>
      </c>
      <c r="G17">
        <v>0.45711163311734809</v>
      </c>
      <c r="H17">
        <v>0.2063989197922905</v>
      </c>
      <c r="I17">
        <v>0.21640914933697381</v>
      </c>
      <c r="J17">
        <v>10.897390895421029</v>
      </c>
      <c r="K17">
        <v>12.63465611063307</v>
      </c>
      <c r="L17" s="3">
        <f t="shared" ref="L17" si="12">((K16-K17)/K16)*100</f>
        <v>-1.5647597317770972</v>
      </c>
      <c r="M17">
        <v>0.16722274427174871</v>
      </c>
      <c r="N17" s="3">
        <f t="shared" ref="N17" si="13">((M16-M17)/M16)*100</f>
        <v>33.110902291300512</v>
      </c>
      <c r="O17">
        <v>1.165477079235143</v>
      </c>
    </row>
    <row r="18" spans="1:15" x14ac:dyDescent="0.45">
      <c r="A18" t="s">
        <v>13</v>
      </c>
      <c r="C18">
        <v>26.1</v>
      </c>
      <c r="E18">
        <v>48.8</v>
      </c>
      <c r="F18">
        <v>0.375</v>
      </c>
      <c r="G18">
        <v>0.46200000000000002</v>
      </c>
      <c r="H18">
        <v>0.44900000000000001</v>
      </c>
      <c r="I18">
        <v>0.223</v>
      </c>
      <c r="J18">
        <v>11.23</v>
      </c>
      <c r="K18">
        <v>12.59</v>
      </c>
      <c r="L18" s="2"/>
      <c r="M18">
        <v>0.2</v>
      </c>
      <c r="N18" s="2"/>
      <c r="O18">
        <v>1.03</v>
      </c>
    </row>
    <row r="19" spans="1:15" x14ac:dyDescent="0.45">
      <c r="A19" t="s">
        <v>22</v>
      </c>
      <c r="B19">
        <v>19.5</v>
      </c>
      <c r="C19">
        <v>26.793977740964269</v>
      </c>
      <c r="D19">
        <v>55.2</v>
      </c>
      <c r="E19">
        <v>47.95838168142047</v>
      </c>
      <c r="F19">
        <v>0.38835488976996729</v>
      </c>
      <c r="G19">
        <v>0.39487681280092529</v>
      </c>
      <c r="H19">
        <v>0.44460317391116272</v>
      </c>
      <c r="I19">
        <v>0.28318448489661729</v>
      </c>
      <c r="J19">
        <v>11.81035373635544</v>
      </c>
      <c r="K19">
        <v>13.232889340454269</v>
      </c>
      <c r="L19" s="3">
        <f t="shared" ref="L19" si="14">((K18-K19)/K18)*100</f>
        <v>-5.1063490107567073</v>
      </c>
      <c r="M19">
        <v>0.20431310198779459</v>
      </c>
      <c r="N19" s="3">
        <f t="shared" ref="N19" si="15">((M18-M19)/M18)*100</f>
        <v>-2.1565509938972909</v>
      </c>
      <c r="O19">
        <v>1.0537795958924261</v>
      </c>
    </row>
    <row r="20" spans="1:15" x14ac:dyDescent="0.45">
      <c r="A20" t="s">
        <v>13</v>
      </c>
      <c r="C20">
        <v>24.2</v>
      </c>
      <c r="E20">
        <v>46.2</v>
      </c>
      <c r="F20">
        <v>0.59199999999999997</v>
      </c>
      <c r="G20">
        <v>0.47599999999999998</v>
      </c>
      <c r="H20">
        <v>0.26900000000000002</v>
      </c>
      <c r="I20">
        <v>0.19900000000000001</v>
      </c>
      <c r="J20">
        <v>12.32</v>
      </c>
      <c r="K20">
        <v>14.76</v>
      </c>
      <c r="L20" s="2"/>
      <c r="M20">
        <v>0.19</v>
      </c>
      <c r="N20" s="2"/>
      <c r="O20">
        <v>1.0900000000000001</v>
      </c>
    </row>
    <row r="21" spans="1:15" x14ac:dyDescent="0.45">
      <c r="A21" t="s">
        <v>23</v>
      </c>
      <c r="B21">
        <v>19.600000000000001</v>
      </c>
      <c r="C21">
        <v>22.71552718834111</v>
      </c>
      <c r="D21">
        <v>53</v>
      </c>
      <c r="E21">
        <v>47.994414298541052</v>
      </c>
      <c r="F21">
        <v>0.66967023464137987</v>
      </c>
      <c r="G21">
        <v>0.42039223642628709</v>
      </c>
      <c r="H21">
        <v>0.166430209393711</v>
      </c>
      <c r="I21">
        <v>0.25335637563636898</v>
      </c>
      <c r="J21">
        <v>8.6985469885786166</v>
      </c>
      <c r="K21">
        <v>10.417421543207929</v>
      </c>
      <c r="L21" s="3">
        <f t="shared" ref="L21" si="16">((K20-K21)/K20)*100</f>
        <v>29.421263257398849</v>
      </c>
      <c r="M21">
        <v>0.14986783537302231</v>
      </c>
      <c r="N21" s="3">
        <f t="shared" ref="N21" si="17">((M20-M21)/M20)*100</f>
        <v>21.122191908935626</v>
      </c>
      <c r="O21">
        <v>1.065479746313639</v>
      </c>
    </row>
    <row r="22" spans="1:15" x14ac:dyDescent="0.45">
      <c r="A22" t="s">
        <v>13</v>
      </c>
      <c r="C22">
        <v>25.2</v>
      </c>
      <c r="E22">
        <v>44.6</v>
      </c>
      <c r="F22">
        <v>0.57499999999999996</v>
      </c>
      <c r="G22">
        <v>0.35399999999999998</v>
      </c>
      <c r="H22">
        <v>0.35899999999999999</v>
      </c>
      <c r="I22">
        <v>0.34799999999999998</v>
      </c>
      <c r="J22">
        <v>13.2</v>
      </c>
      <c r="K22">
        <v>15.62</v>
      </c>
      <c r="L22" s="2"/>
      <c r="M22">
        <v>0.27</v>
      </c>
      <c r="N22" s="2"/>
      <c r="O22">
        <v>1.1599999999999999</v>
      </c>
    </row>
    <row r="23" spans="1:15" x14ac:dyDescent="0.45">
      <c r="A23" t="s">
        <v>24</v>
      </c>
      <c r="B23">
        <v>19.399999999999999</v>
      </c>
      <c r="C23">
        <v>27.62525076289209</v>
      </c>
      <c r="D23">
        <v>53.2</v>
      </c>
      <c r="E23">
        <v>44.455437363468633</v>
      </c>
      <c r="F23">
        <v>0.49613506018763198</v>
      </c>
      <c r="G23">
        <v>0.47075248065695569</v>
      </c>
      <c r="H23">
        <v>0.34150086697067761</v>
      </c>
      <c r="I23">
        <v>0.2030940095154054</v>
      </c>
      <c r="J23">
        <v>17.015091510007501</v>
      </c>
      <c r="K23">
        <v>20.136202970423071</v>
      </c>
      <c r="L23" s="3">
        <f t="shared" ref="L23" si="18">((K22-K23)/K22)*100</f>
        <v>-28.91295115507728</v>
      </c>
      <c r="M23">
        <v>0.25871487090329492</v>
      </c>
      <c r="N23" s="3">
        <f t="shared" ref="N23" si="19">((M22-M23)/M22)*100</f>
        <v>4.1796774432241088</v>
      </c>
      <c r="O23">
        <v>1.137868529938777</v>
      </c>
    </row>
    <row r="24" spans="1:15" x14ac:dyDescent="0.45">
      <c r="A24" t="s">
        <v>13</v>
      </c>
      <c r="C24">
        <v>27.2</v>
      </c>
      <c r="E24">
        <v>48.3</v>
      </c>
      <c r="F24">
        <v>0.317</v>
      </c>
      <c r="G24">
        <v>0.36499999999999999</v>
      </c>
      <c r="H24">
        <v>0.20200000000000001</v>
      </c>
      <c r="I24">
        <v>0.29199999999999998</v>
      </c>
      <c r="J24">
        <v>8.91</v>
      </c>
      <c r="K24">
        <v>10.52</v>
      </c>
      <c r="L24" s="2"/>
      <c r="M24">
        <v>0.2</v>
      </c>
      <c r="N24" s="2"/>
      <c r="O24">
        <v>0.89800000000000002</v>
      </c>
    </row>
    <row r="25" spans="1:15" x14ac:dyDescent="0.45">
      <c r="A25" t="s">
        <v>25</v>
      </c>
      <c r="B25">
        <v>19.600000000000001</v>
      </c>
      <c r="C25">
        <v>30.643901542564549</v>
      </c>
      <c r="D25">
        <v>53.5</v>
      </c>
      <c r="E25">
        <v>41.735800802419639</v>
      </c>
      <c r="F25">
        <v>0.29132520415544372</v>
      </c>
      <c r="G25">
        <v>0.27589206682141809</v>
      </c>
      <c r="H25">
        <v>0.3853135107543858</v>
      </c>
      <c r="I25">
        <v>0.43513221178209532</v>
      </c>
      <c r="J25">
        <v>13.4138905368424</v>
      </c>
      <c r="K25">
        <v>15.82759945350135</v>
      </c>
      <c r="L25" s="3">
        <f t="shared" ref="L25" si="20">((K24-K25)/K24)*100</f>
        <v>-50.452466288035644</v>
      </c>
      <c r="M25">
        <v>0.34702652500237052</v>
      </c>
      <c r="N25" s="3">
        <f t="shared" ref="N25" si="21">((M24-M25)/M24)*100</f>
        <v>-73.513262501185253</v>
      </c>
      <c r="O25">
        <v>0.91248961811142226</v>
      </c>
    </row>
    <row r="26" spans="1:15" x14ac:dyDescent="0.45">
      <c r="A26" t="s">
        <v>13</v>
      </c>
      <c r="C26">
        <v>30.3</v>
      </c>
      <c r="E26">
        <v>45.5</v>
      </c>
      <c r="F26">
        <v>0.29199999999999998</v>
      </c>
      <c r="G26">
        <v>0.46400000000000002</v>
      </c>
      <c r="H26">
        <v>0.28499999999999998</v>
      </c>
      <c r="I26">
        <v>0.13</v>
      </c>
      <c r="J26">
        <v>7.55</v>
      </c>
      <c r="K26">
        <v>11.61</v>
      </c>
      <c r="L26" s="2"/>
      <c r="M26">
        <v>0.24</v>
      </c>
      <c r="N26" s="2"/>
      <c r="O26">
        <v>0.93500000000000005</v>
      </c>
    </row>
    <row r="27" spans="1:15" x14ac:dyDescent="0.45">
      <c r="A27" t="s">
        <v>26</v>
      </c>
      <c r="B27">
        <v>22.4</v>
      </c>
      <c r="C27">
        <v>27.337042923602009</v>
      </c>
      <c r="D27">
        <v>48.4</v>
      </c>
      <c r="E27">
        <v>45.786201424361138</v>
      </c>
      <c r="F27">
        <v>0.24731795274445501</v>
      </c>
      <c r="G27">
        <v>0.46986780732108402</v>
      </c>
      <c r="H27">
        <v>0.45705984342967038</v>
      </c>
      <c r="I27">
        <v>0.14242580138560179</v>
      </c>
      <c r="J27">
        <v>5.0856265951694324</v>
      </c>
      <c r="K27">
        <v>7.8240409156452797</v>
      </c>
      <c r="L27" s="3">
        <f t="shared" ref="L27" si="22">((K26-K27)/K26)*100</f>
        <v>32.60946670417502</v>
      </c>
      <c r="M27">
        <v>0.18988626629238489</v>
      </c>
      <c r="N27" s="3">
        <f t="shared" ref="N27" si="23">((M26-M27)/M26)*100</f>
        <v>20.880722378172958</v>
      </c>
      <c r="O27">
        <v>0.94005880031791145</v>
      </c>
    </row>
    <row r="28" spans="1:15" x14ac:dyDescent="0.45">
      <c r="A28" t="s">
        <v>13</v>
      </c>
      <c r="C28">
        <v>28.5</v>
      </c>
      <c r="E28">
        <v>47.8</v>
      </c>
      <c r="F28">
        <v>0.32</v>
      </c>
      <c r="G28">
        <v>0.42099999999999999</v>
      </c>
      <c r="H28">
        <v>0.24099999999999999</v>
      </c>
      <c r="I28">
        <v>0.17899999999999999</v>
      </c>
      <c r="J28">
        <v>9.39</v>
      </c>
      <c r="K28">
        <v>11.74</v>
      </c>
      <c r="L28" s="2"/>
      <c r="M28">
        <v>0.22</v>
      </c>
      <c r="N28" s="2"/>
      <c r="O28">
        <v>0.89400000000000002</v>
      </c>
    </row>
    <row r="29" spans="1:15" x14ac:dyDescent="0.45">
      <c r="A29" t="s">
        <v>27</v>
      </c>
      <c r="B29">
        <v>20.5</v>
      </c>
      <c r="C29">
        <v>29.287844502867259</v>
      </c>
      <c r="D29">
        <v>52.5</v>
      </c>
      <c r="E29">
        <v>46.103567758526758</v>
      </c>
      <c r="F29">
        <v>0.32455668296308238</v>
      </c>
      <c r="G29">
        <v>0.44949939424640167</v>
      </c>
      <c r="H29">
        <v>0.32661885510050981</v>
      </c>
      <c r="I29">
        <v>0.17931410014316179</v>
      </c>
      <c r="J29">
        <v>11.88742283296553</v>
      </c>
      <c r="K29">
        <v>14.85927854120691</v>
      </c>
      <c r="L29" s="3">
        <f t="shared" ref="L29" si="24">((K28-K29)/K28)*100</f>
        <v>-26.569663894437053</v>
      </c>
      <c r="M29">
        <v>0.27462014071460189</v>
      </c>
      <c r="N29" s="3">
        <f t="shared" ref="N29" si="25">((M28-M29)/M28)*100</f>
        <v>-24.827336688455404</v>
      </c>
      <c r="O29">
        <v>0.95958288826001636</v>
      </c>
    </row>
    <row r="30" spans="1:15" x14ac:dyDescent="0.45">
      <c r="A30" t="s">
        <v>13</v>
      </c>
      <c r="C30">
        <v>28.6</v>
      </c>
      <c r="E30">
        <v>47</v>
      </c>
      <c r="F30">
        <v>0.32300000000000001</v>
      </c>
      <c r="G30">
        <v>0.42099999999999999</v>
      </c>
      <c r="H30">
        <v>0.24399999999999999</v>
      </c>
      <c r="I30">
        <v>0.17899999999999999</v>
      </c>
      <c r="J30">
        <v>8.6199999999999992</v>
      </c>
      <c r="K30">
        <v>11.5</v>
      </c>
      <c r="L30" s="2"/>
      <c r="M30">
        <v>0.22</v>
      </c>
      <c r="N30" s="2"/>
      <c r="O30">
        <v>0.89400000000000002</v>
      </c>
    </row>
    <row r="31" spans="1:15" x14ac:dyDescent="0.45">
      <c r="A31" t="s">
        <v>28</v>
      </c>
      <c r="B31">
        <v>21.3</v>
      </c>
      <c r="C31">
        <v>29.543416401527679</v>
      </c>
      <c r="D31">
        <v>51.3</v>
      </c>
      <c r="E31">
        <v>45.301957549835173</v>
      </c>
      <c r="F31">
        <v>0.32457452705690693</v>
      </c>
      <c r="G31">
        <v>0.44934814129665518</v>
      </c>
      <c r="H31">
        <v>0.32658615011822811</v>
      </c>
      <c r="I31">
        <v>0.179568693985204</v>
      </c>
      <c r="J31">
        <v>11.148410855533371</v>
      </c>
      <c r="K31">
        <v>14.86454780737782</v>
      </c>
      <c r="L31" s="3">
        <f t="shared" ref="L31" si="26">((K30-K31)/K30)*100</f>
        <v>-29.256937455459305</v>
      </c>
      <c r="M31">
        <v>0.27478054671758922</v>
      </c>
      <c r="N31" s="3">
        <f t="shared" ref="N31" si="27">((M30-M31)/M30)*100</f>
        <v>-24.900248507995101</v>
      </c>
      <c r="O31">
        <v>0.95958288826001636</v>
      </c>
    </row>
    <row r="32" spans="1:15" x14ac:dyDescent="0.45">
      <c r="A32" t="s">
        <v>13</v>
      </c>
      <c r="C32">
        <v>27.9</v>
      </c>
      <c r="E32">
        <v>44.7</v>
      </c>
      <c r="F32">
        <v>0.34899999999999998</v>
      </c>
      <c r="G32">
        <v>0.34899999999999998</v>
      </c>
      <c r="H32">
        <v>0.19900000000000001</v>
      </c>
      <c r="I32">
        <v>0.28899999999999998</v>
      </c>
      <c r="J32">
        <v>8.2200000000000006</v>
      </c>
      <c r="K32">
        <v>11.66</v>
      </c>
      <c r="L32" s="2"/>
      <c r="M32">
        <v>0.2</v>
      </c>
      <c r="N32" s="2"/>
      <c r="O32">
        <v>0.89800000000000002</v>
      </c>
    </row>
    <row r="33" spans="1:15" x14ac:dyDescent="0.45">
      <c r="A33" t="s">
        <v>29</v>
      </c>
      <c r="B33">
        <v>21.8</v>
      </c>
      <c r="C33">
        <v>30.991318462405221</v>
      </c>
      <c r="D33">
        <v>50</v>
      </c>
      <c r="E33">
        <v>40.208075384671652</v>
      </c>
      <c r="F33">
        <v>0.29137972983949262</v>
      </c>
      <c r="G33">
        <v>0.27532668395355692</v>
      </c>
      <c r="H33">
        <v>0.38522450524615842</v>
      </c>
      <c r="I33">
        <v>0.43597708515437322</v>
      </c>
      <c r="J33">
        <v>11.15710207431151</v>
      </c>
      <c r="K33">
        <v>15.825676701151069</v>
      </c>
      <c r="L33" s="3">
        <f t="shared" ref="L33" si="28">((K32-K33)/K32)*100</f>
        <v>-35.726215275738156</v>
      </c>
      <c r="M33">
        <v>0.34723136933788462</v>
      </c>
      <c r="N33" s="3">
        <f t="shared" ref="N33" si="29">((M32-M33)/M32)*100</f>
        <v>-73.615684668942308</v>
      </c>
      <c r="O33">
        <v>0.91248961811142226</v>
      </c>
    </row>
  </sheetData>
  <conditionalFormatting sqref="N1:N1048576">
    <cfRule type="colorScale" priority="17">
      <colorScale>
        <cfvo type="min"/>
        <cfvo type="percentile" val="50"/>
        <cfvo type="max"/>
        <color rgb="FFF8696B"/>
        <color rgb="FF92D050"/>
        <color rgb="FFF8696B"/>
      </colorScale>
    </cfRule>
    <cfRule type="colorScale" priority="18">
      <colorScale>
        <cfvo type="min"/>
        <cfvo type="percentile" val="50"/>
        <cfvo type="max"/>
        <color rgb="FF00B050"/>
        <color rgb="FFFFEB84"/>
        <color rgb="FFC00000"/>
      </colorScale>
    </cfRule>
  </conditionalFormatting>
  <conditionalFormatting sqref="N1:N1048576">
    <cfRule type="cellIs" dxfId="9" priority="10" operator="between">
      <formula>-10</formula>
      <formula>10</formula>
    </cfRule>
    <cfRule type="cellIs" dxfId="8" priority="11" operator="between">
      <formula>10</formula>
      <formula>30</formula>
    </cfRule>
    <cfRule type="cellIs" dxfId="7" priority="12" operator="between">
      <formula>-10</formula>
      <formula>-30</formula>
    </cfRule>
    <cfRule type="cellIs" dxfId="6" priority="13" operator="lessThan">
      <formula>-30</formula>
    </cfRule>
    <cfRule type="cellIs" dxfId="5" priority="14" operator="greaterThan">
      <formula>30</formula>
    </cfRule>
    <cfRule type="colorScale" priority="15">
      <colorScale>
        <cfvo type="num" val="-0.2"/>
        <cfvo type="num" val="-0.1"/>
        <cfvo type="num" val="0"/>
        <color rgb="FFFF0000"/>
        <color rgb="FFFFFF00"/>
        <color rgb="FF63BE7B"/>
      </colorScale>
    </cfRule>
    <cfRule type="colorScale" priority="16">
      <colorScale>
        <cfvo type="num" val="0"/>
        <cfvo type="num" val="0.1"/>
        <cfvo type="num" val="0.2"/>
        <color rgb="FF00B050"/>
        <color rgb="FFFFFF00"/>
        <color rgb="FFFF0000"/>
      </colorScale>
    </cfRule>
  </conditionalFormatting>
  <conditionalFormatting sqref="L1:L1048576">
    <cfRule type="colorScale" priority="8">
      <colorScale>
        <cfvo type="min"/>
        <cfvo type="percentile" val="50"/>
        <cfvo type="max"/>
        <color rgb="FFF8696B"/>
        <color rgb="FF92D050"/>
        <color rgb="FFF8696B"/>
      </colorScale>
    </cfRule>
    <cfRule type="colorScale" priority="9">
      <colorScale>
        <cfvo type="min"/>
        <cfvo type="percentile" val="50"/>
        <cfvo type="max"/>
        <color rgb="FF00B050"/>
        <color rgb="FFFFEB84"/>
        <color rgb="FFC00000"/>
      </colorScale>
    </cfRule>
  </conditionalFormatting>
  <conditionalFormatting sqref="L1:L1048576">
    <cfRule type="cellIs" dxfId="4" priority="1" operator="between">
      <formula>-10</formula>
      <formula>10</formula>
    </cfRule>
    <cfRule type="cellIs" dxfId="3" priority="2" operator="between">
      <formula>10</formula>
      <formula>30</formula>
    </cfRule>
    <cfRule type="cellIs" dxfId="2" priority="3" operator="between">
      <formula>-10</formula>
      <formula>-30</formula>
    </cfRule>
    <cfRule type="cellIs" dxfId="1" priority="4" operator="lessThan">
      <formula>-30</formula>
    </cfRule>
    <cfRule type="cellIs" dxfId="0" priority="5" operator="greaterThan">
      <formula>30</formula>
    </cfRule>
    <cfRule type="colorScale" priority="6">
      <colorScale>
        <cfvo type="num" val="-0.2"/>
        <cfvo type="num" val="-0.1"/>
        <cfvo type="num" val="0"/>
        <color rgb="FFFF0000"/>
        <color rgb="FFFFFF00"/>
        <color rgb="FF63BE7B"/>
      </colorScale>
    </cfRule>
    <cfRule type="colorScale" priority="7">
      <colorScale>
        <cfvo type="num" val="0"/>
        <cfvo type="num" val="0.1"/>
        <cfvo type="num" val="0.2"/>
        <color rgb="FF00B050"/>
        <color rgb="FFFFFF00"/>
        <color rgb="FFFF000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Tyler</cp:lastModifiedBy>
  <dcterms:created xsi:type="dcterms:W3CDTF">2022-05-31T21:26:44Z</dcterms:created>
  <dcterms:modified xsi:type="dcterms:W3CDTF">2022-05-31T21:29:20Z</dcterms:modified>
</cp:coreProperties>
</file>