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tbt24_cam_ac_uk/Documents/Engineering Tripos/Part IIA/GA3 Project/"/>
    </mc:Choice>
  </mc:AlternateContent>
  <xr:revisionPtr revIDLastSave="0" documentId="8_{F331199A-625F-4509-AA7A-E1F7A9ABA81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predictio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K3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M3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O3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S3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W3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5" i="1"/>
  <c r="U3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<sst xmlns="http://schemas.openxmlformats.org/spreadsheetml/2006/main" count="31" uniqueCount="30">
  <si>
    <t>Name</t>
  </si>
  <si>
    <t>T cold in (C)</t>
  </si>
  <si>
    <t>T cold out (C)</t>
  </si>
  <si>
    <t>T hot in (C)</t>
  </si>
  <si>
    <t>T hot out (C)</t>
  </si>
  <si>
    <t>mdot_cold (l/s)</t>
  </si>
  <si>
    <t>mdot_hot (l/s)</t>
  </si>
  <si>
    <t>dP_cold (bar)</t>
  </si>
  <si>
    <t>dP_hot (bar)</t>
  </si>
  <si>
    <t>Q_NTU (kW)</t>
  </si>
  <si>
    <t>Q_NTU_corr (kW)</t>
  </si>
  <si>
    <t>eff_NTU</t>
  </si>
  <si>
    <t>mass (kg)</t>
  </si>
  <si>
    <t>real_data</t>
  </si>
  <si>
    <t>JPL-2018-p2022</t>
  </si>
  <si>
    <t>2017-B-p2022</t>
  </si>
  <si>
    <t>JPL-2018-p2019</t>
  </si>
  <si>
    <t>2019_A1-p2019</t>
  </si>
  <si>
    <t>2019_B1-p2019</t>
  </si>
  <si>
    <t>2019_C1-p2019</t>
  </si>
  <si>
    <t>2019_D1-p2019</t>
  </si>
  <si>
    <t>2019_A2-p2019</t>
  </si>
  <si>
    <t>2019_B2-p2019</t>
  </si>
  <si>
    <t>2019_C2-p2019</t>
  </si>
  <si>
    <t>2019_D2-p2019</t>
  </si>
  <si>
    <t>2018_A1-p2018</t>
  </si>
  <si>
    <t>2018_B1-p2018</t>
  </si>
  <si>
    <t>2018_C1-p2018</t>
  </si>
  <si>
    <t>2018_C2-p2018</t>
  </si>
  <si>
    <t>2018_A2-p2018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</si>
</sst>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topLeftCell="B1" workbookViewId="0">
      <selection activeCell="B2" sqref="B2:W33"/>
    </sheetView>
  </sheetViews>
  <sheetFormatPr defaultRowHeight="14.25" x14ac:dyDescent="0.45"/>
  <cols>
    <col min="4" max="4" width="7" customWidth="1"/>
    <col min="7" max="7" width="7" customWidth="1"/>
    <col min="9" max="9" width="7" customWidth="1"/>
    <col min="11" max="11" width="7" customWidth="1"/>
    <col min="13" max="13" width="7" customWidth="1"/>
    <col min="15" max="15" width="7" customWidth="1"/>
    <col min="17" max="17" width="7" customWidth="1"/>
    <col min="19" max="19" width="7" customWidth="1"/>
    <col min="21" max="21" width="7" customWidth="1"/>
    <col min="23" max="23" width="7" customWidth="1"/>
  </cols>
  <sheetData>
    <row r="1" spans="1:23" x14ac:dyDescent="0.4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/>
      <c r="H1" s="1" t="s">
        <v>5</v>
      </c>
      <c r="I1" s="1"/>
      <c r="J1" s="1" t="s">
        <v>6</v>
      </c>
      <c r="K1" s="1"/>
      <c r="L1" s="1" t="s">
        <v>7</v>
      </c>
      <c r="M1" s="1"/>
      <c r="N1" s="1" t="s">
        <v>8</v>
      </c>
      <c r="O1" s="1"/>
      <c r="P1" s="1" t="s">
        <v>9</v>
      </c>
      <c r="Q1" s="1"/>
      <c r="R1" s="1" t="s">
        <v>10</v>
      </c>
      <c r="S1" s="1"/>
      <c r="T1" s="1" t="s">
        <v>11</v>
      </c>
      <c r="U1" s="1"/>
      <c r="V1" s="1" t="s">
        <v>12</v>
      </c>
      <c r="W1" s="1"/>
    </row>
    <row r="2" spans="1:23" x14ac:dyDescent="0.45">
      <c r="A2" t="s">
        <v>13</v>
      </c>
      <c r="C2">
        <v>26.1</v>
      </c>
      <c r="D2" s="2"/>
      <c r="F2">
        <v>46.8</v>
      </c>
      <c r="G2" s="2"/>
      <c r="H2">
        <v>0.45400000000000001</v>
      </c>
      <c r="I2" s="2"/>
      <c r="J2">
        <v>0.47199999999999998</v>
      </c>
      <c r="K2" s="2"/>
      <c r="L2">
        <v>0.27700000000000002</v>
      </c>
      <c r="M2" s="2"/>
      <c r="N2">
        <v>0.13700000000000001</v>
      </c>
      <c r="O2" s="2"/>
      <c r="P2">
        <v>12.46</v>
      </c>
      <c r="Q2" s="2"/>
      <c r="R2">
        <v>14.79</v>
      </c>
      <c r="S2" s="2"/>
      <c r="T2">
        <v>0.19700000000000001</v>
      </c>
      <c r="U2" s="2"/>
      <c r="V2">
        <v>1.466</v>
      </c>
      <c r="W2" s="2"/>
    </row>
    <row r="3" spans="1:23" x14ac:dyDescent="0.45">
      <c r="A3" t="s">
        <v>14</v>
      </c>
      <c r="B3">
        <v>19.7</v>
      </c>
      <c r="C3">
        <v>22.406262114994799</v>
      </c>
      <c r="D3" s="3">
        <f>((C2-C3)/C2)*100</f>
        <v>14.152252432970123</v>
      </c>
      <c r="E3">
        <v>53.4</v>
      </c>
      <c r="F3">
        <v>50.271239371809827</v>
      </c>
      <c r="G3" s="3">
        <f>((F2-F3)/F2)*100</f>
        <v>-7.4171781448927998</v>
      </c>
      <c r="H3">
        <v>0.46259545129638208</v>
      </c>
      <c r="I3" s="3">
        <f>((H2-H3)/H2)*100</f>
        <v>-1.8932712106568419</v>
      </c>
      <c r="J3">
        <v>0.40361523232129981</v>
      </c>
      <c r="K3" s="3">
        <f>((J2-J3)/J2)*100</f>
        <v>14.488298237012748</v>
      </c>
      <c r="L3">
        <v>0.26949179092879227</v>
      </c>
      <c r="M3" s="3">
        <f>((L2-L3)/L2)*100</f>
        <v>2.7105447910497289</v>
      </c>
      <c r="N3">
        <v>0.19909208232527531</v>
      </c>
      <c r="O3" s="3">
        <f>((N2-N3)/N2)*100</f>
        <v>-45.322687828668094</v>
      </c>
      <c r="P3">
        <v>5.2192713198928304</v>
      </c>
      <c r="Q3" s="3">
        <f>((P2-P3)/P2)*100</f>
        <v>58.111787159768625</v>
      </c>
      <c r="R3">
        <v>10.434908630019819</v>
      </c>
      <c r="S3" s="3">
        <f>((R2-R3)/R2)*100</f>
        <v>29.446189114132387</v>
      </c>
      <c r="T3">
        <v>0.13848703410455959</v>
      </c>
      <c r="U3" s="3">
        <f>((T2-T3)/T2)*100</f>
        <v>29.702013144893613</v>
      </c>
      <c r="V3">
        <v>1.4255456683576979</v>
      </c>
      <c r="W3" s="3">
        <f>((V2-V3)/V2)*100</f>
        <v>2.7595042047955021</v>
      </c>
    </row>
    <row r="4" spans="1:23" x14ac:dyDescent="0.45">
      <c r="A4" t="s">
        <v>13</v>
      </c>
      <c r="C4">
        <v>30.1</v>
      </c>
      <c r="D4" s="2"/>
      <c r="F4">
        <v>43.4</v>
      </c>
      <c r="G4" s="2"/>
      <c r="H4">
        <v>0.25</v>
      </c>
      <c r="I4" s="2"/>
      <c r="J4">
        <v>0.42499999999999999</v>
      </c>
      <c r="K4" s="2"/>
      <c r="L4">
        <v>0.47099999999999997</v>
      </c>
      <c r="M4" s="2"/>
      <c r="N4">
        <v>0.21199999999999999</v>
      </c>
      <c r="O4" s="2"/>
      <c r="P4">
        <v>8.52</v>
      </c>
      <c r="Q4" s="2"/>
      <c r="R4">
        <v>13.01</v>
      </c>
      <c r="S4" s="2"/>
      <c r="T4">
        <v>0.314</v>
      </c>
      <c r="U4" s="2"/>
      <c r="V4">
        <v>1.0209999999999999</v>
      </c>
      <c r="W4" s="2"/>
    </row>
    <row r="5" spans="1:23" x14ac:dyDescent="0.45">
      <c r="A5" t="s">
        <v>15</v>
      </c>
      <c r="B5">
        <v>22.3</v>
      </c>
      <c r="C5">
        <v>28.795289882098199</v>
      </c>
      <c r="D5" s="3">
        <f t="shared" ref="D5" si="0">((C4-C5)/C4)*100</f>
        <v>4.3345851093083123</v>
      </c>
      <c r="E5">
        <v>48.5</v>
      </c>
      <c r="F5">
        <v>42.823399685854412</v>
      </c>
      <c r="G5" s="3">
        <f t="shared" ref="G5" si="1">((F4-F5)/F4)*100</f>
        <v>1.3285721524091865</v>
      </c>
      <c r="H5">
        <v>0.3283317029368315</v>
      </c>
      <c r="I5" s="3">
        <f t="shared" ref="I5" si="2">((H4-H5)/H4)*100</f>
        <v>-31.332681174732603</v>
      </c>
      <c r="J5">
        <v>0.37790266750974433</v>
      </c>
      <c r="K5" s="3">
        <f t="shared" ref="K5" si="3">((J4-J5)/J4)*100</f>
        <v>11.081725291824862</v>
      </c>
      <c r="L5">
        <v>0.4202630791594153</v>
      </c>
      <c r="M5" s="3">
        <f t="shared" ref="M5" si="4">((L4-L5)/L4)*100</f>
        <v>10.772170029848127</v>
      </c>
      <c r="N5">
        <v>0.23012236096391231</v>
      </c>
      <c r="O5" s="3">
        <f t="shared" ref="O5" si="5">((N4-N5)/N4)*100</f>
        <v>-8.5482834735435453</v>
      </c>
      <c r="P5">
        <v>8.8827750207460205</v>
      </c>
      <c r="Q5" s="3">
        <f t="shared" ref="Q5" si="6">((P4-P5)/P4)*100</f>
        <v>-4.2579227787091671</v>
      </c>
      <c r="R5">
        <v>19.453113793684359</v>
      </c>
      <c r="S5" s="3">
        <f t="shared" ref="S5" si="7">((R4-R5)/R4)*100</f>
        <v>-49.524318168211835</v>
      </c>
      <c r="T5">
        <v>0.36979746033755762</v>
      </c>
      <c r="U5" s="3">
        <f t="shared" ref="U5" si="8">((T4-T5)/T4)*100</f>
        <v>-17.769891827247648</v>
      </c>
      <c r="V5">
        <v>1.0294450180976811</v>
      </c>
      <c r="W5" s="3">
        <f t="shared" ref="W5" si="9">((V4-V5)/V4)*100</f>
        <v>-0.82713203699129945</v>
      </c>
    </row>
    <row r="6" spans="1:23" x14ac:dyDescent="0.45">
      <c r="C6">
        <v>21</v>
      </c>
      <c r="D6" s="2"/>
      <c r="F6">
        <v>45.3</v>
      </c>
      <c r="G6" s="2"/>
      <c r="H6">
        <v>0.52500000000000002</v>
      </c>
      <c r="I6" s="2"/>
      <c r="J6">
        <v>0.49</v>
      </c>
      <c r="K6" s="2"/>
      <c r="L6">
        <v>0.35599999999999998</v>
      </c>
      <c r="M6" s="2"/>
      <c r="N6">
        <v>0.16300000000000001</v>
      </c>
      <c r="O6" s="2"/>
      <c r="P6">
        <v>15.82</v>
      </c>
      <c r="Q6" s="2"/>
      <c r="R6">
        <v>16.059999999999999</v>
      </c>
      <c r="S6" s="2"/>
      <c r="T6">
        <v>0.2</v>
      </c>
      <c r="U6" s="2"/>
      <c r="V6">
        <v>1.466</v>
      </c>
      <c r="W6" s="2"/>
    </row>
    <row r="7" spans="1:23" x14ac:dyDescent="0.45">
      <c r="A7" t="s">
        <v>16</v>
      </c>
      <c r="B7">
        <v>13.8</v>
      </c>
      <c r="C7">
        <v>16.773663088822762</v>
      </c>
      <c r="D7" s="3">
        <f t="shared" ref="D7" si="10">((C6-C7)/C6)*100</f>
        <v>20.125413862748754</v>
      </c>
      <c r="E7">
        <v>53.2</v>
      </c>
      <c r="F7">
        <v>49.686169508693958</v>
      </c>
      <c r="G7" s="3">
        <f t="shared" ref="G7" si="11">((F6-F7)/F6)*100</f>
        <v>-9.6824933966754099</v>
      </c>
      <c r="H7">
        <v>0.51222689473116245</v>
      </c>
      <c r="I7" s="3">
        <f t="shared" ref="I7" si="12">((H6-H7)/H6)*100</f>
        <v>2.4329724321595374</v>
      </c>
      <c r="J7">
        <v>0.43817160351500212</v>
      </c>
      <c r="K7" s="3">
        <f t="shared" ref="K7" si="13">((J6-J7)/J6)*100</f>
        <v>10.577223772448546</v>
      </c>
      <c r="L7">
        <v>0.32521730663361642</v>
      </c>
      <c r="M7" s="3">
        <f t="shared" ref="M7" si="14">((L6-L7)/L6)*100</f>
        <v>8.6468239793212263</v>
      </c>
      <c r="N7">
        <v>0.23444204693531581</v>
      </c>
      <c r="O7" s="3">
        <f t="shared" ref="O7" si="15">((N6-N7)/N6)*100</f>
        <v>-43.829476647433005</v>
      </c>
      <c r="P7">
        <v>6.3639771997322621</v>
      </c>
      <c r="Q7" s="3">
        <f t="shared" ref="Q7" si="16">((P6-P7)/P6)*100</f>
        <v>59.772584072488868</v>
      </c>
      <c r="R7">
        <v>5.8874408863008769</v>
      </c>
      <c r="S7" s="3">
        <f t="shared" ref="S7" si="17">((R6-R7)/R6)*100</f>
        <v>63.340965838724308</v>
      </c>
      <c r="T7">
        <v>0.13303051201029961</v>
      </c>
      <c r="U7" s="3">
        <f t="shared" ref="U7" si="18">((T6-T7)/T6)*100</f>
        <v>33.484743994850199</v>
      </c>
      <c r="V7">
        <v>1.4255456683576979</v>
      </c>
      <c r="W7" s="3">
        <f t="shared" ref="W7" si="19">((V6-V7)/V6)*100</f>
        <v>2.7595042047955021</v>
      </c>
    </row>
    <row r="8" spans="1:23" x14ac:dyDescent="0.45">
      <c r="C8">
        <v>26.4</v>
      </c>
      <c r="D8" s="2"/>
      <c r="F8">
        <v>47.2</v>
      </c>
      <c r="G8" s="2"/>
      <c r="H8">
        <v>0.41699999999999998</v>
      </c>
      <c r="I8" s="2"/>
      <c r="J8">
        <v>0.29899999999999999</v>
      </c>
      <c r="K8" s="2"/>
      <c r="L8">
        <v>0.437</v>
      </c>
      <c r="M8" s="2"/>
      <c r="N8">
        <v>0.39100000000000001</v>
      </c>
      <c r="O8" s="2"/>
      <c r="P8">
        <v>11.98</v>
      </c>
      <c r="Q8" s="2"/>
      <c r="R8">
        <v>12.78</v>
      </c>
      <c r="S8" s="2"/>
      <c r="T8">
        <v>0.26</v>
      </c>
      <c r="U8" s="2"/>
      <c r="V8">
        <v>1.1499999999999999</v>
      </c>
      <c r="W8" s="2"/>
    </row>
    <row r="9" spans="1:23" x14ac:dyDescent="0.45">
      <c r="A9" t="s">
        <v>17</v>
      </c>
      <c r="B9">
        <v>19.600000000000001</v>
      </c>
      <c r="C9">
        <v>29.784195595018669</v>
      </c>
      <c r="D9" s="3">
        <f t="shared" ref="D9" si="20">((C8-C9)/C8)*100</f>
        <v>-12.818922708404056</v>
      </c>
      <c r="E9">
        <v>57.1</v>
      </c>
      <c r="F9">
        <v>45.512868775755273</v>
      </c>
      <c r="G9" s="3">
        <f t="shared" ref="G9" si="21">((F8-F9)/F8)*100</f>
        <v>3.5744305598405299</v>
      </c>
      <c r="H9">
        <v>0.35294101028434532</v>
      </c>
      <c r="I9" s="3">
        <f t="shared" ref="I9" si="22">((H8-H9)/H8)*100</f>
        <v>15.361868037327255</v>
      </c>
      <c r="J9">
        <v>0.31337671040843651</v>
      </c>
      <c r="K9" s="3">
        <f t="shared" ref="K9" si="23">((J8-J9)/J8)*100</f>
        <v>-4.8082643506476659</v>
      </c>
      <c r="L9">
        <v>0.46387118360921059</v>
      </c>
      <c r="M9" s="3">
        <f t="shared" ref="M9" si="24">((L8-L9)/L8)*100</f>
        <v>-6.1490122675539114</v>
      </c>
      <c r="N9">
        <v>0.37724134442200019</v>
      </c>
      <c r="O9" s="3">
        <f t="shared" ref="O9" si="25">((N8-N9)/N8)*100</f>
        <v>3.51883774373397</v>
      </c>
      <c r="P9">
        <v>14.98590684064018</v>
      </c>
      <c r="Q9" s="3">
        <f t="shared" ref="Q9" si="26">((P8-P9)/P8)*100</f>
        <v>-25.091042075460596</v>
      </c>
      <c r="R9">
        <v>16.566928321667721</v>
      </c>
      <c r="S9" s="3">
        <f t="shared" ref="S9" si="27">((R8-R9)/R8)*100</f>
        <v>-29.631677008354629</v>
      </c>
      <c r="T9">
        <v>0.46090491031742847</v>
      </c>
      <c r="U9" s="3">
        <f t="shared" ref="U9" si="28">((T8-T9)/T8)*100</f>
        <v>-77.271119352857099</v>
      </c>
      <c r="V9">
        <v>1.1398609500129451</v>
      </c>
      <c r="W9" s="3">
        <f t="shared" ref="W9" si="29">((V8-V9)/V8)*100</f>
        <v>0.88165652061346422</v>
      </c>
    </row>
    <row r="10" spans="1:23" x14ac:dyDescent="0.45">
      <c r="C10">
        <v>26</v>
      </c>
      <c r="D10" s="2"/>
      <c r="F10">
        <v>48</v>
      </c>
      <c r="G10" s="2"/>
      <c r="H10">
        <v>0.375</v>
      </c>
      <c r="I10" s="2"/>
      <c r="J10">
        <v>0.46200000000000002</v>
      </c>
      <c r="K10" s="2"/>
      <c r="L10">
        <v>0.45800000000000002</v>
      </c>
      <c r="M10" s="2"/>
      <c r="N10">
        <v>0.219</v>
      </c>
      <c r="O10" s="2"/>
      <c r="P10">
        <v>11.22</v>
      </c>
      <c r="Q10" s="2"/>
      <c r="R10">
        <v>12.82</v>
      </c>
      <c r="S10" s="2"/>
      <c r="T10">
        <v>0.21</v>
      </c>
      <c r="U10" s="2"/>
      <c r="V10">
        <v>1.03</v>
      </c>
      <c r="W10" s="2"/>
    </row>
    <row r="11" spans="1:23" x14ac:dyDescent="0.45">
      <c r="A11" t="s">
        <v>18</v>
      </c>
      <c r="B11">
        <v>19.3</v>
      </c>
      <c r="C11">
        <v>25.024066731109169</v>
      </c>
      <c r="D11" s="3">
        <f t="shared" ref="D11" si="30">((C10-C11)/C10)*100</f>
        <v>3.7535894957339653</v>
      </c>
      <c r="E11">
        <v>54.3</v>
      </c>
      <c r="F11">
        <v>48.446659652826987</v>
      </c>
      <c r="G11" s="3">
        <f t="shared" ref="G11" si="31">((F10-F11)/F10)*100</f>
        <v>-0.93054094338955728</v>
      </c>
      <c r="H11">
        <v>0.42724092592821228</v>
      </c>
      <c r="I11" s="3">
        <f t="shared" ref="I11" si="32">((H10-H11)/H10)*100</f>
        <v>-13.930913580856608</v>
      </c>
      <c r="J11">
        <v>0.42165402179127093</v>
      </c>
      <c r="K11" s="3">
        <f t="shared" ref="K11" si="33">((J10-J11)/J10)*100</f>
        <v>8.7328957161751273</v>
      </c>
      <c r="L11">
        <v>0.42285017970582178</v>
      </c>
      <c r="M11" s="3">
        <f t="shared" ref="M11" si="34">((L10-L11)/L10)*100</f>
        <v>7.6746332520039822</v>
      </c>
      <c r="N11">
        <v>0.25058902057751292</v>
      </c>
      <c r="O11" s="3">
        <f t="shared" ref="O11" si="35">((N10-N11)/N10)*100</f>
        <v>-14.424210309366631</v>
      </c>
      <c r="P11">
        <v>10.19713800687779</v>
      </c>
      <c r="Q11" s="3">
        <f t="shared" ref="Q11" si="36">((P10-P11)/P10)*100</f>
        <v>9.1164170510000968</v>
      </c>
      <c r="R11">
        <v>14.538631999381719</v>
      </c>
      <c r="S11" s="3">
        <f t="shared" ref="S11" si="37">((R10-R11)/R10)*100</f>
        <v>-13.405865829810601</v>
      </c>
      <c r="T11">
        <v>0.24946085713170801</v>
      </c>
      <c r="U11" s="3">
        <f t="shared" ref="U11" si="38">((T10-T11)/T10)*100</f>
        <v>-18.790884348432392</v>
      </c>
      <c r="V11">
        <v>1.0537795959185059</v>
      </c>
      <c r="W11" s="3">
        <f t="shared" ref="W11" si="39">((V10-V11)/V10)*100</f>
        <v>-2.3086986328646475</v>
      </c>
    </row>
    <row r="12" spans="1:23" x14ac:dyDescent="0.45">
      <c r="C12">
        <v>24.1</v>
      </c>
      <c r="D12" s="2"/>
      <c r="F12">
        <v>46.2</v>
      </c>
      <c r="G12" s="2"/>
      <c r="H12">
        <v>0.59199999999999997</v>
      </c>
      <c r="I12" s="2"/>
      <c r="J12">
        <v>0.46200000000000002</v>
      </c>
      <c r="K12" s="2"/>
      <c r="L12">
        <v>0.27500000000000002</v>
      </c>
      <c r="M12" s="2"/>
      <c r="N12">
        <v>0.21199999999999999</v>
      </c>
      <c r="O12" s="2"/>
      <c r="P12">
        <v>11.77</v>
      </c>
      <c r="Q12" s="2"/>
      <c r="R12">
        <v>14.23</v>
      </c>
      <c r="S12" s="2"/>
      <c r="T12">
        <v>0.19</v>
      </c>
      <c r="U12" s="2"/>
      <c r="V12">
        <v>1.0900000000000001</v>
      </c>
      <c r="W12" s="2"/>
    </row>
    <row r="13" spans="1:23" x14ac:dyDescent="0.45">
      <c r="A13" t="s">
        <v>19</v>
      </c>
      <c r="B13">
        <v>19.399999999999999</v>
      </c>
      <c r="C13">
        <v>22.137971006677859</v>
      </c>
      <c r="D13" s="3">
        <f t="shared" ref="D13" si="40">((C12-C13)/C12)*100</f>
        <v>8.1411991424155303</v>
      </c>
      <c r="E13">
        <v>52.5</v>
      </c>
      <c r="F13">
        <v>48.883019007106469</v>
      </c>
      <c r="G13" s="3">
        <f t="shared" ref="G13" si="41">((F12-F13)/F12)*100</f>
        <v>-5.8074004482823947</v>
      </c>
      <c r="H13">
        <v>0.56464003879635194</v>
      </c>
      <c r="I13" s="3">
        <f t="shared" ref="I13" si="42">((H12-H13)/H12)*100</f>
        <v>4.6216150681837886</v>
      </c>
      <c r="J13">
        <v>0.43104113413227491</v>
      </c>
      <c r="K13" s="3">
        <f t="shared" ref="K13" si="43">((J12-J13)/J12)*100</f>
        <v>6.7010532181223184</v>
      </c>
      <c r="L13">
        <v>0.27743486681242119</v>
      </c>
      <c r="M13" s="3">
        <f t="shared" ref="M13" si="44">((L12-L13)/L12)*100</f>
        <v>-0.8854061136076965</v>
      </c>
      <c r="N13">
        <v>0.24162881373006651</v>
      </c>
      <c r="O13" s="3">
        <f t="shared" ref="O13" si="45">((N12-N13)/N12)*100</f>
        <v>-13.975855533050241</v>
      </c>
      <c r="P13">
        <v>6.4459322945013504</v>
      </c>
      <c r="Q13" s="3">
        <f t="shared" ref="Q13" si="46">((P12-P13)/P12)*100</f>
        <v>45.234220097694553</v>
      </c>
      <c r="R13">
        <v>12.42263980593885</v>
      </c>
      <c r="S13" s="3">
        <f t="shared" ref="S13" si="47">((R12-R13)/R12)*100</f>
        <v>12.701055474779693</v>
      </c>
      <c r="T13">
        <v>0.16299898877669319</v>
      </c>
      <c r="U13" s="3">
        <f t="shared" ref="U13" si="48">((T12-T13)/T12)*100</f>
        <v>14.211058538582529</v>
      </c>
      <c r="V13">
        <v>1.065479746340009</v>
      </c>
      <c r="W13" s="3">
        <f t="shared" ref="W13" si="49">((V12-V13)/V12)*100</f>
        <v>2.2495645559624871</v>
      </c>
    </row>
    <row r="14" spans="1:23" x14ac:dyDescent="0.45">
      <c r="C14">
        <v>25</v>
      </c>
      <c r="D14" s="2"/>
      <c r="F14">
        <v>43.6</v>
      </c>
      <c r="G14" s="2"/>
      <c r="H14">
        <v>0.57499999999999996</v>
      </c>
      <c r="I14" s="2"/>
      <c r="J14">
        <v>0.34899999999999998</v>
      </c>
      <c r="K14" s="2"/>
      <c r="L14">
        <v>0.36199999999999999</v>
      </c>
      <c r="M14" s="2"/>
      <c r="N14">
        <v>0.34799999999999998</v>
      </c>
      <c r="O14" s="2"/>
      <c r="P14">
        <v>13.71</v>
      </c>
      <c r="Q14" s="2"/>
      <c r="R14">
        <v>16.27</v>
      </c>
      <c r="S14" s="2"/>
      <c r="T14">
        <v>0.28000000000000003</v>
      </c>
      <c r="U14" s="2"/>
      <c r="V14">
        <v>1.1599999999999999</v>
      </c>
      <c r="W14" s="2"/>
    </row>
    <row r="15" spans="1:23" x14ac:dyDescent="0.45">
      <c r="A15" t="s">
        <v>20</v>
      </c>
      <c r="B15">
        <v>19</v>
      </c>
      <c r="C15">
        <v>25.781931285165339</v>
      </c>
      <c r="D15" s="3">
        <f t="shared" ref="D15" si="50">((C14-C15)/C14)*100</f>
        <v>-3.1277251406613549</v>
      </c>
      <c r="E15">
        <v>52.7</v>
      </c>
      <c r="F15">
        <v>45.177179861800013</v>
      </c>
      <c r="G15" s="3">
        <f t="shared" ref="G15" si="51">((F14-F15)/F14)*100</f>
        <v>-3.6173850041284679</v>
      </c>
      <c r="H15">
        <v>0.48953224406772677</v>
      </c>
      <c r="I15" s="3">
        <f t="shared" ref="I15" si="52">((H14-H15)/H14)*100</f>
        <v>14.863957553438814</v>
      </c>
      <c r="J15">
        <v>0.4451578867085304</v>
      </c>
      <c r="K15" s="3">
        <f t="shared" ref="K15" si="53">((J14-J15)/J14)*100</f>
        <v>-27.55240306834683</v>
      </c>
      <c r="L15">
        <v>0.34779811083881462</v>
      </c>
      <c r="M15" s="3">
        <f t="shared" ref="M15" si="54">((L14-L15)/L14)*100</f>
        <v>3.9231738014324216</v>
      </c>
      <c r="N15">
        <v>0.22770256556317339</v>
      </c>
      <c r="O15" s="3">
        <f t="shared" ref="O15" si="55">((N14-N15)/N14)*100</f>
        <v>34.568228286444423</v>
      </c>
      <c r="P15">
        <v>13.84465416525471</v>
      </c>
      <c r="Q15" s="3">
        <f t="shared" ref="Q15" si="56">((P14-P15)/P14)*100</f>
        <v>-0.98216021338226733</v>
      </c>
      <c r="R15">
        <v>19.541245803526671</v>
      </c>
      <c r="S15" s="3">
        <f t="shared" ref="S15" si="57">((R14-R15)/R14)*100</f>
        <v>-20.105997563163317</v>
      </c>
      <c r="T15">
        <v>0.33297946786169091</v>
      </c>
      <c r="U15" s="3">
        <f t="shared" ref="U15" si="58">((T14-T15)/T14)*100</f>
        <v>-18.921238522032457</v>
      </c>
      <c r="V15">
        <v>1.1339119470363821</v>
      </c>
      <c r="W15" s="3">
        <f t="shared" ref="W15" si="59">((V14-V15)/V14)*100</f>
        <v>2.2489700830705024</v>
      </c>
    </row>
    <row r="16" spans="1:23" x14ac:dyDescent="0.45">
      <c r="C16">
        <v>25.4</v>
      </c>
      <c r="D16" s="2"/>
      <c r="F16">
        <v>44.9</v>
      </c>
      <c r="G16" s="2"/>
      <c r="H16">
        <v>0.41699999999999998</v>
      </c>
      <c r="I16" s="2"/>
      <c r="J16">
        <v>0.29899999999999999</v>
      </c>
      <c r="K16" s="2"/>
      <c r="L16">
        <v>0.42199999999999999</v>
      </c>
      <c r="M16" s="2"/>
      <c r="N16">
        <v>0.4</v>
      </c>
      <c r="O16" s="2"/>
      <c r="P16">
        <v>10.73</v>
      </c>
      <c r="Q16" s="2"/>
      <c r="R16">
        <v>12.44</v>
      </c>
      <c r="S16" s="2"/>
      <c r="T16">
        <v>0.25</v>
      </c>
      <c r="U16" s="2"/>
      <c r="V16">
        <v>1.1499999999999999</v>
      </c>
      <c r="W16" s="2"/>
    </row>
    <row r="17" spans="1:23" x14ac:dyDescent="0.45">
      <c r="A17" t="s">
        <v>21</v>
      </c>
      <c r="B17">
        <v>19.399999999999999</v>
      </c>
      <c r="C17">
        <v>22.965343477853111</v>
      </c>
      <c r="D17" s="3">
        <f t="shared" ref="D17" si="60">((C16-C17)/C16)*100</f>
        <v>9.5852618982160944</v>
      </c>
      <c r="E17">
        <v>53.9</v>
      </c>
      <c r="F17">
        <v>49.395597817603083</v>
      </c>
      <c r="G17" s="3">
        <f t="shared" ref="G17" si="61">((F16-F17)/F16)*100</f>
        <v>-10.012467299784152</v>
      </c>
      <c r="H17">
        <v>0.55302687711738685</v>
      </c>
      <c r="I17" s="3">
        <f t="shared" ref="I17" si="62">((H16-H17)/H16)*100</f>
        <v>-32.620354224793012</v>
      </c>
      <c r="J17">
        <v>0.44168216508958802</v>
      </c>
      <c r="K17" s="3">
        <f t="shared" ref="K17" si="63">((J16-J17)/J16)*100</f>
        <v>-47.719787655380614</v>
      </c>
      <c r="L17">
        <v>0.28975422229137721</v>
      </c>
      <c r="M17" s="3">
        <f t="shared" ref="M17" si="64">((L16-L17)/L16)*100</f>
        <v>31.337862016261326</v>
      </c>
      <c r="N17">
        <v>0.23101325429749631</v>
      </c>
      <c r="O17" s="3">
        <f t="shared" ref="O17" si="65">((N16-N17)/N16)*100</f>
        <v>42.246686425625931</v>
      </c>
      <c r="P17">
        <v>8.2211550218751093</v>
      </c>
      <c r="Q17" s="3">
        <f t="shared" ref="Q17" si="66">((P16-P17)/P16)*100</f>
        <v>23.381593458759468</v>
      </c>
      <c r="R17">
        <v>13.096069883690429</v>
      </c>
      <c r="S17" s="3">
        <f t="shared" ref="S17" si="67">((R16-R17)/R16)*100</f>
        <v>-5.2738736631063485</v>
      </c>
      <c r="T17">
        <v>0.1947532628460529</v>
      </c>
      <c r="U17" s="3">
        <f t="shared" ref="U17" si="68">((T16-T17)/T16)*100</f>
        <v>22.098694861578839</v>
      </c>
      <c r="V17">
        <v>1.1654770792639879</v>
      </c>
      <c r="W17" s="3">
        <f t="shared" ref="W17" si="69">((V16-V17)/V16)*100</f>
        <v>-1.3458329794772177</v>
      </c>
    </row>
    <row r="18" spans="1:23" x14ac:dyDescent="0.45">
      <c r="C18">
        <v>26.1</v>
      </c>
      <c r="D18" s="2"/>
      <c r="F18">
        <v>48.8</v>
      </c>
      <c r="G18" s="2"/>
      <c r="H18">
        <v>0.375</v>
      </c>
      <c r="I18" s="2"/>
      <c r="J18">
        <v>0.46200000000000002</v>
      </c>
      <c r="K18" s="2"/>
      <c r="L18">
        <v>0.44900000000000001</v>
      </c>
      <c r="M18" s="2"/>
      <c r="N18">
        <v>0.223</v>
      </c>
      <c r="O18" s="2"/>
      <c r="P18">
        <v>11.23</v>
      </c>
      <c r="Q18" s="2"/>
      <c r="R18">
        <v>12.59</v>
      </c>
      <c r="S18" s="2"/>
      <c r="T18">
        <v>0.2</v>
      </c>
      <c r="U18" s="2"/>
      <c r="V18">
        <v>1.03</v>
      </c>
      <c r="W18" s="2"/>
    </row>
    <row r="19" spans="1:23" x14ac:dyDescent="0.45">
      <c r="A19" t="s">
        <v>22</v>
      </c>
      <c r="B19">
        <v>19.5</v>
      </c>
      <c r="C19">
        <v>25.349237173612021</v>
      </c>
      <c r="D19" s="3">
        <f t="shared" ref="D19" si="70">((C18-C19)/C18)*100</f>
        <v>2.8764859248581613</v>
      </c>
      <c r="E19">
        <v>55.2</v>
      </c>
      <c r="F19">
        <v>49.218412932274227</v>
      </c>
      <c r="G19" s="3">
        <f t="shared" ref="G19" si="71">((F18-F19)/F18)*100</f>
        <v>-0.8574035497422734</v>
      </c>
      <c r="H19">
        <v>0.42724841393004509</v>
      </c>
      <c r="I19" s="3">
        <f t="shared" ref="I19" si="72">((H18-H19)/H18)*100</f>
        <v>-13.932910381345357</v>
      </c>
      <c r="J19">
        <v>0.42176186992564851</v>
      </c>
      <c r="K19" s="3">
        <f t="shared" ref="K19" si="73">((J18-J19)/J18)*100</f>
        <v>8.7095519641453478</v>
      </c>
      <c r="L19">
        <v>0.42284576308353572</v>
      </c>
      <c r="M19" s="3">
        <f t="shared" ref="M19" si="74">((L18-L19)/L18)*100</f>
        <v>5.8249970860722247</v>
      </c>
      <c r="N19">
        <v>0.25043760364357071</v>
      </c>
      <c r="O19" s="3">
        <f t="shared" ref="O19" si="75">((N18-N19)/N18)*100</f>
        <v>-12.303858136130359</v>
      </c>
      <c r="P19">
        <v>10.41956011722448</v>
      </c>
      <c r="Q19" s="3">
        <f t="shared" ref="Q19" si="76">((P18-P19)/P18)*100</f>
        <v>7.2167398288114057</v>
      </c>
      <c r="R19">
        <v>14.154875428460549</v>
      </c>
      <c r="S19" s="3">
        <f t="shared" ref="S19" si="77">((R18-R19)/R18)*100</f>
        <v>-12.429510948852657</v>
      </c>
      <c r="T19">
        <v>0.2499279862168178</v>
      </c>
      <c r="U19" s="3">
        <f t="shared" ref="U19" si="78">((T18-T19)/T18)*100</f>
        <v>-24.963993108408896</v>
      </c>
      <c r="V19">
        <v>1.0537795959185059</v>
      </c>
      <c r="W19" s="3">
        <f t="shared" ref="W19" si="79">((V18-V19)/V18)*100</f>
        <v>-2.3086986328646475</v>
      </c>
    </row>
    <row r="20" spans="1:23" x14ac:dyDescent="0.45">
      <c r="C20">
        <v>24.2</v>
      </c>
      <c r="D20" s="2"/>
      <c r="F20">
        <v>46.2</v>
      </c>
      <c r="G20" s="2"/>
      <c r="H20">
        <v>0.59199999999999997</v>
      </c>
      <c r="I20" s="2"/>
      <c r="J20">
        <v>0.47599999999999998</v>
      </c>
      <c r="K20" s="2"/>
      <c r="L20">
        <v>0.26900000000000002</v>
      </c>
      <c r="M20" s="2"/>
      <c r="N20">
        <v>0.19900000000000001</v>
      </c>
      <c r="O20" s="2"/>
      <c r="P20">
        <v>12.32</v>
      </c>
      <c r="Q20" s="2"/>
      <c r="R20">
        <v>14.76</v>
      </c>
      <c r="S20" s="2"/>
      <c r="T20">
        <v>0.19</v>
      </c>
      <c r="U20" s="2"/>
      <c r="V20">
        <v>1.0900000000000001</v>
      </c>
      <c r="W20" s="2"/>
    </row>
    <row r="21" spans="1:23" x14ac:dyDescent="0.45">
      <c r="A21" t="s">
        <v>23</v>
      </c>
      <c r="B21">
        <v>19.600000000000001</v>
      </c>
      <c r="C21">
        <v>22.367764914389351</v>
      </c>
      <c r="D21" s="3">
        <f t="shared" ref="D21" si="80">((C20-C21)/C20)*100</f>
        <v>7.5712193620274721</v>
      </c>
      <c r="E21">
        <v>53</v>
      </c>
      <c r="F21">
        <v>49.343658452032791</v>
      </c>
      <c r="G21" s="3">
        <f t="shared" ref="G21" si="81">((F20-F21)/F20)*100</f>
        <v>-6.8044555238804945</v>
      </c>
      <c r="H21">
        <v>0.56464908501740074</v>
      </c>
      <c r="I21" s="3">
        <f t="shared" ref="I21" si="82">((H20-H21)/H20)*100</f>
        <v>4.6200869903039239</v>
      </c>
      <c r="J21">
        <v>0.43110009438190439</v>
      </c>
      <c r="K21" s="3">
        <f t="shared" ref="K21" si="83">((J20-J21)/J20)*100</f>
        <v>9.4327532811125199</v>
      </c>
      <c r="L21">
        <v>0.27743123156096178</v>
      </c>
      <c r="M21" s="3">
        <f t="shared" ref="M21" si="84">((L20-L21)/L20)*100</f>
        <v>-3.1342868256363419</v>
      </c>
      <c r="N21">
        <v>0.24156746428056081</v>
      </c>
      <c r="O21" s="3">
        <f t="shared" ref="O21" si="85">((N20-N21)/N20)*100</f>
        <v>-21.390685568121</v>
      </c>
      <c r="P21">
        <v>6.5157138130508754</v>
      </c>
      <c r="Q21" s="3">
        <f t="shared" ref="Q21" si="86">((P20-P21)/P20)*100</f>
        <v>47.112712556405235</v>
      </c>
      <c r="R21">
        <v>12.28199359072188</v>
      </c>
      <c r="S21" s="3">
        <f t="shared" ref="S21" si="87">((R20-R21)/R20)*100</f>
        <v>16.788661309472356</v>
      </c>
      <c r="T21">
        <v>0.16329277443092069</v>
      </c>
      <c r="U21" s="3">
        <f t="shared" ref="U21" si="88">((T20-T21)/T20)*100</f>
        <v>14.056434510041743</v>
      </c>
      <c r="V21">
        <v>1.065479746340009</v>
      </c>
      <c r="W21" s="3">
        <f t="shared" ref="W21" si="89">((V20-V21)/V20)*100</f>
        <v>2.2495645559624871</v>
      </c>
    </row>
    <row r="22" spans="1:23" x14ac:dyDescent="0.45">
      <c r="C22">
        <v>25.2</v>
      </c>
      <c r="D22" s="2"/>
      <c r="F22">
        <v>44.6</v>
      </c>
      <c r="G22" s="2"/>
      <c r="H22">
        <v>0.57499999999999996</v>
      </c>
      <c r="I22" s="2"/>
      <c r="J22">
        <v>0.35399999999999998</v>
      </c>
      <c r="K22" s="2"/>
      <c r="L22">
        <v>0.35899999999999999</v>
      </c>
      <c r="M22" s="2"/>
      <c r="N22">
        <v>0.34799999999999998</v>
      </c>
      <c r="O22" s="2"/>
      <c r="P22">
        <v>13.2</v>
      </c>
      <c r="Q22" s="2"/>
      <c r="R22">
        <v>15.62</v>
      </c>
      <c r="S22" s="2"/>
      <c r="T22">
        <v>0.27</v>
      </c>
      <c r="U22" s="2"/>
      <c r="V22">
        <v>1.1599999999999999</v>
      </c>
      <c r="W22" s="2"/>
    </row>
    <row r="23" spans="1:23" x14ac:dyDescent="0.45">
      <c r="A23" t="s">
        <v>24</v>
      </c>
      <c r="B23">
        <v>19.399999999999999</v>
      </c>
      <c r="C23">
        <v>26.18596178705522</v>
      </c>
      <c r="D23" s="3">
        <f t="shared" ref="D23" si="90">((C22-C23)/C22)*100</f>
        <v>-3.9125467740286539</v>
      </c>
      <c r="E23">
        <v>53.2</v>
      </c>
      <c r="F23">
        <v>45.640912393734368</v>
      </c>
      <c r="G23" s="3">
        <f t="shared" ref="G23" si="91">((F22-F23)/F22)*100</f>
        <v>-2.3338842908842299</v>
      </c>
      <c r="H23">
        <v>0.49163014316199638</v>
      </c>
      <c r="I23" s="3">
        <f t="shared" ref="I23" si="92">((H22-H23)/H22)*100</f>
        <v>14.499105537044102</v>
      </c>
      <c r="J23">
        <v>0.44520719938702619</v>
      </c>
      <c r="K23" s="3">
        <f t="shared" ref="K23" si="93">((J22-J23)/J22)*100</f>
        <v>-25.764745589555428</v>
      </c>
      <c r="L23">
        <v>0.34581575331385839</v>
      </c>
      <c r="M23" s="3">
        <f t="shared" ref="M23" si="94">((L22-L23)/L22)*100</f>
        <v>3.6724921131313648</v>
      </c>
      <c r="N23">
        <v>0.22765565104069371</v>
      </c>
      <c r="O23" s="3">
        <f t="shared" ref="O23" si="95">((N22-N23)/N22)*100</f>
        <v>34.581709471065018</v>
      </c>
      <c r="P23">
        <v>13.91025643534757</v>
      </c>
      <c r="Q23" s="3">
        <f t="shared" ref="Q23" si="96">((P22-P23)/P22)*100</f>
        <v>-5.3807305708149293</v>
      </c>
      <c r="R23">
        <v>19.551989642143148</v>
      </c>
      <c r="S23" s="3">
        <f t="shared" ref="S23" si="97">((R22-R23)/R22)*100</f>
        <v>-25.172789002196861</v>
      </c>
      <c r="T23">
        <v>0.33359486402065402</v>
      </c>
      <c r="U23" s="3">
        <f t="shared" ref="U23" si="98">((T22-T23)/T22)*100</f>
        <v>-23.553653340982965</v>
      </c>
      <c r="V23">
        <v>1.137868529966938</v>
      </c>
      <c r="W23" s="3">
        <f t="shared" ref="W23" si="99">((V22-V23)/V22)*100</f>
        <v>1.9078853476777526</v>
      </c>
    </row>
    <row r="24" spans="1:23" x14ac:dyDescent="0.45">
      <c r="C24">
        <v>27.2</v>
      </c>
      <c r="D24" s="2"/>
      <c r="F24">
        <v>48.3</v>
      </c>
      <c r="G24" s="2"/>
      <c r="H24">
        <v>0.317</v>
      </c>
      <c r="I24" s="2"/>
      <c r="J24">
        <v>0.36499999999999999</v>
      </c>
      <c r="K24" s="2"/>
      <c r="L24">
        <v>0.20200000000000001</v>
      </c>
      <c r="M24" s="2"/>
      <c r="N24">
        <v>0.29199999999999998</v>
      </c>
      <c r="O24" s="2"/>
      <c r="P24">
        <v>8.91</v>
      </c>
      <c r="Q24" s="2"/>
      <c r="R24">
        <v>10.52</v>
      </c>
      <c r="S24" s="2"/>
      <c r="T24">
        <v>0.2</v>
      </c>
      <c r="U24" s="2"/>
      <c r="V24">
        <v>0.89800000000000002</v>
      </c>
      <c r="W24" s="2"/>
    </row>
    <row r="25" spans="1:23" x14ac:dyDescent="0.45">
      <c r="A25" t="s">
        <v>25</v>
      </c>
      <c r="B25">
        <v>19.600000000000001</v>
      </c>
      <c r="C25">
        <v>29.76774031064792</v>
      </c>
      <c r="D25" s="3">
        <f t="shared" ref="D25" si="100">((C24-C25)/C24)*100</f>
        <v>-9.4402217303232359</v>
      </c>
      <c r="E25">
        <v>53.5</v>
      </c>
      <c r="F25">
        <v>44.143036546246961</v>
      </c>
      <c r="G25" s="3">
        <f t="shared" ref="G25" si="101">((F24-F25)/F24)*100</f>
        <v>8.6065495936915877</v>
      </c>
      <c r="H25">
        <v>0.31873370246732879</v>
      </c>
      <c r="I25" s="3">
        <f t="shared" ref="I25" si="102">((H24-H25)/H24)*100</f>
        <v>-0.5469092956873155</v>
      </c>
      <c r="J25">
        <v>0.34939645683015957</v>
      </c>
      <c r="K25" s="3">
        <f t="shared" ref="K25" si="103">((J24-J25)/J24)*100</f>
        <v>4.2749433342028542</v>
      </c>
      <c r="L25">
        <v>0.33737778016139791</v>
      </c>
      <c r="M25" s="3">
        <f t="shared" ref="M25" si="104">((L24-L25)/L24)*100</f>
        <v>-67.018703050196976</v>
      </c>
      <c r="N25">
        <v>0.33176192454977249</v>
      </c>
      <c r="O25" s="3">
        <f t="shared" ref="O25" si="105">((N24-N25)/N24)*100</f>
        <v>-13.617097448552229</v>
      </c>
      <c r="P25">
        <v>13.51159457669962</v>
      </c>
      <c r="Q25" s="3">
        <f t="shared" ref="Q25" si="106">((P24-P25)/P24)*100</f>
        <v>-51.645281444440187</v>
      </c>
      <c r="R25">
        <v>17.93886918397504</v>
      </c>
      <c r="S25" s="3">
        <f t="shared" ref="S25" si="107">((R24-R25)/R24)*100</f>
        <v>-70.521570189876812</v>
      </c>
      <c r="T25">
        <v>0.44739530750564988</v>
      </c>
      <c r="U25" s="3">
        <f t="shared" ref="U25" si="108">((T24-T25)/T24)*100</f>
        <v>-123.69765375282493</v>
      </c>
      <c r="V25">
        <v>0.91248961813400586</v>
      </c>
      <c r="W25" s="3">
        <f t="shared" ref="W25" si="109">((V24-V25)/V24)*100</f>
        <v>-1.6135432220496484</v>
      </c>
    </row>
    <row r="26" spans="1:23" x14ac:dyDescent="0.45">
      <c r="C26">
        <v>30.3</v>
      </c>
      <c r="D26" s="2"/>
      <c r="F26">
        <v>45.5</v>
      </c>
      <c r="G26" s="2"/>
      <c r="H26">
        <v>0.29199999999999998</v>
      </c>
      <c r="I26" s="2"/>
      <c r="J26">
        <v>0.46400000000000002</v>
      </c>
      <c r="K26" s="2"/>
      <c r="L26">
        <v>0.28499999999999998</v>
      </c>
      <c r="M26" s="2"/>
      <c r="N26">
        <v>0.13</v>
      </c>
      <c r="O26" s="2"/>
      <c r="P26">
        <v>7.55</v>
      </c>
      <c r="Q26" s="2"/>
      <c r="R26">
        <v>11.61</v>
      </c>
      <c r="S26" s="2"/>
      <c r="T26">
        <v>0.24</v>
      </c>
      <c r="U26" s="2"/>
      <c r="V26">
        <v>0.93500000000000005</v>
      </c>
      <c r="W26" s="2"/>
    </row>
    <row r="27" spans="1:23" x14ac:dyDescent="0.45">
      <c r="A27" t="s">
        <v>26</v>
      </c>
      <c r="B27">
        <v>22.4</v>
      </c>
      <c r="C27">
        <v>26.099138679674439</v>
      </c>
      <c r="D27" s="3">
        <f t="shared" ref="D27" si="110">((C26-C27)/C26)*100</f>
        <v>13.864228779952349</v>
      </c>
      <c r="E27">
        <v>48.4</v>
      </c>
      <c r="F27">
        <v>45.891929126782593</v>
      </c>
      <c r="G27" s="3">
        <f t="shared" ref="G27" si="111">((F26-F27)/F26)*100</f>
        <v>-0.86138269622547825</v>
      </c>
      <c r="H27">
        <v>0.28360315342565617</v>
      </c>
      <c r="I27" s="3">
        <f t="shared" ref="I27" si="112">((H26-H27)/H26)*100</f>
        <v>2.8756323884739072</v>
      </c>
      <c r="J27">
        <v>0.42072384396497731</v>
      </c>
      <c r="K27" s="3">
        <f t="shared" ref="K27" si="113">((J26-J27)/J26)*100</f>
        <v>9.3267577661686882</v>
      </c>
      <c r="L27">
        <v>0.38559573864255031</v>
      </c>
      <c r="M27" s="3">
        <f t="shared" ref="M27" si="114">((L26-L27)/L26)*100</f>
        <v>-35.296750400894858</v>
      </c>
      <c r="N27">
        <v>0.22390724228491959</v>
      </c>
      <c r="O27" s="3">
        <f t="shared" ref="O27" si="115">((N26-N27)/N26)*100</f>
        <v>-72.236340219168909</v>
      </c>
      <c r="P27">
        <v>4.3695186000580328</v>
      </c>
      <c r="Q27" s="3">
        <f t="shared" ref="Q27" si="116">((P26-P27)/P26)*100</f>
        <v>42.125581456184996</v>
      </c>
      <c r="R27">
        <v>15.89165151422638</v>
      </c>
      <c r="S27" s="3">
        <f t="shared" ref="S27" si="117">((R26-R27)/R26)*100</f>
        <v>-36.878996677229807</v>
      </c>
      <c r="T27">
        <v>0.21222372961542069</v>
      </c>
      <c r="U27" s="3">
        <f t="shared" ref="U27" si="118">((T26-T27)/T26)*100</f>
        <v>11.57344599357471</v>
      </c>
      <c r="V27">
        <v>0.94005880034117728</v>
      </c>
      <c r="W27" s="3">
        <f t="shared" ref="W27" si="119">((V26-V27)/V26)*100</f>
        <v>-0.54104816483178897</v>
      </c>
    </row>
    <row r="28" spans="1:23" x14ac:dyDescent="0.45">
      <c r="C28">
        <v>28.5</v>
      </c>
      <c r="D28" s="2"/>
      <c r="F28">
        <v>47.8</v>
      </c>
      <c r="G28" s="2"/>
      <c r="H28">
        <v>0.32</v>
      </c>
      <c r="I28" s="2"/>
      <c r="J28">
        <v>0.42099999999999999</v>
      </c>
      <c r="K28" s="2"/>
      <c r="L28">
        <v>0.24099999999999999</v>
      </c>
      <c r="M28" s="2"/>
      <c r="N28">
        <v>0.17899999999999999</v>
      </c>
      <c r="O28" s="2"/>
      <c r="P28">
        <v>9.39</v>
      </c>
      <c r="Q28" s="2"/>
      <c r="R28">
        <v>11.74</v>
      </c>
      <c r="S28" s="2"/>
      <c r="T28">
        <v>0.22</v>
      </c>
      <c r="U28" s="2"/>
      <c r="V28">
        <v>0.89400000000000002</v>
      </c>
      <c r="W28" s="2"/>
    </row>
    <row r="29" spans="1:23" x14ac:dyDescent="0.45">
      <c r="A29" t="s">
        <v>27</v>
      </c>
      <c r="B29">
        <v>20.5</v>
      </c>
      <c r="C29">
        <v>27.479029316618519</v>
      </c>
      <c r="D29" s="3">
        <f t="shared" ref="D29" si="120">((C28-C29)/C28)*100</f>
        <v>3.5823532750227414</v>
      </c>
      <c r="E29">
        <v>52.5</v>
      </c>
      <c r="F29">
        <v>46.709024516706137</v>
      </c>
      <c r="G29" s="3">
        <f t="shared" ref="G29" si="121">((F28-F29)/F28)*100</f>
        <v>2.2823754880624691</v>
      </c>
      <c r="H29">
        <v>0.34255489076926549</v>
      </c>
      <c r="I29" s="3">
        <f t="shared" ref="I29" si="122">((H28-H29)/H28)*100</f>
        <v>-7.0484033653954619</v>
      </c>
      <c r="J29">
        <v>0.41616683105189228</v>
      </c>
      <c r="K29" s="3">
        <f t="shared" ref="K29" si="123">((J28-J29)/J28)*100</f>
        <v>1.1480211278165564</v>
      </c>
      <c r="L29">
        <v>0.29222859910286608</v>
      </c>
      <c r="M29" s="3">
        <f t="shared" ref="M29" si="124">((L28-L29)/L28)*100</f>
        <v>-21.256680125670577</v>
      </c>
      <c r="N29">
        <v>0.22932747773980611</v>
      </c>
      <c r="O29" s="3">
        <f t="shared" ref="O29" si="125">((N28-N29)/N28)*100</f>
        <v>-28.115909351846991</v>
      </c>
      <c r="P29">
        <v>9.9641437890699596</v>
      </c>
      <c r="Q29" s="3">
        <f t="shared" ref="Q29" si="126">((P28-P29)/P28)*100</f>
        <v>-6.1144173489878479</v>
      </c>
      <c r="R29">
        <v>16.77344929217476</v>
      </c>
      <c r="S29" s="3">
        <f t="shared" ref="S29" si="127">((R28-R29)/R28)*100</f>
        <v>-42.874355129256898</v>
      </c>
      <c r="T29">
        <v>0.32532071763899872</v>
      </c>
      <c r="U29" s="3">
        <f t="shared" ref="U29" si="128">((T28-T29)/T28)*100</f>
        <v>-47.873053472272147</v>
      </c>
      <c r="V29">
        <v>0.95958288828376548</v>
      </c>
      <c r="W29" s="3">
        <f t="shared" ref="W29" si="129">((V28-V29)/V28)*100</f>
        <v>-7.3358935440453532</v>
      </c>
    </row>
    <row r="30" spans="1:23" x14ac:dyDescent="0.45">
      <c r="C30">
        <v>28.6</v>
      </c>
      <c r="D30" s="2"/>
      <c r="F30">
        <v>47</v>
      </c>
      <c r="G30" s="2"/>
      <c r="H30">
        <v>0.32300000000000001</v>
      </c>
      <c r="I30" s="2"/>
      <c r="J30">
        <v>0.42099999999999999</v>
      </c>
      <c r="K30" s="2"/>
      <c r="L30">
        <v>0.24399999999999999</v>
      </c>
      <c r="M30" s="2"/>
      <c r="N30">
        <v>0.17899999999999999</v>
      </c>
      <c r="O30" s="2"/>
      <c r="P30">
        <v>8.6199999999999992</v>
      </c>
      <c r="Q30" s="2"/>
      <c r="R30">
        <v>11.5</v>
      </c>
      <c r="S30" s="2"/>
      <c r="T30">
        <v>0.22</v>
      </c>
      <c r="U30" s="2"/>
      <c r="V30">
        <v>0.89400000000000002</v>
      </c>
      <c r="W30" s="2"/>
    </row>
    <row r="31" spans="1:23" x14ac:dyDescent="0.45">
      <c r="A31" t="s">
        <v>28</v>
      </c>
      <c r="B31">
        <v>21.3</v>
      </c>
      <c r="C31">
        <v>27.845916888191368</v>
      </c>
      <c r="D31" s="3">
        <f t="shared" ref="D31" si="130">((C30-C31)/C30)*100</f>
        <v>2.6366542370931225</v>
      </c>
      <c r="E31">
        <v>51.3</v>
      </c>
      <c r="F31">
        <v>45.871120417441233</v>
      </c>
      <c r="G31" s="3">
        <f t="shared" ref="G31" si="131">((F30-F31)/F30)*100</f>
        <v>2.4018714522526956</v>
      </c>
      <c r="H31">
        <v>0.34257418530207429</v>
      </c>
      <c r="I31" s="3">
        <f t="shared" ref="I31" si="132">((H30-H31)/H30)*100</f>
        <v>-6.0601192885678872</v>
      </c>
      <c r="J31">
        <v>0.41608851214927423</v>
      </c>
      <c r="K31" s="3">
        <f t="shared" ref="K31" si="133">((J30-J31)/J30)*100</f>
        <v>1.1666241925714396</v>
      </c>
      <c r="L31">
        <v>0.2921504135514128</v>
      </c>
      <c r="M31" s="3">
        <f t="shared" ref="M31" si="134">((L30-L31)/L30)*100</f>
        <v>-19.733776045660985</v>
      </c>
      <c r="N31">
        <v>0.2295131958998223</v>
      </c>
      <c r="O31" s="3">
        <f t="shared" ref="O31" si="135">((N30-N31)/N30)*100</f>
        <v>-28.219662513867217</v>
      </c>
      <c r="P31">
        <v>9.3436468373427761</v>
      </c>
      <c r="Q31" s="3">
        <f t="shared" ref="Q31" si="136">((P30-P31)/P30)*100</f>
        <v>-8.3949749111691059</v>
      </c>
      <c r="R31">
        <v>17.758244093919309</v>
      </c>
      <c r="S31" s="3">
        <f t="shared" ref="S31" si="137">((R30-R31)/R30)*100</f>
        <v>-54.419513860167903</v>
      </c>
      <c r="T31">
        <v>0.32547370633729028</v>
      </c>
      <c r="U31" s="3">
        <f t="shared" ref="U31" si="138">((T30-T31)/T30)*100</f>
        <v>-47.942593789677403</v>
      </c>
      <c r="V31">
        <v>0.95958288828376548</v>
      </c>
      <c r="W31" s="3">
        <f t="shared" ref="W31" si="139">((V30-V31)/V30)*100</f>
        <v>-7.3358935440453532</v>
      </c>
    </row>
    <row r="32" spans="1:23" x14ac:dyDescent="0.45">
      <c r="C32">
        <v>27.9</v>
      </c>
      <c r="D32" s="2"/>
      <c r="F32">
        <v>44.7</v>
      </c>
      <c r="G32" s="2"/>
      <c r="H32">
        <v>0.34899999999999998</v>
      </c>
      <c r="I32" s="2"/>
      <c r="J32">
        <v>0.34899999999999998</v>
      </c>
      <c r="K32" s="2"/>
      <c r="L32">
        <v>0.19900000000000001</v>
      </c>
      <c r="M32" s="2"/>
      <c r="N32">
        <v>0.28899999999999998</v>
      </c>
      <c r="O32" s="2"/>
      <c r="P32">
        <v>8.2200000000000006</v>
      </c>
      <c r="Q32" s="2"/>
      <c r="R32">
        <v>11.66</v>
      </c>
      <c r="S32" s="2"/>
      <c r="T32">
        <v>0.2</v>
      </c>
      <c r="U32" s="2"/>
      <c r="V32">
        <v>0.89800000000000002</v>
      </c>
      <c r="W32" s="2"/>
    </row>
    <row r="33" spans="1:23" x14ac:dyDescent="0.45">
      <c r="A33" t="s">
        <v>29</v>
      </c>
      <c r="B33">
        <v>21.8</v>
      </c>
      <c r="C33">
        <v>30.26953286832617</v>
      </c>
      <c r="D33" s="3">
        <f t="shared" ref="D33" si="140">((C32-C33)/C32)*100</f>
        <v>-8.4929493488393231</v>
      </c>
      <c r="E33">
        <v>50</v>
      </c>
      <c r="F33">
        <v>42.210693378831522</v>
      </c>
      <c r="G33" s="3">
        <f t="shared" ref="G33" si="141">((F32-F33)/F32)*100</f>
        <v>5.5689186155894435</v>
      </c>
      <c r="H33">
        <v>0.31878282857294349</v>
      </c>
      <c r="I33" s="3">
        <f t="shared" ref="I33" si="142">((H32-H33)/H32)*100</f>
        <v>8.6582153086121743</v>
      </c>
      <c r="J33">
        <v>0.34892717392406841</v>
      </c>
      <c r="K33" s="3">
        <f t="shared" ref="K33" si="143">((J32-J33)/J32)*100</f>
        <v>2.0867070467497036E-2</v>
      </c>
      <c r="L33">
        <v>0.33726307199242289</v>
      </c>
      <c r="M33" s="3">
        <f t="shared" ref="M33" si="144">((L32-L33)/L32)*100</f>
        <v>-69.478930649458732</v>
      </c>
      <c r="N33">
        <v>0.33240811524514441</v>
      </c>
      <c r="O33" s="3">
        <f t="shared" ref="O33" si="145">((N32-N33)/N32)*100</f>
        <v>-15.020109081364854</v>
      </c>
      <c r="P33">
        <v>11.247827151044071</v>
      </c>
      <c r="Q33" s="3">
        <f t="shared" ref="Q33" si="146">((P32-P33)/P32)*100</f>
        <v>-36.83488018301788</v>
      </c>
      <c r="R33">
        <v>19.663101601905382</v>
      </c>
      <c r="S33" s="3">
        <f t="shared" ref="S33" si="147">((R32-R33)/R32)*100</f>
        <v>-68.637235007764858</v>
      </c>
      <c r="T33">
        <v>0.44799898160398599</v>
      </c>
      <c r="U33" s="3">
        <f t="shared" ref="U33" si="148">((T32-T33)/T32)*100</f>
        <v>-123.99949080199298</v>
      </c>
      <c r="V33">
        <v>0.91248961813400586</v>
      </c>
      <c r="W33" s="3">
        <f t="shared" ref="W33" si="149">((V32-V33)/V32)*100</f>
        <v>-1.6135432220496484</v>
      </c>
    </row>
  </sheetData>
  <conditionalFormatting sqref="G1:G1048576">
    <cfRule type="colorScale" priority="19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20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U1:U1048576">
    <cfRule type="colorScale" priority="17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18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W1:W1048576">
    <cfRule type="colorScale" priority="15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16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S1:S1048576">
    <cfRule type="colorScale" priority="13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14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Q1:Q1048576">
    <cfRule type="colorScale" priority="11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12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O1:O1048576">
    <cfRule type="colorScale" priority="9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10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M1:M1048576">
    <cfRule type="colorScale" priority="7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8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K1:K1048576">
    <cfRule type="colorScale" priority="5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6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4">
      <colorScale>
        <cfvo type="min"/>
        <cfvo type="percentile" val="50"/>
        <cfvo type="max"/>
        <color rgb="FF00B050"/>
        <color rgb="FFFFEB84"/>
        <color rgb="FFC00000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92D050"/>
        <color rgb="FFF8696B"/>
      </colorScale>
    </cfRule>
    <cfRule type="colorScale" priority="2">
      <colorScale>
        <cfvo type="min"/>
        <cfvo type="percentile" val="50"/>
        <cfvo type="max"/>
        <color rgb="FF00B050"/>
        <color rgb="FFFFEB84"/>
        <color rgb="FFC0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 Tyler</cp:lastModifiedBy>
  <dcterms:created xsi:type="dcterms:W3CDTF">2022-05-31T16:01:15Z</dcterms:created>
  <dcterms:modified xsi:type="dcterms:W3CDTF">2022-05-31T16:09:46Z</dcterms:modified>
</cp:coreProperties>
</file>