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tbt24_cam_ac_uk/Documents/Engineering Tripos/Part IIA/GA3 Project/"/>
    </mc:Choice>
  </mc:AlternateContent>
  <xr:revisionPtr revIDLastSave="27" documentId="11_33054D1CC4DB6107DFD83211595ED87656CDB34B" xr6:coauthVersionLast="47" xr6:coauthVersionMax="47" xr10:uidLastSave="{49391637-0D22-4458-9313-75075E543396}"/>
  <bookViews>
    <workbookView xWindow="-98" yWindow="-98" windowWidth="22695" windowHeight="14476" xr2:uid="{00000000-000D-0000-FFFF-FFFF00000000}"/>
  </bookViews>
  <sheets>
    <sheet name="predictio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3" i="1" l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T5" i="1"/>
  <c r="T3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R5" i="1"/>
  <c r="R3" i="1"/>
  <c r="P33" i="1"/>
  <c r="P31" i="1"/>
  <c r="P29" i="1"/>
  <c r="P27" i="1"/>
  <c r="P25" i="1"/>
  <c r="P23" i="1"/>
  <c r="P21" i="1"/>
  <c r="P19" i="1"/>
  <c r="P17" i="1"/>
  <c r="P15" i="1"/>
  <c r="P13" i="1"/>
  <c r="P11" i="1"/>
  <c r="P9" i="1"/>
  <c r="P7" i="1"/>
  <c r="P5" i="1"/>
  <c r="P3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K3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D3" i="1"/>
</calcChain>
</file>

<file path=xl/sharedStrings.xml><?xml version="1.0" encoding="utf-8"?>
<sst xmlns="http://schemas.openxmlformats.org/spreadsheetml/2006/main" count="31" uniqueCount="30">
  <si>
    <t>Name</t>
  </si>
  <si>
    <t>T cold in (C)</t>
  </si>
  <si>
    <t>T cold out (C)</t>
  </si>
  <si>
    <t>T hot in (C)</t>
  </si>
  <si>
    <t>T hot out (C)</t>
  </si>
  <si>
    <t>mdot_cold (l/s)</t>
  </si>
  <si>
    <t>mdot_hot (l/s)</t>
  </si>
  <si>
    <t>dP_cold (bar)</t>
  </si>
  <si>
    <t>dP_hot (bar)</t>
  </si>
  <si>
    <t>Q_NTU (kW)</t>
  </si>
  <si>
    <t>Q_NTU_corr (kW)</t>
  </si>
  <si>
    <t>eff_NTU</t>
  </si>
  <si>
    <t>mass (kg)</t>
  </si>
  <si>
    <t>real_data</t>
  </si>
  <si>
    <t>JPL-2018-p2022</t>
  </si>
  <si>
    <t>2017-B-p2022</t>
  </si>
  <si>
    <t>JPL-2018-p2019</t>
  </si>
  <si>
    <t>2019_A1-p2019</t>
  </si>
  <si>
    <t>2019_B1-p2019</t>
  </si>
  <si>
    <t>2019_C1-p2019</t>
  </si>
  <si>
    <t>2019_D1-p2019</t>
  </si>
  <si>
    <t>2019_A2-p2019</t>
  </si>
  <si>
    <t>2019_B2-p2019</t>
  </si>
  <si>
    <t>2019_C2-p2019</t>
  </si>
  <si>
    <t>2019_D2-p2019</t>
  </si>
  <si>
    <t>2018_A1-p2018</t>
  </si>
  <si>
    <t>2018_B1-p2018</t>
  </si>
  <si>
    <t>2018_C1-p2018</t>
  </si>
  <si>
    <t>2018_C2-p2018</t>
  </si>
  <si>
    <t>2018_A2-p2018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</si>
</sst>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0" fillId="0" borderId="2" xfId="0" applyNumberFormat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workbookViewId="0">
      <selection activeCell="V29" sqref="V29"/>
    </sheetView>
  </sheetViews>
  <sheetFormatPr defaultRowHeight="14.25" x14ac:dyDescent="0.45"/>
  <cols>
    <col min="4" max="4" width="7" customWidth="1"/>
    <col min="7" max="7" width="7" customWidth="1"/>
    <col min="9" max="9" width="7" customWidth="1"/>
    <col min="11" max="11" width="7" customWidth="1"/>
    <col min="16" max="16" width="7" customWidth="1"/>
    <col min="18" max="18" width="7" customWidth="1"/>
    <col min="20" max="20" width="7" customWidth="1"/>
  </cols>
  <sheetData>
    <row r="1" spans="1:20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/>
      <c r="H1" s="1" t="s">
        <v>5</v>
      </c>
      <c r="I1" s="1"/>
      <c r="J1" s="1" t="s">
        <v>6</v>
      </c>
      <c r="K1" s="1"/>
      <c r="L1" s="1" t="s">
        <v>7</v>
      </c>
      <c r="M1" s="1" t="s">
        <v>8</v>
      </c>
      <c r="N1" s="1" t="s">
        <v>9</v>
      </c>
      <c r="O1" s="1" t="s">
        <v>10</v>
      </c>
      <c r="P1" s="1"/>
      <c r="Q1" s="1" t="s">
        <v>11</v>
      </c>
      <c r="R1" s="1"/>
      <c r="S1" s="1" t="s">
        <v>12</v>
      </c>
      <c r="T1" s="1"/>
    </row>
    <row r="2" spans="1:20" x14ac:dyDescent="0.45">
      <c r="A2" t="s">
        <v>13</v>
      </c>
      <c r="C2">
        <v>26.1</v>
      </c>
      <c r="D2" s="2"/>
      <c r="F2">
        <v>46.8</v>
      </c>
      <c r="G2" s="2"/>
      <c r="H2">
        <v>0.45400000000000001</v>
      </c>
      <c r="I2" s="2"/>
      <c r="J2">
        <v>0.47199999999999998</v>
      </c>
      <c r="K2" s="2"/>
      <c r="L2">
        <v>0.27700000000000002</v>
      </c>
      <c r="M2">
        <v>0.13700000000000001</v>
      </c>
      <c r="N2">
        <v>12.46</v>
      </c>
      <c r="O2">
        <v>14.79</v>
      </c>
      <c r="P2" s="2"/>
      <c r="Q2">
        <v>0.19700000000000001</v>
      </c>
      <c r="R2" s="2"/>
      <c r="S2">
        <v>1.466</v>
      </c>
      <c r="T2" s="2"/>
    </row>
    <row r="3" spans="1:20" x14ac:dyDescent="0.45">
      <c r="A3" t="s">
        <v>14</v>
      </c>
      <c r="B3">
        <v>19.7</v>
      </c>
      <c r="C3">
        <v>23.042955111009061</v>
      </c>
      <c r="D3" s="3">
        <f>((C2-C3)/C2)*100</f>
        <v>11.712815666631956</v>
      </c>
      <c r="E3">
        <v>53.4</v>
      </c>
      <c r="F3">
        <v>49.535146601218138</v>
      </c>
      <c r="G3" s="3">
        <f>((F2-F3)/F2)*100</f>
        <v>-5.8443303444832058</v>
      </c>
      <c r="H3">
        <v>0.46259545129638208</v>
      </c>
      <c r="I3" s="3">
        <f>((H2-H3)/H2)*100</f>
        <v>-1.8932712106568419</v>
      </c>
      <c r="J3">
        <v>0.40361523232129981</v>
      </c>
      <c r="K3" s="3">
        <f>((J2-J3)/J2)*100</f>
        <v>14.488298237012748</v>
      </c>
      <c r="L3">
        <v>0.26949179092879227</v>
      </c>
      <c r="M3">
        <v>0.19909208232527531</v>
      </c>
      <c r="N3">
        <v>6.4471913632845919</v>
      </c>
      <c r="O3">
        <v>11.662828673411591</v>
      </c>
      <c r="P3" s="3">
        <f>((O2-O3)/O2)*100</f>
        <v>21.143822356919596</v>
      </c>
      <c r="Q3">
        <v>0.1146840771151887</v>
      </c>
      <c r="R3" s="3">
        <f>((Q2-Q3)/Q2)*100</f>
        <v>41.784732428838225</v>
      </c>
      <c r="S3">
        <v>1.4255456683576979</v>
      </c>
      <c r="T3" s="3">
        <f>((S2-S3)/S2)*100</f>
        <v>2.7595042047955021</v>
      </c>
    </row>
    <row r="4" spans="1:20" x14ac:dyDescent="0.45">
      <c r="A4" t="s">
        <v>13</v>
      </c>
      <c r="C4">
        <v>30.1</v>
      </c>
      <c r="D4" s="2"/>
      <c r="F4">
        <v>43.4</v>
      </c>
      <c r="G4" s="2"/>
      <c r="H4">
        <v>0.25</v>
      </c>
      <c r="I4" s="2"/>
      <c r="J4">
        <v>0.42499999999999999</v>
      </c>
      <c r="K4" s="2"/>
      <c r="L4">
        <v>0.47099999999999997</v>
      </c>
      <c r="M4">
        <v>0.21199999999999999</v>
      </c>
      <c r="N4">
        <v>8.52</v>
      </c>
      <c r="O4">
        <v>13.01</v>
      </c>
      <c r="P4" s="2"/>
      <c r="Q4">
        <v>0.314</v>
      </c>
      <c r="R4" s="2"/>
      <c r="S4">
        <v>1.0209999999999999</v>
      </c>
      <c r="T4" s="2"/>
    </row>
    <row r="5" spans="1:20" x14ac:dyDescent="0.45">
      <c r="A5" t="s">
        <v>15</v>
      </c>
      <c r="B5">
        <v>22.3</v>
      </c>
      <c r="C5">
        <v>27.523376745680618</v>
      </c>
      <c r="D5" s="3">
        <f t="shared" ref="D5" si="0">((C4-C5)/C4)*100</f>
        <v>8.5602101472404737</v>
      </c>
      <c r="E5">
        <v>48.5</v>
      </c>
      <c r="F5">
        <v>43.934996341402233</v>
      </c>
      <c r="G5" s="3">
        <f t="shared" ref="G5" si="1">((F4-F5)/F4)*100</f>
        <v>-1.2327104640604472</v>
      </c>
      <c r="H5">
        <v>0.3283317029368315</v>
      </c>
      <c r="I5" s="3">
        <f t="shared" ref="I5" si="2">((H4-H5)/H4)*100</f>
        <v>-31.332681174732603</v>
      </c>
      <c r="J5">
        <v>0.37790266750974433</v>
      </c>
      <c r="K5" s="3">
        <f t="shared" ref="K5" si="3">((J4-J5)/J4)*100</f>
        <v>11.081725291824862</v>
      </c>
      <c r="L5">
        <v>0.4202630791594153</v>
      </c>
      <c r="M5">
        <v>0.23012236096391231</v>
      </c>
      <c r="N5">
        <v>7.1433425332341463</v>
      </c>
      <c r="O5">
        <v>17.713681306172489</v>
      </c>
      <c r="P5" s="3">
        <f t="shared" ref="P5" si="4">((O4-O5)/O4)*100</f>
        <v>-36.154352852978398</v>
      </c>
      <c r="Q5">
        <v>0.19936552464429849</v>
      </c>
      <c r="R5" s="3">
        <f t="shared" ref="R5" si="5">((Q4-Q5)/Q4)*100</f>
        <v>36.507794699267997</v>
      </c>
      <c r="S5">
        <v>1.0294450180976811</v>
      </c>
      <c r="T5" s="3">
        <f t="shared" ref="T5" si="6">((S4-S5)/S4)*100</f>
        <v>-0.82713203699129945</v>
      </c>
    </row>
    <row r="6" spans="1:20" x14ac:dyDescent="0.45">
      <c r="C6">
        <v>21</v>
      </c>
      <c r="D6" s="2"/>
      <c r="F6">
        <v>45.3</v>
      </c>
      <c r="G6" s="2"/>
      <c r="H6">
        <v>0.52500000000000002</v>
      </c>
      <c r="I6" s="2"/>
      <c r="J6">
        <v>0.49</v>
      </c>
      <c r="K6" s="2"/>
      <c r="L6">
        <v>0.35599999999999998</v>
      </c>
      <c r="M6">
        <v>0.16300000000000001</v>
      </c>
      <c r="N6">
        <v>15.82</v>
      </c>
      <c r="O6">
        <v>16.059999999999999</v>
      </c>
      <c r="P6" s="2"/>
      <c r="Q6">
        <v>0.2</v>
      </c>
      <c r="R6" s="2"/>
      <c r="S6">
        <v>1.466</v>
      </c>
      <c r="T6" s="2"/>
    </row>
    <row r="7" spans="1:20" x14ac:dyDescent="0.45">
      <c r="A7" t="s">
        <v>16</v>
      </c>
      <c r="B7">
        <v>13.8</v>
      </c>
      <c r="C7">
        <v>17.506640909900479</v>
      </c>
      <c r="D7" s="3">
        <f t="shared" ref="D7" si="7">((C6-C7)/C6)*100</f>
        <v>16.635043286188196</v>
      </c>
      <c r="E7">
        <v>53.2</v>
      </c>
      <c r="F7">
        <v>48.820045896091422</v>
      </c>
      <c r="G7" s="3">
        <f t="shared" ref="G7" si="8">((F6-F7)/F6)*100</f>
        <v>-7.7705207419236757</v>
      </c>
      <c r="H7">
        <v>0.51222689473116245</v>
      </c>
      <c r="I7" s="3">
        <f t="shared" ref="I7" si="9">((H6-H7)/H6)*100</f>
        <v>2.4329724321595374</v>
      </c>
      <c r="J7">
        <v>0.43817160351500212</v>
      </c>
      <c r="K7" s="3">
        <f t="shared" ref="K7" si="10">((J6-J7)/J6)*100</f>
        <v>10.577223772448546</v>
      </c>
      <c r="L7">
        <v>0.32521730663361642</v>
      </c>
      <c r="M7">
        <v>0.23444204693531581</v>
      </c>
      <c r="N7">
        <v>7.9326330971610322</v>
      </c>
      <c r="O7">
        <v>7.4560967837296426</v>
      </c>
      <c r="P7" s="3">
        <f t="shared" ref="P7" si="11">((O6-O7)/O6)*100</f>
        <v>53.573494497324766</v>
      </c>
      <c r="Q7">
        <v>0.1111663478149386</v>
      </c>
      <c r="R7" s="3">
        <f t="shared" ref="R7" si="12">((Q6-Q7)/Q6)*100</f>
        <v>44.416826092530705</v>
      </c>
      <c r="S7">
        <v>1.4255456683576979</v>
      </c>
      <c r="T7" s="3">
        <f t="shared" ref="T7" si="13">((S6-S7)/S6)*100</f>
        <v>2.7595042047955021</v>
      </c>
    </row>
    <row r="8" spans="1:20" x14ac:dyDescent="0.45">
      <c r="C8">
        <v>26.4</v>
      </c>
      <c r="D8" s="2"/>
      <c r="F8">
        <v>47.2</v>
      </c>
      <c r="G8" s="2"/>
      <c r="H8">
        <v>0.41699999999999998</v>
      </c>
      <c r="I8" s="2"/>
      <c r="J8">
        <v>0.29899999999999999</v>
      </c>
      <c r="K8" s="2"/>
      <c r="L8">
        <v>0.437</v>
      </c>
      <c r="M8">
        <v>0.39100000000000001</v>
      </c>
      <c r="N8">
        <v>11.98</v>
      </c>
      <c r="O8">
        <v>12.78</v>
      </c>
      <c r="P8" s="2"/>
      <c r="Q8">
        <v>0.26</v>
      </c>
      <c r="R8" s="2"/>
      <c r="S8">
        <v>1.1499999999999999</v>
      </c>
      <c r="T8" s="2"/>
    </row>
    <row r="9" spans="1:20" x14ac:dyDescent="0.45">
      <c r="A9" t="s">
        <v>17</v>
      </c>
      <c r="B9">
        <v>19.600000000000001</v>
      </c>
      <c r="C9">
        <v>26.425929011597091</v>
      </c>
      <c r="D9" s="3">
        <f t="shared" ref="D9" si="14">((C8-C9)/C8)*100</f>
        <v>-9.8215953019290564E-2</v>
      </c>
      <c r="E9">
        <v>57.1</v>
      </c>
      <c r="F9">
        <v>49.333757251928581</v>
      </c>
      <c r="G9" s="3">
        <f t="shared" ref="G9" si="15">((F8-F9)/F8)*100</f>
        <v>-4.5206721439164799</v>
      </c>
      <c r="H9">
        <v>0.35294101028434532</v>
      </c>
      <c r="I9" s="3">
        <f t="shared" ref="I9" si="16">((H8-H9)/H8)*100</f>
        <v>15.361868037327255</v>
      </c>
      <c r="J9">
        <v>0.31337671040843651</v>
      </c>
      <c r="K9" s="3">
        <f t="shared" ref="K9" si="17">((J8-J9)/J8)*100</f>
        <v>-4.8082643506476659</v>
      </c>
      <c r="L9">
        <v>0.46387118360921059</v>
      </c>
      <c r="M9">
        <v>0.37724134442200019</v>
      </c>
      <c r="N9">
        <v>10.04426273182056</v>
      </c>
      <c r="O9">
        <v>11.625284212848101</v>
      </c>
      <c r="P9" s="3">
        <f t="shared" ref="P9" si="18">((O8-O9)/O8)*100</f>
        <v>9.035334797745687</v>
      </c>
      <c r="Q9">
        <v>0.20709980661523791</v>
      </c>
      <c r="R9" s="3">
        <f t="shared" ref="R9" si="19">((Q8-Q9)/Q8)*100</f>
        <v>20.346228224908497</v>
      </c>
      <c r="S9">
        <v>1.1398609500129451</v>
      </c>
      <c r="T9" s="3">
        <f t="shared" ref="T9" si="20">((S8-S9)/S8)*100</f>
        <v>0.88165652061346422</v>
      </c>
    </row>
    <row r="10" spans="1:20" x14ac:dyDescent="0.45">
      <c r="C10">
        <v>26</v>
      </c>
      <c r="D10" s="2"/>
      <c r="F10">
        <v>48</v>
      </c>
      <c r="G10" s="2"/>
      <c r="H10">
        <v>0.375</v>
      </c>
      <c r="I10" s="2"/>
      <c r="J10">
        <v>0.46200000000000002</v>
      </c>
      <c r="K10" s="2"/>
      <c r="L10">
        <v>0.45800000000000002</v>
      </c>
      <c r="M10">
        <v>0.219</v>
      </c>
      <c r="N10">
        <v>11.22</v>
      </c>
      <c r="O10">
        <v>12.82</v>
      </c>
      <c r="P10" s="2"/>
      <c r="Q10">
        <v>0.21</v>
      </c>
      <c r="R10" s="2"/>
      <c r="S10">
        <v>1.03</v>
      </c>
      <c r="T10" s="2"/>
    </row>
    <row r="11" spans="1:20" x14ac:dyDescent="0.45">
      <c r="A11" t="s">
        <v>18</v>
      </c>
      <c r="B11">
        <v>19.3</v>
      </c>
      <c r="C11">
        <v>24.596412561760971</v>
      </c>
      <c r="D11" s="3">
        <f t="shared" ref="D11" si="21">((C10-C11)/C10)*100</f>
        <v>5.3984132239962648</v>
      </c>
      <c r="E11">
        <v>54.3</v>
      </c>
      <c r="F11">
        <v>48.883972060538483</v>
      </c>
      <c r="G11" s="3">
        <f t="shared" ref="G11" si="22">((F10-F11)/F10)*100</f>
        <v>-1.8416084594551723</v>
      </c>
      <c r="H11">
        <v>0.42724092592821228</v>
      </c>
      <c r="I11" s="3">
        <f t="shared" ref="I11" si="23">((H10-H11)/H10)*100</f>
        <v>-13.930913580856608</v>
      </c>
      <c r="J11">
        <v>0.42165402179127093</v>
      </c>
      <c r="K11" s="3">
        <f t="shared" ref="K11" si="24">((J10-J11)/J10)*100</f>
        <v>8.7328957161751273</v>
      </c>
      <c r="L11">
        <v>0.42285017970582178</v>
      </c>
      <c r="M11">
        <v>0.25058902057751292</v>
      </c>
      <c r="N11">
        <v>9.4352935370430924</v>
      </c>
      <c r="O11">
        <v>13.776787529547031</v>
      </c>
      <c r="P11" s="3">
        <f t="shared" ref="P11" si="25">((O10-O11)/O10)*100</f>
        <v>-7.4632412601172424</v>
      </c>
      <c r="Q11">
        <v>0.15474365541318619</v>
      </c>
      <c r="R11" s="3">
        <f t="shared" ref="R11" si="26">((Q10-Q11)/Q10)*100</f>
        <v>26.312545041339909</v>
      </c>
      <c r="S11">
        <v>1.0537795959185059</v>
      </c>
      <c r="T11" s="3">
        <f t="shared" ref="T11" si="27">((S10-S11)/S10)*100</f>
        <v>-2.3086986328646475</v>
      </c>
    </row>
    <row r="12" spans="1:20" x14ac:dyDescent="0.45">
      <c r="C12">
        <v>24.1</v>
      </c>
      <c r="D12" s="2"/>
      <c r="F12">
        <v>46.2</v>
      </c>
      <c r="G12" s="2"/>
      <c r="H12">
        <v>0.59199999999999997</v>
      </c>
      <c r="I12" s="2"/>
      <c r="J12">
        <v>0.46200000000000002</v>
      </c>
      <c r="K12" s="2"/>
      <c r="L12">
        <v>0.27500000000000002</v>
      </c>
      <c r="M12">
        <v>0.21199999999999999</v>
      </c>
      <c r="N12">
        <v>11.77</v>
      </c>
      <c r="O12">
        <v>14.23</v>
      </c>
      <c r="P12" s="2"/>
      <c r="Q12">
        <v>0.19</v>
      </c>
      <c r="R12" s="2"/>
      <c r="S12">
        <v>1.0900000000000001</v>
      </c>
      <c r="T12" s="2"/>
    </row>
    <row r="13" spans="1:20" x14ac:dyDescent="0.45">
      <c r="A13" t="s">
        <v>19</v>
      </c>
      <c r="B13">
        <v>19.399999999999999</v>
      </c>
      <c r="C13">
        <v>22.36737400806755</v>
      </c>
      <c r="D13" s="3">
        <f t="shared" ref="D13" si="28">((C12-C13)/C12)*100</f>
        <v>7.1893194685993826</v>
      </c>
      <c r="E13">
        <v>52.5</v>
      </c>
      <c r="F13">
        <v>48.579967479637588</v>
      </c>
      <c r="G13" s="3">
        <f t="shared" ref="G13" si="29">((F12-F13)/F12)*100</f>
        <v>-5.151444761120314</v>
      </c>
      <c r="H13">
        <v>0.56464003879635194</v>
      </c>
      <c r="I13" s="3">
        <f t="shared" ref="I13" si="30">((H12-H13)/H12)*100</f>
        <v>4.6216150681837886</v>
      </c>
      <c r="J13">
        <v>0.43104113413227491</v>
      </c>
      <c r="K13" s="3">
        <f t="shared" ref="K13" si="31">((J12-J13)/J12)*100</f>
        <v>6.7010532181223184</v>
      </c>
      <c r="L13">
        <v>0.27743486681242119</v>
      </c>
      <c r="M13">
        <v>0.24162881373006651</v>
      </c>
      <c r="N13">
        <v>6.9860096771714977</v>
      </c>
      <c r="O13">
        <v>12.962717188609</v>
      </c>
      <c r="P13" s="3">
        <f t="shared" ref="P13" si="32">((O12-O13)/O12)*100</f>
        <v>8.905711956366833</v>
      </c>
      <c r="Q13">
        <v>0.1184299855094384</v>
      </c>
      <c r="R13" s="3">
        <f t="shared" ref="R13" si="33">((Q12-Q13)/Q12)*100</f>
        <v>37.66842867924295</v>
      </c>
      <c r="S13">
        <v>1.065479746340009</v>
      </c>
      <c r="T13" s="3">
        <f t="shared" ref="T13" si="34">((S12-S13)/S12)*100</f>
        <v>2.2495645559624871</v>
      </c>
    </row>
    <row r="14" spans="1:20" x14ac:dyDescent="0.45">
      <c r="C14">
        <v>25</v>
      </c>
      <c r="D14" s="2"/>
      <c r="F14">
        <v>43.6</v>
      </c>
      <c r="G14" s="2"/>
      <c r="H14">
        <v>0.57499999999999996</v>
      </c>
      <c r="I14" s="2"/>
      <c r="J14">
        <v>0.34899999999999998</v>
      </c>
      <c r="K14" s="2"/>
      <c r="L14">
        <v>0.36199999999999999</v>
      </c>
      <c r="M14">
        <v>0.34799999999999998</v>
      </c>
      <c r="N14">
        <v>13.71</v>
      </c>
      <c r="O14">
        <v>16.27</v>
      </c>
      <c r="P14" s="2"/>
      <c r="Q14">
        <v>0.28000000000000003</v>
      </c>
      <c r="R14" s="2"/>
      <c r="S14">
        <v>1.1599999999999999</v>
      </c>
      <c r="T14" s="2"/>
    </row>
    <row r="15" spans="1:20" x14ac:dyDescent="0.45">
      <c r="A15" t="s">
        <v>20</v>
      </c>
      <c r="B15">
        <v>19</v>
      </c>
      <c r="C15">
        <v>24.79581580912528</v>
      </c>
      <c r="D15" s="3">
        <f t="shared" ref="D15" si="35">((C14-C15)/C14)*100</f>
        <v>0.81673676349888069</v>
      </c>
      <c r="E15">
        <v>52.7</v>
      </c>
      <c r="F15">
        <v>46.271023053336258</v>
      </c>
      <c r="G15" s="3">
        <f t="shared" ref="G15" si="36">((F14-F15)/F14)*100</f>
        <v>-6.1261996636152665</v>
      </c>
      <c r="H15">
        <v>0.48953224406772677</v>
      </c>
      <c r="I15" s="3">
        <f t="shared" ref="I15" si="37">((H14-H15)/H14)*100</f>
        <v>14.863957553438814</v>
      </c>
      <c r="J15">
        <v>0.4451578867085304</v>
      </c>
      <c r="K15" s="3">
        <f t="shared" ref="K15" si="38">((J14-J15)/J14)*100</f>
        <v>-27.55240306834683</v>
      </c>
      <c r="L15">
        <v>0.34779811083881462</v>
      </c>
      <c r="M15">
        <v>0.22770256556317339</v>
      </c>
      <c r="N15">
        <v>11.831595176785861</v>
      </c>
      <c r="O15">
        <v>17.528186815057818</v>
      </c>
      <c r="P15" s="3">
        <f t="shared" ref="P15" si="39">((O14-O15)/O14)*100</f>
        <v>-7.7331703445471351</v>
      </c>
      <c r="Q15">
        <v>0.19077082927785571</v>
      </c>
      <c r="R15" s="3">
        <f t="shared" ref="R15" si="40">((Q14-Q15)/Q14)*100</f>
        <v>31.867560972194394</v>
      </c>
      <c r="S15">
        <v>1.1339119470363821</v>
      </c>
      <c r="T15" s="3">
        <f t="shared" ref="T15" si="41">((S14-S15)/S14)*100</f>
        <v>2.2489700830705024</v>
      </c>
    </row>
    <row r="16" spans="1:20" x14ac:dyDescent="0.45">
      <c r="C16">
        <v>25.4</v>
      </c>
      <c r="D16" s="2"/>
      <c r="F16">
        <v>44.9</v>
      </c>
      <c r="G16" s="2"/>
      <c r="H16">
        <v>0.41699999999999998</v>
      </c>
      <c r="I16" s="2"/>
      <c r="J16">
        <v>0.29899999999999999</v>
      </c>
      <c r="K16" s="2"/>
      <c r="L16">
        <v>0.42199999999999999</v>
      </c>
      <c r="M16">
        <v>0.4</v>
      </c>
      <c r="N16">
        <v>10.73</v>
      </c>
      <c r="O16">
        <v>12.44</v>
      </c>
      <c r="P16" s="2"/>
      <c r="Q16">
        <v>0.25</v>
      </c>
      <c r="R16" s="2"/>
      <c r="S16">
        <v>1.1499999999999999</v>
      </c>
      <c r="T16" s="2"/>
    </row>
    <row r="17" spans="1:20" x14ac:dyDescent="0.45">
      <c r="A17" t="s">
        <v>21</v>
      </c>
      <c r="B17">
        <v>19.399999999999999</v>
      </c>
      <c r="C17">
        <v>23.10141574190661</v>
      </c>
      <c r="D17" s="3">
        <f t="shared" ref="D17" si="42">((C16-C17)/C16)*100</f>
        <v>9.0495443232023174</v>
      </c>
      <c r="E17">
        <v>53.9</v>
      </c>
      <c r="F17">
        <v>49.223686133084158</v>
      </c>
      <c r="G17" s="3">
        <f t="shared" ref="G17" si="43">((F16-F17)/F16)*100</f>
        <v>-9.6295904968466797</v>
      </c>
      <c r="H17">
        <v>0.55302687711738685</v>
      </c>
      <c r="I17" s="3">
        <f t="shared" ref="I17" si="44">((H16-H17)/H16)*100</f>
        <v>-32.620354224793012</v>
      </c>
      <c r="J17">
        <v>0.44168216508958802</v>
      </c>
      <c r="K17" s="3">
        <f t="shared" ref="K17" si="45">((J16-J17)/J16)*100</f>
        <v>-47.719787655380614</v>
      </c>
      <c r="L17">
        <v>0.28975422229137721</v>
      </c>
      <c r="M17">
        <v>0.23101325429749631</v>
      </c>
      <c r="N17">
        <v>8.5349175482376527</v>
      </c>
      <c r="O17">
        <v>13.40983241005298</v>
      </c>
      <c r="P17" s="3">
        <f t="shared" ref="P17" si="46">((O16-O17)/O16)*100</f>
        <v>-7.7960804666638293</v>
      </c>
      <c r="Q17">
        <v>0.1355453294758216</v>
      </c>
      <c r="R17" s="3">
        <f t="shared" ref="R17" si="47">((Q16-Q17)/Q16)*100</f>
        <v>45.781868209671359</v>
      </c>
      <c r="S17">
        <v>1.1654770792639879</v>
      </c>
      <c r="T17" s="3">
        <f t="shared" ref="T17" si="48">((S16-S17)/S16)*100</f>
        <v>-1.3458329794772177</v>
      </c>
    </row>
    <row r="18" spans="1:20" x14ac:dyDescent="0.45">
      <c r="C18">
        <v>26.1</v>
      </c>
      <c r="D18" s="2"/>
      <c r="F18">
        <v>48.8</v>
      </c>
      <c r="G18" s="2"/>
      <c r="H18">
        <v>0.375</v>
      </c>
      <c r="I18" s="2"/>
      <c r="J18">
        <v>0.46200000000000002</v>
      </c>
      <c r="K18" s="2"/>
      <c r="L18">
        <v>0.44900000000000001</v>
      </c>
      <c r="M18">
        <v>0.223</v>
      </c>
      <c r="N18">
        <v>11.23</v>
      </c>
      <c r="O18">
        <v>12.59</v>
      </c>
      <c r="P18" s="2"/>
      <c r="Q18">
        <v>0.2</v>
      </c>
      <c r="R18" s="2"/>
      <c r="S18">
        <v>1.03</v>
      </c>
      <c r="T18" s="2"/>
    </row>
    <row r="19" spans="1:20" x14ac:dyDescent="0.45">
      <c r="A19" t="s">
        <v>22</v>
      </c>
      <c r="B19">
        <v>19.5</v>
      </c>
      <c r="C19">
        <v>24.90548060232577</v>
      </c>
      <c r="D19" s="3">
        <f t="shared" ref="D19" si="49">((C18-C19)/C18)*100</f>
        <v>4.5767026730813445</v>
      </c>
      <c r="E19">
        <v>55.2</v>
      </c>
      <c r="F19">
        <v>49.672210323154367</v>
      </c>
      <c r="G19" s="3">
        <f t="shared" ref="G19" si="50">((F18-F19)/F18)*100</f>
        <v>-1.7873162359720696</v>
      </c>
      <c r="H19">
        <v>0.42724841393004509</v>
      </c>
      <c r="I19" s="3">
        <f t="shared" ref="I19" si="51">((H18-H19)/H18)*100</f>
        <v>-13.932910381345357</v>
      </c>
      <c r="J19">
        <v>0.42176186992564851</v>
      </c>
      <c r="K19" s="3">
        <f t="shared" ref="K19" si="52">((J18-J19)/J18)*100</f>
        <v>8.7095519641453478</v>
      </c>
      <c r="L19">
        <v>0.42284576308353572</v>
      </c>
      <c r="M19">
        <v>0.25043760364357071</v>
      </c>
      <c r="N19">
        <v>9.6290727195190229</v>
      </c>
      <c r="O19">
        <v>13.364388030755091</v>
      </c>
      <c r="P19" s="3">
        <f t="shared" ref="P19" si="53">((O18-O19)/O18)*100</f>
        <v>-6.150818353892701</v>
      </c>
      <c r="Q19">
        <v>0.15484004697046599</v>
      </c>
      <c r="R19" s="3">
        <f t="shared" ref="R19" si="54">((Q18-Q19)/Q18)*100</f>
        <v>22.579976514767008</v>
      </c>
      <c r="S19">
        <v>1.0537795959185059</v>
      </c>
      <c r="T19" s="3">
        <f t="shared" ref="T19" si="55">((S18-S19)/S18)*100</f>
        <v>-2.3086986328646475</v>
      </c>
    </row>
    <row r="20" spans="1:20" x14ac:dyDescent="0.45">
      <c r="C20">
        <v>24.2</v>
      </c>
      <c r="D20" s="2"/>
      <c r="F20">
        <v>46.2</v>
      </c>
      <c r="G20" s="2"/>
      <c r="H20">
        <v>0.59199999999999997</v>
      </c>
      <c r="I20" s="2"/>
      <c r="J20">
        <v>0.47599999999999998</v>
      </c>
      <c r="K20" s="2"/>
      <c r="L20">
        <v>0.26900000000000002</v>
      </c>
      <c r="M20">
        <v>0.19900000000000001</v>
      </c>
      <c r="N20">
        <v>12.32</v>
      </c>
      <c r="O20">
        <v>14.76</v>
      </c>
      <c r="P20" s="2"/>
      <c r="Q20">
        <v>0.19</v>
      </c>
      <c r="R20" s="2"/>
      <c r="S20">
        <v>1.0900000000000001</v>
      </c>
      <c r="T20" s="2"/>
    </row>
    <row r="21" spans="1:20" x14ac:dyDescent="0.45">
      <c r="A21" t="s">
        <v>23</v>
      </c>
      <c r="B21">
        <v>19.600000000000001</v>
      </c>
      <c r="C21">
        <v>22.596846113732031</v>
      </c>
      <c r="D21" s="3">
        <f t="shared" ref="D21" si="56">((C20-C21)/C20)*100</f>
        <v>6.6246028358180515</v>
      </c>
      <c r="E21">
        <v>53</v>
      </c>
      <c r="F21">
        <v>49.041031916570837</v>
      </c>
      <c r="G21" s="3">
        <f t="shared" ref="G21" si="57">((F20-F21)/F20)*100</f>
        <v>-6.1494197328373037</v>
      </c>
      <c r="H21">
        <v>0.56464908501740074</v>
      </c>
      <c r="I21" s="3">
        <f t="shared" ref="I21" si="58">((H20-H21)/H20)*100</f>
        <v>4.6200869903039239</v>
      </c>
      <c r="J21">
        <v>0.43110009438190439</v>
      </c>
      <c r="K21" s="3">
        <f t="shared" ref="K21" si="59">((J20-J21)/J20)*100</f>
        <v>9.4327532811125199</v>
      </c>
      <c r="L21">
        <v>0.27743123156096178</v>
      </c>
      <c r="M21">
        <v>0.24156746428056081</v>
      </c>
      <c r="N21">
        <v>7.0550036664294407</v>
      </c>
      <c r="O21">
        <v>12.82128344410045</v>
      </c>
      <c r="P21" s="3">
        <f t="shared" ref="P21" si="60">((O20-O21)/O20)*100</f>
        <v>13.134936015579607</v>
      </c>
      <c r="Q21">
        <v>0.1185319785457833</v>
      </c>
      <c r="R21" s="3">
        <f t="shared" ref="R21" si="61">((Q20-Q21)/Q20)*100</f>
        <v>37.614748133798258</v>
      </c>
      <c r="S21">
        <v>1.065479746340009</v>
      </c>
      <c r="T21" s="3">
        <f t="shared" ref="T21" si="62">((S20-S21)/S20)*100</f>
        <v>2.2495645559624871</v>
      </c>
    </row>
    <row r="22" spans="1:20" x14ac:dyDescent="0.45">
      <c r="C22">
        <v>25.2</v>
      </c>
      <c r="D22" s="2"/>
      <c r="F22">
        <v>44.6</v>
      </c>
      <c r="G22" s="2"/>
      <c r="H22">
        <v>0.57499999999999996</v>
      </c>
      <c r="I22" s="2"/>
      <c r="J22">
        <v>0.35399999999999998</v>
      </c>
      <c r="K22" s="2"/>
      <c r="L22">
        <v>0.35899999999999999</v>
      </c>
      <c r="M22">
        <v>0.34799999999999998</v>
      </c>
      <c r="N22">
        <v>13.2</v>
      </c>
      <c r="O22">
        <v>15.62</v>
      </c>
      <c r="P22" s="2"/>
      <c r="Q22">
        <v>0.27</v>
      </c>
      <c r="R22" s="2"/>
      <c r="S22">
        <v>1.1599999999999999</v>
      </c>
      <c r="T22" s="2"/>
    </row>
    <row r="23" spans="1:20" x14ac:dyDescent="0.45">
      <c r="A23" t="s">
        <v>24</v>
      </c>
      <c r="B23">
        <v>19.399999999999999</v>
      </c>
      <c r="C23">
        <v>25.19750730273341</v>
      </c>
      <c r="D23" s="3">
        <f t="shared" ref="D23" si="63">((C22-C23)/C22)*100</f>
        <v>9.8916558197996683E-3</v>
      </c>
      <c r="E23">
        <v>53.2</v>
      </c>
      <c r="F23">
        <v>46.74198167120182</v>
      </c>
      <c r="G23" s="3">
        <f t="shared" ref="G23" si="64">((F22-F23)/F22)*100</f>
        <v>-4.8026494869995942</v>
      </c>
      <c r="H23">
        <v>0.49163014316199638</v>
      </c>
      <c r="I23" s="3">
        <f t="shared" ref="I23" si="65">((H22-H23)/H22)*100</f>
        <v>14.499105537044102</v>
      </c>
      <c r="J23">
        <v>0.44520719938702619</v>
      </c>
      <c r="K23" s="3">
        <f t="shared" ref="K23" si="66">((J22-J23)/J22)*100</f>
        <v>-25.764745589555428</v>
      </c>
      <c r="L23">
        <v>0.34581575331385839</v>
      </c>
      <c r="M23">
        <v>0.22765565104069371</v>
      </c>
      <c r="N23">
        <v>11.88406533922114</v>
      </c>
      <c r="O23">
        <v>17.525798546016709</v>
      </c>
      <c r="P23" s="3">
        <f t="shared" ref="P23" si="67">((O22-O23)/O22)*100</f>
        <v>-12.201015019313125</v>
      </c>
      <c r="Q23">
        <v>0.19106563102953189</v>
      </c>
      <c r="R23" s="3">
        <f t="shared" ref="R23" si="68">((Q22-Q23)/Q22)*100</f>
        <v>29.234951470543745</v>
      </c>
      <c r="S23">
        <v>1.137868529966938</v>
      </c>
      <c r="T23" s="3">
        <f t="shared" ref="T23" si="69">((S22-S23)/S22)*100</f>
        <v>1.9078853476777526</v>
      </c>
    </row>
    <row r="24" spans="1:20" x14ac:dyDescent="0.45">
      <c r="C24">
        <v>27.2</v>
      </c>
      <c r="D24" s="2"/>
      <c r="F24">
        <v>48.3</v>
      </c>
      <c r="G24" s="2"/>
      <c r="H24">
        <v>0.317</v>
      </c>
      <c r="I24" s="2"/>
      <c r="J24">
        <v>0.36499999999999999</v>
      </c>
      <c r="K24" s="2"/>
      <c r="L24">
        <v>0.20200000000000001</v>
      </c>
      <c r="M24">
        <v>0.29199999999999998</v>
      </c>
      <c r="N24">
        <v>8.91</v>
      </c>
      <c r="O24">
        <v>10.52</v>
      </c>
      <c r="P24" s="2"/>
      <c r="Q24">
        <v>0.2</v>
      </c>
      <c r="R24" s="2"/>
      <c r="S24">
        <v>0.89800000000000002</v>
      </c>
      <c r="T24" s="2"/>
    </row>
    <row r="25" spans="1:20" x14ac:dyDescent="0.45">
      <c r="A25" t="s">
        <v>25</v>
      </c>
      <c r="B25">
        <v>19.600000000000001</v>
      </c>
      <c r="C25">
        <v>26.494850259282501</v>
      </c>
      <c r="D25" s="3">
        <f t="shared" ref="D25" si="70">((C24-C25)/C24)*100</f>
        <v>2.592462282049627</v>
      </c>
      <c r="E25">
        <v>53.5</v>
      </c>
      <c r="F25">
        <v>47.154945944317213</v>
      </c>
      <c r="G25" s="3">
        <f t="shared" ref="G25" si="71">((F24-F25)/F24)*100</f>
        <v>2.3707123306061795</v>
      </c>
      <c r="H25">
        <v>0.31873370246732879</v>
      </c>
      <c r="I25" s="3">
        <f t="shared" ref="I25" si="72">((H24-H25)/H24)*100</f>
        <v>-0.5469092956873155</v>
      </c>
      <c r="J25">
        <v>0.34939645683015957</v>
      </c>
      <c r="K25" s="3">
        <f t="shared" ref="K25" si="73">((J24-J25)/J24)*100</f>
        <v>4.2749433342028542</v>
      </c>
      <c r="L25">
        <v>0.33737778016139791</v>
      </c>
      <c r="M25">
        <v>0.33176192454977249</v>
      </c>
      <c r="N25">
        <v>9.1623525507351342</v>
      </c>
      <c r="O25">
        <v>13.589627158010551</v>
      </c>
      <c r="P25" s="3">
        <f t="shared" ref="P25" si="74">((O24-O25)/O24)*100</f>
        <v>-29.178965380328432</v>
      </c>
      <c r="Q25">
        <v>0.20338791325317099</v>
      </c>
      <c r="R25" s="3">
        <f t="shared" ref="R25" si="75">((Q24-Q25)/Q24)*100</f>
        <v>-1.6939566265854884</v>
      </c>
      <c r="S25">
        <v>0.91248961813400586</v>
      </c>
      <c r="T25" s="3">
        <f t="shared" ref="T25" si="76">((S24-S25)/S24)*100</f>
        <v>-1.6135432220496484</v>
      </c>
    </row>
    <row r="26" spans="1:20" x14ac:dyDescent="0.45">
      <c r="C26">
        <v>30.3</v>
      </c>
      <c r="D26" s="2"/>
      <c r="F26">
        <v>45.5</v>
      </c>
      <c r="G26" s="2"/>
      <c r="H26">
        <v>0.29199999999999998</v>
      </c>
      <c r="I26" s="2"/>
      <c r="J26">
        <v>0.46400000000000002</v>
      </c>
      <c r="K26" s="2"/>
      <c r="L26">
        <v>0.28499999999999998</v>
      </c>
      <c r="M26">
        <v>0.13</v>
      </c>
      <c r="N26">
        <v>7.55</v>
      </c>
      <c r="O26">
        <v>11.61</v>
      </c>
      <c r="P26" s="2"/>
      <c r="Q26">
        <v>0.24</v>
      </c>
      <c r="R26" s="2"/>
      <c r="S26">
        <v>0.93500000000000005</v>
      </c>
      <c r="T26" s="2"/>
    </row>
    <row r="27" spans="1:20" x14ac:dyDescent="0.45">
      <c r="A27" t="s">
        <v>26</v>
      </c>
      <c r="B27">
        <v>22.4</v>
      </c>
      <c r="C27">
        <v>26.184407300936229</v>
      </c>
      <c r="D27" s="3">
        <f t="shared" ref="D27" si="77">((C26-C27)/C26)*100</f>
        <v>13.582814188329278</v>
      </c>
      <c r="E27">
        <v>48.4</v>
      </c>
      <c r="F27">
        <v>45.834115737259999</v>
      </c>
      <c r="G27" s="3">
        <f t="shared" ref="G27" si="78">((F26-F27)/F26)*100</f>
        <v>-0.73432030167032836</v>
      </c>
      <c r="H27">
        <v>0.28360315342565617</v>
      </c>
      <c r="I27" s="3">
        <f t="shared" ref="I27" si="79">((H26-H27)/H26)*100</f>
        <v>2.8756323884739072</v>
      </c>
      <c r="J27">
        <v>0.42072384396497731</v>
      </c>
      <c r="K27" s="3">
        <f t="shared" ref="K27" si="80">((J26-J27)/J26)*100</f>
        <v>9.3267577661686882</v>
      </c>
      <c r="L27">
        <v>0.38559573864255031</v>
      </c>
      <c r="M27">
        <v>0.22390724228491959</v>
      </c>
      <c r="N27">
        <v>4.4702401081896213</v>
      </c>
      <c r="O27">
        <v>15.99237302235797</v>
      </c>
      <c r="P27" s="3">
        <f t="shared" ref="P27" si="81">((O26-O27)/O26)*100</f>
        <v>-37.746537660275372</v>
      </c>
      <c r="Q27">
        <v>0.14555412695908571</v>
      </c>
      <c r="R27" s="3">
        <f t="shared" ref="R27" si="82">((Q26-Q27)/Q26)*100</f>
        <v>39.352447100380957</v>
      </c>
      <c r="S27">
        <v>0.94005880034117728</v>
      </c>
      <c r="T27" s="3">
        <f t="shared" ref="T27" si="83">((S26-S27)/S26)*100</f>
        <v>-0.54104816483178897</v>
      </c>
    </row>
    <row r="28" spans="1:20" x14ac:dyDescent="0.45">
      <c r="C28">
        <v>28.5</v>
      </c>
      <c r="D28" s="2"/>
      <c r="F28">
        <v>47.8</v>
      </c>
      <c r="G28" s="2"/>
      <c r="H28">
        <v>0.32</v>
      </c>
      <c r="I28" s="2"/>
      <c r="J28">
        <v>0.42099999999999999</v>
      </c>
      <c r="K28" s="2"/>
      <c r="L28">
        <v>0.24099999999999999</v>
      </c>
      <c r="M28">
        <v>0.17899999999999999</v>
      </c>
      <c r="N28">
        <v>9.39</v>
      </c>
      <c r="O28">
        <v>11.74</v>
      </c>
      <c r="P28" s="2"/>
      <c r="Q28">
        <v>0.22</v>
      </c>
      <c r="R28" s="2"/>
      <c r="S28">
        <v>0.89400000000000002</v>
      </c>
      <c r="T28" s="2"/>
    </row>
    <row r="29" spans="1:20" x14ac:dyDescent="0.45">
      <c r="A29" t="s">
        <v>27</v>
      </c>
      <c r="B29">
        <v>20.5</v>
      </c>
      <c r="C29">
        <v>26.652184851899339</v>
      </c>
      <c r="D29" s="3">
        <f t="shared" ref="D29" si="84">((C28-C29)/C28)*100</f>
        <v>6.4835619231602148</v>
      </c>
      <c r="E29">
        <v>52.5</v>
      </c>
      <c r="F29">
        <v>47.39511362830855</v>
      </c>
      <c r="G29" s="3">
        <f t="shared" ref="G29" si="85">((F28-F29)/F28)*100</f>
        <v>0.84704261860135321</v>
      </c>
      <c r="H29">
        <v>0.34255489076926549</v>
      </c>
      <c r="I29" s="3">
        <f t="shared" ref="I29" si="86">((H28-H29)/H28)*100</f>
        <v>-7.0484033653954619</v>
      </c>
      <c r="J29">
        <v>0.41616683105189228</v>
      </c>
      <c r="K29" s="3">
        <f t="shared" ref="K29" si="87">((J28-J29)/J28)*100</f>
        <v>1.1480211278165564</v>
      </c>
      <c r="L29">
        <v>0.29222859910286608</v>
      </c>
      <c r="M29">
        <v>0.22932747773980611</v>
      </c>
      <c r="N29">
        <v>8.7836361906794203</v>
      </c>
      <c r="O29">
        <v>15.592941693784219</v>
      </c>
      <c r="P29" s="3">
        <f t="shared" ref="P29" si="88">((O28-O29)/O28)*100</f>
        <v>-32.818924137855355</v>
      </c>
      <c r="Q29">
        <v>0.1922557766218542</v>
      </c>
      <c r="R29" s="3">
        <f t="shared" ref="R29" si="89">((Q28-Q29)/Q28)*100</f>
        <v>12.611010626429911</v>
      </c>
      <c r="S29">
        <v>0.95958288828376548</v>
      </c>
      <c r="T29" s="3">
        <f t="shared" ref="T29" si="90">((S28-S29)/S28)*100</f>
        <v>-7.3358935440453532</v>
      </c>
    </row>
    <row r="30" spans="1:20" x14ac:dyDescent="0.45">
      <c r="C30">
        <v>28.6</v>
      </c>
      <c r="D30" s="2"/>
      <c r="F30">
        <v>47</v>
      </c>
      <c r="G30" s="2"/>
      <c r="H30">
        <v>0.32300000000000001</v>
      </c>
      <c r="I30" s="2"/>
      <c r="J30">
        <v>0.42099999999999999</v>
      </c>
      <c r="K30" s="2"/>
      <c r="L30">
        <v>0.24399999999999999</v>
      </c>
      <c r="M30">
        <v>0.17899999999999999</v>
      </c>
      <c r="N30">
        <v>8.6199999999999992</v>
      </c>
      <c r="O30">
        <v>11.5</v>
      </c>
      <c r="P30" s="2"/>
      <c r="Q30">
        <v>0.22</v>
      </c>
      <c r="R30" s="2"/>
      <c r="S30">
        <v>0.89400000000000002</v>
      </c>
      <c r="T30" s="2"/>
    </row>
    <row r="31" spans="1:20" x14ac:dyDescent="0.45">
      <c r="A31" t="s">
        <v>28</v>
      </c>
      <c r="B31">
        <v>21.3</v>
      </c>
      <c r="C31">
        <v>27.076656424942801</v>
      </c>
      <c r="D31" s="3">
        <f t="shared" ref="D31" si="91">((C30-C31)/C30)*100</f>
        <v>5.3263761365636384</v>
      </c>
      <c r="E31">
        <v>51.3</v>
      </c>
      <c r="F31">
        <v>46.509109333880673</v>
      </c>
      <c r="G31" s="3">
        <f t="shared" ref="G31" si="92">((F30-F31)/F30)*100</f>
        <v>1.0444482257858023</v>
      </c>
      <c r="H31">
        <v>0.34257418530207429</v>
      </c>
      <c r="I31" s="3">
        <f t="shared" ref="I31" si="93">((H30-H31)/H30)*100</f>
        <v>-6.0601192885678872</v>
      </c>
      <c r="J31">
        <v>0.41608851214927423</v>
      </c>
      <c r="K31" s="3">
        <f t="shared" ref="K31" si="94">((J30-J31)/J30)*100</f>
        <v>1.1666241925714396</v>
      </c>
      <c r="L31">
        <v>0.2921504135514128</v>
      </c>
      <c r="M31">
        <v>0.2295131958998223</v>
      </c>
      <c r="N31">
        <v>8.2456038561537337</v>
      </c>
      <c r="O31">
        <v>16.66020111273026</v>
      </c>
      <c r="P31" s="3">
        <f t="shared" ref="P31" si="95">((O30-O31)/O30)*100</f>
        <v>-44.871314023741391</v>
      </c>
      <c r="Q31">
        <v>0.1925552141647599</v>
      </c>
      <c r="R31" s="3">
        <f t="shared" ref="R31" si="96">((Q30-Q31)/Q30)*100</f>
        <v>12.474902652381862</v>
      </c>
      <c r="S31">
        <v>0.95958288828376548</v>
      </c>
      <c r="T31" s="3">
        <f t="shared" ref="T31" si="97">((S30-S31)/S30)*100</f>
        <v>-7.3358935440453532</v>
      </c>
    </row>
    <row r="32" spans="1:20" x14ac:dyDescent="0.45">
      <c r="C32">
        <v>27.9</v>
      </c>
      <c r="D32" s="2"/>
      <c r="F32">
        <v>44.7</v>
      </c>
      <c r="G32" s="2"/>
      <c r="H32">
        <v>0.34899999999999998</v>
      </c>
      <c r="I32" s="2"/>
      <c r="J32">
        <v>0.34899999999999998</v>
      </c>
      <c r="K32" s="2"/>
      <c r="L32">
        <v>0.19900000000000001</v>
      </c>
      <c r="M32">
        <v>0.28899999999999998</v>
      </c>
      <c r="N32">
        <v>8.2200000000000006</v>
      </c>
      <c r="O32">
        <v>11.66</v>
      </c>
      <c r="P32" s="2"/>
      <c r="Q32">
        <v>0.2</v>
      </c>
      <c r="R32" s="2"/>
      <c r="S32">
        <v>0.89800000000000002</v>
      </c>
      <c r="T32" s="2"/>
    </row>
    <row r="33" spans="1:20" x14ac:dyDescent="0.45">
      <c r="A33" t="s">
        <v>29</v>
      </c>
      <c r="B33">
        <v>21.8</v>
      </c>
      <c r="C33">
        <v>27.541031018064061</v>
      </c>
      <c r="D33" s="3">
        <f t="shared" ref="D33" si="98">((C32-C33)/C32)*100</f>
        <v>1.2866271753976266</v>
      </c>
      <c r="E33">
        <v>50</v>
      </c>
      <c r="F33">
        <v>44.720056983475921</v>
      </c>
      <c r="G33" s="3">
        <f t="shared" ref="G33" si="99">((F32-F33)/F32)*100</f>
        <v>-4.4870209118384533E-2</v>
      </c>
      <c r="H33">
        <v>0.31878282857294349</v>
      </c>
      <c r="I33" s="3">
        <f t="shared" ref="I33" si="100">((H32-H33)/H32)*100</f>
        <v>8.6582153086121743</v>
      </c>
      <c r="J33">
        <v>0.34892717392406841</v>
      </c>
      <c r="K33" s="3">
        <f t="shared" ref="K33" si="101">((J32-J33)/J32)*100</f>
        <v>2.0867070467497036E-2</v>
      </c>
      <c r="L33">
        <v>0.33726307199242289</v>
      </c>
      <c r="M33">
        <v>0.33240811524514441</v>
      </c>
      <c r="N33">
        <v>7.6242840737364981</v>
      </c>
      <c r="O33">
        <v>16.039558524597808</v>
      </c>
      <c r="P33" s="3">
        <f t="shared" ref="P33" si="102">((O32-O33)/O32)*100</f>
        <v>-37.560536231542088</v>
      </c>
      <c r="Q33">
        <v>0.20358266021503749</v>
      </c>
      <c r="R33" s="3">
        <f t="shared" ref="R33" si="103">((Q32-Q33)/Q32)*100</f>
        <v>-1.7913301075187378</v>
      </c>
      <c r="S33">
        <v>0.91248961813400586</v>
      </c>
      <c r="T33" s="3">
        <f t="shared" ref="T33" si="104">((S32-S33)/S32)*100</f>
        <v>-1.6135432220496484</v>
      </c>
    </row>
  </sheetData>
  <conditionalFormatting sqref="D1:D1048576">
    <cfRule type="colorScale" priority="20">
      <colorScale>
        <cfvo type="min"/>
        <cfvo type="percentile" val="50"/>
        <cfvo type="max"/>
        <color rgb="FFF8696B"/>
        <color rgb="FF92D050"/>
        <color rgb="FFF8696B"/>
      </colorScale>
    </cfRule>
    <cfRule type="colorScale" priority="21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G1:G1048576">
    <cfRule type="colorScale" priority="18">
      <colorScale>
        <cfvo type="min"/>
        <cfvo type="percentile" val="50"/>
        <cfvo type="max"/>
        <color rgb="FFF8696B"/>
        <color rgb="FF92D050"/>
        <color rgb="FFF8696B"/>
      </colorScale>
    </cfRule>
    <cfRule type="colorScale" priority="19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I1:I1048576">
    <cfRule type="colorScale" priority="16">
      <colorScale>
        <cfvo type="min"/>
        <cfvo type="percentile" val="50"/>
        <cfvo type="max"/>
        <color rgb="FFF8696B"/>
        <color rgb="FF92D050"/>
        <color rgb="FFF8696B"/>
      </colorScale>
    </cfRule>
    <cfRule type="colorScale" priority="17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K1:K1048576">
    <cfRule type="colorScale" priority="14">
      <colorScale>
        <cfvo type="min"/>
        <cfvo type="percentile" val="50"/>
        <cfvo type="max"/>
        <color rgb="FFF8696B"/>
        <color rgb="FF92D050"/>
        <color rgb="FFF8696B"/>
      </colorScale>
    </cfRule>
    <cfRule type="colorScale" priority="15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P1:P1048576">
    <cfRule type="colorScale" priority="12">
      <colorScale>
        <cfvo type="min"/>
        <cfvo type="percentile" val="50"/>
        <cfvo type="max"/>
        <color rgb="FFF8696B"/>
        <color rgb="FF92D050"/>
        <color rgb="FFF8696B"/>
      </colorScale>
    </cfRule>
    <cfRule type="colorScale" priority="13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R1:R1048576">
    <cfRule type="colorScale" priority="10">
      <colorScale>
        <cfvo type="min"/>
        <cfvo type="percentile" val="50"/>
        <cfvo type="max"/>
        <color rgb="FFF8696B"/>
        <color rgb="FF92D050"/>
        <color rgb="FFF8696B"/>
      </colorScale>
    </cfRule>
    <cfRule type="colorScale" priority="11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T1:T1048576">
    <cfRule type="colorScale" priority="8">
      <colorScale>
        <cfvo type="min"/>
        <cfvo type="percentile" val="50"/>
        <cfvo type="max"/>
        <color rgb="FFF8696B"/>
        <color rgb="FF92D050"/>
        <color rgb="FFF8696B"/>
      </colorScale>
    </cfRule>
    <cfRule type="colorScale" priority="9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D1:D1048576 G1:G1048576 I1:I1048576 K1:K1048576 P1:P1048576 R1:R1048576 T1:T1048576">
    <cfRule type="colorScale" priority="7">
      <colorScale>
        <cfvo type="num" val="0"/>
        <cfvo type="num" val="0.1"/>
        <cfvo type="num" val="0.2"/>
        <color rgb="FF00B050"/>
        <color rgb="FFFFFF00"/>
        <color rgb="FFFF0000"/>
      </colorScale>
    </cfRule>
    <cfRule type="colorScale" priority="6">
      <colorScale>
        <cfvo type="num" val="-0.2"/>
        <cfvo type="num" val="-0.1"/>
        <cfvo type="num" val="0"/>
        <color rgb="FFFF0000"/>
        <color rgb="FFFFFF00"/>
        <color rgb="FF63BE7B"/>
      </colorScale>
    </cfRule>
    <cfRule type="cellIs" dxfId="0" priority="5" operator="greaterThan">
      <formula>20</formula>
    </cfRule>
    <cfRule type="cellIs" dxfId="1" priority="4" operator="lessThan">
      <formula>-20</formula>
    </cfRule>
    <cfRule type="cellIs" dxfId="2" priority="3" operator="between">
      <formula>-20</formula>
      <formula>-10</formula>
    </cfRule>
    <cfRule type="cellIs" dxfId="3" priority="2" operator="between">
      <formula>10</formula>
      <formula>20</formula>
    </cfRule>
    <cfRule type="cellIs" dxfId="4" priority="1" operator="between">
      <formula>-10</formula>
      <formula>10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 Tyler</cp:lastModifiedBy>
  <dcterms:created xsi:type="dcterms:W3CDTF">2022-05-31T16:25:53Z</dcterms:created>
  <dcterms:modified xsi:type="dcterms:W3CDTF">2022-05-31T16:42:49Z</dcterms:modified>
</cp:coreProperties>
</file>