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18" documentId="11_70056F16C43B6E10E73A2611595ED87656CDE246" xr6:coauthVersionLast="47" xr6:coauthVersionMax="47" xr10:uidLastSave="{BAD58F55-5C82-4CAD-A327-508D6CEC0EF7}"/>
  <bookViews>
    <workbookView xWindow="7770" yWindow="-16320" windowWidth="29040" windowHeight="15720" xr2:uid="{00000000-000D-0000-FFFF-FFFF00000000}"/>
  </bookViews>
  <sheets>
    <sheet name="predic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3" i="1" l="1"/>
  <c r="R31" i="1"/>
  <c r="R29" i="1"/>
  <c r="R27" i="1"/>
  <c r="R25" i="1"/>
  <c r="R23" i="1"/>
  <c r="R21" i="1"/>
  <c r="R19" i="1"/>
  <c r="R17" i="1"/>
  <c r="R15" i="1"/>
  <c r="R13" i="1"/>
  <c r="R11" i="1"/>
  <c r="R9" i="1"/>
  <c r="R7" i="1"/>
  <c r="R5" i="1"/>
  <c r="R3" i="1"/>
  <c r="P33" i="1"/>
  <c r="P31" i="1"/>
  <c r="P29" i="1"/>
  <c r="P27" i="1"/>
  <c r="P25" i="1"/>
  <c r="P23" i="1"/>
  <c r="P21" i="1"/>
  <c r="P19" i="1"/>
  <c r="P17" i="1"/>
  <c r="P15" i="1"/>
  <c r="P13" i="1"/>
  <c r="P11" i="1"/>
  <c r="P9" i="1"/>
  <c r="P7" i="1"/>
  <c r="P5" i="1"/>
  <c r="P3" i="1"/>
  <c r="K33" i="1"/>
  <c r="K31" i="1"/>
  <c r="K29" i="1"/>
  <c r="K27" i="1"/>
  <c r="K25" i="1"/>
  <c r="K23" i="1"/>
  <c r="K21" i="1"/>
  <c r="K19" i="1"/>
  <c r="K17" i="1"/>
  <c r="K15" i="1"/>
  <c r="K13" i="1"/>
  <c r="K11" i="1"/>
  <c r="K9" i="1"/>
  <c r="K7" i="1"/>
  <c r="K5" i="1"/>
  <c r="K3" i="1"/>
  <c r="I33" i="1"/>
  <c r="I31" i="1"/>
  <c r="I29" i="1"/>
  <c r="I27" i="1"/>
  <c r="I25" i="1"/>
  <c r="I23" i="1"/>
  <c r="I21" i="1"/>
  <c r="I19" i="1"/>
  <c r="I17" i="1"/>
  <c r="I15" i="1"/>
  <c r="I13" i="1"/>
  <c r="I11" i="1"/>
  <c r="I9" i="1"/>
  <c r="I7" i="1"/>
  <c r="I5" i="1"/>
  <c r="I3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G5" i="1"/>
  <c r="G3" i="1"/>
  <c r="D33" i="1"/>
  <c r="D31" i="1"/>
  <c r="D29" i="1"/>
  <c r="D27" i="1"/>
  <c r="D25" i="1"/>
  <c r="D23" i="1"/>
  <c r="D21" i="1"/>
  <c r="D19" i="1"/>
  <c r="D17" i="1"/>
  <c r="D15" i="1"/>
  <c r="D13" i="1"/>
  <c r="D11" i="1"/>
  <c r="D9" i="1"/>
  <c r="D7" i="1"/>
  <c r="D5" i="1"/>
  <c r="D3" i="1"/>
</calcChain>
</file>

<file path=xl/sharedStrings.xml><?xml version="1.0" encoding="utf-8"?>
<sst xmlns="http://schemas.openxmlformats.org/spreadsheetml/2006/main" count="45" uniqueCount="30">
  <si>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</si>
  <si>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</si>
  <si>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</si>
  <si>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</si>
  <si>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</si>
  <si>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</si>
  <si>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</si>
  <si>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</si>
  <si>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</si>
  <si>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</si>
  <si>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Q_NTU_corr (kW)</t>
  </si>
  <si>
    <t>eff_NTU</t>
  </si>
  <si>
    <t>mass (kg)</t>
  </si>
  <si>
    <t>real_data</t>
  </si>
  <si>
    <t>JPL-2018-p2022</t>
  </si>
  <si>
    <t>2017-B-p2022</t>
  </si>
  <si>
    <t>JPL-2018-p2019</t>
  </si>
  <si>
    <t>2019_A1-p2019</t>
  </si>
  <si>
    <t>2019_B1-p2019</t>
  </si>
  <si>
    <t>2019_C1-p2019</t>
  </si>
  <si>
    <t>2019_D1-p2019</t>
  </si>
  <si>
    <t>2019_A2-p2019</t>
  </si>
  <si>
    <t>2019_B2-p2019</t>
  </si>
  <si>
    <t>2019_C2-p2019</t>
  </si>
  <si>
    <t>2019_D2-p2019</t>
  </si>
  <si>
    <t>2018_A1-p2018</t>
  </si>
  <si>
    <t>2018_B1-p2018</t>
  </si>
  <si>
    <t>2018_C1-p2018</t>
  </si>
  <si>
    <t>2018_C2-p2018</t>
  </si>
  <si>
    <t>2018_A2-p2018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</si>
</sst>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selection activeCell="V25" sqref="V25"/>
    </sheetView>
  </sheetViews>
  <sheetFormatPr defaultRowHeight="14.25" x14ac:dyDescent="0.45"/>
  <cols>
    <col min="4" max="4" width="7" customWidth="1"/>
    <col min="7" max="7" width="7" customWidth="1"/>
    <col min="9" max="9" width="7" customWidth="1"/>
    <col min="11" max="11" width="7" customWidth="1"/>
    <col min="16" max="16" width="7" customWidth="1"/>
    <col min="18" max="18" width="10.59765625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 t="s">
        <v>8</v>
      </c>
      <c r="N1" s="1" t="s">
        <v>9</v>
      </c>
      <c r="O1" s="1" t="s">
        <v>10</v>
      </c>
      <c r="P1" s="1"/>
      <c r="Q1" s="1" t="s">
        <v>11</v>
      </c>
      <c r="R1" s="1"/>
      <c r="S1" s="1" t="s">
        <v>12</v>
      </c>
    </row>
    <row r="2" spans="1:19" x14ac:dyDescent="0.45">
      <c r="A2" t="s">
        <v>13</v>
      </c>
      <c r="C2">
        <v>26.1</v>
      </c>
      <c r="D2" s="2"/>
      <c r="F2">
        <v>46.8</v>
      </c>
      <c r="G2" s="2"/>
      <c r="H2">
        <v>0.45400000000000001</v>
      </c>
      <c r="I2" s="2"/>
      <c r="J2">
        <v>0.47199999999999998</v>
      </c>
      <c r="K2" s="2"/>
      <c r="L2">
        <v>0.27700000000000002</v>
      </c>
      <c r="M2">
        <v>0.13700000000000001</v>
      </c>
      <c r="N2">
        <v>12.46</v>
      </c>
      <c r="O2">
        <v>14.79</v>
      </c>
      <c r="P2" s="2"/>
      <c r="Q2">
        <v>0.19700000000000001</v>
      </c>
      <c r="R2" s="2"/>
      <c r="S2">
        <v>1.466</v>
      </c>
    </row>
    <row r="3" spans="1:19" x14ac:dyDescent="0.45">
      <c r="A3" t="s">
        <v>14</v>
      </c>
      <c r="B3">
        <v>19.7</v>
      </c>
      <c r="C3">
        <v>23.082402235042188</v>
      </c>
      <c r="D3" s="3">
        <f>((C2-C3)/C2)*100</f>
        <v>11.561677260374761</v>
      </c>
      <c r="E3">
        <v>53.4</v>
      </c>
      <c r="F3">
        <v>49.70745233069691</v>
      </c>
      <c r="G3" s="3">
        <f>((F2-F3)/F2)*100</f>
        <v>-6.2125049801216088</v>
      </c>
      <c r="H3">
        <v>0.51506642270954406</v>
      </c>
      <c r="I3" s="3">
        <f>((H2-H3)/H2)*100</f>
        <v>-13.450753900780626</v>
      </c>
      <c r="J3">
        <v>0.47591681672910541</v>
      </c>
      <c r="K3" s="3">
        <f>((J2-J3)/J2)*100</f>
        <v>-0.82983405277657474</v>
      </c>
      <c r="L3">
        <v>0.20817874888964241</v>
      </c>
      <c r="M3">
        <v>0.1080197479839571</v>
      </c>
      <c r="N3">
        <v>7.2631857269180706</v>
      </c>
      <c r="O3">
        <v>13.43213428932431</v>
      </c>
      <c r="P3" s="3">
        <f>((O2-O3)/O2)*100</f>
        <v>9.1809716746158845</v>
      </c>
      <c r="Q3">
        <v>0.10957114745706489</v>
      </c>
      <c r="R3" s="3">
        <f>((Q2-Q3)/Q2)*100</f>
        <v>44.380128194383303</v>
      </c>
      <c r="S3">
        <v>1.425545668322417</v>
      </c>
    </row>
    <row r="4" spans="1:19" x14ac:dyDescent="0.45">
      <c r="A4" t="s">
        <v>13</v>
      </c>
      <c r="C4">
        <v>30.1</v>
      </c>
      <c r="D4" s="2"/>
      <c r="F4">
        <v>43.4</v>
      </c>
      <c r="G4" s="2"/>
      <c r="H4">
        <v>0.25</v>
      </c>
      <c r="I4" s="2"/>
      <c r="J4">
        <v>0.42499999999999999</v>
      </c>
      <c r="K4" s="2"/>
      <c r="L4">
        <v>0.47099999999999997</v>
      </c>
      <c r="M4">
        <v>0.21199999999999999</v>
      </c>
      <c r="N4">
        <v>8.52</v>
      </c>
      <c r="O4">
        <v>13.01</v>
      </c>
      <c r="P4" s="2"/>
      <c r="Q4">
        <v>0.314</v>
      </c>
      <c r="R4" s="2"/>
      <c r="S4">
        <v>1.0209999999999999</v>
      </c>
    </row>
    <row r="5" spans="1:19" x14ac:dyDescent="0.45">
      <c r="A5" t="s">
        <v>15</v>
      </c>
      <c r="B5">
        <v>22.3</v>
      </c>
      <c r="C5">
        <v>30.427215010483081</v>
      </c>
      <c r="D5" s="3">
        <f t="shared" ref="D5" si="0">((C4-C5)/C4)*100</f>
        <v>-1.0870930580833222</v>
      </c>
      <c r="E5">
        <v>48.5</v>
      </c>
      <c r="F5">
        <v>42.070740088044062</v>
      </c>
      <c r="G5" s="3">
        <f t="shared" ref="G5" si="1">((F4-F5)/F4)*100</f>
        <v>3.0628108570413293</v>
      </c>
      <c r="H5">
        <v>0.28681701632900419</v>
      </c>
      <c r="I5" s="3">
        <f t="shared" ref="I5" si="2">((H4-H5)/H4)*100</f>
        <v>-14.726806531601678</v>
      </c>
      <c r="J5">
        <v>0.36470573862181038</v>
      </c>
      <c r="K5" s="3">
        <f t="shared" ref="K5" si="3">((J4-J5)/J4)*100</f>
        <v>14.18688503016226</v>
      </c>
      <c r="L5">
        <v>0.4512741231591188</v>
      </c>
      <c r="M5">
        <v>0.25258527758232863</v>
      </c>
      <c r="N5">
        <v>9.7092116488573588</v>
      </c>
      <c r="O5">
        <v>19.766484440699351</v>
      </c>
      <c r="P5" s="3">
        <f t="shared" ref="P5" si="4">((O4-O5)/O4)*100</f>
        <v>-51.933008767865886</v>
      </c>
      <c r="Q5">
        <v>0.31019904620164429</v>
      </c>
      <c r="R5" s="3">
        <f t="shared" ref="R5" si="5">((Q4-Q5)/Q4)*100</f>
        <v>1.2104948402406721</v>
      </c>
      <c r="S5">
        <v>1.0294450180722019</v>
      </c>
    </row>
    <row r="6" spans="1:19" x14ac:dyDescent="0.45">
      <c r="A6" t="s">
        <v>13</v>
      </c>
      <c r="C6">
        <v>21</v>
      </c>
      <c r="D6" s="2"/>
      <c r="F6">
        <v>45.3</v>
      </c>
      <c r="G6" s="2"/>
      <c r="H6">
        <v>0.52500000000000002</v>
      </c>
      <c r="I6" s="2"/>
      <c r="J6">
        <v>0.49</v>
      </c>
      <c r="K6" s="2"/>
      <c r="L6">
        <v>0.35599999999999998</v>
      </c>
      <c r="M6">
        <v>0.16300000000000001</v>
      </c>
      <c r="N6">
        <v>15.82</v>
      </c>
      <c r="O6">
        <v>16.059999999999999</v>
      </c>
      <c r="P6" s="2"/>
      <c r="Q6">
        <v>0.2</v>
      </c>
      <c r="R6" s="2"/>
      <c r="S6">
        <v>1.466</v>
      </c>
    </row>
    <row r="7" spans="1:19" x14ac:dyDescent="0.45">
      <c r="A7" t="s">
        <v>16</v>
      </c>
      <c r="B7">
        <v>13.8</v>
      </c>
      <c r="C7">
        <v>17.497007543312691</v>
      </c>
      <c r="D7" s="3">
        <f t="shared" ref="D7" si="6">((C6-C7)/C6)*100</f>
        <v>16.680916460415755</v>
      </c>
      <c r="E7">
        <v>53.2</v>
      </c>
      <c r="F7">
        <v>49.066862562258081</v>
      </c>
      <c r="G7" s="3">
        <f t="shared" ref="G7" si="7">((F6-F7)/F6)*100</f>
        <v>-8.3153698946094554</v>
      </c>
      <c r="H7">
        <v>0.58288216961822148</v>
      </c>
      <c r="I7" s="3">
        <f t="shared" ref="I7" si="8">((H6-H7)/H6)*100</f>
        <v>-11.025175165375515</v>
      </c>
      <c r="J7">
        <v>0.52701400511787821</v>
      </c>
      <c r="K7" s="3">
        <f t="shared" ref="K7" si="9">((J6-J7)/J6)*100</f>
        <v>-7.5538785954853509</v>
      </c>
      <c r="L7">
        <v>0.26510507484308321</v>
      </c>
      <c r="M7">
        <v>0.13321134851954139</v>
      </c>
      <c r="N7">
        <v>9.0033800403626056</v>
      </c>
      <c r="O7">
        <v>8.8602589467117117</v>
      </c>
      <c r="P7" s="3">
        <f t="shared" ref="P7" si="10">((O6-O7)/O6)*100</f>
        <v>44.830268077760202</v>
      </c>
      <c r="Q7">
        <v>0.1049019654249219</v>
      </c>
      <c r="R7" s="3">
        <f t="shared" ref="R7" si="11">((Q6-Q7)/Q6)*100</f>
        <v>47.549017287539051</v>
      </c>
      <c r="S7">
        <v>1.425545668322417</v>
      </c>
    </row>
    <row r="8" spans="1:19" x14ac:dyDescent="0.45">
      <c r="A8" t="s">
        <v>13</v>
      </c>
      <c r="C8">
        <v>26.4</v>
      </c>
      <c r="D8" s="2"/>
      <c r="F8">
        <v>47.2</v>
      </c>
      <c r="G8" s="2"/>
      <c r="H8">
        <v>0.41699999999999998</v>
      </c>
      <c r="I8" s="2"/>
      <c r="J8">
        <v>0.29899999999999999</v>
      </c>
      <c r="K8" s="2"/>
      <c r="L8">
        <v>0.437</v>
      </c>
      <c r="M8">
        <v>0.39100000000000001</v>
      </c>
      <c r="N8">
        <v>11.98</v>
      </c>
      <c r="O8">
        <v>12.78</v>
      </c>
      <c r="P8" s="2"/>
      <c r="Q8">
        <v>0.26</v>
      </c>
      <c r="R8" s="2"/>
      <c r="S8">
        <v>1.1499999999999999</v>
      </c>
    </row>
    <row r="9" spans="1:19" x14ac:dyDescent="0.45">
      <c r="A9" t="s">
        <v>17</v>
      </c>
      <c r="B9">
        <v>19.600000000000001</v>
      </c>
      <c r="C9">
        <v>30.23618405364148</v>
      </c>
      <c r="D9" s="3">
        <f t="shared" ref="D9" si="12">((C8-C9)/C8)*100</f>
        <v>-14.53100020318743</v>
      </c>
      <c r="E9">
        <v>57.1</v>
      </c>
      <c r="F9">
        <v>42.26386112307992</v>
      </c>
      <c r="G9" s="3">
        <f t="shared" ref="G9" si="13">((F8-F9)/F8)*100</f>
        <v>10.457921349406956</v>
      </c>
      <c r="H9">
        <v>0.3002060187525305</v>
      </c>
      <c r="I9" s="3">
        <f t="shared" ref="I9" si="14">((H8-H9)/H8)*100</f>
        <v>28.008148980208507</v>
      </c>
      <c r="J9">
        <v>0.21741932123302271</v>
      </c>
      <c r="K9" s="3">
        <f t="shared" ref="K9" si="15">((J8-J9)/J8)*100</f>
        <v>27.284507948821833</v>
      </c>
      <c r="L9">
        <v>0.50065539786282431</v>
      </c>
      <c r="M9">
        <v>0.49053548833314048</v>
      </c>
      <c r="N9">
        <v>13.312493579464009</v>
      </c>
      <c r="O9">
        <v>14.36325651816778</v>
      </c>
      <c r="P9" s="3">
        <f t="shared" ref="P9" si="16">((O8-O9)/O8)*100</f>
        <v>-12.388548655459946</v>
      </c>
      <c r="Q9">
        <v>0.39563037005120211</v>
      </c>
      <c r="R9" s="3">
        <f t="shared" ref="R9" si="17">((Q8-Q9)/Q8)*100</f>
        <v>-52.165526942770036</v>
      </c>
      <c r="S9">
        <v>1.1398609499847341</v>
      </c>
    </row>
    <row r="10" spans="1:19" x14ac:dyDescent="0.45">
      <c r="A10" t="s">
        <v>13</v>
      </c>
      <c r="C10">
        <v>26</v>
      </c>
      <c r="D10" s="2"/>
      <c r="F10">
        <v>48</v>
      </c>
      <c r="G10" s="2"/>
      <c r="H10">
        <v>0.375</v>
      </c>
      <c r="I10" s="2"/>
      <c r="J10">
        <v>0.46200000000000002</v>
      </c>
      <c r="K10" s="2"/>
      <c r="L10">
        <v>0.45800000000000002</v>
      </c>
      <c r="M10">
        <v>0.219</v>
      </c>
      <c r="N10">
        <v>11.22</v>
      </c>
      <c r="O10">
        <v>12.82</v>
      </c>
      <c r="P10" s="2"/>
      <c r="Q10">
        <v>0.21</v>
      </c>
      <c r="R10" s="2"/>
      <c r="S10">
        <v>1.03</v>
      </c>
    </row>
    <row r="11" spans="1:19" x14ac:dyDescent="0.45">
      <c r="A11" t="s">
        <v>18</v>
      </c>
      <c r="B11">
        <v>19.3</v>
      </c>
      <c r="C11">
        <v>26.49139536907591</v>
      </c>
      <c r="D11" s="3">
        <f t="shared" ref="D11" si="18">((C10-C11)/C10)*100</f>
        <v>-1.8899821887535004</v>
      </c>
      <c r="E11">
        <v>54.3</v>
      </c>
      <c r="F11">
        <v>47.142004654447888</v>
      </c>
      <c r="G11" s="3">
        <f t="shared" ref="G11" si="19">((F10-F11)/F10)*100</f>
        <v>1.7874903032335669</v>
      </c>
      <c r="H11">
        <v>0.38926737898275032</v>
      </c>
      <c r="I11" s="3">
        <f t="shared" ref="I11" si="20">((H10-H11)/H10)*100</f>
        <v>-3.8046343954000861</v>
      </c>
      <c r="J11">
        <v>0.39468648365391712</v>
      </c>
      <c r="K11" s="3">
        <f t="shared" ref="K11" si="21">((J10-J11)/J10)*100</f>
        <v>14.570025183134828</v>
      </c>
      <c r="L11">
        <v>0.44407075112216832</v>
      </c>
      <c r="M11">
        <v>0.28343132502770801</v>
      </c>
      <c r="N11">
        <v>11.6724477431568</v>
      </c>
      <c r="O11">
        <v>15.751815241079481</v>
      </c>
      <c r="P11" s="3">
        <f t="shared" ref="P11" si="22">((O10-O11)/O10)*100</f>
        <v>-22.869073643365681</v>
      </c>
      <c r="Q11">
        <v>0.2054684391164546</v>
      </c>
      <c r="R11" s="3">
        <f t="shared" ref="R11" si="23">((Q10-Q11)/Q10)*100</f>
        <v>2.1578861350216161</v>
      </c>
      <c r="S11">
        <v>1.0537795958924261</v>
      </c>
    </row>
    <row r="12" spans="1:19" x14ac:dyDescent="0.45">
      <c r="A12" t="s">
        <v>13</v>
      </c>
      <c r="C12">
        <v>24.1</v>
      </c>
      <c r="D12" s="2"/>
      <c r="F12">
        <v>46.2</v>
      </c>
      <c r="G12" s="2"/>
      <c r="H12">
        <v>0.59199999999999997</v>
      </c>
      <c r="I12" s="2"/>
      <c r="J12">
        <v>0.46200000000000002</v>
      </c>
      <c r="K12" s="2"/>
      <c r="L12">
        <v>0.27500000000000002</v>
      </c>
      <c r="M12">
        <v>0.21199999999999999</v>
      </c>
      <c r="N12">
        <v>11.77</v>
      </c>
      <c r="O12">
        <v>14.23</v>
      </c>
      <c r="P12" s="2"/>
      <c r="Q12">
        <v>0.19</v>
      </c>
      <c r="R12" s="2"/>
      <c r="S12">
        <v>1.0900000000000001</v>
      </c>
    </row>
    <row r="13" spans="1:19" x14ac:dyDescent="0.45">
      <c r="A13" t="s">
        <v>19</v>
      </c>
      <c r="B13">
        <v>19.399999999999999</v>
      </c>
      <c r="C13">
        <v>22.51526698468663</v>
      </c>
      <c r="D13" s="3">
        <f t="shared" ref="D13" si="24">((C12-C13)/C12)*100</f>
        <v>6.5756556652007125</v>
      </c>
      <c r="E13">
        <v>52.5</v>
      </c>
      <c r="F13">
        <v>47.492023226547772</v>
      </c>
      <c r="G13" s="3">
        <f t="shared" ref="G13" si="25">((F12-F13)/F12)*100</f>
        <v>-2.7965870704497169</v>
      </c>
      <c r="H13">
        <v>0.66994958542006144</v>
      </c>
      <c r="I13" s="3">
        <f t="shared" ref="I13" si="26">((H12-H13)/H12)*100</f>
        <v>-13.167159699334711</v>
      </c>
      <c r="J13">
        <v>0.42028076756127969</v>
      </c>
      <c r="K13" s="3">
        <f t="shared" ref="K13" si="27">((J12-J13)/J12)*100</f>
        <v>9.0301368914979072</v>
      </c>
      <c r="L13">
        <v>0.16611505429917811</v>
      </c>
      <c r="M13">
        <v>0.25348702393622752</v>
      </c>
      <c r="N13">
        <v>8.702070931896861</v>
      </c>
      <c r="O13">
        <v>14.38021970581392</v>
      </c>
      <c r="P13" s="3">
        <f t="shared" ref="P13" si="28">((O12-O13)/O12)*100</f>
        <v>-1.0556549951786309</v>
      </c>
      <c r="Q13">
        <v>0.1512983919471971</v>
      </c>
      <c r="R13" s="3">
        <f t="shared" ref="R13" si="29">((Q12-Q13)/Q12)*100</f>
        <v>20.369267396212052</v>
      </c>
      <c r="S13">
        <v>1.065479746313639</v>
      </c>
    </row>
    <row r="14" spans="1:19" x14ac:dyDescent="0.45">
      <c r="A14" t="s">
        <v>13</v>
      </c>
      <c r="C14">
        <v>25</v>
      </c>
      <c r="D14" s="2"/>
      <c r="F14">
        <v>43.6</v>
      </c>
      <c r="G14" s="2"/>
      <c r="H14">
        <v>0.57499999999999996</v>
      </c>
      <c r="I14" s="2"/>
      <c r="J14">
        <v>0.34899999999999998</v>
      </c>
      <c r="K14" s="2"/>
      <c r="L14">
        <v>0.36199999999999999</v>
      </c>
      <c r="M14">
        <v>0.34799999999999998</v>
      </c>
      <c r="N14">
        <v>13.71</v>
      </c>
      <c r="O14">
        <v>16.27</v>
      </c>
      <c r="P14" s="2"/>
      <c r="Q14">
        <v>0.28000000000000003</v>
      </c>
      <c r="R14" s="2"/>
      <c r="S14">
        <v>1.1599999999999999</v>
      </c>
    </row>
    <row r="15" spans="1:19" x14ac:dyDescent="0.45">
      <c r="A15" t="s">
        <v>20</v>
      </c>
      <c r="B15">
        <v>19</v>
      </c>
      <c r="C15">
        <v>27.299397909065561</v>
      </c>
      <c r="D15" s="3">
        <f t="shared" ref="D15" si="30">((C14-C15)/C14)*100</f>
        <v>-9.1975916362622456</v>
      </c>
      <c r="E15">
        <v>52.7</v>
      </c>
      <c r="F15">
        <v>43.958222166932558</v>
      </c>
      <c r="G15" s="3">
        <f t="shared" ref="G15" si="31">((F14-F15)/F14)*100</f>
        <v>-0.82161047461595471</v>
      </c>
      <c r="H15">
        <v>0.49145969717847438</v>
      </c>
      <c r="I15" s="3">
        <f t="shared" ref="I15" si="32">((H14-H15)/H14)*100</f>
        <v>14.528748316787057</v>
      </c>
      <c r="J15">
        <v>0.4706464566006664</v>
      </c>
      <c r="K15" s="3">
        <f t="shared" ref="K15" si="33">((J14-J15)/J14)*100</f>
        <v>-34.855718223686658</v>
      </c>
      <c r="L15">
        <v>0.34595305254682951</v>
      </c>
      <c r="M15">
        <v>0.20319725245762099</v>
      </c>
      <c r="N15">
        <v>17.009122912247118</v>
      </c>
      <c r="O15">
        <v>23.086310242189651</v>
      </c>
      <c r="P15" s="3">
        <f t="shared" ref="P15" si="34">((O14-O15)/O14)*100</f>
        <v>-41.894961537736023</v>
      </c>
      <c r="Q15">
        <v>0.25939993569933062</v>
      </c>
      <c r="R15" s="3">
        <f t="shared" ref="R15" si="35">((Q14-Q15)/Q14)*100</f>
        <v>7.3571658216676452</v>
      </c>
      <c r="S15">
        <v>1.133911947008319</v>
      </c>
    </row>
    <row r="16" spans="1:19" x14ac:dyDescent="0.45">
      <c r="A16" t="s">
        <v>13</v>
      </c>
      <c r="C16">
        <v>25.4</v>
      </c>
      <c r="D16" s="2"/>
      <c r="F16">
        <v>44.9</v>
      </c>
      <c r="G16" s="2"/>
      <c r="H16">
        <v>0.41699999999999998</v>
      </c>
      <c r="I16" s="2"/>
      <c r="J16">
        <v>0.29899999999999999</v>
      </c>
      <c r="K16" s="2"/>
      <c r="L16">
        <v>0.42199999999999999</v>
      </c>
      <c r="M16">
        <v>0.4</v>
      </c>
      <c r="N16">
        <v>10.73</v>
      </c>
      <c r="O16">
        <v>12.44</v>
      </c>
      <c r="P16" s="2"/>
      <c r="Q16">
        <v>0.25</v>
      </c>
      <c r="R16" s="2"/>
      <c r="S16">
        <v>1.1499999999999999</v>
      </c>
    </row>
    <row r="17" spans="1:19" x14ac:dyDescent="0.45">
      <c r="A17" t="s">
        <v>21</v>
      </c>
      <c r="B17">
        <v>19.399999999999999</v>
      </c>
      <c r="C17">
        <v>23.54599374451092</v>
      </c>
      <c r="D17" s="3">
        <f t="shared" ref="D17" si="36">((C16-C17)/C16)*100</f>
        <v>7.2992372263349568</v>
      </c>
      <c r="E17">
        <v>53.9</v>
      </c>
      <c r="F17">
        <v>48.071854795895518</v>
      </c>
      <c r="G17" s="3">
        <f t="shared" ref="G17" si="37">((F16-F17)/F16)*100</f>
        <v>-7.0642645788318932</v>
      </c>
      <c r="H17">
        <v>0.63683157075370145</v>
      </c>
      <c r="I17" s="3">
        <f t="shared" ref="I17" si="38">((H16-H17)/H16)*100</f>
        <v>-52.717403058441604</v>
      </c>
      <c r="J17">
        <v>0.45711163311734809</v>
      </c>
      <c r="K17" s="3">
        <f t="shared" ref="K17" si="39">((J16-J17)/J16)*100</f>
        <v>-52.880144855300372</v>
      </c>
      <c r="L17">
        <v>0.20633679627120979</v>
      </c>
      <c r="M17">
        <v>0.21640914933697381</v>
      </c>
      <c r="N17">
        <v>11.008761209095891</v>
      </c>
      <c r="O17">
        <v>15.97331150137353</v>
      </c>
      <c r="P17" s="3">
        <f t="shared" ref="P17" si="40">((O16-O17)/O16)*100</f>
        <v>-28.402825573742206</v>
      </c>
      <c r="Q17">
        <v>0.16893174504650679</v>
      </c>
      <c r="R17" s="3">
        <f t="shared" ref="R17" si="41">((Q16-Q17)/Q16)*100</f>
        <v>32.427301981397285</v>
      </c>
      <c r="S17">
        <v>1.165477079235143</v>
      </c>
    </row>
    <row r="18" spans="1:19" x14ac:dyDescent="0.45">
      <c r="A18" t="s">
        <v>13</v>
      </c>
      <c r="C18">
        <v>26.1</v>
      </c>
      <c r="D18" s="2"/>
      <c r="F18">
        <v>48.8</v>
      </c>
      <c r="G18" s="2"/>
      <c r="H18">
        <v>0.375</v>
      </c>
      <c r="I18" s="2"/>
      <c r="J18">
        <v>0.46200000000000002</v>
      </c>
      <c r="K18" s="2"/>
      <c r="L18">
        <v>0.44900000000000001</v>
      </c>
      <c r="M18">
        <v>0.223</v>
      </c>
      <c r="N18">
        <v>11.23</v>
      </c>
      <c r="O18">
        <v>12.59</v>
      </c>
      <c r="P18" s="2"/>
      <c r="Q18">
        <v>0.2</v>
      </c>
      <c r="R18" s="2"/>
      <c r="S18">
        <v>1.03</v>
      </c>
    </row>
    <row r="19" spans="1:19" x14ac:dyDescent="0.45">
      <c r="A19" t="s">
        <v>22</v>
      </c>
      <c r="B19">
        <v>19.5</v>
      </c>
      <c r="C19">
        <v>26.848077505820068</v>
      </c>
      <c r="D19" s="3">
        <f t="shared" ref="D19" si="42">((C18-C19)/C18)*100</f>
        <v>-2.86619734030677</v>
      </c>
      <c r="E19">
        <v>55.2</v>
      </c>
      <c r="F19">
        <v>47.887388546110508</v>
      </c>
      <c r="G19" s="3">
        <f t="shared" ref="G19" si="43">((F18-F19)/F18)*100</f>
        <v>1.8701054382981346</v>
      </c>
      <c r="H19">
        <v>0.38927485387727062</v>
      </c>
      <c r="I19" s="3">
        <f t="shared" ref="I19" si="44">((H18-H19)/H18)*100</f>
        <v>-3.8066277006054992</v>
      </c>
      <c r="J19">
        <v>0.39487681280092529</v>
      </c>
      <c r="K19" s="3">
        <f t="shared" ref="K19" si="45">((J18-J19)/J18)*100</f>
        <v>14.528828398068121</v>
      </c>
      <c r="L19">
        <v>0.44406193343919897</v>
      </c>
      <c r="M19">
        <v>0.28318448489661729</v>
      </c>
      <c r="N19">
        <v>11.926136425248661</v>
      </c>
      <c r="O19">
        <v>15.4345388716199</v>
      </c>
      <c r="P19" s="3">
        <f t="shared" ref="P19" si="46">((O18-O19)/O18)*100</f>
        <v>-22.593636788084986</v>
      </c>
      <c r="Q19">
        <v>0.2058285015635874</v>
      </c>
      <c r="R19" s="3">
        <f t="shared" ref="R19" si="47">((Q18-Q19)/Q18)*100</f>
        <v>-2.9142507817936925</v>
      </c>
      <c r="S19">
        <v>1.0537795958924261</v>
      </c>
    </row>
    <row r="20" spans="1:19" x14ac:dyDescent="0.45">
      <c r="A20" t="s">
        <v>13</v>
      </c>
      <c r="C20">
        <v>24.2</v>
      </c>
      <c r="D20" s="2"/>
      <c r="F20">
        <v>46.2</v>
      </c>
      <c r="G20" s="2"/>
      <c r="H20">
        <v>0.59199999999999997</v>
      </c>
      <c r="I20" s="2"/>
      <c r="J20">
        <v>0.47599999999999998</v>
      </c>
      <c r="K20" s="2"/>
      <c r="L20">
        <v>0.26900000000000002</v>
      </c>
      <c r="M20">
        <v>0.19900000000000001</v>
      </c>
      <c r="N20">
        <v>12.32</v>
      </c>
      <c r="O20">
        <v>14.76</v>
      </c>
      <c r="P20" s="2"/>
      <c r="Q20">
        <v>0.19</v>
      </c>
      <c r="R20" s="2"/>
      <c r="S20">
        <v>1.0900000000000001</v>
      </c>
    </row>
    <row r="21" spans="1:19" x14ac:dyDescent="0.45">
      <c r="A21" t="s">
        <v>23</v>
      </c>
      <c r="B21">
        <v>19.600000000000001</v>
      </c>
      <c r="C21">
        <v>22.749173058886129</v>
      </c>
      <c r="D21" s="3">
        <f t="shared" ref="D21" si="48">((C20-C21)/C20)*100</f>
        <v>5.9951526492308709</v>
      </c>
      <c r="E21">
        <v>53</v>
      </c>
      <c r="F21">
        <v>47.938201303575269</v>
      </c>
      <c r="G21" s="3">
        <f t="shared" ref="G21" si="49">((F20-F21)/F20)*100</f>
        <v>-3.7623404839291474</v>
      </c>
      <c r="H21">
        <v>0.66995553937637886</v>
      </c>
      <c r="I21" s="3">
        <f t="shared" ref="I21" si="50">((H20-H21)/H20)*100</f>
        <v>-13.168165435199139</v>
      </c>
      <c r="J21">
        <v>0.42039223642628709</v>
      </c>
      <c r="K21" s="3">
        <f t="shared" ref="K21" si="51">((J20-J21)/J20)*100</f>
        <v>11.682303271788422</v>
      </c>
      <c r="L21">
        <v>0.16610996039619971</v>
      </c>
      <c r="M21">
        <v>0.25335637563636898</v>
      </c>
      <c r="N21">
        <v>8.796232136180052</v>
      </c>
      <c r="O21">
        <v>14.31978278727423</v>
      </c>
      <c r="P21" s="3">
        <f t="shared" ref="P21" si="52">((O20-O21)/O20)*100</f>
        <v>2.9825014412315038</v>
      </c>
      <c r="Q21">
        <v>0.1515508591743932</v>
      </c>
      <c r="R21" s="3">
        <f t="shared" ref="R21" si="53">((Q20-Q21)/Q20)*100</f>
        <v>20.236389908214104</v>
      </c>
      <c r="S21">
        <v>1.065479746313639</v>
      </c>
    </row>
    <row r="22" spans="1:19" x14ac:dyDescent="0.45">
      <c r="A22" t="s">
        <v>13</v>
      </c>
      <c r="C22">
        <v>25.2</v>
      </c>
      <c r="D22" s="2"/>
      <c r="F22">
        <v>44.6</v>
      </c>
      <c r="G22" s="2"/>
      <c r="H22">
        <v>0.57499999999999996</v>
      </c>
      <c r="I22" s="2"/>
      <c r="J22">
        <v>0.35399999999999998</v>
      </c>
      <c r="K22" s="2"/>
      <c r="L22">
        <v>0.35899999999999999</v>
      </c>
      <c r="M22">
        <v>0.34799999999999998</v>
      </c>
      <c r="N22">
        <v>13.2</v>
      </c>
      <c r="O22">
        <v>15.62</v>
      </c>
      <c r="P22" s="2"/>
      <c r="Q22">
        <v>0.27</v>
      </c>
      <c r="R22" s="2"/>
      <c r="S22">
        <v>1.1599999999999999</v>
      </c>
    </row>
    <row r="23" spans="1:19" x14ac:dyDescent="0.45">
      <c r="A23" t="s">
        <v>24</v>
      </c>
      <c r="B23">
        <v>19.399999999999999</v>
      </c>
      <c r="C23">
        <v>27.69327988254534</v>
      </c>
      <c r="D23" s="3">
        <f t="shared" ref="D23" si="54">((C22-C23)/C22)*100</f>
        <v>-9.8939677878783385</v>
      </c>
      <c r="E23">
        <v>53.2</v>
      </c>
      <c r="F23">
        <v>44.406070858944311</v>
      </c>
      <c r="G23" s="3">
        <f t="shared" ref="G23" si="55">((F22-F23)/F22)*100</f>
        <v>0.43481870191858851</v>
      </c>
      <c r="H23">
        <v>0.49484320617224259</v>
      </c>
      <c r="I23" s="3">
        <f t="shared" ref="I23" si="56">((H22-H23)/H22)*100</f>
        <v>13.94031197004476</v>
      </c>
      <c r="J23">
        <v>0.47075248065695569</v>
      </c>
      <c r="K23" s="3">
        <f t="shared" ref="K23" si="57">((J22-J23)/J22)*100</f>
        <v>-32.980926739253022</v>
      </c>
      <c r="L23">
        <v>0.3427285926713875</v>
      </c>
      <c r="M23">
        <v>0.2030940095154054</v>
      </c>
      <c r="N23">
        <v>17.111148411527239</v>
      </c>
      <c r="O23">
        <v>23.107861502378359</v>
      </c>
      <c r="P23" s="3">
        <f t="shared" ref="P23" si="58">((O22-O23)/O22)*100</f>
        <v>-47.937653664394112</v>
      </c>
      <c r="Q23">
        <v>0.2601754183744287</v>
      </c>
      <c r="R23" s="3">
        <f t="shared" ref="R23" si="59">((Q22-Q23)/Q22)*100</f>
        <v>3.6387339353967834</v>
      </c>
      <c r="S23">
        <v>1.137868529938777</v>
      </c>
    </row>
    <row r="24" spans="1:19" x14ac:dyDescent="0.45">
      <c r="A24" t="s">
        <v>13</v>
      </c>
      <c r="C24">
        <v>27.2</v>
      </c>
      <c r="D24" s="2"/>
      <c r="F24">
        <v>48.3</v>
      </c>
      <c r="G24" s="2"/>
      <c r="H24">
        <v>0.317</v>
      </c>
      <c r="I24" s="2"/>
      <c r="J24">
        <v>0.36499999999999999</v>
      </c>
      <c r="K24" s="2"/>
      <c r="L24">
        <v>0.20200000000000001</v>
      </c>
      <c r="M24">
        <v>0.29199999999999998</v>
      </c>
      <c r="N24">
        <v>8.91</v>
      </c>
      <c r="O24">
        <v>10.52</v>
      </c>
      <c r="P24" s="2"/>
      <c r="Q24">
        <v>0.2</v>
      </c>
      <c r="R24" s="2"/>
      <c r="S24">
        <v>0.89800000000000002</v>
      </c>
    </row>
    <row r="25" spans="1:19" x14ac:dyDescent="0.45">
      <c r="A25" t="s">
        <v>25</v>
      </c>
      <c r="B25">
        <v>19.600000000000001</v>
      </c>
      <c r="C25">
        <v>30.683481328829529</v>
      </c>
      <c r="D25" s="3">
        <f t="shared" ref="D25" si="60">((C24-C25)/C24)*100</f>
        <v>-12.806916650108565</v>
      </c>
      <c r="E25">
        <v>53.5</v>
      </c>
      <c r="F25">
        <v>41.708414220049818</v>
      </c>
      <c r="G25" s="3">
        <f t="shared" ref="G25" si="61">((F24-F25)/F24)*100</f>
        <v>13.647175527847164</v>
      </c>
      <c r="H25">
        <v>0.29096063560734509</v>
      </c>
      <c r="I25" s="3">
        <f t="shared" ref="I25" si="62">((H24-H25)/H24)*100</f>
        <v>8.2143105339605427</v>
      </c>
      <c r="J25">
        <v>0.27589206682141809</v>
      </c>
      <c r="K25" s="3">
        <f t="shared" ref="K25" si="63">((J24-J25)/J24)*100</f>
        <v>24.413132377693671</v>
      </c>
      <c r="L25">
        <v>0.38587252425789992</v>
      </c>
      <c r="M25">
        <v>0.43513221178209532</v>
      </c>
      <c r="N25">
        <v>13.44511753427054</v>
      </c>
      <c r="O25">
        <v>16.90824897230684</v>
      </c>
      <c r="P25" s="3">
        <f t="shared" ref="P25" si="64">((O24-O25)/O24)*100</f>
        <v>-60.724800116985179</v>
      </c>
      <c r="Q25">
        <v>0.34783438878909101</v>
      </c>
      <c r="R25" s="3">
        <f t="shared" ref="R25" si="65">((Q24-Q25)/Q24)*100</f>
        <v>-73.91719439454549</v>
      </c>
      <c r="S25">
        <v>0.91248961811142226</v>
      </c>
    </row>
    <row r="26" spans="1:19" x14ac:dyDescent="0.45">
      <c r="A26" t="s">
        <v>13</v>
      </c>
      <c r="C26">
        <v>30.3</v>
      </c>
      <c r="D26" s="2"/>
      <c r="F26">
        <v>45.5</v>
      </c>
      <c r="G26" s="2"/>
      <c r="H26">
        <v>0.29199999999999998</v>
      </c>
      <c r="I26" s="2"/>
      <c r="J26">
        <v>0.46400000000000002</v>
      </c>
      <c r="K26" s="2"/>
      <c r="L26">
        <v>0.28499999999999998</v>
      </c>
      <c r="M26">
        <v>0.13</v>
      </c>
      <c r="N26">
        <v>7.55</v>
      </c>
      <c r="O26">
        <v>11.61</v>
      </c>
      <c r="P26" s="2"/>
      <c r="Q26">
        <v>0.24</v>
      </c>
      <c r="R26" s="2"/>
      <c r="S26">
        <v>0.93500000000000005</v>
      </c>
    </row>
    <row r="27" spans="1:19" x14ac:dyDescent="0.45">
      <c r="A27" t="s">
        <v>26</v>
      </c>
      <c r="B27">
        <v>22.4</v>
      </c>
      <c r="C27">
        <v>27.38359062631482</v>
      </c>
      <c r="D27" s="3">
        <f t="shared" ref="D27" si="66">((C26-C27)/C26)*100</f>
        <v>9.625113444505546</v>
      </c>
      <c r="E27">
        <v>48.4</v>
      </c>
      <c r="F27">
        <v>45.754953802793892</v>
      </c>
      <c r="G27" s="3">
        <f t="shared" ref="G27" si="67">((F26-F27)/F26)*100</f>
        <v>-0.56033802811844446</v>
      </c>
      <c r="H27">
        <v>0.2479369933087136</v>
      </c>
      <c r="I27" s="3">
        <f t="shared" ref="I27" si="68">((H26-H27)/H26)*100</f>
        <v>15.090070784687114</v>
      </c>
      <c r="J27">
        <v>0.46986780732108402</v>
      </c>
      <c r="K27" s="3">
        <f t="shared" ref="K27" si="69">((J26-J27)/J26)*100</f>
        <v>-1.2646136467853437</v>
      </c>
      <c r="L27">
        <v>0.45654200404398843</v>
      </c>
      <c r="M27">
        <v>0.14242580138560179</v>
      </c>
      <c r="N27">
        <v>5.1464245987949946</v>
      </c>
      <c r="O27">
        <v>17.670601800797829</v>
      </c>
      <c r="P27" s="3">
        <f t="shared" ref="P27" si="70">((O26-O27)/O26)*100</f>
        <v>-52.201565898344796</v>
      </c>
      <c r="Q27">
        <v>0.19167656255057031</v>
      </c>
      <c r="R27" s="3">
        <f t="shared" ref="R27" si="71">((Q26-Q27)/Q26)*100</f>
        <v>20.134765603929036</v>
      </c>
      <c r="S27">
        <v>0.94005880031791145</v>
      </c>
    </row>
    <row r="28" spans="1:19" x14ac:dyDescent="0.45">
      <c r="A28" t="s">
        <v>13</v>
      </c>
      <c r="C28">
        <v>28.5</v>
      </c>
      <c r="D28" s="2"/>
      <c r="F28">
        <v>47.8</v>
      </c>
      <c r="G28" s="2"/>
      <c r="H28">
        <v>0.32</v>
      </c>
      <c r="I28" s="2"/>
      <c r="J28">
        <v>0.42099999999999999</v>
      </c>
      <c r="K28" s="2"/>
      <c r="L28">
        <v>0.24099999999999999</v>
      </c>
      <c r="M28">
        <v>0.17899999999999999</v>
      </c>
      <c r="N28">
        <v>9.39</v>
      </c>
      <c r="O28">
        <v>11.74</v>
      </c>
      <c r="P28" s="2"/>
      <c r="Q28">
        <v>0.22</v>
      </c>
      <c r="R28" s="2"/>
      <c r="S28">
        <v>0.89400000000000002</v>
      </c>
    </row>
    <row r="29" spans="1:19" x14ac:dyDescent="0.45">
      <c r="A29" t="s">
        <v>27</v>
      </c>
      <c r="B29">
        <v>20.5</v>
      </c>
      <c r="C29">
        <v>29.361535294224488</v>
      </c>
      <c r="D29" s="3">
        <f t="shared" ref="D29" si="72">((C28-C29)/C28)*100</f>
        <v>-3.0229308569280291</v>
      </c>
      <c r="E29">
        <v>52.5</v>
      </c>
      <c r="F29">
        <v>46.065198981536938</v>
      </c>
      <c r="G29" s="3">
        <f t="shared" ref="G29" si="73">((F28-F29)/F28)*100</f>
        <v>3.6292908336047272</v>
      </c>
      <c r="H29">
        <v>0.3237883856259251</v>
      </c>
      <c r="I29" s="3">
        <f t="shared" ref="I29" si="74">((H28-H29)/H28)*100</f>
        <v>-1.1838705081015921</v>
      </c>
      <c r="J29">
        <v>0.44949939424640167</v>
      </c>
      <c r="K29" s="3">
        <f t="shared" ref="K29" si="75">((J28-J29)/J28)*100</f>
        <v>-6.769452315059783</v>
      </c>
      <c r="L29">
        <v>0.32806517904378008</v>
      </c>
      <c r="M29">
        <v>0.17931410014316179</v>
      </c>
      <c r="N29">
        <v>11.95872912660599</v>
      </c>
      <c r="O29">
        <v>19.26527845456182</v>
      </c>
      <c r="P29" s="3">
        <f t="shared" ref="P29" si="76">((O28-O29)/O28)*100</f>
        <v>-64.099475762877518</v>
      </c>
      <c r="Q29">
        <v>0.2769229779445152</v>
      </c>
      <c r="R29" s="3">
        <f t="shared" ref="R29" si="77">((Q28-Q29)/Q28)*100</f>
        <v>-25.874080883870548</v>
      </c>
      <c r="S29">
        <v>0.95958288826001636</v>
      </c>
    </row>
    <row r="30" spans="1:19" x14ac:dyDescent="0.45">
      <c r="A30" t="s">
        <v>13</v>
      </c>
      <c r="C30">
        <v>28.6</v>
      </c>
      <c r="D30" s="2"/>
      <c r="F30">
        <v>47</v>
      </c>
      <c r="G30" s="2"/>
      <c r="H30">
        <v>0.32300000000000001</v>
      </c>
      <c r="I30" s="2"/>
      <c r="J30">
        <v>0.42099999999999999</v>
      </c>
      <c r="K30" s="2"/>
      <c r="L30">
        <v>0.24399999999999999</v>
      </c>
      <c r="M30">
        <v>0.17899999999999999</v>
      </c>
      <c r="N30">
        <v>8.6199999999999992</v>
      </c>
      <c r="O30">
        <v>11.5</v>
      </c>
      <c r="P30" s="2"/>
      <c r="Q30">
        <v>0.22</v>
      </c>
      <c r="R30" s="2"/>
      <c r="S30">
        <v>0.89400000000000002</v>
      </c>
    </row>
    <row r="31" spans="1:19" x14ac:dyDescent="0.45">
      <c r="A31" t="s">
        <v>28</v>
      </c>
      <c r="B31">
        <v>21.3</v>
      </c>
      <c r="C31">
        <v>29.612484408959091</v>
      </c>
      <c r="D31" s="3">
        <f t="shared" ref="D31" si="78">((C30-C31)/C30)*100</f>
        <v>-3.5401552760807324</v>
      </c>
      <c r="E31">
        <v>51.3</v>
      </c>
      <c r="F31">
        <v>45.265953432776698</v>
      </c>
      <c r="G31" s="3">
        <f t="shared" ref="G31" si="79">((F30-F31)/F30)*100</f>
        <v>3.6894607813261753</v>
      </c>
      <c r="H31">
        <v>0.32380977108450232</v>
      </c>
      <c r="I31" s="3">
        <f t="shared" ref="I31" si="80">((H30-H31)/H30)*100</f>
        <v>-0.25070312213693768</v>
      </c>
      <c r="J31">
        <v>0.44934814129665518</v>
      </c>
      <c r="K31" s="3">
        <f t="shared" ref="K31" si="81">((J30-J31)/J30)*100</f>
        <v>-6.7335252486116852</v>
      </c>
      <c r="L31">
        <v>0.32802499587686029</v>
      </c>
      <c r="M31">
        <v>0.179568693985204</v>
      </c>
      <c r="N31">
        <v>11.215330803632041</v>
      </c>
      <c r="O31">
        <v>20.177556467471831</v>
      </c>
      <c r="P31" s="3">
        <f t="shared" ref="P31" si="82">((O30-O31)/O30)*100</f>
        <v>-75.457012760624622</v>
      </c>
      <c r="Q31">
        <v>0.27708281363196979</v>
      </c>
      <c r="R31" s="3">
        <f t="shared" ref="R31" si="83">((Q30-Q31)/Q30)*100</f>
        <v>-25.946733469077177</v>
      </c>
      <c r="S31">
        <v>0.95958288826001636</v>
      </c>
    </row>
    <row r="32" spans="1:19" x14ac:dyDescent="0.45">
      <c r="A32" t="s">
        <v>13</v>
      </c>
      <c r="C32">
        <v>27.9</v>
      </c>
      <c r="D32" s="2"/>
      <c r="F32">
        <v>44.7</v>
      </c>
      <c r="G32" s="2"/>
      <c r="H32">
        <v>0.34899999999999998</v>
      </c>
      <c r="I32" s="2"/>
      <c r="J32">
        <v>0.34899999999999998</v>
      </c>
      <c r="K32" s="2"/>
      <c r="L32">
        <v>0.19900000000000001</v>
      </c>
      <c r="M32">
        <v>0.28899999999999998</v>
      </c>
      <c r="N32">
        <v>8.2200000000000006</v>
      </c>
      <c r="O32">
        <v>11.66</v>
      </c>
      <c r="P32" s="2"/>
      <c r="Q32">
        <v>0.2</v>
      </c>
      <c r="R32" s="2"/>
      <c r="S32">
        <v>0.89800000000000002</v>
      </c>
    </row>
    <row r="33" spans="1:19" x14ac:dyDescent="0.45">
      <c r="A33" t="s">
        <v>29</v>
      </c>
      <c r="B33">
        <v>21.8</v>
      </c>
      <c r="C33">
        <v>31.024077714525891</v>
      </c>
      <c r="D33" s="3">
        <f t="shared" ref="D33" si="84">((C32-C33)/C32)*100</f>
        <v>-11.197411163175243</v>
      </c>
      <c r="E33">
        <v>50</v>
      </c>
      <c r="F33">
        <v>40.185279723993673</v>
      </c>
      <c r="G33" s="3">
        <f t="shared" ref="G33" si="85">((F32-F33)/F32)*100</f>
        <v>10.10004536019313</v>
      </c>
      <c r="H33">
        <v>0.29102082132416179</v>
      </c>
      <c r="I33" s="3">
        <f t="shared" ref="I33" si="86">((H32-H33)/H32)*100</f>
        <v>16.612945179323262</v>
      </c>
      <c r="J33">
        <v>0.27532668395355692</v>
      </c>
      <c r="K33" s="3">
        <f t="shared" ref="K33" si="87">((J32-J33)/J32)*100</f>
        <v>21.109832678063917</v>
      </c>
      <c r="L33">
        <v>0.38580130319593342</v>
      </c>
      <c r="M33">
        <v>0.43597708515437322</v>
      </c>
      <c r="N33">
        <v>11.18307587650331</v>
      </c>
      <c r="O33">
        <v>17.97131028797757</v>
      </c>
      <c r="P33" s="3">
        <f t="shared" ref="P33" si="88">((O32-O33)/O32)*100</f>
        <v>-54.127875540116378</v>
      </c>
      <c r="Q33">
        <v>0.348039726099515</v>
      </c>
      <c r="R33" s="3">
        <f t="shared" ref="R33" si="89">((Q32-Q33)/Q32)*100</f>
        <v>-74.01986304975749</v>
      </c>
      <c r="S33">
        <v>0.91248961811142226</v>
      </c>
    </row>
  </sheetData>
  <conditionalFormatting sqref="D1:D1048576">
    <cfRule type="colorScale" priority="53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54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D1:D1048576">
    <cfRule type="cellIs" dxfId="59" priority="46" operator="between">
      <formula>-10</formula>
      <formula>10</formula>
    </cfRule>
    <cfRule type="cellIs" dxfId="47" priority="47" operator="between">
      <formula>10</formula>
      <formula>30</formula>
    </cfRule>
    <cfRule type="cellIs" dxfId="48" priority="48" operator="between">
      <formula>-30</formula>
      <formula>-10</formula>
    </cfRule>
    <cfRule type="cellIs" dxfId="50" priority="49" operator="lessThan">
      <formula>-30</formula>
    </cfRule>
    <cfRule type="cellIs" dxfId="49" priority="50" operator="greaterThan">
      <formula>30</formula>
    </cfRule>
    <cfRule type="colorScale" priority="51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52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G1:G1048576">
    <cfRule type="colorScale" priority="44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45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G1:G1048576">
    <cfRule type="cellIs" dxfId="58" priority="37" operator="between">
      <formula>-10</formula>
      <formula>10</formula>
    </cfRule>
    <cfRule type="cellIs" dxfId="43" priority="38" operator="between">
      <formula>10</formula>
      <formula>30</formula>
    </cfRule>
    <cfRule type="cellIs" dxfId="44" priority="39" operator="between">
      <formula>-30</formula>
      <formula>-10</formula>
    </cfRule>
    <cfRule type="cellIs" dxfId="45" priority="40" operator="lessThan">
      <formula>-30</formula>
    </cfRule>
    <cfRule type="cellIs" dxfId="46" priority="41" operator="greaterThan">
      <formula>30</formula>
    </cfRule>
    <cfRule type="colorScale" priority="42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43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I1:I1048576">
    <cfRule type="colorScale" priority="35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36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I1:I1048576">
    <cfRule type="cellIs" dxfId="57" priority="28" operator="between">
      <formula>-10</formula>
      <formula>10</formula>
    </cfRule>
    <cfRule type="cellIs" dxfId="39" priority="29" operator="between">
      <formula>10</formula>
      <formula>30</formula>
    </cfRule>
    <cfRule type="cellIs" dxfId="40" priority="30" operator="between">
      <formula>-30</formula>
      <formula>-10</formula>
    </cfRule>
    <cfRule type="cellIs" dxfId="41" priority="31" operator="lessThan">
      <formula>-30</formula>
    </cfRule>
    <cfRule type="cellIs" dxfId="42" priority="32" operator="greaterThan">
      <formula>30</formula>
    </cfRule>
    <cfRule type="colorScale" priority="33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34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K1:K1048576">
    <cfRule type="colorScale" priority="26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27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K1:K1048576">
    <cfRule type="cellIs" dxfId="56" priority="19" operator="between">
      <formula>-10</formula>
      <formula>10</formula>
    </cfRule>
    <cfRule type="cellIs" dxfId="35" priority="20" operator="between">
      <formula>10</formula>
      <formula>30</formula>
    </cfRule>
    <cfRule type="cellIs" dxfId="36" priority="21" operator="between">
      <formula>-30</formula>
      <formula>-10</formula>
    </cfRule>
    <cfRule type="cellIs" dxfId="37" priority="22" operator="lessThan">
      <formula>-30</formula>
    </cfRule>
    <cfRule type="cellIs" dxfId="38" priority="23" operator="greaterThan">
      <formula>30</formula>
    </cfRule>
    <cfRule type="colorScale" priority="24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25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P1:P1048576">
    <cfRule type="colorScale" priority="17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18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P1:P1048576">
    <cfRule type="cellIs" dxfId="55" priority="10" operator="between">
      <formula>-10</formula>
      <formula>10</formula>
    </cfRule>
    <cfRule type="cellIs" dxfId="31" priority="11" operator="between">
      <formula>10</formula>
      <formula>30</formula>
    </cfRule>
    <cfRule type="cellIs" dxfId="32" priority="12" operator="between">
      <formula>-30</formula>
      <formula>-10</formula>
    </cfRule>
    <cfRule type="cellIs" dxfId="33" priority="13" operator="lessThan">
      <formula>-30</formula>
    </cfRule>
    <cfRule type="cellIs" dxfId="34" priority="14" operator="greaterThan">
      <formula>30</formula>
    </cfRule>
    <cfRule type="colorScale" priority="15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16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conditionalFormatting sqref="R1:R1048576">
    <cfRule type="colorScale" priority="8">
      <colorScale>
        <cfvo type="min"/>
        <cfvo type="percentile" val="50"/>
        <cfvo type="max"/>
        <color rgb="FFF8696B"/>
        <color rgb="FF92D050"/>
        <color rgb="FFF8696B"/>
      </colorScale>
    </cfRule>
    <cfRule type="colorScale" priority="9">
      <colorScale>
        <cfvo type="min"/>
        <cfvo type="percentile" val="50"/>
        <cfvo type="max"/>
        <color rgb="FF00B050"/>
        <color rgb="FFFFEB84"/>
        <color rgb="FFC00000"/>
      </colorScale>
    </cfRule>
  </conditionalFormatting>
  <conditionalFormatting sqref="R1:R1048576">
    <cfRule type="cellIs" dxfId="54" priority="1" operator="between">
      <formula>-10</formula>
      <formula>10</formula>
    </cfRule>
    <cfRule type="cellIs" dxfId="53" priority="2" operator="between">
      <formula>10</formula>
      <formula>30</formula>
    </cfRule>
    <cfRule type="cellIs" dxfId="30" priority="3" operator="between">
      <formula>-10</formula>
      <formula>-30</formula>
    </cfRule>
    <cfRule type="cellIs" dxfId="52" priority="4" operator="lessThan">
      <formula>-30</formula>
    </cfRule>
    <cfRule type="cellIs" dxfId="51" priority="5" operator="greaterThan">
      <formula>30</formula>
    </cfRule>
    <cfRule type="colorScale" priority="6">
      <colorScale>
        <cfvo type="num" val="-0.2"/>
        <cfvo type="num" val="-0.1"/>
        <cfvo type="num" val="0"/>
        <color rgb="FFFF0000"/>
        <color rgb="FFFFFF00"/>
        <color rgb="FF63BE7B"/>
      </colorScale>
    </cfRule>
    <cfRule type="colorScale" priority="7">
      <colorScale>
        <cfvo type="num" val="0"/>
        <cfvo type="num" val="0.1"/>
        <cfvo type="num" val="0.2"/>
        <color rgb="FF00B050"/>
        <color rgb="FFFFFF00"/>
        <color rgb="FFFF00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2022-05-31T20:01:39Z</dcterms:created>
  <dcterms:modified xsi:type="dcterms:W3CDTF">2022-05-31T20:13:47Z</dcterms:modified>
</cp:coreProperties>
</file>