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Legenda" sheetId="2" state="visible" r:id="rId3"/>
    <sheet name="Tabelas" sheetId="3" state="visible" r:id="rId4"/>
    <sheet name="Gráficos" sheetId="4" state="visible" r:id="rId5"/>
  </sheets>
  <definedNames>
    <definedName function="false" hidden="false" name="_xlchart.v1.0" vbProcedure="false">Dados!$E$2:$E$37</definedName>
    <definedName function="false" hidden="false" name="_xlchart.v1.1" vbProcedure="false">Dados!$D$2:$D$37</definedName>
    <definedName function="false" hidden="false" name="_xlchart.v1.2" vbProcedure="false">Dados!$E$2:$E$37</definedName>
    <definedName function="false" hidden="false" name="_xlchart.v1.3" vbProcedure="false">Dados!$E$2:$E$37</definedName>
    <definedName function="false" hidden="false" name="_xlchart.v1.4" vbProcedure="false">Dados!$C$2:$C$37</definedName>
    <definedName function="false" hidden="false" name="_xlchart.v1.5" vbProcedure="false">Dados!$D$2:$D$37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<sst xmlns="http://schemas.openxmlformats.org/spreadsheetml/2006/main" count="689" uniqueCount="182">
  <si>
    <t xml:space="preserve">IDADE</t>
  </si>
  <si>
    <t xml:space="preserve">SEXO</t>
  </si>
  <si>
    <t xml:space="preserve">NOTA BRUTA</t>
  </si>
  <si>
    <t xml:space="preserve">NOTA FORMAÇÃO GERAL</t>
  </si>
  <si>
    <t xml:space="preserve">NOTA COMPONENTE ESPECÍFICO</t>
  </si>
  <si>
    <t xml:space="preserve">CO_RS_I2</t>
  </si>
  <si>
    <t xml:space="preserve">CO_RS_I3</t>
  </si>
  <si>
    <t xml:space="preserve">CO_RS_I7</t>
  </si>
  <si>
    <t xml:space="preserve">CO_RS_I9</t>
  </si>
  <si>
    <t xml:space="preserve">QE_I02</t>
  </si>
  <si>
    <t xml:space="preserve">QE_I05</t>
  </si>
  <si>
    <t xml:space="preserve">NPESSOASCASA</t>
  </si>
  <si>
    <t xml:space="preserve">RENDAFAMILIA</t>
  </si>
  <si>
    <t xml:space="preserve">QE_I09</t>
  </si>
  <si>
    <t xml:space="preserve">QE_I10</t>
  </si>
  <si>
    <t xml:space="preserve">ESCOLAEM</t>
  </si>
  <si>
    <t xml:space="preserve">QE_I21</t>
  </si>
  <si>
    <t xml:space="preserve">QE_I23</t>
  </si>
  <si>
    <t xml:space="preserve">QE_I27</t>
  </si>
  <si>
    <t xml:space="preserve">QE_I28</t>
  </si>
  <si>
    <t xml:space="preserve">QE_I29</t>
  </si>
  <si>
    <t xml:space="preserve">QE_I30</t>
  </si>
  <si>
    <t xml:space="preserve">QE_I31</t>
  </si>
  <si>
    <t xml:space="preserve">QE_I32</t>
  </si>
  <si>
    <t xml:space="preserve">QE_I33</t>
  </si>
  <si>
    <t xml:space="preserve">QE_I34</t>
  </si>
  <si>
    <t xml:space="preserve">QE_I35</t>
  </si>
  <si>
    <t xml:space="preserve">QE_I36</t>
  </si>
  <si>
    <t xml:space="preserve">QE_I37</t>
  </si>
  <si>
    <t xml:space="preserve">QE_I38</t>
  </si>
  <si>
    <t xml:space="preserve">QE_I39</t>
  </si>
  <si>
    <t xml:space="preserve">QE_I40</t>
  </si>
  <si>
    <t xml:space="preserve">QE_I41</t>
  </si>
  <si>
    <t xml:space="preserve">QE_I42</t>
  </si>
  <si>
    <t xml:space="preserve">QE_I43</t>
  </si>
  <si>
    <t xml:space="preserve">QE_I44</t>
  </si>
  <si>
    <t xml:space="preserve">QE_I45</t>
  </si>
  <si>
    <t xml:space="preserve">QE_I46</t>
  </si>
  <si>
    <t xml:space="preserve">QE_I47</t>
  </si>
  <si>
    <t xml:space="preserve">QE_I48</t>
  </si>
  <si>
    <t xml:space="preserve">QE_I49</t>
  </si>
  <si>
    <t xml:space="preserve">QE_I50</t>
  </si>
  <si>
    <t xml:space="preserve">QE_I51</t>
  </si>
  <si>
    <t xml:space="preserve">QE_I52</t>
  </si>
  <si>
    <t xml:space="preserve">QE_I53</t>
  </si>
  <si>
    <t xml:space="preserve">QE_I54</t>
  </si>
  <si>
    <t xml:space="preserve">QE_I55</t>
  </si>
  <si>
    <t xml:space="preserve">QE_I56</t>
  </si>
  <si>
    <t xml:space="preserve">QE_I57</t>
  </si>
  <si>
    <t xml:space="preserve">QE_I58</t>
  </si>
  <si>
    <t xml:space="preserve">QE_I59</t>
  </si>
  <si>
    <t xml:space="preserve">QE_I60</t>
  </si>
  <si>
    <t xml:space="preserve">QE_I61</t>
  </si>
  <si>
    <t xml:space="preserve">QE_I62</t>
  </si>
  <si>
    <t xml:space="preserve">QE_I63</t>
  </si>
  <si>
    <t xml:space="preserve">QE_I64</t>
  </si>
  <si>
    <t xml:space="preserve">QE_I65</t>
  </si>
  <si>
    <t xml:space="preserve">QE_I66</t>
  </si>
  <si>
    <t xml:space="preserve">QE_I67</t>
  </si>
  <si>
    <t xml:space="preserve">QE_I68</t>
  </si>
  <si>
    <t xml:space="preserve">C</t>
  </si>
  <si>
    <t xml:space="preserve">D</t>
  </si>
  <si>
    <t xml:space="preserve">E</t>
  </si>
  <si>
    <t xml:space="preserve">B</t>
  </si>
  <si>
    <t xml:space="preserve">A</t>
  </si>
  <si>
    <t xml:space="preserve">F</t>
  </si>
  <si>
    <t xml:space="preserve">*</t>
  </si>
  <si>
    <t xml:space="preserve">Id</t>
  </si>
  <si>
    <t xml:space="preserve">Nome da variável</t>
  </si>
  <si>
    <t xml:space="preserve">Tipo da Variável</t>
  </si>
  <si>
    <t xml:space="preserve">Tamanho</t>
  </si>
  <si>
    <t xml:space="preserve">Descrição</t>
  </si>
  <si>
    <t xml:space="preserve">Categoria</t>
  </si>
  <si>
    <t xml:space="preserve">Caracter</t>
  </si>
  <si>
    <t xml:space="preserve">2 - Qual o grau de dificuldade desta prova na parte do Componente Específico?</t>
  </si>
  <si>
    <t xml:space="preserve">A = Muito fácil.
B = Fácil.
C = Médio.
D = Difícil.
E = Muito difícil.
* = Resposta anulada                                                                                                                                               . = Não respondeu   </t>
  </si>
  <si>
    <t xml:space="preserve">3 - Considerando a extensão da prova, em relação ao tempo total, você considera que a prova foi:</t>
  </si>
  <si>
    <t xml:space="preserve">A = Muito longa.
B = Longa.
C = Adequada.
D = Curta.
E = Muito curta.
* = Resposta anulada                                                                                                                                               . = Não respondeu</t>
  </si>
  <si>
    <t xml:space="preserve">7 - Você se deparou com alguma dificuldade ao responder à prova. Qual?</t>
  </si>
  <si>
    <t xml:space="preserve">A = Desconhecimento do conteúdo.
B = Forma diferente de abordagem do conteúdo.
C = Espaço insuficiente para responder às questões.
D = Falta de motivação para fazer a prova.
E = Não tive qualquer tipo de dificuldade para responder à prova.
* = Resposta anulada                                                                                                                                               . = Não respondeu </t>
  </si>
  <si>
    <t xml:space="preserve">9 - Qual foi o tempo gasto por você para concluir a prova?</t>
  </si>
  <si>
    <t xml:space="preserve">A = Menos de uma hora.
B = Entre uma e duas horas.
C = Entre duas e três horas.
D = Entre três e quatro horas.
E = Quatro horas e não consegui terminar.
* = Resposta anulada                                                                                                                                               . = Não respondeu</t>
  </si>
  <si>
    <t xml:space="preserve">Qual é a sua cor ou raça?</t>
  </si>
  <si>
    <t xml:space="preserve">A = Branca.
B = Preta.
C = Amarela.
D = Parda.
E = Indígena.
F = Não quero declarar.</t>
  </si>
  <si>
    <t xml:space="preserve">Até que etapa de escolarização sua mãe concluiu?</t>
  </si>
  <si>
    <t xml:space="preserve">A = Nenhuma.
B = Ensino fundamental: 1º ao 5º ano (1ª a 4ª série).
C = Ensino fundamental: 6º ao 9º ano (5ª a 8ª série).
D = Ensino médio.
E = Ensino Superior - Graduação.
F = Pós-graduação.</t>
  </si>
  <si>
    <t xml:space="preserve">QE_I07</t>
  </si>
  <si>
    <t xml:space="preserve">Quantas pessoas da sua família moram com você? Considere seus pais, irmãos, cônjuge, filhos e outros parentes que moram na mesma casa com você.</t>
  </si>
  <si>
    <t xml:space="preserve">A = Nenhuma.
B = Uma.
C = Duas.
D = Três.
E = Quatro.
F = Cinco.
G = Seis.
H = Sete ou mais.</t>
  </si>
  <si>
    <t xml:space="preserve">QE_I08</t>
  </si>
  <si>
    <t xml:space="preserve">Qual a renda total de sua família, incluindo seus rendimentos?</t>
  </si>
  <si>
    <t xml:space="preserve">A = Até 1,5 salário mínimo (até R$ 1.405,50).
B = De 1,5 a 3 salários mínimos (R$ 1.405,51 a R$ 2.811,00).
C = De 3 a 4,5 salários mínimos (R$ 2.811,01 a R$ 4.216,50).
D = De 4,5 a 6 salários mínimos (R$ 4.216,51 a R$ 5.622,00).
E = De 6 a 10 salários mínimos (R$ 5. 622,01 a R$ 9.370,00).
F = De 10 a 30 salários mínimos (R$ 9.370,01 a R$ 28.110,00).
G = Acima de 30 salários mínimos (mais de R$ 28.110,00).</t>
  </si>
  <si>
    <t xml:space="preserve">Qual alternativa a seguir melhor descreve sua situação financeira (incluindo bolsas)?</t>
  </si>
  <si>
    <t xml:space="preserve">A = Não tenho renda e meus gastos são financiados por programas governamentais.
B = Não tenho renda e meus gastos são financiados pela minha família ou por outras pessoas.
C = Tenho renda, mas recebo ajuda da família ou de outras pessoas para financiar meus gastos.
D = Tenho renda e não preciso de ajuda para financiar meus gastos.
E = Tenho renda e contribuo com o sustento da família.
F = Sou o principal responsável pelo sustento da família.</t>
  </si>
  <si>
    <t xml:space="preserve">Qual alternativa a seguir melhor descreve sua situação de trabalho (exceto estágio ou bolsas)?</t>
  </si>
  <si>
    <t xml:space="preserve">A = Não estou trabalhando.
B = Trabalho eventualmente.
C = Trabalho até 20 horas semanais.
D = Trabalho de 21 a 39 horas semanais.
E = Trabalho 40 horas semanais ou mais.</t>
  </si>
  <si>
    <t xml:space="preserve">QE_I17</t>
  </si>
  <si>
    <t xml:space="preserve">Em que tipo de escola você cursou o ensino médio?</t>
  </si>
  <si>
    <t xml:space="preserve">A = Todo em escola pública.
B = Todo em escola privada (particular).
C = Todo no exterior.
D = A maior parte em escola pública.
E = A maior parte em escola privada (particular).
F = Parte no Brasil e parte no exterior.</t>
  </si>
  <si>
    <t xml:space="preserve">Alguém em sua família concluiu um curso superior?</t>
  </si>
  <si>
    <t xml:space="preserve">A = Sim.
B = Não.</t>
  </si>
  <si>
    <t xml:space="preserve">Quantas horas por semana, aproximadamente, você dedicou aos estudos, excetuando as horas de aula?</t>
  </si>
  <si>
    <t xml:space="preserve">A = Nenhuma, apenas assisto às aulas.
B = De uma a três.
C = De quatro a sete.
D = De oito a doze.
E = Mais de doze.</t>
  </si>
  <si>
    <t xml:space="preserve">Numérica</t>
  </si>
  <si>
    <t xml:space="preserve">As disciplinas cursadas contribuíram para sua formação integral, como cidadão e profissional.</t>
  </si>
  <si>
    <t xml:space="preserve">1 = Discordo Totalmente
2
3
4
5
6 = Concordo Totalmente
7 = Não sei responder.
8 = Não se aplica.</t>
  </si>
  <si>
    <t xml:space="preserve">Os conteúdos abordados nas disciplinas do curso favoreceram sua atuação em estágios ou em atividades de iniciação profissional.</t>
  </si>
  <si>
    <t xml:space="preserve">As metodologias de ensino utilizadas no curso desafiaram você a aprofundar conhecimentos e desenvolver competências reflexivas e críticas.</t>
  </si>
  <si>
    <t xml:space="preserve">O curso propiciou experiências de aprendizagem inovadoras.</t>
  </si>
  <si>
    <t xml:space="preserve">O curso contribuiu para o desenvolvimento da sua consciência ética para o exercício profissional.</t>
  </si>
  <si>
    <t xml:space="preserve">No curso você teve oportunidade de aprender a trabalhar em equipe.</t>
  </si>
  <si>
    <t xml:space="preserve">O curso possibilitou aumentar sua capacidade de reflexão e argumentação.</t>
  </si>
  <si>
    <t xml:space="preserve">O curso promoveu o desenvolvimento da sua capacidade de pensar criticamente, analisar e refletir sobre soluções para problemas da sociedade.</t>
  </si>
  <si>
    <t xml:space="preserve">O curso contribuiu para você ampliar sua capacidade de comunicação nas formas oral e escrita.</t>
  </si>
  <si>
    <t xml:space="preserve">O curso contribuiu para o desenvolvimento da sua capacidade de aprender e atualizar-se permanentemente.</t>
  </si>
  <si>
    <t xml:space="preserve">As relações professor-aluno ao longo do curso estimularam você a estudar e aprender.</t>
  </si>
  <si>
    <t xml:space="preserve">Os planos de ensino apresentados pelos professores contribuíram para o desenvolvimento das atividades acadêmicas e para seus estudos.</t>
  </si>
  <si>
    <t xml:space="preserve">As referências bibliográficas indicadas pelos professores nos planos de ensino contribuíram para seus estudos e aprendizagens.</t>
  </si>
  <si>
    <t xml:space="preserve">Foram oferecidas oportunidades para os estudantes superarem dificuldades relacionadas ao processo de formação.</t>
  </si>
  <si>
    <t xml:space="preserve">A coordenação do curso esteve disponível para orientação acadêmica dos estudantes.</t>
  </si>
  <si>
    <t xml:space="preserve">O curso exigiu de você organização e dedicação frequente aos estudos.</t>
  </si>
  <si>
    <t xml:space="preserve">Foram oferecidas oportunidades para os estudantes participarem de programas, projetos ou atividades de extensão universitária.</t>
  </si>
  <si>
    <t xml:space="preserve">Foram oferecidas oportunidades para os estudantes participarem de projetos de iniciação científica e de atividades que estimularam a investigação acadêmica.</t>
  </si>
  <si>
    <t xml:space="preserve">O curso ofereceu condições para os estudantes participarem de eventos internos e/ou externos à instituição.</t>
  </si>
  <si>
    <t xml:space="preserve">A instituição ofereceu oportunidades para os estudantes atuarem como representantes em órgãos colegiados.</t>
  </si>
  <si>
    <t xml:space="preserve">O curso favoreceu a articulação do conhecimento teórico com atividades práticas.</t>
  </si>
  <si>
    <t xml:space="preserve">As atividades práticas foram suficientes para relacionar os conteúdos do curso com a prática, contribuindo para sua formação profissional.</t>
  </si>
  <si>
    <t xml:space="preserve">O curso propiciou acesso a conhecimentos atualizados e/ou contemporâneos em sua área de formação.</t>
  </si>
  <si>
    <t xml:space="preserve">O estágio supervisionado proporcionou experiências diversificadas para a sua formação.</t>
  </si>
  <si>
    <t xml:space="preserve">As atividades realizadas durante seu trabalho de conclusão de curso contribuíram para qualificar sua formação profissional</t>
  </si>
  <si>
    <t xml:space="preserve">Foram oferecidas oportunidades para os estudantes realizarem intercâmbios e/ou estágios no país.</t>
  </si>
  <si>
    <t xml:space="preserve">Foram oferecidas oportunidades para os estudantes realizarem intercâmbios e/ou estágios fora do país.</t>
  </si>
  <si>
    <t xml:space="preserve">Os estudantes participaram de avaliações periódicas do curso (disciplinas, atuação dos professores, infraestrutura).</t>
  </si>
  <si>
    <t xml:space="preserve">As avaliações da aprendizagem realizadas durante o curso foram compatíveis com os conteúdos ou temas trabalhados pelos professores.</t>
  </si>
  <si>
    <t xml:space="preserve">Os professores apresentaram disponibilidade para atender os estudantes fora do horário das aulas.</t>
  </si>
  <si>
    <t xml:space="preserve">Os professores demonstraram domínio dos conteúdos abordados nas disciplinas.</t>
  </si>
  <si>
    <t xml:space="preserve">Os professores utilizaram tecnologias da informação e comunicação (TICs) como estratégia de ensino (projetor multimídia, laboratório de informática, ambiente virtual de aprendizagem).</t>
  </si>
  <si>
    <t xml:space="preserve">A instituição dispôs de quantidade suficiente de funcionários para o apoio administrativo e acadêmico.</t>
  </si>
  <si>
    <t xml:space="preserve">O curso disponibilizou monitores ou tutores para auxiliar os estudantes.</t>
  </si>
  <si>
    <t xml:space="preserve">As condições de infraestrutura das salas de aula foram adequadas.</t>
  </si>
  <si>
    <t xml:space="preserve">Os equipamentos e materiais disponíveis para as aulas práticas foram adequados para a quantidade de estudantes.</t>
  </si>
  <si>
    <t xml:space="preserve">Os ambientes e equipamentos destinados às aulas práticas foram adequados ao curso.</t>
  </si>
  <si>
    <t xml:space="preserve">A biblioteca dispôs das referências bibliográficas que os estudantes necessitaram.</t>
  </si>
  <si>
    <t xml:space="preserve">A instituição contou com biblioteca virtual ou conferiu acesso a obras disponíveis em acervos virtuais.</t>
  </si>
  <si>
    <t xml:space="preserve">As atividades acadêmicas desenvolvidas dentro e fora da sala de aula possibilitaram reflexão, convivência e respeito à diversidade.</t>
  </si>
  <si>
    <t xml:space="preserve">A instituição promoveu atividades de cultura, de lazer e de interação social.</t>
  </si>
  <si>
    <t xml:space="preserve">A instituição dispôs de refeitório, cantina e banheiros em condições adequadas que atenderam as necessidades dos seus usuários.</t>
  </si>
  <si>
    <t xml:space="preserve">QUANTIDADE DE ALUNOS</t>
  </si>
  <si>
    <t xml:space="preserve">COR DA PELE/RAÇA</t>
  </si>
  <si>
    <t xml:space="preserve">QUANTIA</t>
  </si>
  <si>
    <t xml:space="preserve">HORAS DEDICADAS AO ESTUDO POR SEMANA</t>
  </si>
  <si>
    <t xml:space="preserve">NOTA FORMAÇÂO GERAL</t>
  </si>
  <si>
    <t xml:space="preserve">NOTA COMPONENTE ESPECIFICO</t>
  </si>
  <si>
    <t xml:space="preserve">M</t>
  </si>
  <si>
    <t xml:space="preserve">Branca</t>
  </si>
  <si>
    <t xml:space="preserve">Nenhuma</t>
  </si>
  <si>
    <t xml:space="preserve">0 a 9,99</t>
  </si>
  <si>
    <t xml:space="preserve">Máximo</t>
  </si>
  <si>
    <t xml:space="preserve">Preta</t>
  </si>
  <si>
    <t xml:space="preserve">De 1 a 3 horas</t>
  </si>
  <si>
    <t xml:space="preserve">10 a 19,9</t>
  </si>
  <si>
    <t xml:space="preserve">Quartil 3</t>
  </si>
  <si>
    <t xml:space="preserve">Total Geral</t>
  </si>
  <si>
    <t xml:space="preserve">Amarela</t>
  </si>
  <si>
    <t xml:space="preserve">De 4 a 7 horas </t>
  </si>
  <si>
    <t xml:space="preserve">20 a 29,9</t>
  </si>
  <si>
    <t xml:space="preserve">Mediana</t>
  </si>
  <si>
    <t xml:space="preserve">Parda</t>
  </si>
  <si>
    <t xml:space="preserve">De 8 a 12 horas</t>
  </si>
  <si>
    <t xml:space="preserve">30 a 39,9</t>
  </si>
  <si>
    <t xml:space="preserve">Quartil 1</t>
  </si>
  <si>
    <t xml:space="preserve">Indigena</t>
  </si>
  <si>
    <t xml:space="preserve">Mais de 12 horas</t>
  </si>
  <si>
    <t xml:space="preserve">40 a 49,9</t>
  </si>
  <si>
    <t xml:space="preserve">Mínimo</t>
  </si>
  <si>
    <t xml:space="preserve">Não Declarou</t>
  </si>
  <si>
    <t xml:space="preserve">50 a 59,9</t>
  </si>
  <si>
    <t xml:space="preserve">60 a 69,9</t>
  </si>
  <si>
    <t xml:space="preserve">70 a 79,9</t>
  </si>
  <si>
    <t xml:space="preserve">80 a 89,9</t>
  </si>
  <si>
    <t xml:space="preserve">90 a 100</t>
  </si>
  <si>
    <t xml:space="preserve">TOTAL GERAL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</si>
</sst>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€-2]* #,##0.00_);_([$€-2]* \(#,##0.00\);_([$€-2]* \-??_)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name val="Times New Roman"/>
      <family val="0"/>
    </font>
  </fonts>
  <fills count="8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4472C4"/>
        <bgColor rgb="FF0563C1"/>
      </patternFill>
    </fill>
    <fill>
      <patternFill patternType="solid">
        <fgColor rgb="FFDAE3F3"/>
        <bgColor rgb="FFD9D9D9"/>
      </patternFill>
    </fill>
    <fill>
      <patternFill patternType="solid">
        <fgColor rgb="FFB4C7E7"/>
        <bgColor rgb="FF99CCFF"/>
      </patternFill>
    </fill>
    <fill>
      <patternFill patternType="solid">
        <fgColor rgb="FFD9D9D9"/>
        <bgColor rgb="FFDAE3F3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7" borderId="2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7" borderId="2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  <cellStyle name="Hiperlink 2" xfId="21"/>
    <cellStyle name="Normal 2" xfId="22"/>
    <cellStyle name="Normal 3" xfId="23"/>
    <cellStyle name="Excel Built-in 60% - Accent1" xfId="24"/>
    <cellStyle name="Excel Built-in Accent1" xfId="25"/>
    <cellStyle name="Excel Built-in 20% - Accent1" xfId="26"/>
    <cellStyle name="Excel Built-in 40% - Accent1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DAE3F3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SEXO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Tabelas!$A$2:$A$3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Tabelas!$B$2:$B$3</c:f>
              <c:numCache>
                <c:formatCode>General</c:formatCode>
                <c:ptCount val="2"/>
                <c:pt idx="0">
                  <c:v>30</c:v>
                </c:pt>
                <c:pt idx="1">
                  <c:v>6</c:v>
                </c:pt>
              </c:numCache>
            </c:numRef>
          </c:val>
        </c:ser>
        <c:gapWidth val="219"/>
        <c:overlap val="-27"/>
        <c:axId val="39997268"/>
        <c:axId val="74877687"/>
      </c:barChart>
      <c:catAx>
        <c:axId val="399972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877687"/>
        <c:crosses val="autoZero"/>
        <c:auto val="1"/>
        <c:lblAlgn val="ctr"/>
        <c:lblOffset val="100"/>
      </c:catAx>
      <c:valAx>
        <c:axId val="748776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997268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COR DA PELE/RAÇA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22</c:v>
                </c:pt>
                <c:pt idx="1">
                  <c:v>1</c:v>
                </c:pt>
                <c:pt idx="2">
                  <c:v>12</c:v>
                </c:pt>
                <c:pt idx="3">
                  <c:v>1</c:v>
                </c:pt>
              </c:numCache>
            </c:numRef>
          </c:val>
        </c:ser>
        <c:gapWidth val="219"/>
        <c:overlap val="-27"/>
        <c:axId val="70412859"/>
        <c:axId val="37992973"/>
      </c:barChart>
      <c:catAx>
        <c:axId val="70412859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992973"/>
        <c:crosses val="autoZero"/>
        <c:auto val="1"/>
        <c:lblAlgn val="ctr"/>
        <c:lblOffset val="100"/>
      </c:catAx>
      <c:valAx>
        <c:axId val="379929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412859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HORAS DE ESTUDO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Tabelas!$G$2:$G$6</c:f>
              <c:strCache>
                <c:ptCount val="5"/>
                <c:pt idx="0">
                  <c:v>Nenhuma</c:v>
                </c:pt>
                <c:pt idx="1">
                  <c:v>De 1 a 3 horas</c:v>
                </c:pt>
                <c:pt idx="2">
                  <c:v>De 4 a 7 horas </c:v>
                </c:pt>
                <c:pt idx="3">
                  <c:v>De 8 a 12 horas</c:v>
                </c:pt>
                <c:pt idx="4">
                  <c:v>Mais de 12 horas</c:v>
                </c:pt>
              </c:strCache>
            </c:strRef>
          </c:cat>
          <c:val>
            <c:numRef>
              <c:f>Tabelas!$H$2:$H$6</c:f>
              <c:numCache>
                <c:formatCode>General</c:formatCode>
                <c:ptCount val="5"/>
                <c:pt idx="0">
                  <c:v>5</c:v>
                </c:pt>
                <c:pt idx="1">
                  <c:v>13</c:v>
                </c:pt>
                <c:pt idx="2">
                  <c:v>13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gapWidth val="219"/>
        <c:overlap val="-27"/>
        <c:axId val="87016493"/>
        <c:axId val="45118969"/>
      </c:barChart>
      <c:catAx>
        <c:axId val="870164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118969"/>
        <c:crosses val="autoZero"/>
        <c:auto val="1"/>
        <c:lblAlgn val="ctr"/>
        <c:lblOffset val="100"/>
      </c:catAx>
      <c:valAx>
        <c:axId val="451189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016493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303840</xdr:colOff>
      <xdr:row>14</xdr:row>
      <xdr:rowOff>75240</xdr:rowOff>
    </xdr:to>
    <xdr:graphicFrame>
      <xdr:nvGraphicFramePr>
        <xdr:cNvPr id="0" name="Gráfico 1"/>
        <xdr:cNvGraphicFramePr/>
      </xdr:nvGraphicFramePr>
      <xdr:xfrm>
        <a:off x="0" y="0"/>
        <a:ext cx="56152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303840</xdr:colOff>
      <xdr:row>14</xdr:row>
      <xdr:rowOff>75240</xdr:rowOff>
    </xdr:to>
    <xdr:graphicFrame>
      <xdr:nvGraphicFramePr>
        <xdr:cNvPr id="1" name="Gráfico 3"/>
        <xdr:cNvGraphicFramePr/>
      </xdr:nvGraphicFramePr>
      <xdr:xfrm>
        <a:off x="6070320" y="0"/>
        <a:ext cx="56156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303840</xdr:colOff>
      <xdr:row>14</xdr:row>
      <xdr:rowOff>75240</xdr:rowOff>
    </xdr:to>
    <xdr:graphicFrame>
      <xdr:nvGraphicFramePr>
        <xdr:cNvPr id="2" name="Gráfico 4"/>
        <xdr:cNvGraphicFramePr/>
      </xdr:nvGraphicFramePr>
      <xdr:xfrm>
        <a:off x="12141000" y="0"/>
        <a:ext cx="56156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0</xdr:col>
      <xdr:colOff>0</xdr:colOff>
      <xdr:row>16</xdr:row>
      <xdr:rowOff>3240</xdr:rowOff>
    </xdr:from>
    <xdr:to>
      <xdr:col>4</xdr:col>
      <xdr:colOff>757800</xdr:colOff>
      <xdr:row>32</xdr:row>
      <xdr:rowOff>95760</xdr:rowOff>
    </xdr:to>
    <xdr:sp>
      <xdr:nvSpPr>
        <xdr:cNvPr id="3" name="CustomShape 1"/>
        <xdr:cNvSpPr/>
      </xdr:nvSpPr>
      <xdr:spPr>
        <a:xfrm>
          <a:off x="0" y="3051000"/>
          <a:ext cx="3792960" cy="314064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Este gráfico não está disponível na sua versão de Excel.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Editar esta forma ou salvar esta pasta de trabalho em um formato de arquivo diferente quebrará o gráfico permanentemente.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0</xdr:colOff>
      <xdr:row>16</xdr:row>
      <xdr:rowOff>3960</xdr:rowOff>
    </xdr:from>
    <xdr:to>
      <xdr:col>10</xdr:col>
      <xdr:colOff>757800</xdr:colOff>
      <xdr:row>32</xdr:row>
      <xdr:rowOff>115560</xdr:rowOff>
    </xdr:to>
    <xdr:sp>
      <xdr:nvSpPr>
        <xdr:cNvPr id="4" name="CustomShape 1"/>
        <xdr:cNvSpPr/>
      </xdr:nvSpPr>
      <xdr:spPr>
        <a:xfrm>
          <a:off x="4552920" y="3051720"/>
          <a:ext cx="3792960" cy="315972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Este gráfico não está disponível na sua versão de Excel.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Editar esta forma ou salvar esta pasta de trabalho em um formato de arquivo diferente quebrará o gráfico permanentemente.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0</xdr:colOff>
      <xdr:row>16</xdr:row>
      <xdr:rowOff>0</xdr:rowOff>
    </xdr:from>
    <xdr:to>
      <xdr:col>17</xdr:col>
      <xdr:colOff>8640</xdr:colOff>
      <xdr:row>32</xdr:row>
      <xdr:rowOff>66960</xdr:rowOff>
    </xdr:to>
    <xdr:sp>
      <xdr:nvSpPr>
        <xdr:cNvPr id="5" name="CustomShape 1"/>
        <xdr:cNvSpPr/>
      </xdr:nvSpPr>
      <xdr:spPr>
        <a:xfrm>
          <a:off x="9105840" y="3047760"/>
          <a:ext cx="3802680" cy="311508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Este gráfico não está disponível na sua versão de Excel.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Editar esta forma ou salvar esta pasta de trabalho em um formato de arquivo diferente quebrará o gráfico permanentemente.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5" displayName="Tabela5" ref="A1:BI37" headerRowCount="1" totalsRowCount="0" totalsRowShown="0">
  <autoFilter ref="A1:BI37"/>
  <tableColumns count="61">
    <tableColumn id="1" name="IDADE"/>
    <tableColumn id="2" name="SEXO"/>
    <tableColumn id="3" name="NOTA BRUTA"/>
    <tableColumn id="4" name="NOTA FORMAÇÃO GERAL"/>
    <tableColumn id="5" name="NOTA COMPONENTE ESPECÍFICO"/>
    <tableColumn id="6" name="CO_RS_I2"/>
    <tableColumn id="7" name="CO_RS_I3"/>
    <tableColumn id="8" name="CO_RS_I7"/>
    <tableColumn id="9" name="CO_RS_I9"/>
    <tableColumn id="10" name="QE_I02"/>
    <tableColumn id="11" name="QE_I05"/>
    <tableColumn id="12" name="NPESSOASCASA"/>
    <tableColumn id="13" name="RENDAFAMILIA"/>
    <tableColumn id="14" name="QE_I09"/>
    <tableColumn id="15" name="QE_I10"/>
    <tableColumn id="16" name="ESCOLAEM"/>
    <tableColumn id="17" name="QE_I21"/>
    <tableColumn id="18" name="QE_I23"/>
    <tableColumn id="19" name="QE_I27"/>
    <tableColumn id="20" name="QE_I28"/>
    <tableColumn id="21" name="QE_I29"/>
    <tableColumn id="22" name="QE_I30"/>
    <tableColumn id="23" name="QE_I31"/>
    <tableColumn id="24" name="QE_I32"/>
    <tableColumn id="25" name="QE_I33"/>
    <tableColumn id="26" name="QE_I34"/>
    <tableColumn id="27" name="QE_I35"/>
    <tableColumn id="28" name="QE_I36"/>
    <tableColumn id="29" name="QE_I37"/>
    <tableColumn id="30" name="QE_I38"/>
    <tableColumn id="31" name="QE_I39"/>
    <tableColumn id="32" name="QE_I40"/>
    <tableColumn id="33" name="QE_I41"/>
    <tableColumn id="34" name="QE_I42"/>
    <tableColumn id="35" name="QE_I43"/>
    <tableColumn id="36" name="QE_I44"/>
    <tableColumn id="37" name="QE_I45"/>
    <tableColumn id="38" name="QE_I46"/>
    <tableColumn id="39" name="QE_I47"/>
    <tableColumn id="40" name="QE_I48"/>
    <tableColumn id="41" name="QE_I49"/>
    <tableColumn id="42" name="QE_I50"/>
    <tableColumn id="43" name="QE_I51"/>
    <tableColumn id="44" name="QE_I52"/>
    <tableColumn id="45" name="QE_I53"/>
    <tableColumn id="46" name="QE_I54"/>
    <tableColumn id="47" name="QE_I55"/>
    <tableColumn id="48" name="QE_I56"/>
    <tableColumn id="49" name="QE_I57"/>
    <tableColumn id="50" name="QE_I58"/>
    <tableColumn id="51" name="QE_I59"/>
    <tableColumn id="52" name="QE_I60"/>
    <tableColumn id="53" name="QE_I61"/>
    <tableColumn id="54" name="QE_I62"/>
    <tableColumn id="55" name="QE_I63"/>
    <tableColumn id="56" name="QE_I64"/>
    <tableColumn id="57" name="QE_I65"/>
    <tableColumn id="58" name="QE_I66"/>
    <tableColumn id="59" name="QE_I67"/>
    <tableColumn id="60" name="QE_I68"/>
    <tableColumn id="61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37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selection pane="topLeft" activeCell="A39" activeCellId="0" sqref="A39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7.57"/>
    <col collapsed="false" customWidth="true" hidden="false" outlineLevel="0" max="3" min="3" style="0" width="14.28"/>
    <col collapsed="false" customWidth="true" hidden="false" outlineLevel="0" max="4" min="4" style="0" width="24.85"/>
    <col collapsed="false" customWidth="true" hidden="false" outlineLevel="0" max="5" min="5" style="0" width="30.57"/>
    <col collapsed="false" customWidth="false" hidden="false" outlineLevel="0" max="9" min="6" style="0" width="11.43"/>
    <col collapsed="false" customWidth="true" hidden="false" outlineLevel="0" max="40" min="10" style="0" width="9.43"/>
    <col collapsed="false" customWidth="true" hidden="false" outlineLevel="0" max="41" min="41" style="0" width="10.71"/>
    <col collapsed="false" customWidth="true" hidden="false" outlineLevel="0" max="61" min="42" style="0" width="9.43"/>
    <col collapsed="false" customWidth="true" hidden="false" outlineLevel="0" max="1025" min="62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</row>
    <row r="2" customFormat="false" ht="13.8" hidden="false" customHeight="false" outlineLevel="0" collapsed="false">
      <c r="A2" s="2" t="n">
        <v>25</v>
      </c>
      <c r="B2" s="2" t="n">
        <v>0</v>
      </c>
      <c r="C2" s="2" t="n">
        <v>49.3</v>
      </c>
      <c r="D2" s="2" t="n">
        <v>56.2</v>
      </c>
      <c r="E2" s="2" t="n">
        <v>47</v>
      </c>
      <c r="F2" s="2" t="s">
        <v>60</v>
      </c>
      <c r="G2" s="2" t="s">
        <v>60</v>
      </c>
      <c r="H2" s="2" t="s">
        <v>60</v>
      </c>
      <c r="I2" s="2" t="s">
        <v>60</v>
      </c>
      <c r="J2" s="2" t="s">
        <v>61</v>
      </c>
      <c r="K2" s="2" t="s">
        <v>62</v>
      </c>
      <c r="L2" s="2" t="n">
        <v>1</v>
      </c>
      <c r="M2" s="2" t="n">
        <v>4919</v>
      </c>
      <c r="N2" s="2" t="s">
        <v>63</v>
      </c>
      <c r="O2" s="2" t="s">
        <v>61</v>
      </c>
      <c r="P2" s="2" t="n">
        <v>1</v>
      </c>
      <c r="Q2" s="2" t="s">
        <v>64</v>
      </c>
      <c r="R2" s="2" t="s">
        <v>63</v>
      </c>
      <c r="S2" s="2" t="n">
        <v>4</v>
      </c>
      <c r="T2" s="2" t="n">
        <v>3</v>
      </c>
      <c r="U2" s="2" t="n">
        <v>3</v>
      </c>
      <c r="V2" s="2" t="n">
        <v>5</v>
      </c>
      <c r="W2" s="2" t="n">
        <v>5</v>
      </c>
      <c r="X2" s="2" t="n">
        <v>6</v>
      </c>
      <c r="Y2" s="2" t="n">
        <v>4</v>
      </c>
      <c r="Z2" s="2" t="n">
        <v>6</v>
      </c>
      <c r="AA2" s="2" t="n">
        <v>5</v>
      </c>
      <c r="AB2" s="2" t="n">
        <v>6</v>
      </c>
      <c r="AC2" s="2" t="n">
        <v>6</v>
      </c>
      <c r="AD2" s="2" t="n">
        <v>4</v>
      </c>
      <c r="AE2" s="2" t="n">
        <v>2</v>
      </c>
      <c r="AF2" s="2" t="n">
        <v>7</v>
      </c>
      <c r="AG2" s="2" t="n">
        <v>6</v>
      </c>
      <c r="AH2" s="2" t="n">
        <v>6</v>
      </c>
      <c r="AI2" s="2" t="n">
        <v>4</v>
      </c>
      <c r="AJ2" s="2" t="n">
        <v>4</v>
      </c>
      <c r="AK2" s="2" t="n">
        <v>2</v>
      </c>
      <c r="AL2" s="2" t="n">
        <v>4</v>
      </c>
      <c r="AM2" s="2" t="n">
        <v>5</v>
      </c>
      <c r="AN2" s="2" t="n">
        <v>5</v>
      </c>
      <c r="AO2" s="2" t="n">
        <v>7</v>
      </c>
      <c r="AP2" s="2" t="n">
        <v>6</v>
      </c>
      <c r="AQ2" s="2" t="n">
        <v>2</v>
      </c>
      <c r="AR2" s="2" t="n">
        <v>7</v>
      </c>
      <c r="AS2" s="2" t="n">
        <v>4</v>
      </c>
      <c r="AT2" s="2" t="n">
        <v>7</v>
      </c>
      <c r="AU2" s="2" t="n">
        <v>5</v>
      </c>
      <c r="AV2" s="2" t="n">
        <v>5</v>
      </c>
      <c r="AW2" s="2" t="n">
        <v>5</v>
      </c>
      <c r="AX2" s="2" t="n">
        <v>6</v>
      </c>
      <c r="AY2" s="2" t="n">
        <v>7</v>
      </c>
      <c r="AZ2" s="2" t="n">
        <v>5</v>
      </c>
      <c r="BA2" s="2" t="n">
        <v>4</v>
      </c>
      <c r="BB2" s="2" t="n">
        <v>7</v>
      </c>
      <c r="BC2" s="2" t="n">
        <v>7</v>
      </c>
      <c r="BD2" s="2" t="n">
        <v>5</v>
      </c>
      <c r="BE2" s="2" t="n">
        <v>7</v>
      </c>
      <c r="BF2" s="2" t="n">
        <v>6</v>
      </c>
      <c r="BG2" s="2" t="n">
        <v>6</v>
      </c>
      <c r="BH2" s="2" t="n">
        <v>2</v>
      </c>
    </row>
    <row r="3" customFormat="false" ht="13.8" hidden="false" customHeight="false" outlineLevel="0" collapsed="false">
      <c r="A3" s="3" t="n">
        <v>26</v>
      </c>
      <c r="B3" s="3" t="n">
        <v>0</v>
      </c>
      <c r="C3" s="3" t="n">
        <v>63.5</v>
      </c>
      <c r="D3" s="3" t="n">
        <v>78.3</v>
      </c>
      <c r="E3" s="3" t="n">
        <v>58.6</v>
      </c>
      <c r="F3" s="3" t="s">
        <v>60</v>
      </c>
      <c r="G3" s="3" t="s">
        <v>60</v>
      </c>
      <c r="H3" s="3" t="s">
        <v>61</v>
      </c>
      <c r="I3" s="3" t="s">
        <v>63</v>
      </c>
      <c r="J3" s="3" t="s">
        <v>61</v>
      </c>
      <c r="K3" s="3" t="s">
        <v>61</v>
      </c>
      <c r="L3" s="3" t="n">
        <v>4</v>
      </c>
      <c r="M3" s="3" t="n">
        <v>7496</v>
      </c>
      <c r="N3" s="3" t="s">
        <v>62</v>
      </c>
      <c r="O3" s="3" t="s">
        <v>62</v>
      </c>
      <c r="P3" s="3" t="n">
        <v>1</v>
      </c>
      <c r="Q3" s="3" t="s">
        <v>64</v>
      </c>
      <c r="R3" s="3" t="s">
        <v>63</v>
      </c>
      <c r="S3" s="3" t="n">
        <v>5</v>
      </c>
      <c r="T3" s="3" t="n">
        <v>5</v>
      </c>
      <c r="U3" s="3" t="n">
        <v>6</v>
      </c>
      <c r="V3" s="3" t="n">
        <v>4</v>
      </c>
      <c r="W3" s="3" t="n">
        <v>5</v>
      </c>
      <c r="X3" s="3" t="n">
        <v>5</v>
      </c>
      <c r="Y3" s="3" t="n">
        <v>5</v>
      </c>
      <c r="Z3" s="3" t="n">
        <v>5</v>
      </c>
      <c r="AA3" s="3" t="n">
        <v>6</v>
      </c>
      <c r="AB3" s="3" t="n">
        <v>6</v>
      </c>
      <c r="AC3" s="3" t="n">
        <v>6</v>
      </c>
      <c r="AD3" s="3" t="n">
        <v>5</v>
      </c>
      <c r="AE3" s="3" t="n">
        <v>5</v>
      </c>
      <c r="AF3" s="3" t="n">
        <v>4</v>
      </c>
      <c r="AG3" s="3" t="n">
        <v>6</v>
      </c>
      <c r="AH3" s="3" t="n">
        <v>4</v>
      </c>
      <c r="AI3" s="3" t="n">
        <v>3</v>
      </c>
      <c r="AJ3" s="3" t="n">
        <v>2</v>
      </c>
      <c r="AK3" s="3" t="n">
        <v>2</v>
      </c>
      <c r="AL3" s="3" t="n">
        <v>2</v>
      </c>
      <c r="AM3" s="3" t="n">
        <v>3</v>
      </c>
      <c r="AN3" s="3" t="n">
        <v>2</v>
      </c>
      <c r="AO3" s="3" t="n">
        <v>5</v>
      </c>
      <c r="AP3" s="3" t="n">
        <v>4</v>
      </c>
      <c r="AQ3" s="3" t="n">
        <v>2</v>
      </c>
      <c r="AR3" s="3" t="n">
        <v>1</v>
      </c>
      <c r="AS3" s="3" t="n">
        <v>1</v>
      </c>
      <c r="AT3" s="3" t="n">
        <v>3</v>
      </c>
      <c r="AU3" s="3" t="n">
        <v>5</v>
      </c>
      <c r="AV3" s="3" t="n">
        <v>6</v>
      </c>
      <c r="AW3" s="3" t="n">
        <v>5</v>
      </c>
      <c r="AX3" s="3" t="n">
        <v>4</v>
      </c>
      <c r="AY3" s="3" t="n">
        <v>4</v>
      </c>
      <c r="AZ3" s="3" t="n">
        <v>5</v>
      </c>
      <c r="BA3" s="3" t="n">
        <v>4</v>
      </c>
      <c r="BB3" s="3" t="n">
        <v>4</v>
      </c>
      <c r="BC3" s="3" t="n">
        <v>4</v>
      </c>
      <c r="BD3" s="3" t="n">
        <v>5</v>
      </c>
      <c r="BE3" s="3" t="n">
        <v>4</v>
      </c>
      <c r="BF3" s="3" t="n">
        <v>4</v>
      </c>
      <c r="BG3" s="3" t="n">
        <v>4</v>
      </c>
      <c r="BH3" s="3" t="n">
        <v>2</v>
      </c>
    </row>
    <row r="4" customFormat="false" ht="13.8" hidden="false" customHeight="false" outlineLevel="0" collapsed="false">
      <c r="A4" s="4" t="n">
        <v>30</v>
      </c>
      <c r="B4" s="4" t="n">
        <v>0</v>
      </c>
      <c r="C4" s="4" t="n">
        <v>36</v>
      </c>
      <c r="D4" s="4" t="n">
        <v>69</v>
      </c>
      <c r="E4" s="4" t="n">
        <v>25</v>
      </c>
      <c r="F4" s="4" t="s">
        <v>61</v>
      </c>
      <c r="G4" s="4" t="s">
        <v>63</v>
      </c>
      <c r="H4" s="4" t="s">
        <v>62</v>
      </c>
      <c r="I4" s="4" t="s">
        <v>60</v>
      </c>
      <c r="J4" s="4" t="s">
        <v>64</v>
      </c>
      <c r="K4" s="4" t="s">
        <v>63</v>
      </c>
      <c r="L4" s="4" t="n">
        <v>4</v>
      </c>
      <c r="M4" s="4" t="n">
        <v>2108</v>
      </c>
      <c r="N4" s="4" t="s">
        <v>62</v>
      </c>
      <c r="O4" s="4" t="s">
        <v>62</v>
      </c>
      <c r="P4" s="4" t="n">
        <v>0</v>
      </c>
      <c r="Q4" s="4" t="s">
        <v>63</v>
      </c>
      <c r="R4" s="4" t="s">
        <v>60</v>
      </c>
      <c r="S4" s="4" t="n">
        <v>5</v>
      </c>
      <c r="T4" s="4" t="n">
        <v>5</v>
      </c>
      <c r="U4" s="4" t="n">
        <v>6</v>
      </c>
      <c r="V4" s="4" t="n">
        <v>4</v>
      </c>
      <c r="W4" s="4" t="n">
        <v>6</v>
      </c>
      <c r="X4" s="4" t="n">
        <v>6</v>
      </c>
      <c r="Y4" s="4" t="n">
        <v>5</v>
      </c>
      <c r="Z4" s="4" t="n">
        <v>5</v>
      </c>
      <c r="AA4" s="4" t="n">
        <v>6</v>
      </c>
      <c r="AB4" s="4" t="n">
        <v>6</v>
      </c>
      <c r="AC4" s="4" t="n">
        <v>6</v>
      </c>
      <c r="AD4" s="4" t="n">
        <v>5</v>
      </c>
      <c r="AE4" s="4" t="n">
        <v>6</v>
      </c>
      <c r="AF4" s="4" t="n">
        <v>5</v>
      </c>
      <c r="AG4" s="4" t="n">
        <v>6</v>
      </c>
      <c r="AH4" s="4" t="n">
        <v>6</v>
      </c>
      <c r="AI4" s="4" t="n">
        <v>5</v>
      </c>
      <c r="AJ4" s="4" t="n">
        <v>5</v>
      </c>
      <c r="AK4" s="4" t="n">
        <v>5</v>
      </c>
      <c r="AL4" s="4" t="n">
        <v>4</v>
      </c>
      <c r="AM4" s="4" t="n">
        <v>3</v>
      </c>
      <c r="AN4" s="4" t="n">
        <v>5</v>
      </c>
      <c r="AO4" s="4" t="n">
        <v>3</v>
      </c>
      <c r="AP4" s="4" t="n">
        <v>5</v>
      </c>
      <c r="AQ4" s="4" t="n">
        <v>6</v>
      </c>
      <c r="AR4" s="4" t="n">
        <v>6</v>
      </c>
      <c r="AS4" s="4" t="n">
        <v>6</v>
      </c>
      <c r="AT4" s="4" t="n">
        <v>5</v>
      </c>
      <c r="AU4" s="4" t="n">
        <v>5</v>
      </c>
      <c r="AV4" s="4" t="n">
        <v>6</v>
      </c>
      <c r="AW4" s="4" t="n">
        <v>6</v>
      </c>
      <c r="AX4" s="4" t="n">
        <v>5</v>
      </c>
      <c r="AY4" s="4" t="n">
        <v>3</v>
      </c>
      <c r="AZ4" s="4" t="n">
        <v>5</v>
      </c>
      <c r="BA4" s="4" t="n">
        <v>2</v>
      </c>
      <c r="BB4" s="4" t="n">
        <v>2</v>
      </c>
      <c r="BC4" s="4" t="n">
        <v>2</v>
      </c>
      <c r="BD4" s="4" t="n">
        <v>1</v>
      </c>
      <c r="BE4" s="4" t="n">
        <v>2</v>
      </c>
      <c r="BF4" s="4" t="n">
        <v>5</v>
      </c>
      <c r="BG4" s="4" t="n">
        <v>5</v>
      </c>
      <c r="BH4" s="4" t="n">
        <v>2</v>
      </c>
    </row>
    <row r="5" customFormat="false" ht="13.8" hidden="false" customHeight="false" outlineLevel="0" collapsed="false">
      <c r="A5" s="3" t="n">
        <v>34</v>
      </c>
      <c r="B5" s="3" t="n">
        <v>0</v>
      </c>
      <c r="C5" s="3" t="n">
        <v>37.1</v>
      </c>
      <c r="D5" s="3" t="n">
        <v>55.7</v>
      </c>
      <c r="E5" s="3" t="n">
        <v>30.9</v>
      </c>
      <c r="F5" s="3" t="s">
        <v>61</v>
      </c>
      <c r="G5" s="3" t="s">
        <v>60</v>
      </c>
      <c r="H5" s="3" t="s">
        <v>63</v>
      </c>
      <c r="I5" s="3" t="s">
        <v>60</v>
      </c>
      <c r="J5" s="3" t="s">
        <v>64</v>
      </c>
      <c r="K5" s="3" t="s">
        <v>61</v>
      </c>
      <c r="L5" s="3" t="n">
        <v>2</v>
      </c>
      <c r="M5" s="5" t="n">
        <v>4919</v>
      </c>
      <c r="N5" s="3" t="s">
        <v>62</v>
      </c>
      <c r="O5" s="3" t="s">
        <v>62</v>
      </c>
      <c r="P5" s="3" t="n">
        <v>1</v>
      </c>
      <c r="Q5" s="3" t="s">
        <v>64</v>
      </c>
      <c r="R5" s="3" t="s">
        <v>63</v>
      </c>
      <c r="S5" s="3" t="n">
        <v>4</v>
      </c>
      <c r="T5" s="3" t="n">
        <v>3</v>
      </c>
      <c r="U5" s="3" t="n">
        <v>4</v>
      </c>
      <c r="V5" s="3" t="n">
        <v>4</v>
      </c>
      <c r="W5" s="3" t="n">
        <v>4</v>
      </c>
      <c r="X5" s="3" t="n">
        <v>6</v>
      </c>
      <c r="Y5" s="3" t="n">
        <v>6</v>
      </c>
      <c r="Z5" s="3" t="n">
        <v>6</v>
      </c>
      <c r="AA5" s="3" t="n">
        <v>6</v>
      </c>
      <c r="AB5" s="3" t="n">
        <v>6</v>
      </c>
      <c r="AC5" s="3" t="n">
        <v>4</v>
      </c>
      <c r="AD5" s="3" t="n">
        <v>3</v>
      </c>
      <c r="AE5" s="3" t="n">
        <v>5</v>
      </c>
      <c r="AF5" s="3" t="n">
        <v>3</v>
      </c>
      <c r="AG5" s="3" t="n">
        <v>6</v>
      </c>
      <c r="AH5" s="3" t="n">
        <v>6</v>
      </c>
      <c r="AI5" s="3" t="n">
        <v>5</v>
      </c>
      <c r="AJ5" s="3" t="n">
        <v>5</v>
      </c>
      <c r="AK5" s="3" t="n">
        <v>5</v>
      </c>
      <c r="AL5" s="3" t="n">
        <v>3</v>
      </c>
      <c r="AM5" s="3" t="n">
        <v>6</v>
      </c>
      <c r="AN5" s="3" t="n">
        <v>4</v>
      </c>
      <c r="AO5" s="3" t="n">
        <v>5</v>
      </c>
      <c r="AP5" s="3" t="n">
        <v>4</v>
      </c>
      <c r="AQ5" s="3" t="n">
        <v>4</v>
      </c>
      <c r="AR5" s="3" t="n">
        <v>5</v>
      </c>
      <c r="AS5" s="3" t="n">
        <v>5</v>
      </c>
      <c r="AT5" s="3" t="n">
        <v>4</v>
      </c>
      <c r="AU5" s="3" t="n">
        <v>4</v>
      </c>
      <c r="AV5" s="3" t="n">
        <v>4</v>
      </c>
      <c r="AW5" s="3" t="n">
        <v>5</v>
      </c>
      <c r="AX5" s="3" t="n">
        <v>6</v>
      </c>
      <c r="AY5" s="3" t="n">
        <v>5</v>
      </c>
      <c r="AZ5" s="3" t="n">
        <v>5</v>
      </c>
      <c r="BA5" s="3" t="n">
        <v>5</v>
      </c>
      <c r="BB5" s="3" t="n">
        <v>4</v>
      </c>
      <c r="BC5" s="3" t="n">
        <v>6</v>
      </c>
      <c r="BD5" s="3" t="n">
        <v>5</v>
      </c>
      <c r="BE5" s="3" t="n">
        <v>5</v>
      </c>
      <c r="BF5" s="3" t="n">
        <v>5</v>
      </c>
      <c r="BG5" s="3" t="n">
        <v>4</v>
      </c>
      <c r="BH5" s="3" t="n">
        <v>2</v>
      </c>
    </row>
    <row r="6" customFormat="false" ht="13.8" hidden="false" customHeight="false" outlineLevel="0" collapsed="false">
      <c r="A6" s="4" t="n">
        <v>24</v>
      </c>
      <c r="B6" s="4" t="n">
        <v>0</v>
      </c>
      <c r="C6" s="4" t="n">
        <v>46.9</v>
      </c>
      <c r="D6" s="4" t="n">
        <v>59.9</v>
      </c>
      <c r="E6" s="4" t="n">
        <v>42.5</v>
      </c>
      <c r="F6" s="4" t="s">
        <v>61</v>
      </c>
      <c r="G6" s="4" t="s">
        <v>60</v>
      </c>
      <c r="H6" s="4" t="s">
        <v>61</v>
      </c>
      <c r="I6" s="4" t="s">
        <v>60</v>
      </c>
      <c r="J6" s="4" t="s">
        <v>61</v>
      </c>
      <c r="K6" s="4" t="s">
        <v>65</v>
      </c>
      <c r="L6" s="4" t="n">
        <v>0</v>
      </c>
      <c r="M6" s="6" t="n">
        <v>4919</v>
      </c>
      <c r="N6" s="4" t="s">
        <v>61</v>
      </c>
      <c r="O6" s="4" t="s">
        <v>62</v>
      </c>
      <c r="P6" s="4" t="n">
        <v>1</v>
      </c>
      <c r="Q6" s="4" t="s">
        <v>64</v>
      </c>
      <c r="R6" s="4" t="s">
        <v>63</v>
      </c>
      <c r="S6" s="4" t="n">
        <v>3</v>
      </c>
      <c r="T6" s="4" t="n">
        <v>4</v>
      </c>
      <c r="U6" s="4" t="n">
        <v>4</v>
      </c>
      <c r="V6" s="4" t="n">
        <v>4</v>
      </c>
      <c r="W6" s="4" t="n">
        <v>4</v>
      </c>
      <c r="X6" s="4" t="n">
        <v>3</v>
      </c>
      <c r="Y6" s="4" t="n">
        <v>4</v>
      </c>
      <c r="Z6" s="4" t="n">
        <v>4</v>
      </c>
      <c r="AA6" s="4" t="n">
        <v>4</v>
      </c>
      <c r="AB6" s="4" t="n">
        <v>4</v>
      </c>
      <c r="AC6" s="4" t="n">
        <v>3</v>
      </c>
      <c r="AD6" s="4" t="n">
        <v>3</v>
      </c>
      <c r="AE6" s="4" t="n">
        <v>4</v>
      </c>
      <c r="AF6" s="4" t="n">
        <v>5</v>
      </c>
      <c r="AG6" s="4" t="n">
        <v>6</v>
      </c>
      <c r="AH6" s="4" t="n">
        <v>6</v>
      </c>
      <c r="AI6" s="4" t="n">
        <v>5</v>
      </c>
      <c r="AJ6" s="4" t="n">
        <v>5</v>
      </c>
      <c r="AK6" s="4" t="n">
        <v>5</v>
      </c>
      <c r="AL6" s="4" t="n">
        <v>5</v>
      </c>
      <c r="AM6" s="4" t="n">
        <v>5</v>
      </c>
      <c r="AN6" s="4" t="n">
        <v>5</v>
      </c>
      <c r="AO6" s="4" t="n">
        <v>6</v>
      </c>
      <c r="AP6" s="4" t="n">
        <v>5</v>
      </c>
      <c r="AQ6" s="4" t="n">
        <v>5</v>
      </c>
      <c r="AR6" s="4" t="n">
        <v>5</v>
      </c>
      <c r="AS6" s="4" t="n">
        <v>5</v>
      </c>
      <c r="AT6" s="4" t="n">
        <v>4</v>
      </c>
      <c r="AU6" s="4" t="n">
        <v>5</v>
      </c>
      <c r="AV6" s="4" t="n">
        <v>5</v>
      </c>
      <c r="AW6" s="4" t="n">
        <v>6</v>
      </c>
      <c r="AX6" s="4" t="n">
        <v>6</v>
      </c>
      <c r="AY6" s="4" t="n">
        <v>6</v>
      </c>
      <c r="AZ6" s="4" t="n">
        <v>6</v>
      </c>
      <c r="BA6" s="4" t="n">
        <v>6</v>
      </c>
      <c r="BB6" s="4" t="n">
        <v>5</v>
      </c>
      <c r="BC6" s="4" t="n">
        <v>5</v>
      </c>
      <c r="BD6" s="4" t="n">
        <v>4</v>
      </c>
      <c r="BE6" s="4" t="n">
        <v>3</v>
      </c>
      <c r="BF6" s="4" t="n">
        <v>5</v>
      </c>
      <c r="BG6" s="4" t="n">
        <v>6</v>
      </c>
      <c r="BH6" s="4" t="n">
        <v>3</v>
      </c>
    </row>
    <row r="7" customFormat="false" ht="13.8" hidden="false" customHeight="false" outlineLevel="0" collapsed="false">
      <c r="A7" s="3" t="n">
        <v>27</v>
      </c>
      <c r="B7" s="3" t="n">
        <v>0</v>
      </c>
      <c r="C7" s="3" t="n">
        <v>30.9</v>
      </c>
      <c r="D7" s="3" t="n">
        <v>42.6</v>
      </c>
      <c r="E7" s="3" t="n">
        <v>27</v>
      </c>
      <c r="F7" s="3" t="s">
        <v>62</v>
      </c>
      <c r="G7" s="3" t="s">
        <v>60</v>
      </c>
      <c r="H7" s="3" t="s">
        <v>63</v>
      </c>
      <c r="I7" s="3" t="s">
        <v>60</v>
      </c>
      <c r="J7" s="3" t="s">
        <v>61</v>
      </c>
      <c r="K7" s="3" t="s">
        <v>65</v>
      </c>
      <c r="L7" s="3" t="n">
        <v>1</v>
      </c>
      <c r="M7" s="5" t="n">
        <v>7496</v>
      </c>
      <c r="N7" s="3" t="s">
        <v>62</v>
      </c>
      <c r="O7" s="3" t="s">
        <v>62</v>
      </c>
      <c r="P7" s="3" t="n">
        <v>0</v>
      </c>
      <c r="Q7" s="3" t="s">
        <v>64</v>
      </c>
      <c r="R7" s="3" t="s">
        <v>60</v>
      </c>
      <c r="S7" s="3" t="n">
        <v>4</v>
      </c>
      <c r="T7" s="3" t="n">
        <v>4</v>
      </c>
      <c r="U7" s="3" t="n">
        <v>3</v>
      </c>
      <c r="V7" s="3" t="n">
        <v>3</v>
      </c>
      <c r="W7" s="3" t="n">
        <v>3</v>
      </c>
      <c r="X7" s="3" t="n">
        <v>3</v>
      </c>
      <c r="Y7" s="3" t="n">
        <v>4</v>
      </c>
      <c r="Z7" s="3" t="n">
        <v>4</v>
      </c>
      <c r="AA7" s="3" t="n">
        <v>4</v>
      </c>
      <c r="AB7" s="3" t="n">
        <v>6</v>
      </c>
      <c r="AC7" s="3" t="n">
        <v>6</v>
      </c>
      <c r="AD7" s="3" t="n">
        <v>5</v>
      </c>
      <c r="AE7" s="3" t="n">
        <v>6</v>
      </c>
      <c r="AF7" s="3" t="n">
        <v>5</v>
      </c>
      <c r="AG7" s="3" t="n">
        <v>5</v>
      </c>
      <c r="AH7" s="3" t="n">
        <v>6</v>
      </c>
      <c r="AI7" s="3" t="n">
        <v>6</v>
      </c>
      <c r="AJ7" s="3" t="n">
        <v>6</v>
      </c>
      <c r="AK7" s="3" t="n">
        <v>6</v>
      </c>
      <c r="AL7" s="3" t="n">
        <v>6</v>
      </c>
      <c r="AM7" s="3" t="n">
        <v>3</v>
      </c>
      <c r="AN7" s="3" t="n">
        <v>3</v>
      </c>
      <c r="AO7" s="3" t="n">
        <v>6</v>
      </c>
      <c r="AP7" s="3" t="n">
        <v>5</v>
      </c>
      <c r="AQ7" s="3" t="n">
        <v>4</v>
      </c>
      <c r="AR7" s="3" t="n">
        <v>6</v>
      </c>
      <c r="AS7" s="3" t="n">
        <v>6</v>
      </c>
      <c r="AT7" s="3" t="n">
        <v>1</v>
      </c>
      <c r="AU7" s="3" t="n">
        <v>5</v>
      </c>
      <c r="AV7" s="3" t="n">
        <v>5</v>
      </c>
      <c r="AW7" s="3" t="n">
        <v>6</v>
      </c>
      <c r="AX7" s="3" t="n">
        <v>6</v>
      </c>
      <c r="AY7" s="3" t="n">
        <v>5</v>
      </c>
      <c r="AZ7" s="3" t="n">
        <v>5</v>
      </c>
      <c r="BA7" s="3" t="n">
        <v>5</v>
      </c>
      <c r="BB7" s="3" t="n">
        <v>5</v>
      </c>
      <c r="BC7" s="3" t="n">
        <v>5</v>
      </c>
      <c r="BD7" s="3" t="n">
        <v>4</v>
      </c>
      <c r="BE7" s="3" t="n">
        <v>1</v>
      </c>
      <c r="BF7" s="3" t="n">
        <v>4</v>
      </c>
      <c r="BG7" s="3" t="n">
        <v>4</v>
      </c>
      <c r="BH7" s="3" t="n">
        <v>1</v>
      </c>
    </row>
    <row r="8" customFormat="false" ht="13.8" hidden="false" customHeight="false" outlineLevel="0" collapsed="false">
      <c r="A8" s="4" t="n">
        <v>26</v>
      </c>
      <c r="B8" s="4" t="n">
        <v>0</v>
      </c>
      <c r="C8" s="4" t="n">
        <v>40.3</v>
      </c>
      <c r="D8" s="4" t="n">
        <v>45</v>
      </c>
      <c r="E8" s="4" t="n">
        <v>38.7</v>
      </c>
      <c r="F8" s="4" t="s">
        <v>60</v>
      </c>
      <c r="G8" s="4" t="s">
        <v>64</v>
      </c>
      <c r="H8" s="4" t="s">
        <v>61</v>
      </c>
      <c r="I8" s="4" t="s">
        <v>60</v>
      </c>
      <c r="J8" s="4" t="s">
        <v>64</v>
      </c>
      <c r="K8" s="4" t="s">
        <v>61</v>
      </c>
      <c r="L8" s="4" t="n">
        <v>0</v>
      </c>
      <c r="M8" s="6" t="n">
        <v>2108</v>
      </c>
      <c r="N8" s="4" t="s">
        <v>60</v>
      </c>
      <c r="O8" s="4" t="s">
        <v>63</v>
      </c>
      <c r="P8" s="4" t="n">
        <v>1</v>
      </c>
      <c r="Q8" s="4" t="s">
        <v>64</v>
      </c>
      <c r="R8" s="4" t="s">
        <v>63</v>
      </c>
      <c r="S8" s="4" t="n">
        <v>6</v>
      </c>
      <c r="T8" s="4" t="n">
        <v>4</v>
      </c>
      <c r="U8" s="4" t="n">
        <v>6</v>
      </c>
      <c r="V8" s="4" t="n">
        <v>5</v>
      </c>
      <c r="W8" s="4" t="n">
        <v>5</v>
      </c>
      <c r="X8" s="4" t="n">
        <v>6</v>
      </c>
      <c r="Y8" s="4" t="n">
        <v>5</v>
      </c>
      <c r="Z8" s="4" t="n">
        <v>5</v>
      </c>
      <c r="AA8" s="4" t="n">
        <v>5</v>
      </c>
      <c r="AB8" s="4" t="n">
        <v>6</v>
      </c>
      <c r="AC8" s="4" t="n">
        <v>6</v>
      </c>
      <c r="AD8" s="4" t="n">
        <v>6</v>
      </c>
      <c r="AE8" s="4" t="n">
        <v>4</v>
      </c>
      <c r="AF8" s="4" t="n">
        <v>5</v>
      </c>
      <c r="AG8" s="4" t="n">
        <v>6</v>
      </c>
      <c r="AH8" s="4" t="n">
        <v>5</v>
      </c>
      <c r="AI8" s="4" t="n">
        <v>5</v>
      </c>
      <c r="AJ8" s="4" t="n">
        <v>5</v>
      </c>
      <c r="AK8" s="4" t="n">
        <v>5</v>
      </c>
      <c r="AL8" s="4" t="n">
        <v>4</v>
      </c>
      <c r="AM8" s="4" t="n">
        <v>5</v>
      </c>
      <c r="AN8" s="4" t="n">
        <v>4</v>
      </c>
      <c r="AO8" s="4" t="n">
        <v>5</v>
      </c>
      <c r="AP8" s="4" t="n">
        <v>6</v>
      </c>
      <c r="AQ8" s="4" t="n">
        <v>5</v>
      </c>
      <c r="AR8" s="4" t="n">
        <v>5</v>
      </c>
      <c r="AS8" s="4" t="n">
        <v>5</v>
      </c>
      <c r="AT8" s="4" t="n">
        <v>5</v>
      </c>
      <c r="AU8" s="4" t="n">
        <v>5</v>
      </c>
      <c r="AV8" s="4" t="n">
        <v>6</v>
      </c>
      <c r="AW8" s="4" t="n">
        <v>6</v>
      </c>
      <c r="AX8" s="4" t="n">
        <v>6</v>
      </c>
      <c r="AY8" s="4" t="n">
        <v>4</v>
      </c>
      <c r="AZ8" s="4" t="n">
        <v>5</v>
      </c>
      <c r="BA8" s="4" t="n">
        <v>3</v>
      </c>
      <c r="BB8" s="4" t="n">
        <v>2</v>
      </c>
      <c r="BC8" s="4" t="n">
        <v>2</v>
      </c>
      <c r="BD8" s="4" t="n">
        <v>3</v>
      </c>
      <c r="BE8" s="4" t="n">
        <v>3</v>
      </c>
      <c r="BF8" s="4" t="n">
        <v>6</v>
      </c>
      <c r="BG8" s="4" t="n">
        <v>6</v>
      </c>
      <c r="BH8" s="4" t="n">
        <v>4</v>
      </c>
    </row>
    <row r="9" customFormat="false" ht="13.8" hidden="false" customHeight="false" outlineLevel="0" collapsed="false">
      <c r="A9" s="3" t="n">
        <v>24</v>
      </c>
      <c r="B9" s="3" t="n">
        <v>0</v>
      </c>
      <c r="C9" s="3" t="n">
        <v>48.3</v>
      </c>
      <c r="D9" s="3" t="n">
        <v>78.6</v>
      </c>
      <c r="E9" s="3" t="n">
        <v>38.2</v>
      </c>
      <c r="F9" s="3" t="s">
        <v>60</v>
      </c>
      <c r="G9" s="3" t="s">
        <v>61</v>
      </c>
      <c r="H9" s="3" t="s">
        <v>60</v>
      </c>
      <c r="I9" s="3" t="s">
        <v>60</v>
      </c>
      <c r="J9" s="3" t="s">
        <v>64</v>
      </c>
      <c r="K9" s="3" t="s">
        <v>60</v>
      </c>
      <c r="L9" s="3" t="n">
        <v>0</v>
      </c>
      <c r="M9" s="3" t="n">
        <v>3513</v>
      </c>
      <c r="N9" s="3" t="s">
        <v>65</v>
      </c>
      <c r="O9" s="3" t="s">
        <v>62</v>
      </c>
      <c r="P9" s="3" t="n">
        <v>1</v>
      </c>
      <c r="Q9" s="3" t="s">
        <v>64</v>
      </c>
      <c r="R9" s="3" t="s">
        <v>64</v>
      </c>
      <c r="S9" s="3" t="n">
        <v>2</v>
      </c>
      <c r="T9" s="3" t="n">
        <v>2</v>
      </c>
      <c r="U9" s="3" t="n">
        <v>1</v>
      </c>
      <c r="V9" s="3" t="n">
        <v>1</v>
      </c>
      <c r="W9" s="3" t="n">
        <v>1</v>
      </c>
      <c r="X9" s="3" t="n">
        <v>3</v>
      </c>
      <c r="Y9" s="3" t="n">
        <v>1</v>
      </c>
      <c r="Z9" s="3" t="n">
        <v>4</v>
      </c>
      <c r="AA9" s="3" t="n">
        <v>1</v>
      </c>
      <c r="AB9" s="3" t="n">
        <v>1</v>
      </c>
      <c r="AC9" s="3" t="n">
        <v>3</v>
      </c>
      <c r="AD9" s="3" t="n">
        <v>6</v>
      </c>
      <c r="AE9" s="3" t="n">
        <v>6</v>
      </c>
      <c r="AF9" s="3" t="n">
        <v>1</v>
      </c>
      <c r="AG9" s="3" t="n">
        <v>1</v>
      </c>
      <c r="AH9" s="3" t="n">
        <v>3</v>
      </c>
      <c r="AI9" s="3" t="n">
        <v>4</v>
      </c>
      <c r="AJ9" s="3" t="n">
        <v>4</v>
      </c>
      <c r="AK9" s="3" t="n">
        <v>6</v>
      </c>
      <c r="AL9" s="3" t="n">
        <v>3</v>
      </c>
      <c r="AM9" s="3" t="n">
        <v>1</v>
      </c>
      <c r="AN9" s="3" t="n">
        <v>1</v>
      </c>
      <c r="AO9" s="3" t="n">
        <v>1</v>
      </c>
      <c r="AP9" s="3" t="n">
        <v>7</v>
      </c>
      <c r="AQ9" s="3" t="n">
        <v>6</v>
      </c>
      <c r="AR9" s="3" t="n">
        <v>1</v>
      </c>
      <c r="AS9" s="3" t="n">
        <v>6</v>
      </c>
      <c r="AT9" s="3" t="n">
        <v>2</v>
      </c>
      <c r="AU9" s="3" t="n">
        <v>6</v>
      </c>
      <c r="AV9" s="3" t="n">
        <v>1</v>
      </c>
      <c r="AW9" s="3" t="n">
        <v>2</v>
      </c>
      <c r="AX9" s="3" t="n">
        <v>6</v>
      </c>
      <c r="AY9" s="3" t="n">
        <v>4</v>
      </c>
      <c r="AZ9" s="3" t="n">
        <v>3</v>
      </c>
      <c r="BA9" s="3" t="n">
        <v>2</v>
      </c>
      <c r="BB9" s="3" t="n">
        <v>1</v>
      </c>
      <c r="BC9" s="3" t="n">
        <v>3</v>
      </c>
      <c r="BD9" s="3" t="n">
        <v>6</v>
      </c>
      <c r="BE9" s="3" t="n">
        <v>1</v>
      </c>
      <c r="BF9" s="3" t="n">
        <v>4</v>
      </c>
      <c r="BG9" s="3" t="n">
        <v>3</v>
      </c>
      <c r="BH9" s="3" t="n">
        <v>3</v>
      </c>
    </row>
    <row r="10" customFormat="false" ht="13.8" hidden="false" customHeight="false" outlineLevel="0" collapsed="false">
      <c r="A10" s="4" t="n">
        <v>23</v>
      </c>
      <c r="B10" s="4" t="n">
        <v>0</v>
      </c>
      <c r="C10" s="4" t="n">
        <v>62.7</v>
      </c>
      <c r="D10" s="4" t="n">
        <v>79.5</v>
      </c>
      <c r="E10" s="4" t="n">
        <v>57.1</v>
      </c>
      <c r="F10" s="4" t="s">
        <v>60</v>
      </c>
      <c r="G10" s="4" t="s">
        <v>61</v>
      </c>
      <c r="H10" s="4" t="s">
        <v>60</v>
      </c>
      <c r="I10" s="4" t="s">
        <v>61</v>
      </c>
      <c r="J10" s="4" t="s">
        <v>61</v>
      </c>
      <c r="K10" s="4" t="s">
        <v>63</v>
      </c>
      <c r="L10" s="4" t="n">
        <v>3</v>
      </c>
      <c r="M10" s="6" t="n">
        <v>2108</v>
      </c>
      <c r="N10" s="4" t="s">
        <v>63</v>
      </c>
      <c r="O10" s="4" t="s">
        <v>63</v>
      </c>
      <c r="P10" s="4" t="n">
        <v>0</v>
      </c>
      <c r="Q10" s="4" t="s">
        <v>64</v>
      </c>
      <c r="R10" s="4" t="s">
        <v>60</v>
      </c>
      <c r="S10" s="4" t="n">
        <v>5</v>
      </c>
      <c r="T10" s="4" t="n">
        <v>6</v>
      </c>
      <c r="U10" s="4" t="n">
        <v>6</v>
      </c>
      <c r="V10" s="4" t="n">
        <v>6</v>
      </c>
      <c r="W10" s="4" t="n">
        <v>5</v>
      </c>
      <c r="X10" s="4" t="n">
        <v>6</v>
      </c>
      <c r="Y10" s="4" t="n">
        <v>6</v>
      </c>
      <c r="Z10" s="4" t="n">
        <v>6</v>
      </c>
      <c r="AA10" s="4" t="n">
        <v>6</v>
      </c>
      <c r="AB10" s="4" t="n">
        <v>6</v>
      </c>
      <c r="AC10" s="4" t="n">
        <v>6</v>
      </c>
      <c r="AD10" s="4" t="n">
        <v>5</v>
      </c>
      <c r="AE10" s="4" t="n">
        <v>6</v>
      </c>
      <c r="AF10" s="4" t="n">
        <v>6</v>
      </c>
      <c r="AG10" s="4" t="n">
        <v>6</v>
      </c>
      <c r="AH10" s="4" t="n">
        <v>5</v>
      </c>
      <c r="AI10" s="4" t="n">
        <v>5</v>
      </c>
      <c r="AJ10" s="4" t="n">
        <v>5</v>
      </c>
      <c r="AK10" s="4" t="n">
        <v>6</v>
      </c>
      <c r="AL10" s="4" t="n">
        <v>6</v>
      </c>
      <c r="AM10" s="4" t="n">
        <v>6</v>
      </c>
      <c r="AN10" s="4" t="n">
        <v>6</v>
      </c>
      <c r="AO10" s="4" t="n">
        <v>6</v>
      </c>
      <c r="AP10" s="4" t="n">
        <v>6</v>
      </c>
      <c r="AQ10" s="4" t="n">
        <v>6</v>
      </c>
      <c r="AR10" s="4" t="n">
        <v>4</v>
      </c>
      <c r="AS10" s="4" t="n">
        <v>3</v>
      </c>
      <c r="AT10" s="4" t="n">
        <v>6</v>
      </c>
      <c r="AU10" s="4" t="n">
        <v>6</v>
      </c>
      <c r="AV10" s="4" t="n">
        <v>6</v>
      </c>
      <c r="AW10" s="4" t="n">
        <v>6</v>
      </c>
      <c r="AX10" s="4" t="n">
        <v>6</v>
      </c>
      <c r="AY10" s="4" t="n">
        <v>6</v>
      </c>
      <c r="AZ10" s="4" t="n">
        <v>6</v>
      </c>
      <c r="BA10" s="4" t="n">
        <v>5</v>
      </c>
      <c r="BB10" s="4" t="n">
        <v>5</v>
      </c>
      <c r="BC10" s="4" t="n">
        <v>6</v>
      </c>
      <c r="BD10" s="4" t="n">
        <v>6</v>
      </c>
      <c r="BE10" s="4" t="n">
        <v>6</v>
      </c>
      <c r="BF10" s="4" t="n">
        <v>6</v>
      </c>
      <c r="BG10" s="4" t="n">
        <v>6</v>
      </c>
      <c r="BH10" s="4" t="n">
        <v>3</v>
      </c>
    </row>
    <row r="11" customFormat="false" ht="13.8" hidden="false" customHeight="false" outlineLevel="0" collapsed="false">
      <c r="A11" s="3" t="n">
        <v>25</v>
      </c>
      <c r="B11" s="3" t="n">
        <v>0</v>
      </c>
      <c r="C11" s="3" t="n">
        <v>36.2</v>
      </c>
      <c r="D11" s="3" t="n">
        <v>59.3</v>
      </c>
      <c r="E11" s="3" t="n">
        <v>28.5</v>
      </c>
      <c r="F11" s="3" t="s">
        <v>60</v>
      </c>
      <c r="G11" s="3" t="s">
        <v>64</v>
      </c>
      <c r="H11" s="3" t="s">
        <v>62</v>
      </c>
      <c r="I11" s="3" t="s">
        <v>60</v>
      </c>
      <c r="J11" s="3" t="s">
        <v>64</v>
      </c>
      <c r="K11" s="3" t="s">
        <v>61</v>
      </c>
      <c r="L11" s="3" t="n">
        <v>3</v>
      </c>
      <c r="M11" s="5" t="n">
        <v>7496</v>
      </c>
      <c r="N11" s="3" t="s">
        <v>62</v>
      </c>
      <c r="O11" s="3" t="s">
        <v>62</v>
      </c>
      <c r="P11" s="3" t="n">
        <v>0</v>
      </c>
      <c r="Q11" s="3" t="s">
        <v>63</v>
      </c>
      <c r="R11" s="3" t="s">
        <v>63</v>
      </c>
      <c r="S11" s="3" t="n">
        <v>5</v>
      </c>
      <c r="T11" s="3" t="n">
        <v>5</v>
      </c>
      <c r="U11" s="3" t="n">
        <v>4</v>
      </c>
      <c r="V11" s="3" t="n">
        <v>4</v>
      </c>
      <c r="W11" s="3" t="n">
        <v>4</v>
      </c>
      <c r="X11" s="3" t="n">
        <v>5</v>
      </c>
      <c r="Y11" s="3" t="n">
        <v>5</v>
      </c>
      <c r="Z11" s="3" t="n">
        <v>6</v>
      </c>
      <c r="AA11" s="3" t="n">
        <v>6</v>
      </c>
      <c r="AB11" s="3" t="n">
        <v>6</v>
      </c>
      <c r="AC11" s="3" t="n">
        <v>2</v>
      </c>
      <c r="AD11" s="3" t="n">
        <v>3</v>
      </c>
      <c r="AE11" s="3" t="n">
        <v>4</v>
      </c>
      <c r="AF11" s="3" t="n">
        <v>3</v>
      </c>
      <c r="AG11" s="3" t="n">
        <v>2</v>
      </c>
      <c r="AH11" s="3" t="n">
        <v>5</v>
      </c>
      <c r="AI11" s="3" t="n">
        <v>3</v>
      </c>
      <c r="AJ11" s="3" t="n">
        <v>3</v>
      </c>
      <c r="AK11" s="3" t="n">
        <v>3</v>
      </c>
      <c r="AL11" s="3" t="n">
        <v>5</v>
      </c>
      <c r="AM11" s="3" t="n">
        <v>4</v>
      </c>
      <c r="AN11" s="3" t="n">
        <v>3</v>
      </c>
      <c r="AO11" s="3" t="n">
        <v>5</v>
      </c>
      <c r="AP11" s="3" t="n">
        <v>8</v>
      </c>
      <c r="AQ11" s="3" t="n">
        <v>8</v>
      </c>
      <c r="AR11" s="3" t="n">
        <v>1</v>
      </c>
      <c r="AS11" s="3" t="n">
        <v>1</v>
      </c>
      <c r="AT11" s="3" t="n">
        <v>2</v>
      </c>
      <c r="AU11" s="3" t="n">
        <v>4</v>
      </c>
      <c r="AV11" s="3" t="n">
        <v>4</v>
      </c>
      <c r="AW11" s="3" t="n">
        <v>5</v>
      </c>
      <c r="AX11" s="3" t="n">
        <v>6</v>
      </c>
      <c r="AY11" s="3" t="n">
        <v>4</v>
      </c>
      <c r="AZ11" s="3" t="n">
        <v>2</v>
      </c>
      <c r="BA11" s="3" t="n">
        <v>2</v>
      </c>
      <c r="BB11" s="3" t="n">
        <v>2</v>
      </c>
      <c r="BC11" s="3" t="n">
        <v>3</v>
      </c>
      <c r="BD11" s="3" t="n">
        <v>3</v>
      </c>
      <c r="BE11" s="3" t="n">
        <v>1</v>
      </c>
      <c r="BF11" s="3" t="n">
        <v>5</v>
      </c>
      <c r="BG11" s="3" t="n">
        <v>3</v>
      </c>
      <c r="BH11" s="3" t="n">
        <v>3</v>
      </c>
    </row>
    <row r="12" customFormat="false" ht="13.8" hidden="false" customHeight="false" outlineLevel="0" collapsed="false">
      <c r="A12" s="4" t="n">
        <v>25</v>
      </c>
      <c r="B12" s="4" t="n">
        <v>1</v>
      </c>
      <c r="C12" s="4" t="n">
        <v>43</v>
      </c>
      <c r="D12" s="4" t="n">
        <v>56</v>
      </c>
      <c r="E12" s="4" t="n">
        <v>38.7</v>
      </c>
      <c r="F12" s="4" t="s">
        <v>60</v>
      </c>
      <c r="G12" s="4" t="s">
        <v>64</v>
      </c>
      <c r="H12" s="4" t="s">
        <v>64</v>
      </c>
      <c r="I12" s="4" t="s">
        <v>62</v>
      </c>
      <c r="J12" s="4" t="s">
        <v>64</v>
      </c>
      <c r="K12" s="4" t="s">
        <v>65</v>
      </c>
      <c r="L12" s="4" t="n">
        <v>3</v>
      </c>
      <c r="M12" s="6" t="n">
        <v>2108</v>
      </c>
      <c r="N12" s="4" t="s">
        <v>63</v>
      </c>
      <c r="O12" s="4" t="s">
        <v>64</v>
      </c>
      <c r="P12" s="4" t="n">
        <v>1</v>
      </c>
      <c r="Q12" s="4" t="s">
        <v>64</v>
      </c>
      <c r="R12" s="4" t="s">
        <v>60</v>
      </c>
      <c r="S12" s="4" t="n">
        <v>6</v>
      </c>
      <c r="T12" s="4" t="n">
        <v>6</v>
      </c>
      <c r="U12" s="4" t="n">
        <v>6</v>
      </c>
      <c r="V12" s="4" t="n">
        <v>6</v>
      </c>
      <c r="W12" s="4" t="n">
        <v>6</v>
      </c>
      <c r="X12" s="4" t="n">
        <v>6</v>
      </c>
      <c r="Y12" s="4" t="n">
        <v>6</v>
      </c>
      <c r="Z12" s="4" t="n">
        <v>6</v>
      </c>
      <c r="AA12" s="4" t="n">
        <v>6</v>
      </c>
      <c r="AB12" s="4" t="n">
        <v>6</v>
      </c>
      <c r="AC12" s="4" t="n">
        <v>6</v>
      </c>
      <c r="AD12" s="4" t="n">
        <v>6</v>
      </c>
      <c r="AE12" s="4" t="n">
        <v>6</v>
      </c>
      <c r="AF12" s="4" t="n">
        <v>6</v>
      </c>
      <c r="AG12" s="4" t="n">
        <v>6</v>
      </c>
      <c r="AH12" s="4" t="n">
        <v>6</v>
      </c>
      <c r="AI12" s="4" t="n">
        <v>6</v>
      </c>
      <c r="AJ12" s="4" t="n">
        <v>6</v>
      </c>
      <c r="AK12" s="4" t="n">
        <v>6</v>
      </c>
      <c r="AL12" s="4" t="n">
        <v>6</v>
      </c>
      <c r="AM12" s="4" t="n">
        <v>6</v>
      </c>
      <c r="AN12" s="4" t="n">
        <v>6</v>
      </c>
      <c r="AO12" s="4" t="n">
        <v>6</v>
      </c>
      <c r="AP12" s="4" t="n">
        <v>6</v>
      </c>
      <c r="AQ12" s="4" t="n">
        <v>6</v>
      </c>
      <c r="AR12" s="4" t="n">
        <v>6</v>
      </c>
      <c r="AS12" s="4" t="n">
        <v>6</v>
      </c>
      <c r="AT12" s="4" t="n">
        <v>6</v>
      </c>
      <c r="AU12" s="4" t="n">
        <v>6</v>
      </c>
      <c r="AV12" s="4" t="n">
        <v>6</v>
      </c>
      <c r="AW12" s="4" t="n">
        <v>6</v>
      </c>
      <c r="AX12" s="4" t="n">
        <v>6</v>
      </c>
      <c r="AY12" s="4" t="n">
        <v>6</v>
      </c>
      <c r="AZ12" s="4" t="n">
        <v>6</v>
      </c>
      <c r="BA12" s="4" t="n">
        <v>6</v>
      </c>
      <c r="BB12" s="4" t="n">
        <v>6</v>
      </c>
      <c r="BC12" s="4" t="n">
        <v>6</v>
      </c>
      <c r="BD12" s="4" t="n">
        <v>6</v>
      </c>
      <c r="BE12" s="4" t="n">
        <v>6</v>
      </c>
      <c r="BF12" s="4" t="n">
        <v>6</v>
      </c>
      <c r="BG12" s="4" t="n">
        <v>6</v>
      </c>
      <c r="BH12" s="4" t="n">
        <v>6</v>
      </c>
    </row>
    <row r="13" customFormat="false" ht="13.8" hidden="false" customHeight="false" outlineLevel="0" collapsed="false">
      <c r="A13" s="3" t="n">
        <v>24</v>
      </c>
      <c r="B13" s="3" t="n">
        <v>0</v>
      </c>
      <c r="C13" s="3" t="n">
        <v>51.8</v>
      </c>
      <c r="D13" s="3" t="n">
        <v>56.4</v>
      </c>
      <c r="E13" s="3" t="n">
        <v>50.3</v>
      </c>
      <c r="F13" s="3" t="s">
        <v>61</v>
      </c>
      <c r="G13" s="3" t="s">
        <v>62</v>
      </c>
      <c r="H13" s="3" t="s">
        <v>60</v>
      </c>
      <c r="I13" s="3" t="s">
        <v>60</v>
      </c>
      <c r="J13" s="3" t="s">
        <v>64</v>
      </c>
      <c r="K13" s="3" t="s">
        <v>62</v>
      </c>
      <c r="L13" s="3" t="n">
        <v>1</v>
      </c>
      <c r="M13" s="5" t="n">
        <v>3513</v>
      </c>
      <c r="N13" s="3" t="s">
        <v>63</v>
      </c>
      <c r="O13" s="3" t="s">
        <v>64</v>
      </c>
      <c r="P13" s="3" t="n">
        <v>1</v>
      </c>
      <c r="Q13" s="3" t="s">
        <v>64</v>
      </c>
      <c r="R13" s="3" t="s">
        <v>60</v>
      </c>
      <c r="S13" s="3" t="n">
        <v>6</v>
      </c>
      <c r="T13" s="3" t="n">
        <v>6</v>
      </c>
      <c r="U13" s="3" t="n">
        <v>6</v>
      </c>
      <c r="V13" s="3" t="n">
        <v>6</v>
      </c>
      <c r="W13" s="3" t="n">
        <v>6</v>
      </c>
      <c r="X13" s="3" t="n">
        <v>6</v>
      </c>
      <c r="Y13" s="3" t="n">
        <v>6</v>
      </c>
      <c r="Z13" s="3" t="n">
        <v>6</v>
      </c>
      <c r="AA13" s="3" t="n">
        <v>6</v>
      </c>
      <c r="AB13" s="3" t="n">
        <v>5</v>
      </c>
      <c r="AC13" s="3" t="n">
        <v>6</v>
      </c>
      <c r="AD13" s="3" t="n">
        <v>6</v>
      </c>
      <c r="AE13" s="3" t="n">
        <v>6</v>
      </c>
      <c r="AF13" s="3" t="n">
        <v>6</v>
      </c>
      <c r="AG13" s="3" t="n">
        <v>6</v>
      </c>
      <c r="AH13" s="3" t="n">
        <v>6</v>
      </c>
      <c r="AI13" s="3" t="n">
        <v>6</v>
      </c>
      <c r="AJ13" s="3" t="n">
        <v>6</v>
      </c>
      <c r="AK13" s="3" t="n">
        <v>4</v>
      </c>
      <c r="AL13" s="3" t="n">
        <v>2</v>
      </c>
      <c r="AM13" s="3" t="n">
        <v>6</v>
      </c>
      <c r="AN13" s="3" t="n">
        <v>6</v>
      </c>
      <c r="AO13" s="3" t="n">
        <v>6</v>
      </c>
      <c r="AP13" s="3" t="n">
        <v>6</v>
      </c>
      <c r="AQ13" s="3" t="n">
        <v>6</v>
      </c>
      <c r="AR13" s="3" t="n">
        <v>3</v>
      </c>
      <c r="AS13" s="3" t="n">
        <v>3</v>
      </c>
      <c r="AT13" s="3" t="n">
        <v>3</v>
      </c>
      <c r="AU13" s="3" t="n">
        <v>6</v>
      </c>
      <c r="AV13" s="3" t="n">
        <v>6</v>
      </c>
      <c r="AW13" s="3" t="n">
        <v>6</v>
      </c>
      <c r="AX13" s="3" t="n">
        <v>6</v>
      </c>
      <c r="AY13" s="3" t="n">
        <v>6</v>
      </c>
      <c r="AZ13" s="3" t="n">
        <v>6</v>
      </c>
      <c r="BA13" s="3" t="n">
        <v>6</v>
      </c>
      <c r="BB13" s="3" t="n">
        <v>6</v>
      </c>
      <c r="BC13" s="3" t="n">
        <v>5</v>
      </c>
      <c r="BD13" s="3" t="n">
        <v>5</v>
      </c>
      <c r="BE13" s="3" t="n">
        <v>1</v>
      </c>
      <c r="BF13" s="3" t="n">
        <v>6</v>
      </c>
      <c r="BG13" s="3" t="n">
        <v>6</v>
      </c>
      <c r="BH13" s="3" t="n">
        <v>6</v>
      </c>
    </row>
    <row r="14" customFormat="false" ht="13.8" hidden="false" customHeight="false" outlineLevel="0" collapsed="false">
      <c r="A14" s="4" t="n">
        <v>27</v>
      </c>
      <c r="B14" s="4" t="n">
        <v>0</v>
      </c>
      <c r="C14" s="4" t="n">
        <v>65.1</v>
      </c>
      <c r="D14" s="4" t="n">
        <v>86.2</v>
      </c>
      <c r="E14" s="4" t="n">
        <v>58</v>
      </c>
      <c r="F14" s="4" t="s">
        <v>60</v>
      </c>
      <c r="G14" s="4" t="s">
        <v>60</v>
      </c>
      <c r="H14" s="4" t="s">
        <v>63</v>
      </c>
      <c r="I14" s="4" t="s">
        <v>60</v>
      </c>
      <c r="J14" s="4" t="s">
        <v>65</v>
      </c>
      <c r="K14" s="4" t="s">
        <v>61</v>
      </c>
      <c r="L14" s="4" t="n">
        <v>3</v>
      </c>
      <c r="M14" s="6" t="n">
        <v>4919</v>
      </c>
      <c r="N14" s="4" t="s">
        <v>62</v>
      </c>
      <c r="O14" s="4" t="s">
        <v>62</v>
      </c>
      <c r="P14" s="4" t="n">
        <v>0</v>
      </c>
      <c r="Q14" s="4" t="s">
        <v>64</v>
      </c>
      <c r="R14" s="4" t="s">
        <v>62</v>
      </c>
      <c r="S14" s="4" t="n">
        <v>6</v>
      </c>
      <c r="T14" s="4" t="n">
        <v>4</v>
      </c>
      <c r="U14" s="4" t="n">
        <v>6</v>
      </c>
      <c r="V14" s="4" t="n">
        <v>6</v>
      </c>
      <c r="W14" s="4" t="n">
        <v>6</v>
      </c>
      <c r="X14" s="4" t="n">
        <v>5</v>
      </c>
      <c r="Y14" s="4" t="n">
        <v>6</v>
      </c>
      <c r="Z14" s="4" t="n">
        <v>5</v>
      </c>
      <c r="AA14" s="4" t="n">
        <v>6</v>
      </c>
      <c r="AB14" s="4" t="n">
        <v>5</v>
      </c>
      <c r="AC14" s="4" t="n">
        <v>6</v>
      </c>
      <c r="AD14" s="4" t="n">
        <v>4</v>
      </c>
      <c r="AE14" s="4" t="n">
        <v>4</v>
      </c>
      <c r="AF14" s="4" t="n">
        <v>4</v>
      </c>
      <c r="AG14" s="4" t="n">
        <v>6</v>
      </c>
      <c r="AH14" s="4" t="n">
        <v>6</v>
      </c>
      <c r="AI14" s="4" t="n">
        <v>5</v>
      </c>
      <c r="AJ14" s="4" t="n">
        <v>5</v>
      </c>
      <c r="AK14" s="4" t="n">
        <v>4</v>
      </c>
      <c r="AL14" s="4" t="n">
        <v>4</v>
      </c>
      <c r="AM14" s="4" t="n">
        <v>5</v>
      </c>
      <c r="AN14" s="4" t="n">
        <v>4</v>
      </c>
      <c r="AO14" s="4" t="n">
        <v>5</v>
      </c>
      <c r="AP14" s="4" t="n">
        <v>6</v>
      </c>
      <c r="AQ14" s="4" t="n">
        <v>6</v>
      </c>
      <c r="AR14" s="4" t="n">
        <v>4</v>
      </c>
      <c r="AS14" s="4" t="n">
        <v>4</v>
      </c>
      <c r="AT14" s="4" t="n">
        <v>5</v>
      </c>
      <c r="AU14" s="4" t="n">
        <v>5</v>
      </c>
      <c r="AV14" s="4" t="n">
        <v>6</v>
      </c>
      <c r="AW14" s="4" t="n">
        <v>5</v>
      </c>
      <c r="AX14" s="4" t="n">
        <v>6</v>
      </c>
      <c r="AY14" s="4" t="n">
        <v>5</v>
      </c>
      <c r="AZ14" s="4" t="n">
        <v>5</v>
      </c>
      <c r="BA14" s="4" t="n">
        <v>5</v>
      </c>
      <c r="BB14" s="4" t="n">
        <v>6</v>
      </c>
      <c r="BC14" s="4" t="n">
        <v>4</v>
      </c>
      <c r="BD14" s="4" t="n">
        <v>5</v>
      </c>
      <c r="BE14" s="4" t="n">
        <v>4</v>
      </c>
      <c r="BF14" s="4" t="n">
        <v>5</v>
      </c>
      <c r="BG14" s="4" t="n">
        <v>6</v>
      </c>
      <c r="BH14" s="4" t="n">
        <v>4</v>
      </c>
    </row>
    <row r="15" customFormat="false" ht="13.8" hidden="false" customHeight="false" outlineLevel="0" collapsed="false">
      <c r="A15" s="3" t="n">
        <v>25</v>
      </c>
      <c r="B15" s="3" t="n">
        <v>1</v>
      </c>
      <c r="C15" s="3" t="n">
        <v>38.9</v>
      </c>
      <c r="D15" s="3" t="n">
        <v>46.6</v>
      </c>
      <c r="E15" s="3" t="n">
        <v>36.3</v>
      </c>
      <c r="F15" s="3" t="s">
        <v>61</v>
      </c>
      <c r="G15" s="3" t="s">
        <v>60</v>
      </c>
      <c r="H15" s="3" t="s">
        <v>63</v>
      </c>
      <c r="I15" s="3" t="s">
        <v>60</v>
      </c>
      <c r="J15" s="3" t="s">
        <v>61</v>
      </c>
      <c r="K15" s="3" t="s">
        <v>65</v>
      </c>
      <c r="L15" s="3" t="n">
        <v>0</v>
      </c>
      <c r="M15" s="5" t="n">
        <v>3513</v>
      </c>
      <c r="N15" s="3" t="s">
        <v>60</v>
      </c>
      <c r="O15" s="3" t="s">
        <v>63</v>
      </c>
      <c r="P15" s="3" t="n">
        <v>1</v>
      </c>
      <c r="Q15" s="3" t="s">
        <v>64</v>
      </c>
      <c r="R15" s="3" t="s">
        <v>63</v>
      </c>
      <c r="S15" s="3" t="n">
        <v>6</v>
      </c>
      <c r="T15" s="3" t="n">
        <v>3</v>
      </c>
      <c r="U15" s="3" t="n">
        <v>4</v>
      </c>
      <c r="V15" s="3" t="n">
        <v>4</v>
      </c>
      <c r="W15" s="3" t="n">
        <v>6</v>
      </c>
      <c r="X15" s="3" t="n">
        <v>6</v>
      </c>
      <c r="Y15" s="3" t="n">
        <v>6</v>
      </c>
      <c r="Z15" s="3" t="n">
        <v>6</v>
      </c>
      <c r="AA15" s="3" t="n">
        <v>6</v>
      </c>
      <c r="AB15" s="3" t="n">
        <v>6</v>
      </c>
      <c r="AC15" s="3" t="n">
        <v>2</v>
      </c>
      <c r="AD15" s="3" t="n">
        <v>5</v>
      </c>
      <c r="AE15" s="3" t="n">
        <v>4</v>
      </c>
      <c r="AF15" s="3" t="n">
        <v>3</v>
      </c>
      <c r="AG15" s="3" t="n">
        <v>6</v>
      </c>
      <c r="AH15" s="3" t="n">
        <v>6</v>
      </c>
      <c r="AI15" s="3" t="n">
        <v>6</v>
      </c>
      <c r="AJ15" s="3" t="n">
        <v>6</v>
      </c>
      <c r="AK15" s="3" t="n">
        <v>6</v>
      </c>
      <c r="AL15" s="3" t="n">
        <v>6</v>
      </c>
      <c r="AM15" s="3" t="n">
        <v>6</v>
      </c>
      <c r="AN15" s="3" t="n">
        <v>5</v>
      </c>
      <c r="AO15" s="3" t="n">
        <v>5</v>
      </c>
      <c r="AP15" s="3" t="n">
        <v>5</v>
      </c>
      <c r="AQ15" s="3" t="n">
        <v>5</v>
      </c>
      <c r="AR15" s="3" t="n">
        <v>6</v>
      </c>
      <c r="AS15" s="3" t="n">
        <v>6</v>
      </c>
      <c r="AT15" s="3" t="n">
        <v>6</v>
      </c>
      <c r="AU15" s="3" t="n">
        <v>6</v>
      </c>
      <c r="AV15" s="3" t="n">
        <v>6</v>
      </c>
      <c r="AW15" s="3" t="n">
        <v>6</v>
      </c>
      <c r="AX15" s="3" t="n">
        <v>6</v>
      </c>
      <c r="AY15" s="3" t="n">
        <v>4</v>
      </c>
      <c r="AZ15" s="3" t="n">
        <v>6</v>
      </c>
      <c r="BA15" s="3" t="n">
        <v>6</v>
      </c>
      <c r="BB15" s="3" t="n">
        <v>6</v>
      </c>
      <c r="BC15" s="3" t="n">
        <v>6</v>
      </c>
      <c r="BD15" s="3" t="n">
        <v>6</v>
      </c>
      <c r="BE15" s="3" t="n">
        <v>6</v>
      </c>
      <c r="BF15" s="3" t="n">
        <v>6</v>
      </c>
      <c r="BG15" s="3" t="n">
        <v>6</v>
      </c>
      <c r="BH15" s="3" t="n">
        <v>6</v>
      </c>
    </row>
    <row r="16" customFormat="false" ht="13.8" hidden="false" customHeight="false" outlineLevel="0" collapsed="false">
      <c r="A16" s="4" t="n">
        <v>23</v>
      </c>
      <c r="B16" s="4" t="n">
        <v>1</v>
      </c>
      <c r="C16" s="4" t="n">
        <v>21.9</v>
      </c>
      <c r="D16" s="4" t="n">
        <v>18</v>
      </c>
      <c r="E16" s="4" t="n">
        <v>23.2</v>
      </c>
      <c r="F16" s="4" t="s">
        <v>61</v>
      </c>
      <c r="G16" s="4" t="s">
        <v>63</v>
      </c>
      <c r="H16" s="4" t="s">
        <v>61</v>
      </c>
      <c r="I16" s="4" t="s">
        <v>63</v>
      </c>
      <c r="J16" s="4" t="s">
        <v>64</v>
      </c>
      <c r="K16" s="4" t="s">
        <v>65</v>
      </c>
      <c r="L16" s="4" t="n">
        <v>0</v>
      </c>
      <c r="M16" s="6" t="n">
        <v>2108</v>
      </c>
      <c r="N16" s="4" t="s">
        <v>61</v>
      </c>
      <c r="O16" s="4" t="s">
        <v>62</v>
      </c>
      <c r="P16" s="4" t="n">
        <v>1</v>
      </c>
      <c r="Q16" s="4" t="s">
        <v>64</v>
      </c>
      <c r="R16" s="4" t="s">
        <v>64</v>
      </c>
      <c r="S16" s="4" t="n">
        <v>4</v>
      </c>
      <c r="T16" s="4" t="n">
        <v>2</v>
      </c>
      <c r="U16" s="4" t="n">
        <v>3</v>
      </c>
      <c r="V16" s="4" t="n">
        <v>2</v>
      </c>
      <c r="W16" s="4" t="n">
        <v>2</v>
      </c>
      <c r="X16" s="4" t="n">
        <v>2</v>
      </c>
      <c r="Y16" s="4" t="n">
        <v>2</v>
      </c>
      <c r="Z16" s="4" t="n">
        <v>3</v>
      </c>
      <c r="AA16" s="4" t="n">
        <v>1</v>
      </c>
      <c r="AB16" s="4" t="n">
        <v>2</v>
      </c>
      <c r="AC16" s="4" t="n">
        <v>3</v>
      </c>
      <c r="AD16" s="4" t="n">
        <v>2</v>
      </c>
      <c r="AE16" s="4" t="n">
        <v>7</v>
      </c>
      <c r="AF16" s="4" t="n">
        <v>1</v>
      </c>
      <c r="AG16" s="4" t="n">
        <v>2</v>
      </c>
      <c r="AH16" s="4" t="n">
        <v>3</v>
      </c>
      <c r="AI16" s="4" t="n">
        <v>7</v>
      </c>
      <c r="AJ16" s="4" t="n">
        <v>3</v>
      </c>
      <c r="AK16" s="4" t="n">
        <v>2</v>
      </c>
      <c r="AL16" s="4" t="n">
        <v>3</v>
      </c>
      <c r="AM16" s="4" t="n">
        <v>2</v>
      </c>
      <c r="AN16" s="4" t="n">
        <v>1</v>
      </c>
      <c r="AO16" s="4" t="n">
        <v>4</v>
      </c>
      <c r="AP16" s="4" t="n">
        <v>5</v>
      </c>
      <c r="AQ16" s="4" t="n">
        <v>1</v>
      </c>
      <c r="AR16" s="4" t="n">
        <v>7</v>
      </c>
      <c r="AS16" s="4" t="n">
        <v>5</v>
      </c>
      <c r="AT16" s="4" t="n">
        <v>1</v>
      </c>
      <c r="AU16" s="4" t="n">
        <v>5</v>
      </c>
      <c r="AV16" s="4" t="n">
        <v>2</v>
      </c>
      <c r="AW16" s="4" t="n">
        <v>4</v>
      </c>
      <c r="AX16" s="4" t="n">
        <v>5</v>
      </c>
      <c r="AY16" s="4" t="n">
        <v>5</v>
      </c>
      <c r="AZ16" s="4" t="n">
        <v>4</v>
      </c>
      <c r="BA16" s="4" t="n">
        <v>4</v>
      </c>
      <c r="BB16" s="4" t="n">
        <v>2</v>
      </c>
      <c r="BC16" s="4" t="n">
        <v>3</v>
      </c>
      <c r="BD16" s="4" t="n">
        <v>4</v>
      </c>
      <c r="BE16" s="4" t="n">
        <v>1</v>
      </c>
      <c r="BF16" s="4" t="n">
        <v>1</v>
      </c>
      <c r="BG16" s="4" t="n">
        <v>1</v>
      </c>
      <c r="BH16" s="4" t="n">
        <v>2</v>
      </c>
    </row>
    <row r="17" customFormat="false" ht="13.8" hidden="false" customHeight="false" outlineLevel="0" collapsed="false">
      <c r="A17" s="3" t="n">
        <v>23</v>
      </c>
      <c r="B17" s="3" t="n">
        <v>0</v>
      </c>
      <c r="C17" s="3" t="n">
        <v>35.3</v>
      </c>
      <c r="D17" s="3" t="n">
        <v>60.3</v>
      </c>
      <c r="E17" s="3" t="n">
        <v>27</v>
      </c>
      <c r="F17" s="3" t="s">
        <v>60</v>
      </c>
      <c r="G17" s="3" t="s">
        <v>61</v>
      </c>
      <c r="H17" s="3" t="s">
        <v>61</v>
      </c>
      <c r="I17" s="3" t="s">
        <v>63</v>
      </c>
      <c r="J17" s="3" t="s">
        <v>64</v>
      </c>
      <c r="K17" s="3" t="s">
        <v>60</v>
      </c>
      <c r="L17" s="3" t="n">
        <v>7</v>
      </c>
      <c r="M17" s="5" t="n">
        <v>3513</v>
      </c>
      <c r="N17" s="3" t="s">
        <v>61</v>
      </c>
      <c r="O17" s="3" t="s">
        <v>62</v>
      </c>
      <c r="P17" s="3" t="n">
        <v>1</v>
      </c>
      <c r="Q17" s="3" t="s">
        <v>64</v>
      </c>
      <c r="R17" s="3" t="s">
        <v>64</v>
      </c>
      <c r="S17" s="3" t="n">
        <v>5</v>
      </c>
      <c r="T17" s="3" t="n">
        <v>6</v>
      </c>
      <c r="U17" s="3" t="n">
        <v>6</v>
      </c>
      <c r="V17" s="3" t="n">
        <v>6</v>
      </c>
      <c r="W17" s="3" t="n">
        <v>6</v>
      </c>
      <c r="X17" s="3" t="n">
        <v>6</v>
      </c>
      <c r="Y17" s="3" t="n">
        <v>6</v>
      </c>
      <c r="Z17" s="3" t="n">
        <v>5</v>
      </c>
      <c r="AA17" s="3" t="n">
        <v>6</v>
      </c>
      <c r="AB17" s="3" t="n">
        <v>6</v>
      </c>
      <c r="AC17" s="3" t="n">
        <v>6</v>
      </c>
      <c r="AD17" s="3" t="n">
        <v>5</v>
      </c>
      <c r="AE17" s="3" t="n">
        <v>6</v>
      </c>
      <c r="AF17" s="3" t="n">
        <v>6</v>
      </c>
      <c r="AG17" s="3" t="n">
        <v>6</v>
      </c>
      <c r="AH17" s="3" t="n">
        <v>5</v>
      </c>
      <c r="AI17" s="3" t="n">
        <v>4</v>
      </c>
      <c r="AJ17" s="3" t="n">
        <v>4</v>
      </c>
      <c r="AK17" s="3" t="n">
        <v>5</v>
      </c>
      <c r="AL17" s="3" t="n">
        <v>4</v>
      </c>
      <c r="AM17" s="3" t="n">
        <v>6</v>
      </c>
      <c r="AN17" s="3" t="n">
        <v>6</v>
      </c>
      <c r="AO17" s="3" t="n">
        <v>6</v>
      </c>
      <c r="AP17" s="3" t="n">
        <v>6</v>
      </c>
      <c r="AQ17" s="3" t="n">
        <v>6</v>
      </c>
      <c r="AR17" s="3" t="n">
        <v>4</v>
      </c>
      <c r="AS17" s="3" t="n">
        <v>2</v>
      </c>
      <c r="AT17" s="3" t="n">
        <v>6</v>
      </c>
      <c r="AU17" s="3" t="n">
        <v>6</v>
      </c>
      <c r="AV17" s="3" t="n">
        <v>6</v>
      </c>
      <c r="AW17" s="3" t="n">
        <v>6</v>
      </c>
      <c r="AX17" s="3" t="n">
        <v>6</v>
      </c>
      <c r="AY17" s="3" t="n">
        <v>5</v>
      </c>
      <c r="AZ17" s="3" t="n">
        <v>5</v>
      </c>
      <c r="BA17" s="3" t="n">
        <v>5</v>
      </c>
      <c r="BB17" s="3" t="n">
        <v>5</v>
      </c>
      <c r="BC17" s="3" t="n">
        <v>6</v>
      </c>
      <c r="BD17" s="3" t="n">
        <v>5</v>
      </c>
      <c r="BE17" s="3" t="n">
        <v>5</v>
      </c>
      <c r="BF17" s="3" t="n">
        <v>6</v>
      </c>
      <c r="BG17" s="3" t="n">
        <v>6</v>
      </c>
      <c r="BH17" s="3" t="n">
        <v>4</v>
      </c>
    </row>
    <row r="18" customFormat="false" ht="13.8" hidden="false" customHeight="false" outlineLevel="0" collapsed="false">
      <c r="A18" s="4" t="n">
        <v>23</v>
      </c>
      <c r="B18" s="4" t="n">
        <v>0</v>
      </c>
      <c r="C18" s="4" t="n">
        <v>61.5</v>
      </c>
      <c r="D18" s="4" t="n">
        <v>56.9</v>
      </c>
      <c r="E18" s="4" t="n">
        <v>63</v>
      </c>
      <c r="F18" s="4" t="s">
        <v>60</v>
      </c>
      <c r="G18" s="4" t="s">
        <v>60</v>
      </c>
      <c r="H18" s="4" t="s">
        <v>61</v>
      </c>
      <c r="I18" s="4" t="s">
        <v>60</v>
      </c>
      <c r="J18" s="4" t="s">
        <v>64</v>
      </c>
      <c r="K18" s="4" t="s">
        <v>62</v>
      </c>
      <c r="L18" s="4" t="n">
        <v>3</v>
      </c>
      <c r="M18" s="6" t="n">
        <v>3513</v>
      </c>
      <c r="N18" s="4" t="s">
        <v>62</v>
      </c>
      <c r="O18" s="4" t="s">
        <v>62</v>
      </c>
      <c r="P18" s="4" t="n">
        <v>1</v>
      </c>
      <c r="Q18" s="4" t="s">
        <v>64</v>
      </c>
      <c r="R18" s="4" t="s">
        <v>60</v>
      </c>
      <c r="S18" s="4" t="n">
        <v>6</v>
      </c>
      <c r="T18" s="4" t="n">
        <v>6</v>
      </c>
      <c r="U18" s="4" t="n">
        <v>6</v>
      </c>
      <c r="V18" s="4" t="n">
        <v>6</v>
      </c>
      <c r="W18" s="4" t="n">
        <v>6</v>
      </c>
      <c r="X18" s="4" t="n">
        <v>6</v>
      </c>
      <c r="Y18" s="4" t="n">
        <v>6</v>
      </c>
      <c r="Z18" s="4" t="n">
        <v>6</v>
      </c>
      <c r="AA18" s="4" t="n">
        <v>6</v>
      </c>
      <c r="AB18" s="4" t="n">
        <v>6</v>
      </c>
      <c r="AC18" s="4" t="n">
        <v>6</v>
      </c>
      <c r="AD18" s="4" t="n">
        <v>6</v>
      </c>
      <c r="AE18" s="4" t="n">
        <v>6</v>
      </c>
      <c r="AF18" s="4" t="n">
        <v>4</v>
      </c>
      <c r="AG18" s="4" t="n">
        <v>6</v>
      </c>
      <c r="AH18" s="4" t="n">
        <v>6</v>
      </c>
      <c r="AI18" s="4" t="n">
        <v>4</v>
      </c>
      <c r="AJ18" s="4" t="n">
        <v>5</v>
      </c>
      <c r="AK18" s="4" t="n">
        <v>4</v>
      </c>
      <c r="AL18" s="4" t="n">
        <v>3</v>
      </c>
      <c r="AM18" s="4" t="n">
        <v>4</v>
      </c>
      <c r="AN18" s="4" t="n">
        <v>3</v>
      </c>
      <c r="AO18" s="4" t="n">
        <v>6</v>
      </c>
      <c r="AP18" s="4" t="n">
        <v>6</v>
      </c>
      <c r="AQ18" s="4" t="n">
        <v>6</v>
      </c>
      <c r="AR18" s="4" t="n">
        <v>5</v>
      </c>
      <c r="AS18" s="4" t="n">
        <v>5</v>
      </c>
      <c r="AT18" s="4" t="n">
        <v>3</v>
      </c>
      <c r="AU18" s="4" t="n">
        <v>6</v>
      </c>
      <c r="AV18" s="4" t="n">
        <v>6</v>
      </c>
      <c r="AW18" s="4" t="n">
        <v>6</v>
      </c>
      <c r="AX18" s="4" t="n">
        <v>6</v>
      </c>
      <c r="AY18" s="4" t="n">
        <v>6</v>
      </c>
      <c r="AZ18" s="4" t="n">
        <v>6</v>
      </c>
      <c r="BA18" s="4" t="n">
        <v>3</v>
      </c>
      <c r="BB18" s="4" t="n">
        <v>6</v>
      </c>
      <c r="BC18" s="4" t="n">
        <v>4</v>
      </c>
      <c r="BD18" s="4" t="n">
        <v>6</v>
      </c>
      <c r="BE18" s="4" t="n">
        <v>3</v>
      </c>
      <c r="BF18" s="4" t="n">
        <v>6</v>
      </c>
      <c r="BG18" s="4" t="n">
        <v>6</v>
      </c>
      <c r="BH18" s="4" t="n">
        <v>4</v>
      </c>
    </row>
    <row r="19" customFormat="false" ht="13.8" hidden="false" customHeight="false" outlineLevel="0" collapsed="false">
      <c r="A19" s="3" t="n">
        <v>27</v>
      </c>
      <c r="B19" s="3" t="n">
        <v>0</v>
      </c>
      <c r="C19" s="3" t="n">
        <v>41.1</v>
      </c>
      <c r="D19" s="3" t="n">
        <v>60</v>
      </c>
      <c r="E19" s="3" t="n">
        <v>34.8</v>
      </c>
      <c r="F19" s="3" t="s">
        <v>61</v>
      </c>
      <c r="G19" s="3" t="s">
        <v>60</v>
      </c>
      <c r="H19" s="3" t="s">
        <v>61</v>
      </c>
      <c r="I19" s="3" t="s">
        <v>60</v>
      </c>
      <c r="J19" s="3" t="s">
        <v>61</v>
      </c>
      <c r="K19" s="3" t="s">
        <v>61</v>
      </c>
      <c r="L19" s="3" t="n">
        <v>1</v>
      </c>
      <c r="M19" s="5" t="n">
        <v>2108</v>
      </c>
      <c r="N19" s="3" t="s">
        <v>63</v>
      </c>
      <c r="O19" s="3" t="s">
        <v>64</v>
      </c>
      <c r="P19" s="3" t="n">
        <v>1</v>
      </c>
      <c r="Q19" s="3" t="s">
        <v>64</v>
      </c>
      <c r="R19" s="3" t="s">
        <v>63</v>
      </c>
      <c r="S19" s="3" t="n">
        <v>6</v>
      </c>
      <c r="T19" s="3" t="n">
        <v>6</v>
      </c>
      <c r="U19" s="3" t="n">
        <v>6</v>
      </c>
      <c r="V19" s="3" t="n">
        <v>6</v>
      </c>
      <c r="W19" s="3" t="n">
        <v>6</v>
      </c>
      <c r="X19" s="3" t="n">
        <v>6</v>
      </c>
      <c r="Y19" s="3" t="n">
        <v>6</v>
      </c>
      <c r="Z19" s="3" t="n">
        <v>6</v>
      </c>
      <c r="AA19" s="3" t="n">
        <v>6</v>
      </c>
      <c r="AB19" s="3" t="n">
        <v>6</v>
      </c>
      <c r="AC19" s="3" t="n">
        <v>6</v>
      </c>
      <c r="AD19" s="3" t="n">
        <v>6</v>
      </c>
      <c r="AE19" s="3" t="n">
        <v>6</v>
      </c>
      <c r="AF19" s="3" t="n">
        <v>6</v>
      </c>
      <c r="AG19" s="3" t="n">
        <v>6</v>
      </c>
      <c r="AH19" s="3" t="n">
        <v>6</v>
      </c>
      <c r="AI19" s="3" t="n">
        <v>6</v>
      </c>
      <c r="AJ19" s="3" t="n">
        <v>6</v>
      </c>
      <c r="AK19" s="3" t="n">
        <v>6</v>
      </c>
      <c r="AL19" s="3" t="n">
        <v>6</v>
      </c>
      <c r="AM19" s="3" t="n">
        <v>6</v>
      </c>
      <c r="AN19" s="3" t="n">
        <v>6</v>
      </c>
      <c r="AO19" s="3" t="n">
        <v>6</v>
      </c>
      <c r="AP19" s="3" t="n">
        <v>6</v>
      </c>
      <c r="AQ19" s="3" t="n">
        <v>6</v>
      </c>
      <c r="AR19" s="3" t="n">
        <v>6</v>
      </c>
      <c r="AS19" s="3" t="n">
        <v>6</v>
      </c>
      <c r="AT19" s="3" t="n">
        <v>6</v>
      </c>
      <c r="AU19" s="3" t="n">
        <v>6</v>
      </c>
      <c r="AV19" s="3" t="n">
        <v>6</v>
      </c>
      <c r="AW19" s="3" t="n">
        <v>6</v>
      </c>
      <c r="AX19" s="3" t="n">
        <v>6</v>
      </c>
      <c r="AY19" s="3" t="n">
        <v>6</v>
      </c>
      <c r="AZ19" s="3" t="n">
        <v>6</v>
      </c>
      <c r="BA19" s="3" t="n">
        <v>6</v>
      </c>
      <c r="BB19" s="3" t="n">
        <v>6</v>
      </c>
      <c r="BC19" s="3" t="n">
        <v>6</v>
      </c>
      <c r="BD19" s="3" t="n">
        <v>5</v>
      </c>
      <c r="BE19" s="3" t="n">
        <v>6</v>
      </c>
      <c r="BF19" s="3" t="n">
        <v>6</v>
      </c>
      <c r="BG19" s="3" t="n">
        <v>6</v>
      </c>
      <c r="BH19" s="3" t="n">
        <v>4</v>
      </c>
    </row>
    <row r="20" customFormat="false" ht="13.8" hidden="false" customHeight="false" outlineLevel="0" collapsed="false">
      <c r="A20" s="4" t="n">
        <v>21</v>
      </c>
      <c r="B20" s="4" t="n">
        <v>0</v>
      </c>
      <c r="C20" s="4" t="n">
        <v>65</v>
      </c>
      <c r="D20" s="4" t="n">
        <v>61.9</v>
      </c>
      <c r="E20" s="4" t="n">
        <v>66</v>
      </c>
      <c r="F20" s="4" t="s">
        <v>61</v>
      </c>
      <c r="G20" s="4" t="s">
        <v>63</v>
      </c>
      <c r="H20" s="4" t="s">
        <v>62</v>
      </c>
      <c r="I20" s="4" t="s">
        <v>60</v>
      </c>
      <c r="J20" s="4" t="s">
        <v>64</v>
      </c>
      <c r="K20" s="4" t="s">
        <v>63</v>
      </c>
      <c r="L20" s="4" t="n">
        <v>6</v>
      </c>
      <c r="M20" s="6" t="n">
        <v>3513</v>
      </c>
      <c r="N20" s="4" t="s">
        <v>63</v>
      </c>
      <c r="O20" s="4" t="s">
        <v>64</v>
      </c>
      <c r="P20" s="4" t="n">
        <v>0</v>
      </c>
      <c r="Q20" s="4" t="s">
        <v>63</v>
      </c>
      <c r="R20" s="4" t="s">
        <v>60</v>
      </c>
      <c r="S20" s="4" t="n">
        <v>6</v>
      </c>
      <c r="T20" s="4" t="n">
        <v>6</v>
      </c>
      <c r="U20" s="4" t="n">
        <v>6</v>
      </c>
      <c r="V20" s="4" t="n">
        <v>6</v>
      </c>
      <c r="W20" s="4" t="n">
        <v>6</v>
      </c>
      <c r="X20" s="4" t="n">
        <v>6</v>
      </c>
      <c r="Y20" s="4" t="n">
        <v>6</v>
      </c>
      <c r="Z20" s="4" t="n">
        <v>6</v>
      </c>
      <c r="AA20" s="4" t="n">
        <v>6</v>
      </c>
      <c r="AB20" s="4" t="n">
        <v>5</v>
      </c>
      <c r="AC20" s="4" t="n">
        <v>6</v>
      </c>
      <c r="AD20" s="4" t="n">
        <v>6</v>
      </c>
      <c r="AE20" s="4" t="n">
        <v>4</v>
      </c>
      <c r="AF20" s="4" t="n">
        <v>6</v>
      </c>
      <c r="AG20" s="4" t="n">
        <v>6</v>
      </c>
      <c r="AH20" s="4" t="n">
        <v>6</v>
      </c>
      <c r="AI20" s="4" t="n">
        <v>6</v>
      </c>
      <c r="AJ20" s="4" t="n">
        <v>6</v>
      </c>
      <c r="AK20" s="4" t="n">
        <v>6</v>
      </c>
      <c r="AL20" s="4" t="n">
        <v>4</v>
      </c>
      <c r="AM20" s="4" t="n">
        <v>6</v>
      </c>
      <c r="AN20" s="4" t="n">
        <v>6</v>
      </c>
      <c r="AO20" s="4" t="n">
        <v>6</v>
      </c>
      <c r="AP20" s="4" t="n">
        <v>6</v>
      </c>
      <c r="AQ20" s="4" t="n">
        <v>6</v>
      </c>
      <c r="AR20" s="4" t="n">
        <v>4</v>
      </c>
      <c r="AS20" s="4" t="n">
        <v>4</v>
      </c>
      <c r="AT20" s="4" t="n">
        <v>5</v>
      </c>
      <c r="AU20" s="4" t="n">
        <v>6</v>
      </c>
      <c r="AV20" s="4" t="n">
        <v>6</v>
      </c>
      <c r="AW20" s="4" t="n">
        <v>6</v>
      </c>
      <c r="AX20" s="4" t="n">
        <v>6</v>
      </c>
      <c r="AY20" s="4" t="n">
        <v>6</v>
      </c>
      <c r="AZ20" s="4" t="n">
        <v>6</v>
      </c>
      <c r="BA20" s="4" t="n">
        <v>6</v>
      </c>
      <c r="BB20" s="4" t="n">
        <v>6</v>
      </c>
      <c r="BC20" s="4" t="n">
        <v>6</v>
      </c>
      <c r="BD20" s="4" t="n">
        <v>5</v>
      </c>
      <c r="BE20" s="4" t="n">
        <v>4</v>
      </c>
      <c r="BF20" s="4" t="n">
        <v>6</v>
      </c>
      <c r="BG20" s="4" t="n">
        <v>6</v>
      </c>
      <c r="BH20" s="4" t="n">
        <v>3</v>
      </c>
    </row>
    <row r="21" customFormat="false" ht="13.8" hidden="false" customHeight="false" outlineLevel="0" collapsed="false">
      <c r="A21" s="3" t="n">
        <v>25</v>
      </c>
      <c r="B21" s="3" t="n">
        <v>0</v>
      </c>
      <c r="C21" s="3" t="n">
        <v>51</v>
      </c>
      <c r="D21" s="3" t="n">
        <v>30</v>
      </c>
      <c r="E21" s="3" t="n">
        <v>58</v>
      </c>
      <c r="F21" s="3" t="s">
        <v>60</v>
      </c>
      <c r="G21" s="3" t="s">
        <v>63</v>
      </c>
      <c r="H21" s="3" t="s">
        <v>61</v>
      </c>
      <c r="I21" s="3" t="s">
        <v>63</v>
      </c>
      <c r="J21" s="3" t="s">
        <v>61</v>
      </c>
      <c r="K21" s="3" t="s">
        <v>61</v>
      </c>
      <c r="L21" s="3" t="n">
        <v>3</v>
      </c>
      <c r="M21" s="5" t="n">
        <v>7496</v>
      </c>
      <c r="N21" s="3" t="s">
        <v>62</v>
      </c>
      <c r="O21" s="3" t="s">
        <v>62</v>
      </c>
      <c r="P21" s="3" t="n">
        <v>0</v>
      </c>
      <c r="Q21" s="3" t="s">
        <v>64</v>
      </c>
      <c r="R21" s="3" t="s">
        <v>63</v>
      </c>
      <c r="S21" s="3" t="n">
        <v>2</v>
      </c>
      <c r="T21" s="3" t="n">
        <v>5</v>
      </c>
      <c r="U21" s="3" t="n">
        <v>4</v>
      </c>
      <c r="V21" s="3" t="n">
        <v>5</v>
      </c>
      <c r="W21" s="3" t="n">
        <v>5</v>
      </c>
      <c r="X21" s="3" t="n">
        <v>6</v>
      </c>
      <c r="Y21" s="3" t="n">
        <v>5</v>
      </c>
      <c r="Z21" s="3" t="n">
        <v>8</v>
      </c>
      <c r="AA21" s="3" t="n">
        <v>4</v>
      </c>
      <c r="AB21" s="3" t="n">
        <v>6</v>
      </c>
      <c r="AC21" s="3" t="n">
        <v>5</v>
      </c>
      <c r="AD21" s="3" t="n">
        <v>6</v>
      </c>
      <c r="AE21" s="3" t="n">
        <v>5</v>
      </c>
      <c r="AF21" s="3" t="n">
        <v>4</v>
      </c>
      <c r="AG21" s="3" t="n">
        <v>5</v>
      </c>
      <c r="AH21" s="3" t="n">
        <v>6</v>
      </c>
      <c r="AI21" s="3" t="n">
        <v>6</v>
      </c>
      <c r="AJ21" s="3" t="n">
        <v>6</v>
      </c>
      <c r="AK21" s="3" t="n">
        <v>6</v>
      </c>
      <c r="AL21" s="3" t="n">
        <v>7</v>
      </c>
      <c r="AM21" s="3" t="n">
        <v>6</v>
      </c>
      <c r="AN21" s="3" t="n">
        <v>5</v>
      </c>
      <c r="AO21" s="3" t="n">
        <v>6</v>
      </c>
      <c r="AP21" s="3" t="n">
        <v>4</v>
      </c>
      <c r="AQ21" s="3" t="n">
        <v>7</v>
      </c>
      <c r="AR21" s="3" t="n">
        <v>6</v>
      </c>
      <c r="AS21" s="3" t="n">
        <v>6</v>
      </c>
      <c r="AT21" s="3" t="n">
        <v>4</v>
      </c>
      <c r="AU21" s="3" t="n">
        <v>5</v>
      </c>
      <c r="AV21" s="3" t="n">
        <v>5</v>
      </c>
      <c r="AW21" s="3" t="n">
        <v>6</v>
      </c>
      <c r="AX21" s="3" t="n">
        <v>6</v>
      </c>
      <c r="AY21" s="3" t="n">
        <v>5</v>
      </c>
      <c r="AZ21" s="3" t="n">
        <v>3</v>
      </c>
      <c r="BA21" s="3" t="n">
        <v>5</v>
      </c>
      <c r="BB21" s="3" t="n">
        <v>4</v>
      </c>
      <c r="BC21" s="3" t="n">
        <v>5</v>
      </c>
      <c r="BD21" s="3" t="n">
        <v>6</v>
      </c>
      <c r="BE21" s="3" t="n">
        <v>1</v>
      </c>
      <c r="BF21" s="3" t="n">
        <v>8</v>
      </c>
      <c r="BG21" s="3" t="n">
        <v>7</v>
      </c>
      <c r="BH21" s="3" t="n">
        <v>5</v>
      </c>
    </row>
    <row r="22" customFormat="false" ht="13.8" hidden="false" customHeight="false" outlineLevel="0" collapsed="false">
      <c r="A22" s="4" t="n">
        <v>26</v>
      </c>
      <c r="B22" s="4" t="n">
        <v>0</v>
      </c>
      <c r="C22" s="4" t="n">
        <v>39.9</v>
      </c>
      <c r="D22" s="4" t="n">
        <v>55.1</v>
      </c>
      <c r="E22" s="4" t="n">
        <v>34.8</v>
      </c>
      <c r="F22" s="4" t="s">
        <v>64</v>
      </c>
      <c r="G22" s="4" t="s">
        <v>64</v>
      </c>
      <c r="H22" s="4" t="s">
        <v>64</v>
      </c>
      <c r="I22" s="4" t="s">
        <v>64</v>
      </c>
      <c r="J22" s="4" t="s">
        <v>64</v>
      </c>
      <c r="K22" s="4" t="s">
        <v>62</v>
      </c>
      <c r="L22" s="4" t="n">
        <v>2</v>
      </c>
      <c r="M22" s="6" t="n">
        <v>7496</v>
      </c>
      <c r="N22" s="4" t="s">
        <v>65</v>
      </c>
      <c r="O22" s="4" t="s">
        <v>62</v>
      </c>
      <c r="P22" s="4" t="n">
        <v>1</v>
      </c>
      <c r="Q22" s="4" t="s">
        <v>64</v>
      </c>
      <c r="R22" s="4" t="s">
        <v>64</v>
      </c>
      <c r="S22" s="4" t="n">
        <v>4</v>
      </c>
      <c r="T22" s="4" t="n">
        <v>4</v>
      </c>
      <c r="U22" s="4" t="n">
        <v>4</v>
      </c>
      <c r="V22" s="4" t="n">
        <v>4</v>
      </c>
      <c r="W22" s="4" t="n">
        <v>4</v>
      </c>
      <c r="X22" s="4" t="n">
        <v>4</v>
      </c>
      <c r="Y22" s="4" t="n">
        <v>4</v>
      </c>
      <c r="Z22" s="4" t="n">
        <v>4</v>
      </c>
      <c r="AA22" s="4" t="n">
        <v>4</v>
      </c>
      <c r="AB22" s="4" t="n">
        <v>4</v>
      </c>
      <c r="AC22" s="4" t="n">
        <v>4</v>
      </c>
      <c r="AD22" s="4" t="n">
        <v>4</v>
      </c>
      <c r="AE22" s="4" t="n">
        <v>4</v>
      </c>
      <c r="AF22" s="4" t="n">
        <v>4</v>
      </c>
      <c r="AG22" s="4" t="n">
        <v>4</v>
      </c>
      <c r="AH22" s="4" t="n">
        <v>4</v>
      </c>
      <c r="AI22" s="4" t="n">
        <v>4</v>
      </c>
      <c r="AJ22" s="4" t="n">
        <v>4</v>
      </c>
      <c r="AK22" s="4" t="n">
        <v>4</v>
      </c>
      <c r="AL22" s="4" t="n">
        <v>4</v>
      </c>
      <c r="AM22" s="4" t="n">
        <v>4</v>
      </c>
      <c r="AN22" s="4" t="n">
        <v>4</v>
      </c>
      <c r="AO22" s="4" t="n">
        <v>4</v>
      </c>
      <c r="AP22" s="4" t="n">
        <v>4</v>
      </c>
      <c r="AQ22" s="4" t="n">
        <v>4</v>
      </c>
      <c r="AR22" s="4" t="n">
        <v>4</v>
      </c>
      <c r="AS22" s="4" t="n">
        <v>4</v>
      </c>
      <c r="AT22" s="4" t="n">
        <v>4</v>
      </c>
      <c r="AU22" s="4" t="n">
        <v>4</v>
      </c>
      <c r="AV22" s="4" t="n">
        <v>4</v>
      </c>
      <c r="AW22" s="4" t="n">
        <v>4</v>
      </c>
      <c r="AX22" s="4" t="n">
        <v>4</v>
      </c>
      <c r="AY22" s="4" t="n">
        <v>4</v>
      </c>
      <c r="AZ22" s="4" t="n">
        <v>4</v>
      </c>
      <c r="BA22" s="4" t="n">
        <v>4</v>
      </c>
      <c r="BB22" s="4" t="n">
        <v>4</v>
      </c>
      <c r="BC22" s="4" t="n">
        <v>4</v>
      </c>
      <c r="BD22" s="4" t="n">
        <v>4</v>
      </c>
      <c r="BE22" s="4" t="n">
        <v>4</v>
      </c>
      <c r="BF22" s="4" t="n">
        <v>4</v>
      </c>
      <c r="BG22" s="4" t="n">
        <v>4</v>
      </c>
      <c r="BH22" s="4" t="n">
        <v>4</v>
      </c>
    </row>
    <row r="23" customFormat="false" ht="13.8" hidden="false" customHeight="false" outlineLevel="0" collapsed="false">
      <c r="A23" s="3" t="n">
        <v>26</v>
      </c>
      <c r="B23" s="3" t="n">
        <v>0</v>
      </c>
      <c r="C23" s="3" t="n">
        <v>72.7</v>
      </c>
      <c r="D23" s="3" t="n">
        <v>82.1</v>
      </c>
      <c r="E23" s="3" t="n">
        <v>69.5</v>
      </c>
      <c r="F23" s="3" t="s">
        <v>60</v>
      </c>
      <c r="G23" s="3" t="s">
        <v>63</v>
      </c>
      <c r="H23" s="3" t="s">
        <v>62</v>
      </c>
      <c r="I23" s="3" t="s">
        <v>62</v>
      </c>
      <c r="J23" s="3" t="s">
        <v>61</v>
      </c>
      <c r="K23" s="3" t="s">
        <v>62</v>
      </c>
      <c r="L23" s="3" t="n">
        <v>0</v>
      </c>
      <c r="M23" s="5" t="n">
        <v>2108</v>
      </c>
      <c r="N23" s="3" t="s">
        <v>60</v>
      </c>
      <c r="O23" s="3" t="s">
        <v>63</v>
      </c>
      <c r="P23" s="3" t="n">
        <v>1</v>
      </c>
      <c r="Q23" s="3" t="s">
        <v>64</v>
      </c>
      <c r="R23" s="3" t="s">
        <v>63</v>
      </c>
      <c r="S23" s="3" t="n">
        <v>4</v>
      </c>
      <c r="T23" s="3" t="n">
        <v>4</v>
      </c>
      <c r="U23" s="3" t="n">
        <v>4</v>
      </c>
      <c r="V23" s="3" t="n">
        <v>4</v>
      </c>
      <c r="W23" s="3" t="n">
        <v>6</v>
      </c>
      <c r="X23" s="3" t="n">
        <v>4</v>
      </c>
      <c r="Y23" s="3" t="n">
        <v>5</v>
      </c>
      <c r="Z23" s="3" t="n">
        <v>6</v>
      </c>
      <c r="AA23" s="3" t="n">
        <v>5</v>
      </c>
      <c r="AB23" s="3" t="n">
        <v>4</v>
      </c>
      <c r="AC23" s="3" t="n">
        <v>6</v>
      </c>
      <c r="AD23" s="3" t="n">
        <v>5</v>
      </c>
      <c r="AE23" s="3" t="n">
        <v>5</v>
      </c>
      <c r="AF23" s="3" t="n">
        <v>4</v>
      </c>
      <c r="AG23" s="3" t="n">
        <v>6</v>
      </c>
      <c r="AH23" s="3" t="n">
        <v>4</v>
      </c>
      <c r="AI23" s="3" t="n">
        <v>4</v>
      </c>
      <c r="AJ23" s="3" t="n">
        <v>4</v>
      </c>
      <c r="AK23" s="3" t="n">
        <v>6</v>
      </c>
      <c r="AL23" s="3" t="n">
        <v>6</v>
      </c>
      <c r="AM23" s="3" t="n">
        <v>4</v>
      </c>
      <c r="AN23" s="3" t="n">
        <v>4</v>
      </c>
      <c r="AO23" s="3" t="n">
        <v>4</v>
      </c>
      <c r="AP23" s="3" t="n">
        <v>6</v>
      </c>
      <c r="AQ23" s="3" t="n">
        <v>6</v>
      </c>
      <c r="AR23" s="3" t="n">
        <v>4</v>
      </c>
      <c r="AS23" s="3" t="n">
        <v>4</v>
      </c>
      <c r="AT23" s="3" t="n">
        <v>6</v>
      </c>
      <c r="AU23" s="3" t="n">
        <v>6</v>
      </c>
      <c r="AV23" s="3" t="n">
        <v>6</v>
      </c>
      <c r="AW23" s="3" t="n">
        <v>6</v>
      </c>
      <c r="AX23" s="3" t="n">
        <v>6</v>
      </c>
      <c r="AY23" s="3" t="n">
        <v>4</v>
      </c>
      <c r="AZ23" s="3" t="n">
        <v>6</v>
      </c>
      <c r="BA23" s="3" t="n">
        <v>4</v>
      </c>
      <c r="BB23" s="3" t="n">
        <v>4</v>
      </c>
      <c r="BC23" s="3" t="n">
        <v>4</v>
      </c>
      <c r="BD23" s="3" t="n">
        <v>4</v>
      </c>
      <c r="BE23" s="3" t="n">
        <v>4</v>
      </c>
      <c r="BF23" s="3" t="n">
        <v>6</v>
      </c>
      <c r="BG23" s="3" t="n">
        <v>6</v>
      </c>
      <c r="BH23" s="3" t="n">
        <v>5</v>
      </c>
    </row>
    <row r="24" customFormat="false" ht="13.8" hidden="false" customHeight="false" outlineLevel="0" collapsed="false">
      <c r="A24" s="4" t="n">
        <v>23</v>
      </c>
      <c r="B24" s="4" t="n">
        <v>0</v>
      </c>
      <c r="C24" s="4" t="n">
        <v>39.8</v>
      </c>
      <c r="D24" s="4" t="n">
        <v>41.6</v>
      </c>
      <c r="E24" s="4" t="n">
        <v>39.2</v>
      </c>
      <c r="F24" s="4" t="s">
        <v>60</v>
      </c>
      <c r="G24" s="4" t="s">
        <v>60</v>
      </c>
      <c r="H24" s="4" t="s">
        <v>63</v>
      </c>
      <c r="I24" s="4" t="s">
        <v>60</v>
      </c>
      <c r="J24" s="4" t="s">
        <v>64</v>
      </c>
      <c r="K24" s="4" t="s">
        <v>61</v>
      </c>
      <c r="L24" s="4" t="n">
        <v>4</v>
      </c>
      <c r="M24" s="6" t="n">
        <v>2108</v>
      </c>
      <c r="N24" s="4" t="s">
        <v>63</v>
      </c>
      <c r="O24" s="4" t="s">
        <v>64</v>
      </c>
      <c r="P24" s="4" t="n">
        <v>1</v>
      </c>
      <c r="Q24" s="4" t="s">
        <v>63</v>
      </c>
      <c r="R24" s="4" t="s">
        <v>63</v>
      </c>
      <c r="S24" s="4" t="n">
        <v>4</v>
      </c>
      <c r="T24" s="4" t="n">
        <v>5</v>
      </c>
      <c r="U24" s="4" t="n">
        <v>4</v>
      </c>
      <c r="V24" s="4" t="n">
        <v>5</v>
      </c>
      <c r="W24" s="4" t="n">
        <v>5</v>
      </c>
      <c r="X24" s="4" t="n">
        <v>6</v>
      </c>
      <c r="Y24" s="4" t="n">
        <v>5</v>
      </c>
      <c r="Z24" s="4" t="n">
        <v>4</v>
      </c>
      <c r="AA24" s="4" t="n">
        <v>4</v>
      </c>
      <c r="AB24" s="4" t="n">
        <v>5</v>
      </c>
      <c r="AC24" s="4" t="n">
        <v>6</v>
      </c>
      <c r="AD24" s="4" t="n">
        <v>5</v>
      </c>
      <c r="AE24" s="4" t="n">
        <v>5</v>
      </c>
      <c r="AF24" s="4" t="n">
        <v>5</v>
      </c>
      <c r="AG24" s="4" t="n">
        <v>6</v>
      </c>
      <c r="AH24" s="4" t="n">
        <v>6</v>
      </c>
      <c r="AI24" s="4" t="n">
        <v>5</v>
      </c>
      <c r="AJ24" s="4" t="n">
        <v>5</v>
      </c>
      <c r="AK24" s="4" t="n">
        <v>5</v>
      </c>
      <c r="AL24" s="4" t="n">
        <v>4</v>
      </c>
      <c r="AM24" s="4" t="n">
        <v>5</v>
      </c>
      <c r="AN24" s="4" t="n">
        <v>4</v>
      </c>
      <c r="AO24" s="4" t="n">
        <v>5</v>
      </c>
      <c r="AP24" s="4" t="n">
        <v>5</v>
      </c>
      <c r="AQ24" s="4" t="n">
        <v>5</v>
      </c>
      <c r="AR24" s="4" t="n">
        <v>4</v>
      </c>
      <c r="AS24" s="4" t="n">
        <v>4</v>
      </c>
      <c r="AT24" s="4" t="n">
        <v>4</v>
      </c>
      <c r="AU24" s="4" t="n">
        <v>4</v>
      </c>
      <c r="AV24" s="4" t="n">
        <v>6</v>
      </c>
      <c r="AW24" s="4" t="n">
        <v>5</v>
      </c>
      <c r="AX24" s="4" t="n">
        <v>6</v>
      </c>
      <c r="AY24" s="4" t="n">
        <v>5</v>
      </c>
      <c r="AZ24" s="4" t="n">
        <v>5</v>
      </c>
      <c r="BA24" s="4" t="n">
        <v>4</v>
      </c>
      <c r="BB24" s="4" t="n">
        <v>5</v>
      </c>
      <c r="BC24" s="4" t="n">
        <v>3</v>
      </c>
      <c r="BD24" s="4" t="n">
        <v>4</v>
      </c>
      <c r="BE24" s="4" t="n">
        <v>7</v>
      </c>
      <c r="BF24" s="4" t="n">
        <v>4</v>
      </c>
      <c r="BG24" s="4" t="n">
        <v>5</v>
      </c>
      <c r="BH24" s="4" t="n">
        <v>1</v>
      </c>
    </row>
    <row r="25" customFormat="false" ht="13.8" hidden="false" customHeight="false" outlineLevel="0" collapsed="false">
      <c r="A25" s="3" t="n">
        <v>22</v>
      </c>
      <c r="B25" s="3" t="n">
        <v>0</v>
      </c>
      <c r="C25" s="3" t="n">
        <v>66.6</v>
      </c>
      <c r="D25" s="3" t="n">
        <v>57.9</v>
      </c>
      <c r="E25" s="3" t="n">
        <v>69.5</v>
      </c>
      <c r="F25" s="3" t="s">
        <v>60</v>
      </c>
      <c r="G25" s="3" t="s">
        <v>60</v>
      </c>
      <c r="H25" s="3" t="s">
        <v>63</v>
      </c>
      <c r="I25" s="3" t="s">
        <v>61</v>
      </c>
      <c r="J25" s="3" t="s">
        <v>64</v>
      </c>
      <c r="K25" s="3" t="s">
        <v>61</v>
      </c>
      <c r="L25" s="3" t="n">
        <v>2</v>
      </c>
      <c r="M25" s="5" t="n">
        <v>2108</v>
      </c>
      <c r="N25" s="3" t="s">
        <v>60</v>
      </c>
      <c r="O25" s="3" t="s">
        <v>61</v>
      </c>
      <c r="P25" s="3" t="n">
        <v>1</v>
      </c>
      <c r="Q25" s="3" t="s">
        <v>63</v>
      </c>
      <c r="R25" s="3" t="s">
        <v>61</v>
      </c>
      <c r="S25" s="3" t="n">
        <v>6</v>
      </c>
      <c r="T25" s="3" t="n">
        <v>5</v>
      </c>
      <c r="U25" s="3" t="n">
        <v>6</v>
      </c>
      <c r="V25" s="3" t="n">
        <v>6</v>
      </c>
      <c r="W25" s="3" t="n">
        <v>6</v>
      </c>
      <c r="X25" s="3" t="n">
        <v>6</v>
      </c>
      <c r="Y25" s="3" t="n">
        <v>6</v>
      </c>
      <c r="Z25" s="3" t="n">
        <v>6</v>
      </c>
      <c r="AA25" s="3" t="n">
        <v>6</v>
      </c>
      <c r="AB25" s="3" t="n">
        <v>6</v>
      </c>
      <c r="AC25" s="3" t="n">
        <v>6</v>
      </c>
      <c r="AD25" s="3" t="n">
        <v>5</v>
      </c>
      <c r="AE25" s="3" t="n">
        <v>6</v>
      </c>
      <c r="AF25" s="3" t="n">
        <v>6</v>
      </c>
      <c r="AG25" s="3" t="n">
        <v>6</v>
      </c>
      <c r="AH25" s="3" t="n">
        <v>6</v>
      </c>
      <c r="AI25" s="3" t="n">
        <v>6</v>
      </c>
      <c r="AJ25" s="3" t="n">
        <v>6</v>
      </c>
      <c r="AK25" s="3" t="n">
        <v>6</v>
      </c>
      <c r="AL25" s="3" t="n">
        <v>7</v>
      </c>
      <c r="AM25" s="3" t="n">
        <v>6</v>
      </c>
      <c r="AN25" s="3" t="n">
        <v>5</v>
      </c>
      <c r="AO25" s="3" t="n">
        <v>6</v>
      </c>
      <c r="AP25" s="3" t="n">
        <v>4</v>
      </c>
      <c r="AQ25" s="3" t="n">
        <v>5</v>
      </c>
      <c r="AR25" s="3" t="n">
        <v>4</v>
      </c>
      <c r="AS25" s="3" t="n">
        <v>4</v>
      </c>
      <c r="AT25" s="3" t="n">
        <v>4</v>
      </c>
      <c r="AU25" s="3" t="n">
        <v>6</v>
      </c>
      <c r="AV25" s="3" t="n">
        <v>6</v>
      </c>
      <c r="AW25" s="3" t="n">
        <v>4</v>
      </c>
      <c r="AX25" s="3" t="n">
        <v>5</v>
      </c>
      <c r="AY25" s="3" t="n">
        <v>6</v>
      </c>
      <c r="AZ25" s="3" t="n">
        <v>5</v>
      </c>
      <c r="BA25" s="3" t="n">
        <v>3</v>
      </c>
      <c r="BB25" s="3" t="n">
        <v>3</v>
      </c>
      <c r="BC25" s="3" t="n">
        <v>3</v>
      </c>
      <c r="BD25" s="3" t="n">
        <v>2</v>
      </c>
      <c r="BE25" s="3" t="n">
        <v>2</v>
      </c>
      <c r="BF25" s="3" t="n">
        <v>6</v>
      </c>
      <c r="BG25" s="3" t="n">
        <v>6</v>
      </c>
      <c r="BH25" s="3" t="n">
        <v>1</v>
      </c>
    </row>
    <row r="26" customFormat="false" ht="13.8" hidden="false" customHeight="false" outlineLevel="0" collapsed="false">
      <c r="A26" s="4" t="n">
        <v>23</v>
      </c>
      <c r="B26" s="4" t="n">
        <v>0</v>
      </c>
      <c r="C26" s="4" t="n">
        <v>66.1</v>
      </c>
      <c r="D26" s="4" t="n">
        <v>76.7</v>
      </c>
      <c r="E26" s="4" t="n">
        <v>62.5</v>
      </c>
      <c r="F26" s="4" t="s">
        <v>60</v>
      </c>
      <c r="G26" s="4" t="s">
        <v>60</v>
      </c>
      <c r="H26" s="4" t="s">
        <v>64</v>
      </c>
      <c r="I26" s="4" t="s">
        <v>61</v>
      </c>
      <c r="J26" s="4" t="s">
        <v>64</v>
      </c>
      <c r="K26" s="4" t="s">
        <v>62</v>
      </c>
      <c r="L26" s="4" t="n">
        <v>3</v>
      </c>
      <c r="M26" s="6" t="n">
        <v>3513</v>
      </c>
      <c r="N26" s="4" t="s">
        <v>60</v>
      </c>
      <c r="O26" s="4" t="s">
        <v>64</v>
      </c>
      <c r="P26" s="4" t="n">
        <v>1</v>
      </c>
      <c r="Q26" s="4" t="s">
        <v>64</v>
      </c>
      <c r="R26" s="4" t="s">
        <v>63</v>
      </c>
      <c r="S26" s="4" t="n">
        <v>4</v>
      </c>
      <c r="T26" s="4" t="n">
        <v>3</v>
      </c>
      <c r="U26" s="4" t="n">
        <v>3</v>
      </c>
      <c r="V26" s="4" t="n">
        <v>5</v>
      </c>
      <c r="W26" s="4" t="n">
        <v>3</v>
      </c>
      <c r="X26" s="4" t="n">
        <v>4</v>
      </c>
      <c r="Y26" s="4" t="n">
        <v>3</v>
      </c>
      <c r="Z26" s="4" t="n">
        <v>4</v>
      </c>
      <c r="AA26" s="4" t="n">
        <v>4</v>
      </c>
      <c r="AB26" s="4" t="n">
        <v>4</v>
      </c>
      <c r="AC26" s="4" t="n">
        <v>3</v>
      </c>
      <c r="AD26" s="4" t="n">
        <v>2</v>
      </c>
      <c r="AE26" s="4" t="n">
        <v>5</v>
      </c>
      <c r="AF26" s="4" t="n">
        <v>5</v>
      </c>
      <c r="AG26" s="4" t="n">
        <v>5</v>
      </c>
      <c r="AH26" s="4" t="n">
        <v>5</v>
      </c>
      <c r="AI26" s="4" t="n">
        <v>5</v>
      </c>
      <c r="AJ26" s="4" t="n">
        <v>5</v>
      </c>
      <c r="AK26" s="4" t="n">
        <v>5</v>
      </c>
      <c r="AL26" s="4" t="n">
        <v>5</v>
      </c>
      <c r="AM26" s="4" t="n">
        <v>5</v>
      </c>
      <c r="AN26" s="4" t="n">
        <v>2</v>
      </c>
      <c r="AO26" s="4" t="n">
        <v>4</v>
      </c>
      <c r="AP26" s="4" t="n">
        <v>4</v>
      </c>
      <c r="AQ26" s="4" t="n">
        <v>4</v>
      </c>
      <c r="AR26" s="4" t="n">
        <v>3</v>
      </c>
      <c r="AS26" s="4" t="n">
        <v>4</v>
      </c>
      <c r="AT26" s="4" t="n">
        <v>4</v>
      </c>
      <c r="AU26" s="4" t="n">
        <v>4</v>
      </c>
      <c r="AV26" s="4" t="n">
        <v>4</v>
      </c>
      <c r="AW26" s="4" t="n">
        <v>5</v>
      </c>
      <c r="AX26" s="4" t="n">
        <v>5</v>
      </c>
      <c r="AY26" s="4" t="n">
        <v>4</v>
      </c>
      <c r="AZ26" s="4" t="n">
        <v>4</v>
      </c>
      <c r="BA26" s="4" t="n">
        <v>1</v>
      </c>
      <c r="BB26" s="4" t="n">
        <v>3</v>
      </c>
      <c r="BC26" s="4" t="n">
        <v>3</v>
      </c>
      <c r="BD26" s="4" t="n">
        <v>1</v>
      </c>
      <c r="BE26" s="4" t="n">
        <v>1</v>
      </c>
      <c r="BF26" s="4" t="n">
        <v>3</v>
      </c>
      <c r="BG26" s="4" t="n">
        <v>2</v>
      </c>
      <c r="BH26" s="4" t="n">
        <v>2</v>
      </c>
    </row>
    <row r="27" customFormat="false" ht="13.8" hidden="false" customHeight="false" outlineLevel="0" collapsed="false">
      <c r="A27" s="3" t="n">
        <v>26</v>
      </c>
      <c r="B27" s="3" t="n">
        <v>0</v>
      </c>
      <c r="C27" s="3" t="n">
        <v>40.9</v>
      </c>
      <c r="D27" s="3" t="n">
        <v>70.9</v>
      </c>
      <c r="E27" s="3" t="n">
        <v>30.9</v>
      </c>
      <c r="F27" s="3" t="s">
        <v>61</v>
      </c>
      <c r="G27" s="3" t="s">
        <v>63</v>
      </c>
      <c r="H27" s="3" t="s">
        <v>63</v>
      </c>
      <c r="I27" s="3" t="s">
        <v>61</v>
      </c>
      <c r="J27" s="3" t="s">
        <v>61</v>
      </c>
      <c r="K27" s="3" t="s">
        <v>63</v>
      </c>
      <c r="L27" s="3" t="n">
        <v>4</v>
      </c>
      <c r="M27" s="5" t="n">
        <v>2108</v>
      </c>
      <c r="N27" s="3" t="s">
        <v>65</v>
      </c>
      <c r="O27" s="3" t="s">
        <v>62</v>
      </c>
      <c r="P27" s="3" t="n">
        <v>0</v>
      </c>
      <c r="Q27" s="3" t="s">
        <v>63</v>
      </c>
      <c r="R27" s="3" t="s">
        <v>60</v>
      </c>
      <c r="S27" s="3" t="n">
        <v>6</v>
      </c>
      <c r="T27" s="3" t="n">
        <v>6</v>
      </c>
      <c r="U27" s="3" t="n">
        <v>6</v>
      </c>
      <c r="V27" s="3" t="n">
        <v>5</v>
      </c>
      <c r="W27" s="3" t="n">
        <v>5</v>
      </c>
      <c r="X27" s="3" t="n">
        <v>5</v>
      </c>
      <c r="Y27" s="3" t="n">
        <v>4</v>
      </c>
      <c r="Z27" s="3" t="n">
        <v>5</v>
      </c>
      <c r="AA27" s="3" t="n">
        <v>4</v>
      </c>
      <c r="AB27" s="3" t="n">
        <v>6</v>
      </c>
      <c r="AC27" s="3" t="n">
        <v>6</v>
      </c>
      <c r="AD27" s="3" t="n">
        <v>6</v>
      </c>
      <c r="AE27" s="3" t="n">
        <v>5</v>
      </c>
      <c r="AF27" s="3" t="n">
        <v>6</v>
      </c>
      <c r="AG27" s="3" t="n">
        <v>6</v>
      </c>
      <c r="AH27" s="3" t="n">
        <v>6</v>
      </c>
      <c r="AI27" s="3" t="n">
        <v>6</v>
      </c>
      <c r="AJ27" s="3" t="n">
        <v>6</v>
      </c>
      <c r="AK27" s="3" t="n">
        <v>6</v>
      </c>
      <c r="AL27" s="3" t="n">
        <v>6</v>
      </c>
      <c r="AM27" s="3" t="n">
        <v>6</v>
      </c>
      <c r="AN27" s="3" t="n">
        <v>6</v>
      </c>
      <c r="AO27" s="3" t="n">
        <v>6</v>
      </c>
      <c r="AP27" s="3" t="n">
        <v>6</v>
      </c>
      <c r="AQ27" s="3" t="n">
        <v>6</v>
      </c>
      <c r="AR27" s="3" t="n">
        <v>7</v>
      </c>
      <c r="AS27" s="3" t="n">
        <v>7</v>
      </c>
      <c r="AT27" s="3" t="n">
        <v>5</v>
      </c>
      <c r="AU27" s="3" t="n">
        <v>6</v>
      </c>
      <c r="AV27" s="3" t="n">
        <v>5</v>
      </c>
      <c r="AW27" s="3" t="n">
        <v>6</v>
      </c>
      <c r="AX27" s="3" t="n">
        <v>6</v>
      </c>
      <c r="AY27" s="3" t="n">
        <v>6</v>
      </c>
      <c r="AZ27" s="3" t="n">
        <v>6</v>
      </c>
      <c r="BA27" s="3" t="n">
        <v>6</v>
      </c>
      <c r="BB27" s="3" t="n">
        <v>6</v>
      </c>
      <c r="BC27" s="3" t="n">
        <v>6</v>
      </c>
      <c r="BD27" s="3" t="n">
        <v>6</v>
      </c>
      <c r="BE27" s="3" t="n">
        <v>6</v>
      </c>
      <c r="BF27" s="3" t="n">
        <v>6</v>
      </c>
      <c r="BG27" s="3" t="n">
        <v>6</v>
      </c>
      <c r="BH27" s="3" t="n">
        <v>4</v>
      </c>
    </row>
    <row r="28" customFormat="false" ht="13.8" hidden="false" customHeight="false" outlineLevel="0" collapsed="false">
      <c r="A28" s="4" t="n">
        <v>21</v>
      </c>
      <c r="B28" s="4" t="n">
        <v>1</v>
      </c>
      <c r="C28" s="4" t="n">
        <v>46</v>
      </c>
      <c r="D28" s="4" t="n">
        <v>37.4</v>
      </c>
      <c r="E28" s="4" t="n">
        <v>48.8</v>
      </c>
      <c r="F28" s="4" t="s">
        <v>62</v>
      </c>
      <c r="G28" s="4" t="s">
        <v>60</v>
      </c>
      <c r="H28" s="4" t="s">
        <v>61</v>
      </c>
      <c r="I28" s="4" t="s">
        <v>62</v>
      </c>
      <c r="J28" s="4" t="s">
        <v>64</v>
      </c>
      <c r="K28" s="4" t="s">
        <v>63</v>
      </c>
      <c r="L28" s="4" t="n">
        <v>1</v>
      </c>
      <c r="M28" s="6" t="n">
        <v>2108</v>
      </c>
      <c r="N28" s="4" t="s">
        <v>64</v>
      </c>
      <c r="O28" s="4" t="s">
        <v>64</v>
      </c>
      <c r="P28" s="4" t="n">
        <v>0</v>
      </c>
      <c r="Q28" s="4" t="s">
        <v>64</v>
      </c>
      <c r="R28" s="4" t="s">
        <v>61</v>
      </c>
      <c r="S28" s="4" t="n">
        <v>5</v>
      </c>
      <c r="T28" s="4" t="n">
        <v>5</v>
      </c>
      <c r="U28" s="4" t="n">
        <v>6</v>
      </c>
      <c r="V28" s="4" t="n">
        <v>6</v>
      </c>
      <c r="W28" s="4" t="n">
        <v>6</v>
      </c>
      <c r="X28" s="4" t="n">
        <v>6</v>
      </c>
      <c r="Y28" s="4" t="n">
        <v>6</v>
      </c>
      <c r="Z28" s="4" t="n">
        <v>6</v>
      </c>
      <c r="AA28" s="4" t="n">
        <v>6</v>
      </c>
      <c r="AB28" s="4" t="n">
        <v>6</v>
      </c>
      <c r="AC28" s="4" t="n">
        <v>6</v>
      </c>
      <c r="AD28" s="4" t="n">
        <v>4</v>
      </c>
      <c r="AE28" s="4" t="n">
        <v>5</v>
      </c>
      <c r="AF28" s="4" t="n">
        <v>5</v>
      </c>
      <c r="AG28" s="4" t="n">
        <v>6</v>
      </c>
      <c r="AH28" s="4" t="n">
        <v>6</v>
      </c>
      <c r="AI28" s="4" t="n">
        <v>6</v>
      </c>
      <c r="AJ28" s="4" t="n">
        <v>6</v>
      </c>
      <c r="AK28" s="4" t="n">
        <v>6</v>
      </c>
      <c r="AL28" s="4" t="n">
        <v>6</v>
      </c>
      <c r="AM28" s="4" t="n">
        <v>6</v>
      </c>
      <c r="AN28" s="4" t="n">
        <v>5</v>
      </c>
      <c r="AO28" s="4" t="n">
        <v>6</v>
      </c>
      <c r="AP28" s="4" t="n">
        <v>5</v>
      </c>
      <c r="AQ28" s="4" t="n">
        <v>6</v>
      </c>
      <c r="AR28" s="4" t="n">
        <v>1</v>
      </c>
      <c r="AS28" s="4" t="n">
        <v>1</v>
      </c>
      <c r="AT28" s="4" t="n">
        <v>3</v>
      </c>
      <c r="AU28" s="4" t="n">
        <v>6</v>
      </c>
      <c r="AV28" s="4" t="n">
        <v>6</v>
      </c>
      <c r="AW28" s="4" t="n">
        <v>5</v>
      </c>
      <c r="AX28" s="4" t="n">
        <v>6</v>
      </c>
      <c r="AY28" s="4" t="n">
        <v>5</v>
      </c>
      <c r="AZ28" s="4" t="n">
        <v>5</v>
      </c>
      <c r="BA28" s="4" t="n">
        <v>5</v>
      </c>
      <c r="BB28" s="4" t="n">
        <v>4</v>
      </c>
      <c r="BC28" s="4" t="n">
        <v>4</v>
      </c>
      <c r="BD28" s="4" t="n">
        <v>3</v>
      </c>
      <c r="BE28" s="4" t="n">
        <v>5</v>
      </c>
      <c r="BF28" s="4" t="n">
        <v>6</v>
      </c>
      <c r="BG28" s="4" t="n">
        <v>5</v>
      </c>
      <c r="BH28" s="4" t="n">
        <v>2</v>
      </c>
    </row>
    <row r="29" customFormat="false" ht="13.8" hidden="false" customHeight="false" outlineLevel="0" collapsed="false">
      <c r="A29" s="3" t="n">
        <v>23</v>
      </c>
      <c r="B29" s="3" t="n">
        <v>0</v>
      </c>
      <c r="C29" s="3" t="n">
        <v>25.9</v>
      </c>
      <c r="D29" s="3" t="n">
        <v>22.5</v>
      </c>
      <c r="E29" s="3" t="n">
        <v>27</v>
      </c>
      <c r="F29" s="3" t="s">
        <v>62</v>
      </c>
      <c r="G29" s="3" t="s">
        <v>60</v>
      </c>
      <c r="H29" s="3" t="s">
        <v>62</v>
      </c>
      <c r="I29" s="3" t="s">
        <v>63</v>
      </c>
      <c r="J29" s="3" t="s">
        <v>64</v>
      </c>
      <c r="K29" s="3" t="s">
        <v>61</v>
      </c>
      <c r="L29" s="3" t="n">
        <v>4</v>
      </c>
      <c r="M29" s="5" t="n">
        <v>2108</v>
      </c>
      <c r="N29" s="3" t="s">
        <v>62</v>
      </c>
      <c r="O29" s="3" t="s">
        <v>62</v>
      </c>
      <c r="P29" s="3" t="n">
        <v>1</v>
      </c>
      <c r="Q29" s="3" t="s">
        <v>64</v>
      </c>
      <c r="R29" s="3" t="s">
        <v>62</v>
      </c>
      <c r="S29" s="3" t="n">
        <v>3</v>
      </c>
      <c r="T29" s="3" t="n">
        <v>1</v>
      </c>
      <c r="U29" s="3" t="n">
        <v>6</v>
      </c>
      <c r="V29" s="3" t="n">
        <v>6</v>
      </c>
      <c r="W29" s="3" t="n">
        <v>1</v>
      </c>
      <c r="X29" s="3" t="n">
        <v>7</v>
      </c>
      <c r="Y29" s="3" t="n">
        <v>6</v>
      </c>
      <c r="Z29" s="3" t="n">
        <v>6</v>
      </c>
      <c r="AA29" s="3" t="n">
        <v>1</v>
      </c>
      <c r="AB29" s="3" t="n">
        <v>6</v>
      </c>
      <c r="AC29" s="3" t="n">
        <v>6</v>
      </c>
      <c r="AD29" s="3" t="n">
        <v>3</v>
      </c>
      <c r="AE29" s="3" t="n">
        <v>1</v>
      </c>
      <c r="AF29" s="3" t="n">
        <v>1</v>
      </c>
      <c r="AG29" s="3" t="n">
        <v>1</v>
      </c>
      <c r="AH29" s="3" t="n">
        <v>6</v>
      </c>
      <c r="AI29" s="3" t="n">
        <v>1</v>
      </c>
      <c r="AJ29" s="3" t="n">
        <v>5</v>
      </c>
      <c r="AK29" s="3" t="n">
        <v>1</v>
      </c>
      <c r="AL29" s="3" t="n">
        <v>1</v>
      </c>
      <c r="AM29" s="3" t="n">
        <v>6</v>
      </c>
      <c r="AN29" s="3" t="n">
        <v>1</v>
      </c>
      <c r="AO29" s="3" t="n">
        <v>1</v>
      </c>
      <c r="AP29" s="3" t="n">
        <v>1</v>
      </c>
      <c r="AQ29" s="3" t="n">
        <v>2</v>
      </c>
      <c r="AR29" s="3" t="n">
        <v>8</v>
      </c>
      <c r="AS29" s="3" t="n">
        <v>1</v>
      </c>
      <c r="AT29" s="3" t="n">
        <v>3</v>
      </c>
      <c r="AU29" s="3" t="n">
        <v>2</v>
      </c>
      <c r="AV29" s="3" t="n">
        <v>5</v>
      </c>
      <c r="AW29" s="3" t="n">
        <v>3</v>
      </c>
      <c r="AX29" s="3" t="n">
        <v>5</v>
      </c>
      <c r="AY29" s="3" t="n">
        <v>1</v>
      </c>
      <c r="AZ29" s="3" t="n">
        <v>1</v>
      </c>
      <c r="BA29" s="3" t="n">
        <v>1</v>
      </c>
      <c r="BB29" s="3" t="n">
        <v>1</v>
      </c>
      <c r="BC29" s="3" t="n">
        <v>1</v>
      </c>
      <c r="BD29" s="3" t="n">
        <v>1</v>
      </c>
      <c r="BE29" s="3" t="n">
        <v>1</v>
      </c>
      <c r="BF29" s="3" t="n">
        <v>3</v>
      </c>
      <c r="BG29" s="3" t="n">
        <v>8</v>
      </c>
      <c r="BH29" s="3" t="n">
        <v>8</v>
      </c>
    </row>
    <row r="30" customFormat="false" ht="13.8" hidden="false" customHeight="false" outlineLevel="0" collapsed="false">
      <c r="A30" s="4" t="n">
        <v>23</v>
      </c>
      <c r="B30" s="4" t="n">
        <v>0</v>
      </c>
      <c r="C30" s="4" t="n">
        <v>50.3</v>
      </c>
      <c r="D30" s="4" t="n">
        <v>50.5</v>
      </c>
      <c r="E30" s="4" t="n">
        <v>50.2</v>
      </c>
      <c r="F30" s="4" t="s">
        <v>60</v>
      </c>
      <c r="G30" s="4" t="s">
        <v>60</v>
      </c>
      <c r="H30" s="4" t="s">
        <v>62</v>
      </c>
      <c r="I30" s="4" t="s">
        <v>61</v>
      </c>
      <c r="J30" s="4" t="s">
        <v>61</v>
      </c>
      <c r="K30" s="4" t="s">
        <v>61</v>
      </c>
      <c r="L30" s="4" t="n">
        <v>3</v>
      </c>
      <c r="M30" s="6" t="n">
        <v>2108</v>
      </c>
      <c r="N30" s="4" t="s">
        <v>61</v>
      </c>
      <c r="O30" s="4" t="s">
        <v>62</v>
      </c>
      <c r="P30" s="4" t="n">
        <v>1</v>
      </c>
      <c r="Q30" s="4" t="s">
        <v>64</v>
      </c>
      <c r="R30" s="4" t="s">
        <v>60</v>
      </c>
      <c r="S30" s="4" t="n">
        <v>5</v>
      </c>
      <c r="T30" s="4" t="n">
        <v>5</v>
      </c>
      <c r="U30" s="4" t="n">
        <v>6</v>
      </c>
      <c r="V30" s="4" t="n">
        <v>6</v>
      </c>
      <c r="W30" s="4" t="n">
        <v>6</v>
      </c>
      <c r="X30" s="4" t="n">
        <v>5</v>
      </c>
      <c r="Y30" s="4" t="n">
        <v>6</v>
      </c>
      <c r="Z30" s="4" t="n">
        <v>6</v>
      </c>
      <c r="AA30" s="4" t="n">
        <v>6</v>
      </c>
      <c r="AB30" s="4" t="n">
        <v>6</v>
      </c>
      <c r="AC30" s="4" t="n">
        <v>6</v>
      </c>
      <c r="AD30" s="4" t="n">
        <v>6</v>
      </c>
      <c r="AE30" s="4" t="n">
        <v>6</v>
      </c>
      <c r="AF30" s="4" t="n">
        <v>4</v>
      </c>
      <c r="AG30" s="4" t="n">
        <v>6</v>
      </c>
      <c r="AH30" s="4" t="n">
        <v>6</v>
      </c>
      <c r="AI30" s="4" t="n">
        <v>6</v>
      </c>
      <c r="AJ30" s="4" t="n">
        <v>6</v>
      </c>
      <c r="AK30" s="4" t="n">
        <v>6</v>
      </c>
      <c r="AL30" s="4" t="n">
        <v>6</v>
      </c>
      <c r="AM30" s="4" t="n">
        <v>6</v>
      </c>
      <c r="AN30" s="4" t="n">
        <v>5</v>
      </c>
      <c r="AO30" s="4" t="n">
        <v>6</v>
      </c>
      <c r="AP30" s="4" t="n">
        <v>6</v>
      </c>
      <c r="AQ30" s="4" t="n">
        <v>6</v>
      </c>
      <c r="AR30" s="4" t="n">
        <v>4</v>
      </c>
      <c r="AS30" s="4" t="n">
        <v>7</v>
      </c>
      <c r="AT30" s="4" t="n">
        <v>7</v>
      </c>
      <c r="AU30" s="4" t="n">
        <v>6</v>
      </c>
      <c r="AV30" s="4" t="n">
        <v>6</v>
      </c>
      <c r="AW30" s="4" t="n">
        <v>6</v>
      </c>
      <c r="AX30" s="4" t="n">
        <v>6</v>
      </c>
      <c r="AY30" s="4" t="n">
        <v>6</v>
      </c>
      <c r="AZ30" s="4" t="n">
        <v>6</v>
      </c>
      <c r="BA30" s="4" t="n">
        <v>5</v>
      </c>
      <c r="BB30" s="4" t="n">
        <v>5</v>
      </c>
      <c r="BC30" s="4" t="n">
        <v>5</v>
      </c>
      <c r="BD30" s="4" t="n">
        <v>4</v>
      </c>
      <c r="BE30" s="4" t="n">
        <v>6</v>
      </c>
      <c r="BF30" s="4" t="n">
        <v>6</v>
      </c>
      <c r="BG30" s="4" t="n">
        <v>6</v>
      </c>
      <c r="BH30" s="4" t="n">
        <v>6</v>
      </c>
    </row>
    <row r="31" customFormat="false" ht="13.8" hidden="false" customHeight="false" outlineLevel="0" collapsed="false">
      <c r="A31" s="3" t="n">
        <v>25</v>
      </c>
      <c r="B31" s="3" t="n">
        <v>0</v>
      </c>
      <c r="C31" s="3" t="n">
        <v>39.2</v>
      </c>
      <c r="D31" s="3" t="n">
        <v>61</v>
      </c>
      <c r="E31" s="3" t="n">
        <v>31.9</v>
      </c>
      <c r="F31" s="3" t="s">
        <v>60</v>
      </c>
      <c r="G31" s="3" t="s">
        <v>64</v>
      </c>
      <c r="H31" s="3" t="s">
        <v>63</v>
      </c>
      <c r="I31" s="3" t="s">
        <v>62</v>
      </c>
      <c r="J31" s="3" t="s">
        <v>64</v>
      </c>
      <c r="K31" s="3" t="s">
        <v>61</v>
      </c>
      <c r="L31" s="3" t="n">
        <v>5</v>
      </c>
      <c r="M31" s="5" t="n">
        <v>3513</v>
      </c>
      <c r="N31" s="3" t="s">
        <v>60</v>
      </c>
      <c r="O31" s="3" t="s">
        <v>61</v>
      </c>
      <c r="P31" s="3" t="n">
        <v>1</v>
      </c>
      <c r="Q31" s="3" t="s">
        <v>63</v>
      </c>
      <c r="R31" s="3" t="s">
        <v>63</v>
      </c>
      <c r="S31" s="3" t="n">
        <v>4</v>
      </c>
      <c r="T31" s="3" t="n">
        <v>4</v>
      </c>
      <c r="U31" s="3" t="n">
        <v>5</v>
      </c>
      <c r="V31" s="3" t="n">
        <v>4</v>
      </c>
      <c r="W31" s="3" t="n">
        <v>4</v>
      </c>
      <c r="X31" s="3" t="n">
        <v>6</v>
      </c>
      <c r="Y31" s="3" t="n">
        <v>4</v>
      </c>
      <c r="Z31" s="3" t="n">
        <v>3</v>
      </c>
      <c r="AA31" s="3" t="n">
        <v>6</v>
      </c>
      <c r="AB31" s="3" t="n">
        <v>6</v>
      </c>
      <c r="AC31" s="3" t="n">
        <v>6</v>
      </c>
      <c r="AD31" s="3" t="n">
        <v>3</v>
      </c>
      <c r="AE31" s="3" t="n">
        <v>6</v>
      </c>
      <c r="AF31" s="3" t="n">
        <v>6</v>
      </c>
      <c r="AG31" s="3" t="n">
        <v>6</v>
      </c>
      <c r="AH31" s="3" t="n">
        <v>6</v>
      </c>
      <c r="AI31" s="3" t="n">
        <v>5</v>
      </c>
      <c r="AJ31" s="3" t="n">
        <v>5</v>
      </c>
      <c r="AK31" s="3" t="n">
        <v>3</v>
      </c>
      <c r="AL31" s="3" t="n">
        <v>3</v>
      </c>
      <c r="AM31" s="3" t="n">
        <v>3</v>
      </c>
      <c r="AN31" s="3" t="n">
        <v>3</v>
      </c>
      <c r="AO31" s="3" t="n">
        <v>3</v>
      </c>
      <c r="AP31" s="3" t="n">
        <v>2</v>
      </c>
      <c r="AQ31" s="3" t="n">
        <v>6</v>
      </c>
      <c r="AR31" s="3" t="n">
        <v>2</v>
      </c>
      <c r="AS31" s="3" t="n">
        <v>1</v>
      </c>
      <c r="AT31" s="3" t="n">
        <v>2</v>
      </c>
      <c r="AU31" s="3" t="n">
        <v>5</v>
      </c>
      <c r="AV31" s="3" t="n">
        <v>6</v>
      </c>
      <c r="AW31" s="3" t="n">
        <v>6</v>
      </c>
      <c r="AX31" s="3" t="n">
        <v>5</v>
      </c>
      <c r="AY31" s="3" t="n">
        <v>5</v>
      </c>
      <c r="AZ31" s="3" t="n">
        <v>5</v>
      </c>
      <c r="BA31" s="3" t="n">
        <v>3</v>
      </c>
      <c r="BB31" s="3" t="n">
        <v>3</v>
      </c>
      <c r="BC31" s="3" t="n">
        <v>3</v>
      </c>
      <c r="BD31" s="3" t="n">
        <v>1</v>
      </c>
      <c r="BE31" s="3" t="n">
        <v>1</v>
      </c>
      <c r="BF31" s="3" t="n">
        <v>3</v>
      </c>
      <c r="BG31" s="3" t="n">
        <v>1</v>
      </c>
      <c r="BH31" s="3" t="n">
        <v>2</v>
      </c>
    </row>
    <row r="32" customFormat="false" ht="13.8" hidden="false" customHeight="false" outlineLevel="0" collapsed="false">
      <c r="A32" s="4" t="n">
        <v>31</v>
      </c>
      <c r="B32" s="4" t="n">
        <v>1</v>
      </c>
      <c r="C32" s="4" t="n">
        <v>47.5</v>
      </c>
      <c r="D32" s="4" t="n">
        <v>51.2</v>
      </c>
      <c r="E32" s="4" t="n">
        <v>46.3</v>
      </c>
      <c r="F32" s="4" t="s">
        <v>60</v>
      </c>
      <c r="G32" s="4" t="s">
        <v>60</v>
      </c>
      <c r="H32" s="4" t="s">
        <v>63</v>
      </c>
      <c r="I32" s="4" t="s">
        <v>66</v>
      </c>
      <c r="J32" s="4" t="s">
        <v>64</v>
      </c>
      <c r="K32" s="4" t="s">
        <v>63</v>
      </c>
      <c r="L32" s="4" t="n">
        <v>1</v>
      </c>
      <c r="M32" s="6" t="n">
        <v>7496</v>
      </c>
      <c r="N32" s="4" t="s">
        <v>63</v>
      </c>
      <c r="O32" s="4" t="s">
        <v>64</v>
      </c>
      <c r="P32" s="4" t="n">
        <v>1</v>
      </c>
      <c r="Q32" s="4" t="s">
        <v>64</v>
      </c>
      <c r="R32" s="4" t="s">
        <v>62</v>
      </c>
      <c r="S32" s="4" t="n">
        <v>3</v>
      </c>
      <c r="T32" s="4" t="n">
        <v>3</v>
      </c>
      <c r="U32" s="4" t="n">
        <v>4</v>
      </c>
      <c r="V32" s="4" t="n">
        <v>5</v>
      </c>
      <c r="W32" s="4" t="n">
        <v>6</v>
      </c>
      <c r="X32" s="4" t="n">
        <v>1</v>
      </c>
      <c r="Y32" s="4" t="n">
        <v>3</v>
      </c>
      <c r="Z32" s="4" t="n">
        <v>3</v>
      </c>
      <c r="AA32" s="4" t="n">
        <v>6</v>
      </c>
      <c r="AB32" s="4" t="n">
        <v>6</v>
      </c>
      <c r="AC32" s="4" t="n">
        <v>6</v>
      </c>
      <c r="AD32" s="4" t="n">
        <v>4</v>
      </c>
      <c r="AE32" s="4" t="n">
        <v>4</v>
      </c>
      <c r="AF32" s="4" t="n">
        <v>1</v>
      </c>
      <c r="AG32" s="4" t="n">
        <v>6</v>
      </c>
      <c r="AH32" s="4" t="n">
        <v>6</v>
      </c>
      <c r="AI32" s="4" t="n">
        <v>6</v>
      </c>
      <c r="AJ32" s="4" t="n">
        <v>6</v>
      </c>
      <c r="AK32" s="4" t="n">
        <v>6</v>
      </c>
      <c r="AL32" s="4" t="n">
        <v>4</v>
      </c>
      <c r="AM32" s="4" t="n">
        <v>3</v>
      </c>
      <c r="AN32" s="4" t="n">
        <v>6</v>
      </c>
      <c r="AO32" s="4" t="n">
        <v>4</v>
      </c>
      <c r="AP32" s="4" t="n">
        <v>3</v>
      </c>
      <c r="AQ32" s="4" t="n">
        <v>4</v>
      </c>
      <c r="AR32" s="4" t="n">
        <v>6</v>
      </c>
      <c r="AS32" s="4" t="n">
        <v>6</v>
      </c>
      <c r="AT32" s="4" t="n">
        <v>6</v>
      </c>
      <c r="AU32" s="4" t="n">
        <v>4</v>
      </c>
      <c r="AV32" s="4" t="n">
        <v>6</v>
      </c>
      <c r="AW32" s="4" t="n">
        <v>3</v>
      </c>
      <c r="AX32" s="4" t="n">
        <v>6</v>
      </c>
      <c r="AY32" s="4" t="n">
        <v>4</v>
      </c>
      <c r="AZ32" s="4" t="n">
        <v>5</v>
      </c>
      <c r="BA32" s="4" t="n">
        <v>5</v>
      </c>
      <c r="BB32" s="4" t="n">
        <v>5</v>
      </c>
      <c r="BC32" s="4" t="n">
        <v>6</v>
      </c>
      <c r="BD32" s="4" t="n">
        <v>5</v>
      </c>
      <c r="BE32" s="4" t="n">
        <v>5</v>
      </c>
      <c r="BF32" s="4" t="n">
        <v>6</v>
      </c>
      <c r="BG32" s="4" t="n">
        <v>6</v>
      </c>
      <c r="BH32" s="4" t="n">
        <v>4</v>
      </c>
    </row>
    <row r="33" customFormat="false" ht="13.8" hidden="false" customHeight="false" outlineLevel="0" collapsed="false">
      <c r="A33" s="3" t="n">
        <v>23</v>
      </c>
      <c r="B33" s="3" t="n">
        <v>0</v>
      </c>
      <c r="C33" s="3" t="n">
        <v>41.7</v>
      </c>
      <c r="D33" s="3" t="n">
        <v>74.1</v>
      </c>
      <c r="E33" s="3" t="n">
        <v>30.9</v>
      </c>
      <c r="F33" s="3" t="s">
        <v>61</v>
      </c>
      <c r="G33" s="3" t="s">
        <v>63</v>
      </c>
      <c r="H33" s="3" t="s">
        <v>63</v>
      </c>
      <c r="I33" s="3" t="s">
        <v>60</v>
      </c>
      <c r="J33" s="3" t="s">
        <v>61</v>
      </c>
      <c r="K33" s="3" t="s">
        <v>60</v>
      </c>
      <c r="L33" s="3" t="n">
        <v>2</v>
      </c>
      <c r="M33" s="3" t="n">
        <v>721</v>
      </c>
      <c r="N33" s="3" t="s">
        <v>60</v>
      </c>
      <c r="O33" s="3" t="s">
        <v>61</v>
      </c>
      <c r="P33" s="3" t="n">
        <v>0</v>
      </c>
      <c r="Q33" s="3" t="s">
        <v>63</v>
      </c>
      <c r="R33" s="3" t="s">
        <v>64</v>
      </c>
      <c r="S33" s="3" t="n">
        <v>4</v>
      </c>
      <c r="T33" s="3" t="n">
        <v>5</v>
      </c>
      <c r="U33" s="3" t="n">
        <v>5</v>
      </c>
      <c r="V33" s="3" t="n">
        <v>6</v>
      </c>
      <c r="W33" s="3" t="n">
        <v>4</v>
      </c>
      <c r="X33" s="3" t="n">
        <v>5</v>
      </c>
      <c r="Y33" s="3" t="n">
        <v>5</v>
      </c>
      <c r="Z33" s="3" t="n">
        <v>3</v>
      </c>
      <c r="AA33" s="3" t="n">
        <v>4</v>
      </c>
      <c r="AB33" s="3" t="n">
        <v>5</v>
      </c>
      <c r="AC33" s="3" t="n">
        <v>3</v>
      </c>
      <c r="AD33" s="3" t="n">
        <v>4</v>
      </c>
      <c r="AE33" s="3" t="n">
        <v>3</v>
      </c>
      <c r="AF33" s="3" t="n">
        <v>2</v>
      </c>
      <c r="AG33" s="3" t="n">
        <v>4</v>
      </c>
      <c r="AH33" s="3" t="n">
        <v>4</v>
      </c>
      <c r="AI33" s="3" t="n">
        <v>2</v>
      </c>
      <c r="AJ33" s="3" t="n">
        <v>2</v>
      </c>
      <c r="AK33" s="3" t="n">
        <v>4</v>
      </c>
      <c r="AL33" s="3" t="n">
        <v>3</v>
      </c>
      <c r="AM33" s="3" t="n">
        <v>4</v>
      </c>
      <c r="AN33" s="3" t="n">
        <v>5</v>
      </c>
      <c r="AO33" s="3" t="n">
        <v>5</v>
      </c>
      <c r="AP33" s="3" t="n">
        <v>6</v>
      </c>
      <c r="AQ33" s="3" t="n">
        <v>5</v>
      </c>
      <c r="AR33" s="3" t="n">
        <v>3</v>
      </c>
      <c r="AS33" s="3" t="n">
        <v>3</v>
      </c>
      <c r="AT33" s="3" t="n">
        <v>4</v>
      </c>
      <c r="AU33" s="3" t="n">
        <v>4</v>
      </c>
      <c r="AV33" s="3" t="n">
        <v>3</v>
      </c>
      <c r="AW33" s="3" t="n">
        <v>5</v>
      </c>
      <c r="AX33" s="3" t="n">
        <v>6</v>
      </c>
      <c r="AY33" s="3" t="n">
        <v>4</v>
      </c>
      <c r="AZ33" s="3" t="n">
        <v>3</v>
      </c>
      <c r="BA33" s="3" t="n">
        <v>4</v>
      </c>
      <c r="BB33" s="3" t="n">
        <v>5</v>
      </c>
      <c r="BC33" s="3" t="n">
        <v>4</v>
      </c>
      <c r="BD33" s="3" t="n">
        <v>4</v>
      </c>
      <c r="BE33" s="3" t="n">
        <v>3</v>
      </c>
      <c r="BF33" s="3" t="n">
        <v>5</v>
      </c>
      <c r="BG33" s="3" t="n">
        <v>4</v>
      </c>
      <c r="BH33" s="3" t="n">
        <v>1</v>
      </c>
    </row>
    <row r="34" customFormat="false" ht="13.8" hidden="false" customHeight="false" outlineLevel="0" collapsed="false">
      <c r="A34" s="4" t="n">
        <v>26</v>
      </c>
      <c r="B34" s="4" t="n">
        <v>1</v>
      </c>
      <c r="C34" s="4" t="n">
        <v>39.4</v>
      </c>
      <c r="D34" s="4" t="n">
        <v>44.3</v>
      </c>
      <c r="E34" s="4" t="n">
        <v>37.8</v>
      </c>
      <c r="F34" s="4" t="s">
        <v>60</v>
      </c>
      <c r="G34" s="4" t="s">
        <v>60</v>
      </c>
      <c r="H34" s="4" t="s">
        <v>61</v>
      </c>
      <c r="I34" s="4" t="s">
        <v>60</v>
      </c>
      <c r="J34" s="4" t="s">
        <v>64</v>
      </c>
      <c r="K34" s="4" t="s">
        <v>62</v>
      </c>
      <c r="L34" s="4" t="n">
        <v>4</v>
      </c>
      <c r="M34" s="6" t="n">
        <v>3513</v>
      </c>
      <c r="N34" s="4" t="s">
        <v>60</v>
      </c>
      <c r="O34" s="4" t="s">
        <v>61</v>
      </c>
      <c r="P34" s="4" t="n">
        <v>1</v>
      </c>
      <c r="Q34" s="4" t="s">
        <v>64</v>
      </c>
      <c r="R34" s="4" t="s">
        <v>60</v>
      </c>
      <c r="S34" s="4" t="n">
        <v>6</v>
      </c>
      <c r="T34" s="4" t="n">
        <v>6</v>
      </c>
      <c r="U34" s="4" t="n">
        <v>6</v>
      </c>
      <c r="V34" s="4" t="n">
        <v>6</v>
      </c>
      <c r="W34" s="4" t="n">
        <v>6</v>
      </c>
      <c r="X34" s="4" t="n">
        <v>6</v>
      </c>
      <c r="Y34" s="4" t="n">
        <v>6</v>
      </c>
      <c r="Z34" s="4" t="n">
        <v>6</v>
      </c>
      <c r="AA34" s="4" t="n">
        <v>6</v>
      </c>
      <c r="AB34" s="4" t="n">
        <v>6</v>
      </c>
      <c r="AC34" s="4" t="n">
        <v>6</v>
      </c>
      <c r="AD34" s="4" t="n">
        <v>6</v>
      </c>
      <c r="AE34" s="4" t="n">
        <v>6</v>
      </c>
      <c r="AF34" s="4" t="n">
        <v>6</v>
      </c>
      <c r="AG34" s="4" t="n">
        <v>6</v>
      </c>
      <c r="AH34" s="4" t="n">
        <v>6</v>
      </c>
      <c r="AI34" s="4" t="n">
        <v>6</v>
      </c>
      <c r="AJ34" s="4" t="n">
        <v>6</v>
      </c>
      <c r="AK34" s="4" t="n">
        <v>6</v>
      </c>
      <c r="AL34" s="4" t="n">
        <v>6</v>
      </c>
      <c r="AM34" s="4" t="n">
        <v>6</v>
      </c>
      <c r="AN34" s="4" t="n">
        <v>6</v>
      </c>
      <c r="AO34" s="4" t="n">
        <v>6</v>
      </c>
      <c r="AP34" s="4" t="n">
        <v>6</v>
      </c>
      <c r="AQ34" s="4" t="n">
        <v>6</v>
      </c>
      <c r="AR34" s="4" t="n">
        <v>6</v>
      </c>
      <c r="AS34" s="4" t="n">
        <v>6</v>
      </c>
      <c r="AT34" s="4" t="n">
        <v>6</v>
      </c>
      <c r="AU34" s="4" t="n">
        <v>6</v>
      </c>
      <c r="AV34" s="4" t="n">
        <v>6</v>
      </c>
      <c r="AW34" s="4" t="n">
        <v>6</v>
      </c>
      <c r="AX34" s="4" t="n">
        <v>6</v>
      </c>
      <c r="AY34" s="4" t="n">
        <v>6</v>
      </c>
      <c r="AZ34" s="4" t="n">
        <v>6</v>
      </c>
      <c r="BA34" s="4" t="n">
        <v>6</v>
      </c>
      <c r="BB34" s="4" t="n">
        <v>6</v>
      </c>
      <c r="BC34" s="4" t="n">
        <v>6</v>
      </c>
      <c r="BD34" s="4" t="n">
        <v>6</v>
      </c>
      <c r="BE34" s="4" t="n">
        <v>6</v>
      </c>
      <c r="BF34" s="4" t="n">
        <v>6</v>
      </c>
      <c r="BG34" s="4" t="n">
        <v>6</v>
      </c>
      <c r="BH34" s="4" t="n">
        <v>6</v>
      </c>
    </row>
    <row r="35" customFormat="false" ht="13.8" hidden="false" customHeight="false" outlineLevel="0" collapsed="false">
      <c r="A35" s="3" t="n">
        <v>20</v>
      </c>
      <c r="B35" s="3" t="n">
        <v>0</v>
      </c>
      <c r="C35" s="3" t="n">
        <v>51.9</v>
      </c>
      <c r="D35" s="3" t="n">
        <v>62.8</v>
      </c>
      <c r="E35" s="3" t="n">
        <v>48.3</v>
      </c>
      <c r="F35" s="3" t="s">
        <v>61</v>
      </c>
      <c r="G35" s="3" t="s">
        <v>60</v>
      </c>
      <c r="H35" s="3" t="s">
        <v>62</v>
      </c>
      <c r="I35" s="3" t="s">
        <v>61</v>
      </c>
      <c r="J35" s="3" t="s">
        <v>64</v>
      </c>
      <c r="K35" s="3" t="s">
        <v>65</v>
      </c>
      <c r="L35" s="3" t="n">
        <v>3</v>
      </c>
      <c r="M35" s="5" t="n">
        <v>4919</v>
      </c>
      <c r="N35" s="3" t="s">
        <v>63</v>
      </c>
      <c r="O35" s="3" t="s">
        <v>64</v>
      </c>
      <c r="P35" s="3" t="n">
        <v>1</v>
      </c>
      <c r="Q35" s="3" t="s">
        <v>64</v>
      </c>
      <c r="R35" s="3" t="s">
        <v>60</v>
      </c>
      <c r="S35" s="3" t="n">
        <v>5</v>
      </c>
      <c r="T35" s="3" t="n">
        <v>3</v>
      </c>
      <c r="U35" s="3" t="n">
        <v>5</v>
      </c>
      <c r="V35" s="3" t="n">
        <v>5</v>
      </c>
      <c r="W35" s="3" t="n">
        <v>5</v>
      </c>
      <c r="X35" s="3" t="n">
        <v>6</v>
      </c>
      <c r="Y35" s="3" t="n">
        <v>6</v>
      </c>
      <c r="Z35" s="3" t="n">
        <v>6</v>
      </c>
      <c r="AA35" s="3" t="n">
        <v>4</v>
      </c>
      <c r="AB35" s="3" t="n">
        <v>4</v>
      </c>
      <c r="AC35" s="3" t="n">
        <v>5</v>
      </c>
      <c r="AD35" s="3" t="n">
        <v>5</v>
      </c>
      <c r="AE35" s="3" t="n">
        <v>6</v>
      </c>
      <c r="AF35" s="3" t="n">
        <v>4</v>
      </c>
      <c r="AG35" s="3" t="n">
        <v>5</v>
      </c>
      <c r="AH35" s="3" t="n">
        <v>6</v>
      </c>
      <c r="AI35" s="3" t="n">
        <v>5</v>
      </c>
      <c r="AJ35" s="3" t="n">
        <v>5</v>
      </c>
      <c r="AK35" s="3" t="n">
        <v>4</v>
      </c>
      <c r="AL35" s="3" t="n">
        <v>4</v>
      </c>
      <c r="AM35" s="3" t="n">
        <v>4</v>
      </c>
      <c r="AN35" s="3" t="n">
        <v>5</v>
      </c>
      <c r="AO35" s="3" t="n">
        <v>5</v>
      </c>
      <c r="AP35" s="3" t="n">
        <v>6</v>
      </c>
      <c r="AQ35" s="3" t="n">
        <v>6</v>
      </c>
      <c r="AR35" s="3" t="n">
        <v>2</v>
      </c>
      <c r="AS35" s="3" t="n">
        <v>2</v>
      </c>
      <c r="AT35" s="3" t="n">
        <v>4</v>
      </c>
      <c r="AU35" s="3" t="n">
        <v>4</v>
      </c>
      <c r="AV35" s="3" t="n">
        <v>6</v>
      </c>
      <c r="AW35" s="3" t="n">
        <v>6</v>
      </c>
      <c r="AX35" s="3" t="n">
        <v>6</v>
      </c>
      <c r="AY35" s="3" t="n">
        <v>2</v>
      </c>
      <c r="AZ35" s="3" t="n">
        <v>2</v>
      </c>
      <c r="BA35" s="3" t="n">
        <v>1</v>
      </c>
      <c r="BB35" s="3" t="n">
        <v>1</v>
      </c>
      <c r="BC35" s="3" t="n">
        <v>2</v>
      </c>
      <c r="BD35" s="3" t="n">
        <v>5</v>
      </c>
      <c r="BE35" s="3" t="n">
        <v>2</v>
      </c>
      <c r="BF35" s="3" t="n">
        <v>5</v>
      </c>
      <c r="BG35" s="3" t="n">
        <v>2</v>
      </c>
      <c r="BH35" s="3" t="n">
        <v>1</v>
      </c>
    </row>
    <row r="36" customFormat="false" ht="13.8" hidden="false" customHeight="false" outlineLevel="0" collapsed="false">
      <c r="A36" s="4" t="n">
        <v>23</v>
      </c>
      <c r="B36" s="4" t="n">
        <v>0</v>
      </c>
      <c r="C36" s="4" t="n">
        <v>40</v>
      </c>
      <c r="D36" s="4" t="n">
        <v>55.4</v>
      </c>
      <c r="E36" s="4" t="n">
        <v>34.8</v>
      </c>
      <c r="F36" s="4" t="s">
        <v>63</v>
      </c>
      <c r="G36" s="4" t="s">
        <v>60</v>
      </c>
      <c r="H36" s="4" t="s">
        <v>61</v>
      </c>
      <c r="I36" s="4" t="s">
        <v>61</v>
      </c>
      <c r="J36" s="4" t="s">
        <v>63</v>
      </c>
      <c r="K36" s="4" t="s">
        <v>61</v>
      </c>
      <c r="L36" s="4" t="n">
        <v>3</v>
      </c>
      <c r="M36" s="6" t="n">
        <v>2108</v>
      </c>
      <c r="N36" s="4" t="s">
        <v>63</v>
      </c>
      <c r="O36" s="4" t="s">
        <v>64</v>
      </c>
      <c r="P36" s="4" t="n">
        <v>1</v>
      </c>
      <c r="Q36" s="4" t="s">
        <v>63</v>
      </c>
      <c r="R36" s="4" t="s">
        <v>60</v>
      </c>
      <c r="S36" s="4" t="n">
        <v>6</v>
      </c>
      <c r="T36" s="4" t="n">
        <v>6</v>
      </c>
      <c r="U36" s="4" t="n">
        <v>6</v>
      </c>
      <c r="V36" s="4" t="n">
        <v>6</v>
      </c>
      <c r="W36" s="4" t="n">
        <v>6</v>
      </c>
      <c r="X36" s="4" t="n">
        <v>6</v>
      </c>
      <c r="Y36" s="4" t="n">
        <v>6</v>
      </c>
      <c r="Z36" s="4" t="n">
        <v>6</v>
      </c>
      <c r="AA36" s="4" t="n">
        <v>6</v>
      </c>
      <c r="AB36" s="4" t="n">
        <v>6</v>
      </c>
      <c r="AC36" s="4" t="n">
        <v>6</v>
      </c>
      <c r="AD36" s="4" t="n">
        <v>6</v>
      </c>
      <c r="AE36" s="4" t="n">
        <v>6</v>
      </c>
      <c r="AF36" s="4" t="n">
        <v>6</v>
      </c>
      <c r="AG36" s="4" t="n">
        <v>6</v>
      </c>
      <c r="AH36" s="4" t="n">
        <v>6</v>
      </c>
      <c r="AI36" s="4" t="n">
        <v>6</v>
      </c>
      <c r="AJ36" s="4" t="n">
        <v>6</v>
      </c>
      <c r="AK36" s="4" t="n">
        <v>6</v>
      </c>
      <c r="AL36" s="4" t="n">
        <v>6</v>
      </c>
      <c r="AM36" s="4" t="n">
        <v>6</v>
      </c>
      <c r="AN36" s="4" t="n">
        <v>6</v>
      </c>
      <c r="AO36" s="4" t="n">
        <v>6</v>
      </c>
      <c r="AP36" s="4" t="n">
        <v>6</v>
      </c>
      <c r="AQ36" s="4" t="n">
        <v>6</v>
      </c>
      <c r="AR36" s="4" t="n">
        <v>6</v>
      </c>
      <c r="AS36" s="4" t="n">
        <v>6</v>
      </c>
      <c r="AT36" s="4" t="n">
        <v>6</v>
      </c>
      <c r="AU36" s="4" t="n">
        <v>6</v>
      </c>
      <c r="AV36" s="4" t="n">
        <v>6</v>
      </c>
      <c r="AW36" s="4" t="n">
        <v>6</v>
      </c>
      <c r="AX36" s="4" t="n">
        <v>6</v>
      </c>
      <c r="AY36" s="4" t="n">
        <v>6</v>
      </c>
      <c r="AZ36" s="4" t="n">
        <v>6</v>
      </c>
      <c r="BA36" s="4" t="n">
        <v>6</v>
      </c>
      <c r="BB36" s="4" t="n">
        <v>6</v>
      </c>
      <c r="BC36" s="4" t="n">
        <v>6</v>
      </c>
      <c r="BD36" s="4" t="n">
        <v>6</v>
      </c>
      <c r="BE36" s="4" t="n">
        <v>6</v>
      </c>
      <c r="BF36" s="4" t="n">
        <v>6</v>
      </c>
      <c r="BG36" s="4" t="n">
        <v>6</v>
      </c>
      <c r="BH36" s="4" t="n">
        <v>6</v>
      </c>
    </row>
    <row r="37" customFormat="false" ht="13.8" hidden="false" customHeight="false" outlineLevel="0" collapsed="false">
      <c r="A37" s="3" t="n">
        <v>21</v>
      </c>
      <c r="B37" s="3" t="n">
        <v>0</v>
      </c>
      <c r="C37" s="3" t="n">
        <v>47.4</v>
      </c>
      <c r="D37" s="3" t="n">
        <v>56.8</v>
      </c>
      <c r="E37" s="3" t="n">
        <v>44.2</v>
      </c>
      <c r="F37" s="3" t="s">
        <v>60</v>
      </c>
      <c r="G37" s="3" t="s">
        <v>60</v>
      </c>
      <c r="H37" s="3" t="s">
        <v>64</v>
      </c>
      <c r="I37" s="3" t="s">
        <v>61</v>
      </c>
      <c r="J37" s="3" t="s">
        <v>64</v>
      </c>
      <c r="K37" s="3" t="s">
        <v>65</v>
      </c>
      <c r="L37" s="3" t="n">
        <v>0</v>
      </c>
      <c r="M37" s="5" t="n">
        <v>3513</v>
      </c>
      <c r="N37" s="3" t="s">
        <v>60</v>
      </c>
      <c r="O37" s="3" t="s">
        <v>64</v>
      </c>
      <c r="P37" s="3" t="n">
        <v>1</v>
      </c>
      <c r="Q37" s="3" t="s">
        <v>64</v>
      </c>
      <c r="R37" s="3" t="s">
        <v>60</v>
      </c>
      <c r="S37" s="3" t="n">
        <v>4</v>
      </c>
      <c r="T37" s="3" t="n">
        <v>4</v>
      </c>
      <c r="U37" s="3" t="n">
        <v>4</v>
      </c>
      <c r="V37" s="3" t="n">
        <v>4</v>
      </c>
      <c r="W37" s="3" t="n">
        <v>4</v>
      </c>
      <c r="X37" s="3" t="n">
        <v>4</v>
      </c>
      <c r="Y37" s="3" t="n">
        <v>4</v>
      </c>
      <c r="Z37" s="3" t="n">
        <v>4</v>
      </c>
      <c r="AA37" s="3" t="n">
        <v>3</v>
      </c>
      <c r="AB37" s="3" t="n">
        <v>4</v>
      </c>
      <c r="AC37" s="3" t="n">
        <v>4</v>
      </c>
      <c r="AD37" s="3" t="n">
        <v>3</v>
      </c>
      <c r="AE37" s="3" t="n">
        <v>5</v>
      </c>
      <c r="AF37" s="3" t="n">
        <v>4</v>
      </c>
      <c r="AG37" s="3" t="n">
        <v>4</v>
      </c>
      <c r="AH37" s="3" t="n">
        <v>3</v>
      </c>
      <c r="AI37" s="3" t="n">
        <v>4</v>
      </c>
      <c r="AJ37" s="3" t="n">
        <v>3</v>
      </c>
      <c r="AK37" s="3" t="n">
        <v>4</v>
      </c>
      <c r="AL37" s="3" t="n">
        <v>4</v>
      </c>
      <c r="AM37" s="3" t="n">
        <v>3</v>
      </c>
      <c r="AN37" s="3" t="n">
        <v>4</v>
      </c>
      <c r="AO37" s="3" t="n">
        <v>4</v>
      </c>
      <c r="AP37" s="3" t="n">
        <v>4</v>
      </c>
      <c r="AQ37" s="3" t="n">
        <v>4</v>
      </c>
      <c r="AR37" s="3" t="n">
        <v>3</v>
      </c>
      <c r="AS37" s="3" t="n">
        <v>4</v>
      </c>
      <c r="AT37" s="3" t="n">
        <v>4</v>
      </c>
      <c r="AU37" s="3" t="n">
        <v>4</v>
      </c>
      <c r="AV37" s="3" t="n">
        <v>5</v>
      </c>
      <c r="AW37" s="3" t="n">
        <v>4</v>
      </c>
      <c r="AX37" s="3" t="n">
        <v>4</v>
      </c>
      <c r="AY37" s="3" t="n">
        <v>4</v>
      </c>
      <c r="AZ37" s="3" t="n">
        <v>4</v>
      </c>
      <c r="BA37" s="3" t="n">
        <v>4</v>
      </c>
      <c r="BB37" s="3" t="n">
        <v>5</v>
      </c>
      <c r="BC37" s="3" t="n">
        <v>5</v>
      </c>
      <c r="BD37" s="3" t="n">
        <v>4</v>
      </c>
      <c r="BE37" s="3" t="n">
        <v>1</v>
      </c>
      <c r="BF37" s="3" t="n">
        <v>5</v>
      </c>
      <c r="BG37" s="3" t="n">
        <v>1</v>
      </c>
      <c r="BH37" s="3" t="n">
        <v>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showFormulas="false" showGridLines="true" showRowColHeaders="true" showZeros="true" rightToLeft="false" tabSelected="false" showOutlineSymbols="true" defaultGridColor="true" view="normal" topLeftCell="A12" colorId="64" zoomScale="71" zoomScaleNormal="71" zoomScalePageLayoutView="100" workbookViewId="0">
      <selection pane="topLeft" activeCell="F16" activeCellId="0" sqref="F16"/>
    </sheetView>
  </sheetViews>
  <sheetFormatPr defaultRowHeight="15" zeroHeight="false" outlineLevelRow="0" outlineLevelCol="0"/>
  <cols>
    <col collapsed="false" customWidth="true" hidden="false" outlineLevel="0" max="1" min="1" style="7" width="9.14"/>
    <col collapsed="false" customWidth="true" hidden="false" outlineLevel="0" max="2" min="2" style="7" width="16.28"/>
    <col collapsed="false" customWidth="true" hidden="false" outlineLevel="0" max="3" min="3" style="7" width="15.28"/>
    <col collapsed="false" customWidth="true" hidden="false" outlineLevel="0" max="4" min="4" style="7" width="9.14"/>
    <col collapsed="false" customWidth="true" hidden="false" outlineLevel="0" max="5" min="5" style="7" width="40.28"/>
    <col collapsed="false" customWidth="true" hidden="false" outlineLevel="0" max="6" min="6" style="7" width="43.43"/>
    <col collapsed="false" customWidth="true" hidden="false" outlineLevel="0" max="1025" min="7" style="7" width="9.14"/>
  </cols>
  <sheetData>
    <row r="1" customFormat="false" ht="15" hidden="false" customHeight="false" outlineLevel="0" collapsed="false">
      <c r="A1" s="7" t="s">
        <v>67</v>
      </c>
      <c r="B1" s="7" t="s">
        <v>68</v>
      </c>
      <c r="C1" s="7" t="s">
        <v>69</v>
      </c>
      <c r="D1" s="7" t="s">
        <v>70</v>
      </c>
      <c r="E1" s="7" t="s">
        <v>71</v>
      </c>
      <c r="F1" s="7" t="s">
        <v>72</v>
      </c>
    </row>
    <row r="2" customFormat="false" ht="105" hidden="false" customHeight="false" outlineLevel="0" collapsed="false">
      <c r="A2" s="8" t="n">
        <v>62</v>
      </c>
      <c r="B2" s="9" t="s">
        <v>5</v>
      </c>
      <c r="C2" s="10" t="s">
        <v>73</v>
      </c>
      <c r="D2" s="11" t="n">
        <v>1</v>
      </c>
      <c r="E2" s="12" t="s">
        <v>74</v>
      </c>
      <c r="F2" s="12" t="s">
        <v>75</v>
      </c>
    </row>
    <row r="3" customFormat="false" ht="105" hidden="false" customHeight="false" outlineLevel="0" collapsed="false">
      <c r="A3" s="8" t="n">
        <v>63</v>
      </c>
      <c r="B3" s="9" t="s">
        <v>6</v>
      </c>
      <c r="C3" s="10" t="s">
        <v>73</v>
      </c>
      <c r="D3" s="11" t="n">
        <v>1</v>
      </c>
      <c r="E3" s="12" t="s">
        <v>76</v>
      </c>
      <c r="F3" s="12" t="s">
        <v>77</v>
      </c>
    </row>
    <row r="4" customFormat="false" ht="150" hidden="false" customHeight="false" outlineLevel="0" collapsed="false">
      <c r="A4" s="8" t="n">
        <v>67</v>
      </c>
      <c r="B4" s="9" t="s">
        <v>7</v>
      </c>
      <c r="C4" s="10" t="s">
        <v>73</v>
      </c>
      <c r="D4" s="11" t="n">
        <v>1</v>
      </c>
      <c r="E4" s="12" t="s">
        <v>78</v>
      </c>
      <c r="F4" s="12" t="s">
        <v>79</v>
      </c>
    </row>
    <row r="5" customFormat="false" ht="105" hidden="false" customHeight="false" outlineLevel="0" collapsed="false">
      <c r="A5" s="8" t="n">
        <v>69</v>
      </c>
      <c r="B5" s="9" t="s">
        <v>8</v>
      </c>
      <c r="C5" s="10" t="s">
        <v>73</v>
      </c>
      <c r="D5" s="11" t="n">
        <v>1</v>
      </c>
      <c r="E5" s="12" t="s">
        <v>80</v>
      </c>
      <c r="F5" s="12" t="s">
        <v>81</v>
      </c>
    </row>
    <row r="6" customFormat="false" ht="90" hidden="false" customHeight="false" outlineLevel="0" collapsed="false">
      <c r="A6" s="8" t="n">
        <v>71</v>
      </c>
      <c r="B6" s="13" t="s">
        <v>9</v>
      </c>
      <c r="C6" s="11" t="s">
        <v>73</v>
      </c>
      <c r="D6" s="11" t="n">
        <v>1</v>
      </c>
      <c r="E6" s="14" t="s">
        <v>82</v>
      </c>
      <c r="F6" s="14" t="s">
        <v>83</v>
      </c>
    </row>
    <row r="7" customFormat="false" ht="120" hidden="false" customHeight="false" outlineLevel="0" collapsed="false">
      <c r="A7" s="8" t="n">
        <v>74</v>
      </c>
      <c r="B7" s="13" t="s">
        <v>10</v>
      </c>
      <c r="C7" s="11" t="s">
        <v>73</v>
      </c>
      <c r="D7" s="11" t="n">
        <v>1</v>
      </c>
      <c r="E7" s="14" t="s">
        <v>84</v>
      </c>
      <c r="F7" s="14" t="s">
        <v>85</v>
      </c>
    </row>
    <row r="8" customFormat="false" ht="120" hidden="false" customHeight="false" outlineLevel="0" collapsed="false">
      <c r="A8" s="8" t="n">
        <v>76</v>
      </c>
      <c r="B8" s="13" t="s">
        <v>86</v>
      </c>
      <c r="C8" s="11" t="s">
        <v>73</v>
      </c>
      <c r="D8" s="11" t="n">
        <v>1</v>
      </c>
      <c r="E8" s="14" t="s">
        <v>87</v>
      </c>
      <c r="F8" s="14" t="s">
        <v>88</v>
      </c>
    </row>
    <row r="9" customFormat="false" ht="195" hidden="false" customHeight="false" outlineLevel="0" collapsed="false">
      <c r="A9" s="8" t="n">
        <v>77</v>
      </c>
      <c r="B9" s="13" t="s">
        <v>89</v>
      </c>
      <c r="C9" s="11" t="s">
        <v>73</v>
      </c>
      <c r="D9" s="11" t="n">
        <v>1</v>
      </c>
      <c r="E9" s="14" t="s">
        <v>90</v>
      </c>
      <c r="F9" s="14" t="s">
        <v>91</v>
      </c>
    </row>
    <row r="10" customFormat="false" ht="210" hidden="false" customHeight="false" outlineLevel="0" collapsed="false">
      <c r="A10" s="8" t="n">
        <v>78</v>
      </c>
      <c r="B10" s="13" t="s">
        <v>13</v>
      </c>
      <c r="C10" s="11" t="s">
        <v>73</v>
      </c>
      <c r="D10" s="11" t="n">
        <v>1</v>
      </c>
      <c r="E10" s="14" t="s">
        <v>92</v>
      </c>
      <c r="F10" s="14" t="s">
        <v>93</v>
      </c>
    </row>
    <row r="11" customFormat="false" ht="75" hidden="false" customHeight="false" outlineLevel="0" collapsed="false">
      <c r="A11" s="8" t="n">
        <v>79</v>
      </c>
      <c r="B11" s="13" t="s">
        <v>14</v>
      </c>
      <c r="C11" s="11" t="s">
        <v>73</v>
      </c>
      <c r="D11" s="11" t="n">
        <v>1</v>
      </c>
      <c r="E11" s="14" t="s">
        <v>94</v>
      </c>
      <c r="F11" s="14" t="s">
        <v>95</v>
      </c>
    </row>
    <row r="12" customFormat="false" ht="105" hidden="false" customHeight="false" outlineLevel="0" collapsed="false">
      <c r="A12" s="8" t="n">
        <v>86</v>
      </c>
      <c r="B12" s="13" t="s">
        <v>96</v>
      </c>
      <c r="C12" s="11" t="s">
        <v>73</v>
      </c>
      <c r="D12" s="14" t="n">
        <v>1</v>
      </c>
      <c r="E12" s="14" t="s">
        <v>97</v>
      </c>
      <c r="F12" s="14" t="s">
        <v>98</v>
      </c>
    </row>
    <row r="13" customFormat="false" ht="30" hidden="false" customHeight="false" outlineLevel="0" collapsed="false">
      <c r="A13" s="8" t="n">
        <v>90</v>
      </c>
      <c r="B13" s="13" t="s">
        <v>16</v>
      </c>
      <c r="C13" s="11" t="s">
        <v>73</v>
      </c>
      <c r="D13" s="14" t="n">
        <v>1</v>
      </c>
      <c r="E13" s="14" t="s">
        <v>99</v>
      </c>
      <c r="F13" s="14" t="s">
        <v>100</v>
      </c>
    </row>
    <row r="14" customFormat="false" ht="75" hidden="false" customHeight="false" outlineLevel="0" collapsed="false">
      <c r="A14" s="8" t="n">
        <v>92</v>
      </c>
      <c r="B14" s="13" t="s">
        <v>17</v>
      </c>
      <c r="C14" s="11" t="s">
        <v>73</v>
      </c>
      <c r="D14" s="14" t="n">
        <v>1</v>
      </c>
      <c r="E14" s="14" t="s">
        <v>101</v>
      </c>
      <c r="F14" s="14" t="s">
        <v>102</v>
      </c>
    </row>
    <row r="15" customFormat="false" ht="120" hidden="false" customHeight="false" outlineLevel="0" collapsed="false">
      <c r="A15" s="8" t="n">
        <v>96</v>
      </c>
      <c r="B15" s="13" t="s">
        <v>18</v>
      </c>
      <c r="C15" s="11" t="s">
        <v>103</v>
      </c>
      <c r="D15" s="14" t="n">
        <v>1</v>
      </c>
      <c r="E15" s="14" t="s">
        <v>104</v>
      </c>
      <c r="F15" s="14" t="s">
        <v>105</v>
      </c>
    </row>
    <row r="16" customFormat="false" ht="120" hidden="false" customHeight="false" outlineLevel="0" collapsed="false">
      <c r="A16" s="8" t="n">
        <v>97</v>
      </c>
      <c r="B16" s="13" t="s">
        <v>19</v>
      </c>
      <c r="C16" s="11" t="s">
        <v>103</v>
      </c>
      <c r="D16" s="14" t="n">
        <v>1</v>
      </c>
      <c r="E16" s="14" t="s">
        <v>106</v>
      </c>
      <c r="F16" s="14" t="s">
        <v>105</v>
      </c>
    </row>
    <row r="17" customFormat="false" ht="120" hidden="false" customHeight="false" outlineLevel="0" collapsed="false">
      <c r="A17" s="8" t="n">
        <v>98</v>
      </c>
      <c r="B17" s="13" t="s">
        <v>20</v>
      </c>
      <c r="C17" s="11" t="s">
        <v>103</v>
      </c>
      <c r="D17" s="14" t="n">
        <v>1</v>
      </c>
      <c r="E17" s="14" t="s">
        <v>107</v>
      </c>
      <c r="F17" s="14" t="s">
        <v>105</v>
      </c>
    </row>
    <row r="18" customFormat="false" ht="120" hidden="false" customHeight="false" outlineLevel="0" collapsed="false">
      <c r="A18" s="8" t="n">
        <v>99</v>
      </c>
      <c r="B18" s="13" t="s">
        <v>21</v>
      </c>
      <c r="C18" s="11" t="s">
        <v>103</v>
      </c>
      <c r="D18" s="14" t="n">
        <v>1</v>
      </c>
      <c r="E18" s="14" t="s">
        <v>108</v>
      </c>
      <c r="F18" s="14" t="s">
        <v>105</v>
      </c>
    </row>
    <row r="19" customFormat="false" ht="120" hidden="false" customHeight="false" outlineLevel="0" collapsed="false">
      <c r="A19" s="8" t="n">
        <v>100</v>
      </c>
      <c r="B19" s="13" t="s">
        <v>22</v>
      </c>
      <c r="C19" s="11" t="s">
        <v>103</v>
      </c>
      <c r="D19" s="14" t="n">
        <v>1</v>
      </c>
      <c r="E19" s="14" t="s">
        <v>109</v>
      </c>
      <c r="F19" s="14" t="s">
        <v>105</v>
      </c>
    </row>
    <row r="20" customFormat="false" ht="120" hidden="false" customHeight="false" outlineLevel="0" collapsed="false">
      <c r="A20" s="8" t="n">
        <v>101</v>
      </c>
      <c r="B20" s="13" t="s">
        <v>23</v>
      </c>
      <c r="C20" s="11" t="s">
        <v>103</v>
      </c>
      <c r="D20" s="14" t="n">
        <v>1</v>
      </c>
      <c r="E20" s="14" t="s">
        <v>110</v>
      </c>
      <c r="F20" s="14" t="s">
        <v>105</v>
      </c>
    </row>
    <row r="21" customFormat="false" ht="120" hidden="false" customHeight="false" outlineLevel="0" collapsed="false">
      <c r="A21" s="8" t="n">
        <v>102</v>
      </c>
      <c r="B21" s="13" t="s">
        <v>24</v>
      </c>
      <c r="C21" s="11" t="s">
        <v>103</v>
      </c>
      <c r="D21" s="14" t="n">
        <v>1</v>
      </c>
      <c r="E21" s="14" t="s">
        <v>111</v>
      </c>
      <c r="F21" s="14" t="s">
        <v>105</v>
      </c>
    </row>
    <row r="22" customFormat="false" ht="120" hidden="false" customHeight="false" outlineLevel="0" collapsed="false">
      <c r="A22" s="8" t="n">
        <v>103</v>
      </c>
      <c r="B22" s="13" t="s">
        <v>25</v>
      </c>
      <c r="C22" s="11" t="s">
        <v>103</v>
      </c>
      <c r="D22" s="14" t="n">
        <v>1</v>
      </c>
      <c r="E22" s="14" t="s">
        <v>112</v>
      </c>
      <c r="F22" s="14" t="s">
        <v>105</v>
      </c>
    </row>
    <row r="23" customFormat="false" ht="120" hidden="false" customHeight="false" outlineLevel="0" collapsed="false">
      <c r="A23" s="8" t="n">
        <v>104</v>
      </c>
      <c r="B23" s="13" t="s">
        <v>26</v>
      </c>
      <c r="C23" s="11" t="s">
        <v>103</v>
      </c>
      <c r="D23" s="14" t="n">
        <v>1</v>
      </c>
      <c r="E23" s="14" t="s">
        <v>113</v>
      </c>
      <c r="F23" s="14" t="s">
        <v>105</v>
      </c>
    </row>
    <row r="24" customFormat="false" ht="120" hidden="false" customHeight="false" outlineLevel="0" collapsed="false">
      <c r="A24" s="8" t="n">
        <v>105</v>
      </c>
      <c r="B24" s="13" t="s">
        <v>27</v>
      </c>
      <c r="C24" s="11" t="s">
        <v>103</v>
      </c>
      <c r="D24" s="14" t="n">
        <v>1</v>
      </c>
      <c r="E24" s="14" t="s">
        <v>114</v>
      </c>
      <c r="F24" s="14" t="s">
        <v>105</v>
      </c>
    </row>
    <row r="25" customFormat="false" ht="120" hidden="false" customHeight="false" outlineLevel="0" collapsed="false">
      <c r="A25" s="8" t="n">
        <v>106</v>
      </c>
      <c r="B25" s="13" t="s">
        <v>28</v>
      </c>
      <c r="C25" s="11" t="s">
        <v>103</v>
      </c>
      <c r="D25" s="14" t="n">
        <v>1</v>
      </c>
      <c r="E25" s="14" t="s">
        <v>115</v>
      </c>
      <c r="F25" s="14" t="s">
        <v>105</v>
      </c>
    </row>
    <row r="26" customFormat="false" ht="120" hidden="false" customHeight="false" outlineLevel="0" collapsed="false">
      <c r="A26" s="8" t="n">
        <v>107</v>
      </c>
      <c r="B26" s="13" t="s">
        <v>29</v>
      </c>
      <c r="C26" s="11" t="s">
        <v>103</v>
      </c>
      <c r="D26" s="14" t="n">
        <v>1</v>
      </c>
      <c r="E26" s="14" t="s">
        <v>116</v>
      </c>
      <c r="F26" s="14" t="s">
        <v>105</v>
      </c>
    </row>
    <row r="27" customFormat="false" ht="120" hidden="false" customHeight="false" outlineLevel="0" collapsed="false">
      <c r="A27" s="8" t="n">
        <v>108</v>
      </c>
      <c r="B27" s="13" t="s">
        <v>30</v>
      </c>
      <c r="C27" s="11" t="s">
        <v>103</v>
      </c>
      <c r="D27" s="14" t="n">
        <v>1</v>
      </c>
      <c r="E27" s="14" t="s">
        <v>117</v>
      </c>
      <c r="F27" s="14" t="s">
        <v>105</v>
      </c>
    </row>
    <row r="28" customFormat="false" ht="120" hidden="false" customHeight="false" outlineLevel="0" collapsed="false">
      <c r="A28" s="8" t="n">
        <v>109</v>
      </c>
      <c r="B28" s="13" t="s">
        <v>31</v>
      </c>
      <c r="C28" s="11" t="s">
        <v>103</v>
      </c>
      <c r="D28" s="14" t="n">
        <v>1</v>
      </c>
      <c r="E28" s="14" t="s">
        <v>118</v>
      </c>
      <c r="F28" s="14" t="s">
        <v>105</v>
      </c>
    </row>
    <row r="29" customFormat="false" ht="120" hidden="false" customHeight="false" outlineLevel="0" collapsed="false">
      <c r="A29" s="8" t="n">
        <v>110</v>
      </c>
      <c r="B29" s="13" t="s">
        <v>32</v>
      </c>
      <c r="C29" s="11" t="s">
        <v>103</v>
      </c>
      <c r="D29" s="14" t="n">
        <v>1</v>
      </c>
      <c r="E29" s="14" t="s">
        <v>119</v>
      </c>
      <c r="F29" s="14" t="s">
        <v>105</v>
      </c>
    </row>
    <row r="30" customFormat="false" ht="120" hidden="false" customHeight="false" outlineLevel="0" collapsed="false">
      <c r="A30" s="8" t="n">
        <v>111</v>
      </c>
      <c r="B30" s="13" t="s">
        <v>33</v>
      </c>
      <c r="C30" s="11" t="s">
        <v>103</v>
      </c>
      <c r="D30" s="14" t="n">
        <v>1</v>
      </c>
      <c r="E30" s="14" t="s">
        <v>120</v>
      </c>
      <c r="F30" s="14" t="s">
        <v>105</v>
      </c>
    </row>
    <row r="31" customFormat="false" ht="120" hidden="false" customHeight="false" outlineLevel="0" collapsed="false">
      <c r="A31" s="8" t="n">
        <v>112</v>
      </c>
      <c r="B31" s="13" t="s">
        <v>34</v>
      </c>
      <c r="C31" s="11" t="s">
        <v>103</v>
      </c>
      <c r="D31" s="14" t="n">
        <v>1</v>
      </c>
      <c r="E31" s="14" t="s">
        <v>121</v>
      </c>
      <c r="F31" s="14" t="s">
        <v>105</v>
      </c>
    </row>
    <row r="32" customFormat="false" ht="120" hidden="false" customHeight="false" outlineLevel="0" collapsed="false">
      <c r="A32" s="8" t="n">
        <v>113</v>
      </c>
      <c r="B32" s="13" t="s">
        <v>35</v>
      </c>
      <c r="C32" s="11" t="s">
        <v>103</v>
      </c>
      <c r="D32" s="14" t="n">
        <v>1</v>
      </c>
      <c r="E32" s="14" t="s">
        <v>122</v>
      </c>
      <c r="F32" s="14" t="s">
        <v>105</v>
      </c>
    </row>
    <row r="33" customFormat="false" ht="120" hidden="false" customHeight="false" outlineLevel="0" collapsed="false">
      <c r="A33" s="8" t="n">
        <v>114</v>
      </c>
      <c r="B33" s="13" t="s">
        <v>36</v>
      </c>
      <c r="C33" s="11" t="s">
        <v>103</v>
      </c>
      <c r="D33" s="14" t="n">
        <v>1</v>
      </c>
      <c r="E33" s="14" t="s">
        <v>123</v>
      </c>
      <c r="F33" s="14" t="s">
        <v>105</v>
      </c>
    </row>
    <row r="34" customFormat="false" ht="120" hidden="false" customHeight="false" outlineLevel="0" collapsed="false">
      <c r="A34" s="8" t="n">
        <v>115</v>
      </c>
      <c r="B34" s="13" t="s">
        <v>37</v>
      </c>
      <c r="C34" s="11" t="s">
        <v>103</v>
      </c>
      <c r="D34" s="14" t="n">
        <v>1</v>
      </c>
      <c r="E34" s="14" t="s">
        <v>124</v>
      </c>
      <c r="F34" s="14" t="s">
        <v>105</v>
      </c>
    </row>
    <row r="35" customFormat="false" ht="120" hidden="false" customHeight="false" outlineLevel="0" collapsed="false">
      <c r="A35" s="8" t="n">
        <v>116</v>
      </c>
      <c r="B35" s="13" t="s">
        <v>38</v>
      </c>
      <c r="C35" s="11" t="s">
        <v>103</v>
      </c>
      <c r="D35" s="14" t="n">
        <v>1</v>
      </c>
      <c r="E35" s="14" t="s">
        <v>125</v>
      </c>
      <c r="F35" s="14" t="s">
        <v>105</v>
      </c>
    </row>
    <row r="36" customFormat="false" ht="120" hidden="false" customHeight="false" outlineLevel="0" collapsed="false">
      <c r="A36" s="8" t="n">
        <v>117</v>
      </c>
      <c r="B36" s="13" t="s">
        <v>39</v>
      </c>
      <c r="C36" s="11" t="s">
        <v>103</v>
      </c>
      <c r="D36" s="14" t="n">
        <v>1</v>
      </c>
      <c r="E36" s="14" t="s">
        <v>126</v>
      </c>
      <c r="F36" s="14" t="s">
        <v>105</v>
      </c>
    </row>
    <row r="37" customFormat="false" ht="120" hidden="false" customHeight="false" outlineLevel="0" collapsed="false">
      <c r="A37" s="8" t="n">
        <v>118</v>
      </c>
      <c r="B37" s="13" t="s">
        <v>40</v>
      </c>
      <c r="C37" s="11" t="s">
        <v>103</v>
      </c>
      <c r="D37" s="14" t="n">
        <v>1</v>
      </c>
      <c r="E37" s="14" t="s">
        <v>127</v>
      </c>
      <c r="F37" s="14" t="s">
        <v>105</v>
      </c>
    </row>
    <row r="38" customFormat="false" ht="120" hidden="false" customHeight="false" outlineLevel="0" collapsed="false">
      <c r="A38" s="8" t="n">
        <v>119</v>
      </c>
      <c r="B38" s="13" t="s">
        <v>41</v>
      </c>
      <c r="C38" s="11" t="s">
        <v>103</v>
      </c>
      <c r="D38" s="14" t="n">
        <v>1</v>
      </c>
      <c r="E38" s="14" t="s">
        <v>128</v>
      </c>
      <c r="F38" s="14" t="s">
        <v>105</v>
      </c>
    </row>
    <row r="39" customFormat="false" ht="120" hidden="false" customHeight="false" outlineLevel="0" collapsed="false">
      <c r="A39" s="8" t="n">
        <v>120</v>
      </c>
      <c r="B39" s="13" t="s">
        <v>42</v>
      </c>
      <c r="C39" s="11" t="s">
        <v>103</v>
      </c>
      <c r="D39" s="14" t="n">
        <v>1</v>
      </c>
      <c r="E39" s="14" t="s">
        <v>129</v>
      </c>
      <c r="F39" s="14" t="s">
        <v>105</v>
      </c>
    </row>
    <row r="40" customFormat="false" ht="120" hidden="false" customHeight="false" outlineLevel="0" collapsed="false">
      <c r="A40" s="8" t="n">
        <v>121</v>
      </c>
      <c r="B40" s="13" t="s">
        <v>43</v>
      </c>
      <c r="C40" s="11" t="s">
        <v>103</v>
      </c>
      <c r="D40" s="14" t="n">
        <v>1</v>
      </c>
      <c r="E40" s="14" t="s">
        <v>130</v>
      </c>
      <c r="F40" s="14" t="s">
        <v>105</v>
      </c>
    </row>
    <row r="41" customFormat="false" ht="120" hidden="false" customHeight="false" outlineLevel="0" collapsed="false">
      <c r="A41" s="8" t="n">
        <v>122</v>
      </c>
      <c r="B41" s="13" t="s">
        <v>44</v>
      </c>
      <c r="C41" s="11" t="s">
        <v>103</v>
      </c>
      <c r="D41" s="14" t="n">
        <v>1</v>
      </c>
      <c r="E41" s="14" t="s">
        <v>131</v>
      </c>
      <c r="F41" s="14" t="s">
        <v>105</v>
      </c>
    </row>
    <row r="42" customFormat="false" ht="120" hidden="false" customHeight="false" outlineLevel="0" collapsed="false">
      <c r="A42" s="8" t="n">
        <v>123</v>
      </c>
      <c r="B42" s="13" t="s">
        <v>45</v>
      </c>
      <c r="C42" s="11" t="s">
        <v>103</v>
      </c>
      <c r="D42" s="14" t="n">
        <v>1</v>
      </c>
      <c r="E42" s="14" t="s">
        <v>132</v>
      </c>
      <c r="F42" s="14" t="s">
        <v>105</v>
      </c>
    </row>
    <row r="43" customFormat="false" ht="120" hidden="false" customHeight="false" outlineLevel="0" collapsed="false">
      <c r="A43" s="8" t="n">
        <v>124</v>
      </c>
      <c r="B43" s="13" t="s">
        <v>46</v>
      </c>
      <c r="C43" s="11" t="s">
        <v>103</v>
      </c>
      <c r="D43" s="14" t="n">
        <v>1</v>
      </c>
      <c r="E43" s="14" t="s">
        <v>133</v>
      </c>
      <c r="F43" s="14" t="s">
        <v>105</v>
      </c>
    </row>
    <row r="44" customFormat="false" ht="120" hidden="false" customHeight="false" outlineLevel="0" collapsed="false">
      <c r="A44" s="8" t="n">
        <v>125</v>
      </c>
      <c r="B44" s="13" t="s">
        <v>47</v>
      </c>
      <c r="C44" s="11" t="s">
        <v>103</v>
      </c>
      <c r="D44" s="14" t="n">
        <v>1</v>
      </c>
      <c r="E44" s="14" t="s">
        <v>134</v>
      </c>
      <c r="F44" s="14" t="s">
        <v>105</v>
      </c>
    </row>
    <row r="45" customFormat="false" ht="120" hidden="false" customHeight="false" outlineLevel="0" collapsed="false">
      <c r="A45" s="8" t="n">
        <v>126</v>
      </c>
      <c r="B45" s="13" t="s">
        <v>48</v>
      </c>
      <c r="C45" s="11" t="s">
        <v>103</v>
      </c>
      <c r="D45" s="14" t="n">
        <v>1</v>
      </c>
      <c r="E45" s="14" t="s">
        <v>135</v>
      </c>
      <c r="F45" s="14" t="s">
        <v>105</v>
      </c>
    </row>
    <row r="46" customFormat="false" ht="120" hidden="false" customHeight="false" outlineLevel="0" collapsed="false">
      <c r="A46" s="8" t="n">
        <v>127</v>
      </c>
      <c r="B46" s="13" t="s">
        <v>49</v>
      </c>
      <c r="C46" s="11" t="s">
        <v>103</v>
      </c>
      <c r="D46" s="14" t="n">
        <v>1</v>
      </c>
      <c r="E46" s="14" t="s">
        <v>136</v>
      </c>
      <c r="F46" s="14" t="s">
        <v>105</v>
      </c>
    </row>
    <row r="47" customFormat="false" ht="120" hidden="false" customHeight="false" outlineLevel="0" collapsed="false">
      <c r="A47" s="8" t="n">
        <v>128</v>
      </c>
      <c r="B47" s="13" t="s">
        <v>50</v>
      </c>
      <c r="C47" s="11" t="s">
        <v>103</v>
      </c>
      <c r="D47" s="14" t="n">
        <v>1</v>
      </c>
      <c r="E47" s="14" t="s">
        <v>137</v>
      </c>
      <c r="F47" s="14" t="s">
        <v>105</v>
      </c>
    </row>
    <row r="48" customFormat="false" ht="120" hidden="false" customHeight="false" outlineLevel="0" collapsed="false">
      <c r="A48" s="8" t="n">
        <v>129</v>
      </c>
      <c r="B48" s="13" t="s">
        <v>51</v>
      </c>
      <c r="C48" s="11" t="s">
        <v>103</v>
      </c>
      <c r="D48" s="14" t="n">
        <v>1</v>
      </c>
      <c r="E48" s="14" t="s">
        <v>138</v>
      </c>
      <c r="F48" s="14" t="s">
        <v>105</v>
      </c>
    </row>
    <row r="49" customFormat="false" ht="120" hidden="false" customHeight="false" outlineLevel="0" collapsed="false">
      <c r="A49" s="8" t="n">
        <v>130</v>
      </c>
      <c r="B49" s="13" t="s">
        <v>52</v>
      </c>
      <c r="C49" s="11" t="s">
        <v>103</v>
      </c>
      <c r="D49" s="14" t="n">
        <v>1</v>
      </c>
      <c r="E49" s="14" t="s">
        <v>139</v>
      </c>
      <c r="F49" s="14" t="s">
        <v>105</v>
      </c>
    </row>
    <row r="50" customFormat="false" ht="120" hidden="false" customHeight="false" outlineLevel="0" collapsed="false">
      <c r="A50" s="8" t="n">
        <v>131</v>
      </c>
      <c r="B50" s="13" t="s">
        <v>53</v>
      </c>
      <c r="C50" s="11" t="s">
        <v>103</v>
      </c>
      <c r="D50" s="14" t="n">
        <v>1</v>
      </c>
      <c r="E50" s="14" t="s">
        <v>140</v>
      </c>
      <c r="F50" s="14" t="s">
        <v>105</v>
      </c>
    </row>
    <row r="51" customFormat="false" ht="120" hidden="false" customHeight="false" outlineLevel="0" collapsed="false">
      <c r="A51" s="8" t="n">
        <v>132</v>
      </c>
      <c r="B51" s="13" t="s">
        <v>54</v>
      </c>
      <c r="C51" s="11" t="s">
        <v>103</v>
      </c>
      <c r="D51" s="14" t="n">
        <v>1</v>
      </c>
      <c r="E51" s="14" t="s">
        <v>141</v>
      </c>
      <c r="F51" s="14" t="s">
        <v>105</v>
      </c>
    </row>
    <row r="52" customFormat="false" ht="120" hidden="false" customHeight="false" outlineLevel="0" collapsed="false">
      <c r="A52" s="8" t="n">
        <v>133</v>
      </c>
      <c r="B52" s="13" t="s">
        <v>55</v>
      </c>
      <c r="C52" s="11" t="s">
        <v>103</v>
      </c>
      <c r="D52" s="14" t="n">
        <v>1</v>
      </c>
      <c r="E52" s="14" t="s">
        <v>142</v>
      </c>
      <c r="F52" s="14" t="s">
        <v>105</v>
      </c>
    </row>
    <row r="53" customFormat="false" ht="120" hidden="false" customHeight="false" outlineLevel="0" collapsed="false">
      <c r="A53" s="8" t="n">
        <v>134</v>
      </c>
      <c r="B53" s="13" t="s">
        <v>56</v>
      </c>
      <c r="C53" s="11" t="s">
        <v>103</v>
      </c>
      <c r="D53" s="14" t="n">
        <v>1</v>
      </c>
      <c r="E53" s="14" t="s">
        <v>143</v>
      </c>
      <c r="F53" s="14" t="s">
        <v>105</v>
      </c>
    </row>
    <row r="54" customFormat="false" ht="120" hidden="false" customHeight="false" outlineLevel="0" collapsed="false">
      <c r="A54" s="8" t="n">
        <v>135</v>
      </c>
      <c r="B54" s="13" t="s">
        <v>57</v>
      </c>
      <c r="C54" s="11" t="s">
        <v>103</v>
      </c>
      <c r="D54" s="14" t="n">
        <v>1</v>
      </c>
      <c r="E54" s="14" t="s">
        <v>144</v>
      </c>
      <c r="F54" s="14" t="s">
        <v>105</v>
      </c>
    </row>
    <row r="55" customFormat="false" ht="120" hidden="false" customHeight="false" outlineLevel="0" collapsed="false">
      <c r="A55" s="8" t="n">
        <v>136</v>
      </c>
      <c r="B55" s="13" t="s">
        <v>58</v>
      </c>
      <c r="C55" s="11" t="s">
        <v>103</v>
      </c>
      <c r="D55" s="14" t="n">
        <v>1</v>
      </c>
      <c r="E55" s="14" t="s">
        <v>145</v>
      </c>
      <c r="F55" s="14" t="s">
        <v>105</v>
      </c>
    </row>
    <row r="56" customFormat="false" ht="120" hidden="false" customHeight="false" outlineLevel="0" collapsed="false">
      <c r="A56" s="8" t="n">
        <v>137</v>
      </c>
      <c r="B56" s="13" t="s">
        <v>59</v>
      </c>
      <c r="C56" s="11" t="s">
        <v>103</v>
      </c>
      <c r="D56" s="14" t="n">
        <v>1</v>
      </c>
      <c r="E56" s="14" t="s">
        <v>146</v>
      </c>
      <c r="F56" s="14" t="s">
        <v>105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"/>
  <sheetViews>
    <sheetView showFormulas="false" showGridLines="true" showRowColHeaders="true" showZeros="true" rightToLeft="false" tabSelected="false" showOutlineSymbols="true" defaultGridColor="true" view="normal" topLeftCell="A2" colorId="64" zoomScale="67" zoomScaleNormal="67" zoomScalePageLayoutView="100" workbookViewId="0">
      <selection pane="topLeft" activeCell="A22" activeCellId="0" sqref="A22"/>
    </sheetView>
  </sheetViews>
  <sheetFormatPr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28.3"/>
    <col collapsed="false" customWidth="true" hidden="false" outlineLevel="0" max="3" min="3" style="0" width="5.7"/>
    <col collapsed="false" customWidth="true" hidden="false" outlineLevel="0" max="4" min="4" style="0" width="21.85"/>
    <col collapsed="false" customWidth="true" hidden="false" outlineLevel="0" max="5" min="5" style="0" width="10.85"/>
    <col collapsed="false" customWidth="true" hidden="false" outlineLevel="0" max="6" min="6" style="0" width="5.7"/>
    <col collapsed="false" customWidth="true" hidden="false" outlineLevel="0" max="7" min="7" style="0" width="50.43"/>
    <col collapsed="false" customWidth="true" hidden="false" outlineLevel="0" max="8" min="8" style="0" width="10.85"/>
    <col collapsed="false" customWidth="true" hidden="false" outlineLevel="0" max="9" min="9" style="0" width="5.7"/>
    <col collapsed="false" customWidth="true" hidden="false" outlineLevel="0" max="10" min="10" style="0" width="16.14"/>
    <col collapsed="false" customWidth="true" hidden="false" outlineLevel="0" max="11" min="11" style="0" width="10.85"/>
    <col collapsed="false" customWidth="true" hidden="false" outlineLevel="0" max="12" min="12" style="0" width="5.7"/>
    <col collapsed="false" customWidth="true" hidden="false" outlineLevel="0" max="13" min="13" style="0" width="10"/>
    <col collapsed="false" customWidth="true" hidden="false" outlineLevel="0" max="14" min="14" style="0" width="15"/>
    <col collapsed="false" customWidth="true" hidden="false" outlineLevel="0" max="15" min="15" style="0" width="28.3"/>
    <col collapsed="false" customWidth="true" hidden="false" outlineLevel="0" max="16" min="16" style="0" width="36.43"/>
    <col collapsed="false" customWidth="true" hidden="false" outlineLevel="0" max="1025" min="17" style="0" width="5.7"/>
  </cols>
  <sheetData>
    <row r="1" customFormat="false" ht="15" hidden="false" customHeight="false" outlineLevel="0" collapsed="false">
      <c r="A1" s="15" t="s">
        <v>1</v>
      </c>
      <c r="B1" s="15" t="s">
        <v>147</v>
      </c>
      <c r="D1" s="15" t="s">
        <v>148</v>
      </c>
      <c r="E1" s="15" t="s">
        <v>149</v>
      </c>
      <c r="G1" s="15" t="s">
        <v>150</v>
      </c>
      <c r="H1" s="15" t="s">
        <v>149</v>
      </c>
      <c r="J1" s="15" t="s">
        <v>2</v>
      </c>
      <c r="K1" s="15" t="s">
        <v>149</v>
      </c>
      <c r="M1" s="16"/>
      <c r="N1" s="15" t="s">
        <v>2</v>
      </c>
      <c r="O1" s="15" t="s">
        <v>151</v>
      </c>
      <c r="P1" s="15" t="s">
        <v>152</v>
      </c>
    </row>
    <row r="2" customFormat="false" ht="15" hidden="false" customHeight="false" outlineLevel="0" collapsed="false">
      <c r="A2" s="17" t="s">
        <v>153</v>
      </c>
      <c r="B2" s="17" t="n">
        <v>30</v>
      </c>
      <c r="D2" s="17" t="s">
        <v>154</v>
      </c>
      <c r="E2" s="17" t="n">
        <v>22</v>
      </c>
      <c r="G2" s="17" t="s">
        <v>155</v>
      </c>
      <c r="H2" s="17" t="n">
        <v>5</v>
      </c>
      <c r="J2" s="17" t="s">
        <v>156</v>
      </c>
      <c r="K2" s="17" t="n">
        <v>0</v>
      </c>
      <c r="M2" s="15" t="s">
        <v>157</v>
      </c>
      <c r="N2" s="17" t="n">
        <f aca="false">MAX(Tabela5[NOTA BRUTA])</f>
        <v>72.7</v>
      </c>
      <c r="O2" s="17" t="n">
        <f aca="false">MAX(Tabela5[NOTA FORMAÇÃO GERAL])</f>
        <v>86.2</v>
      </c>
      <c r="P2" s="17" t="n">
        <f aca="false">MAX(Tabela5[NOTA COMPONENTE ESPECÍFICO])</f>
        <v>69.5</v>
      </c>
    </row>
    <row r="3" customFormat="false" ht="15" hidden="false" customHeight="false" outlineLevel="0" collapsed="false">
      <c r="A3" s="17" t="s">
        <v>65</v>
      </c>
      <c r="B3" s="17" t="n">
        <v>6</v>
      </c>
      <c r="D3" s="17" t="s">
        <v>158</v>
      </c>
      <c r="E3" s="17" t="n">
        <v>1</v>
      </c>
      <c r="G3" s="17" t="s">
        <v>159</v>
      </c>
      <c r="H3" s="17" t="n">
        <v>13</v>
      </c>
      <c r="J3" s="17" t="s">
        <v>160</v>
      </c>
      <c r="K3" s="17" t="n">
        <v>0</v>
      </c>
      <c r="M3" s="15" t="s">
        <v>161</v>
      </c>
      <c r="N3" s="17" t="n">
        <f aca="false">_xlfn.QUARTILE.EXC(Tabela5[NOTA BRUTA],3)</f>
        <v>51.875</v>
      </c>
      <c r="O3" s="17" t="n">
        <f aca="false">_xlfn.QUARTILE.EXC(Tabela5[NOTA FORMAÇÃO GERAL],3)</f>
        <v>67.45</v>
      </c>
      <c r="P3" s="17" t="n">
        <f aca="false">_xlfn.QUARTILE.EXC(Tabela5[NOTA COMPONENTE ESPECÍFICO],3)</f>
        <v>55.4</v>
      </c>
    </row>
    <row r="4" customFormat="false" ht="15" hidden="false" customHeight="false" outlineLevel="0" collapsed="false">
      <c r="A4" s="18" t="s">
        <v>162</v>
      </c>
      <c r="B4" s="18" t="n">
        <v>36</v>
      </c>
      <c r="D4" s="17" t="s">
        <v>163</v>
      </c>
      <c r="E4" s="17" t="n">
        <v>0</v>
      </c>
      <c r="G4" s="17" t="s">
        <v>164</v>
      </c>
      <c r="H4" s="17" t="n">
        <v>13</v>
      </c>
      <c r="J4" s="17" t="s">
        <v>165</v>
      </c>
      <c r="K4" s="17" t="n">
        <v>2</v>
      </c>
      <c r="M4" s="15" t="s">
        <v>166</v>
      </c>
      <c r="N4" s="17" t="n">
        <f aca="false">MEDIAN(Tabela5[NOTA BRUTA])</f>
        <v>44.5</v>
      </c>
      <c r="O4" s="17" t="n">
        <f aca="false">MEDIAN(Tabela5[NOTA FORMAÇÃO GERAL])</f>
        <v>56.85</v>
      </c>
      <c r="P4" s="17" t="n">
        <f aca="false">MEDIAN(Tabela5[NOTA COMPONENTE ESPECÍFICO])</f>
        <v>38.95</v>
      </c>
    </row>
    <row r="5" customFormat="false" ht="15" hidden="false" customHeight="false" outlineLevel="0" collapsed="false">
      <c r="D5" s="17" t="s">
        <v>167</v>
      </c>
      <c r="E5" s="17" t="n">
        <v>12</v>
      </c>
      <c r="G5" s="17" t="s">
        <v>168</v>
      </c>
      <c r="H5" s="17" t="n">
        <v>2</v>
      </c>
      <c r="J5" s="17" t="s">
        <v>169</v>
      </c>
      <c r="K5" s="17" t="n">
        <v>11</v>
      </c>
      <c r="M5" s="15" t="s">
        <v>170</v>
      </c>
      <c r="N5" s="17" t="n">
        <f aca="false">_xlfn.QUARTILE.EXC(Tabela5[NOTA BRUTA],1)</f>
        <v>39.25</v>
      </c>
      <c r="O5" s="17" t="n">
        <f aca="false">_xlfn.QUARTILE.EXC(Tabela5[NOTA FORMAÇÃO GERAL],1)</f>
        <v>47.575</v>
      </c>
      <c r="P5" s="17" t="n">
        <f aca="false">_xlfn.QUARTILE.EXC(Tabela5[NOTA COMPONENTE ESPECÍFICO],1)</f>
        <v>31.15</v>
      </c>
    </row>
    <row r="6" customFormat="false" ht="15" hidden="false" customHeight="false" outlineLevel="0" collapsed="false">
      <c r="D6" s="17" t="s">
        <v>171</v>
      </c>
      <c r="E6" s="17" t="n">
        <v>0</v>
      </c>
      <c r="G6" s="17" t="s">
        <v>172</v>
      </c>
      <c r="H6" s="17" t="n">
        <v>3</v>
      </c>
      <c r="J6" s="17" t="s">
        <v>173</v>
      </c>
      <c r="K6" s="17" t="n">
        <v>11</v>
      </c>
      <c r="M6" s="15" t="s">
        <v>174</v>
      </c>
      <c r="N6" s="17" t="n">
        <f aca="false">MIN(Tabela5[NOTA BRUTA])</f>
        <v>21.9</v>
      </c>
      <c r="O6" s="17" t="n">
        <f aca="false">MIN(Tabela5[NOTA FORMAÇÃO GERAL])</f>
        <v>18</v>
      </c>
      <c r="P6" s="17" t="n">
        <f aca="false">MIN(Tabela5[NOTA COMPONENTE ESPECÍFICO])</f>
        <v>23.2</v>
      </c>
    </row>
    <row r="7" customFormat="false" ht="15" hidden="false" customHeight="false" outlineLevel="0" collapsed="false">
      <c r="D7" s="17" t="s">
        <v>175</v>
      </c>
      <c r="E7" s="17" t="n">
        <v>1</v>
      </c>
      <c r="G7" s="18" t="s">
        <v>162</v>
      </c>
      <c r="H7" s="18" t="n">
        <v>36</v>
      </c>
      <c r="J7" s="17" t="s">
        <v>176</v>
      </c>
      <c r="K7" s="17" t="n">
        <v>4</v>
      </c>
    </row>
    <row r="8" customFormat="false" ht="15" hidden="false" customHeight="false" outlineLevel="0" collapsed="false">
      <c r="D8" s="18" t="s">
        <v>162</v>
      </c>
      <c r="E8" s="18" t="n">
        <v>36</v>
      </c>
      <c r="J8" s="17" t="s">
        <v>177</v>
      </c>
      <c r="K8" s="17" t="n">
        <v>7</v>
      </c>
    </row>
    <row r="9" customFormat="false" ht="15" hidden="false" customHeight="false" outlineLevel="0" collapsed="false">
      <c r="J9" s="17" t="s">
        <v>178</v>
      </c>
      <c r="K9" s="17" t="n">
        <v>1</v>
      </c>
    </row>
    <row r="10" customFormat="false" ht="15" hidden="false" customHeight="false" outlineLevel="0" collapsed="false">
      <c r="J10" s="17" t="s">
        <v>179</v>
      </c>
      <c r="K10" s="17" t="n">
        <v>0</v>
      </c>
    </row>
    <row r="11" customFormat="false" ht="15" hidden="false" customHeight="false" outlineLevel="0" collapsed="false">
      <c r="J11" s="17" t="s">
        <v>180</v>
      </c>
      <c r="K11" s="17" t="n">
        <v>0</v>
      </c>
    </row>
    <row r="12" customFormat="false" ht="15" hidden="false" customHeight="false" outlineLevel="0" collapsed="false">
      <c r="J12" s="18" t="s">
        <v>181</v>
      </c>
      <c r="K12" s="18" t="n">
        <f aca="false">SUM(K2:K11)</f>
        <v>36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selection pane="topLeft" activeCell="T21" activeCellId="0" sqref="T2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2019-08-19T17:56:00Z</dcterms:created>
  <dc:creator>tom</dc:creator>
  <dc:description/>
  <dc:language>pt-BR</dc:language>
  <cp:lastModifiedBy/>
  <dcterms:modified xsi:type="dcterms:W3CDTF">2019-11-18T13:48:07Z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