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8" i="1" l="1"/>
  <c r="B37" i="1"/>
  <c r="B35" i="1"/>
  <c r="B34" i="1"/>
  <c r="B32" i="1"/>
  <c r="B31" i="1"/>
  <c r="B29" i="1"/>
  <c r="B28" i="1"/>
  <c r="B26" i="1"/>
  <c r="B25" i="1"/>
  <c r="B23" i="1"/>
  <c r="B22" i="1"/>
  <c r="B20" i="1"/>
  <c r="B19" i="1"/>
  <c r="B17" i="1"/>
  <c r="B16" i="1"/>
  <c r="B14" i="1"/>
  <c r="B13" i="1"/>
  <c r="B11" i="1"/>
  <c r="B10" i="1"/>
  <c r="B8" i="1"/>
  <c r="B7" i="1"/>
  <c r="B5" i="1"/>
  <c r="B4" i="1"/>
</calcChain>
</file>

<file path=xl/sharedStrings.xml><?xml version="1.0" encoding="utf-8"?>
<sst xmlns="http://schemas.openxmlformats.org/spreadsheetml/2006/main" count="37" uniqueCount="22">
  <si>
    <t>                                                                      </t>
  </si>
  <si>
    <t>Numberofdiffererentcropsproducedbythehousehold                       </t>
  </si>
  <si>
    <t>***</t>
  </si>
  <si>
    <t>Householdsize                                                       </t>
  </si>
  <si>
    <t>SexofhouseholdheadMale                                              </t>
  </si>
  <si>
    <t>Ageofthehouseholdhead                                                </t>
  </si>
  <si>
    <t>Educationlevelofthehouseholdhead                                     </t>
  </si>
  <si>
    <t>Foodexpenditure                                                      </t>
  </si>
  <si>
    <t>Nonfoodexpenditure                                                   </t>
  </si>
  <si>
    <t>Incomes                                                             </t>
  </si>
  <si>
    <t>Totalcroppedarea                                                     </t>
  </si>
  <si>
    <t>**</t>
  </si>
  <si>
    <t>Proportionoffoodconsumedinpreviousoneweekfromhouseholdsownproduction </t>
  </si>
  <si>
    <t>Numberofdifferentnonagriculturalincomesources                       </t>
  </si>
  <si>
    <t>HeadAgricultureDecision1                                             </t>
  </si>
  <si>
    <t>FSC</t>
  </si>
  <si>
    <t>PLM Poisson</t>
  </si>
  <si>
    <t>Dependent variable:</t>
  </si>
  <si>
    <t>DDS</t>
  </si>
  <si>
    <t>Calories</t>
  </si>
  <si>
    <t>.</t>
  </si>
  <si>
    <t>Note: *p&lt;0.1; **p&lt;0.05; ***p&lt;0.01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</si>
</sst>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vertical="center"/>
    </xf>
    <xf numFmtId="2" fontId="0" fillId="0" borderId="1" xfId="0" applyNumberFormat="1" applyBorder="1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7" workbookViewId="0">
      <selection activeCell="B4" sqref="B4:C38"/>
    </sheetView>
  </sheetViews>
  <sheetFormatPr defaultRowHeight="15" x14ac:dyDescent="0.25"/>
  <cols>
    <col min="1" max="1" width="65" bestFit="1" customWidth="1"/>
    <col min="2" max="2" width="10.5703125" bestFit="1" customWidth="1"/>
  </cols>
  <sheetData>
    <row r="1" spans="1:7" x14ac:dyDescent="0.25">
      <c r="A1" s="8" t="s">
        <v>0</v>
      </c>
      <c r="B1" s="3" t="s">
        <v>17</v>
      </c>
      <c r="C1" s="3"/>
      <c r="D1" s="3"/>
      <c r="E1" s="3"/>
      <c r="F1" s="3"/>
      <c r="G1" s="3"/>
    </row>
    <row r="2" spans="1:7" x14ac:dyDescent="0.25">
      <c r="A2" s="8"/>
      <c r="B2" s="3" t="s">
        <v>15</v>
      </c>
      <c r="C2" s="3"/>
      <c r="D2" s="3" t="s">
        <v>18</v>
      </c>
      <c r="E2" s="3"/>
      <c r="F2" s="3" t="s">
        <v>19</v>
      </c>
      <c r="G2" s="3"/>
    </row>
    <row r="3" spans="1:7" ht="15.75" thickBot="1" x14ac:dyDescent="0.3">
      <c r="A3" s="9"/>
      <c r="B3" s="10" t="s">
        <v>16</v>
      </c>
      <c r="C3" s="11"/>
      <c r="D3" s="11"/>
      <c r="E3" s="11"/>
      <c r="F3" s="11"/>
      <c r="G3" s="11"/>
    </row>
    <row r="4" spans="1:7" ht="15.75" thickTop="1" x14ac:dyDescent="0.25">
      <c r="A4" s="8" t="s">
        <v>1</v>
      </c>
      <c r="B4" s="4">
        <f>1.106*10^-2</f>
        <v>1.106E-2</v>
      </c>
      <c r="C4" t="s">
        <v>2</v>
      </c>
      <c r="D4" s="4">
        <v>6.071E-3</v>
      </c>
      <c r="E4" s="4"/>
      <c r="F4" s="4">
        <v>2.1829999999999999E-2</v>
      </c>
      <c r="G4" t="s">
        <v>2</v>
      </c>
    </row>
    <row r="5" spans="1:7" x14ac:dyDescent="0.25">
      <c r="A5" s="8"/>
      <c r="B5" s="4">
        <f>1.687*10^-3</f>
        <v>1.6870000000000001E-3</v>
      </c>
      <c r="D5" s="4">
        <v>4.6820000000000004E-3</v>
      </c>
      <c r="E5" s="4"/>
      <c r="F5" s="4">
        <v>4.6440000000000003E-5</v>
      </c>
    </row>
    <row r="6" spans="1:7" x14ac:dyDescent="0.25">
      <c r="A6" s="8"/>
      <c r="B6" s="4"/>
      <c r="D6" s="4"/>
      <c r="E6" s="4"/>
      <c r="F6" s="4"/>
    </row>
    <row r="7" spans="1:7" x14ac:dyDescent="0.25">
      <c r="A7" s="8" t="s">
        <v>3</v>
      </c>
      <c r="B7" s="4">
        <f>-8.935*10^-5</f>
        <v>-8.9350000000000017E-5</v>
      </c>
      <c r="D7" s="4">
        <v>-5.5400000000000002E-4</v>
      </c>
      <c r="E7" s="4"/>
      <c r="F7" s="4">
        <v>1.157E-2</v>
      </c>
      <c r="G7" t="s">
        <v>2</v>
      </c>
    </row>
    <row r="8" spans="1:7" x14ac:dyDescent="0.25">
      <c r="A8" s="8"/>
      <c r="B8" s="4">
        <f>2.364*10^-3</f>
        <v>2.3639999999999998E-3</v>
      </c>
      <c r="D8" s="4">
        <v>6.7369999999999999E-3</v>
      </c>
      <c r="E8" s="4"/>
      <c r="F8" s="4">
        <v>6.3399999999999996E-5</v>
      </c>
    </row>
    <row r="9" spans="1:7" x14ac:dyDescent="0.25">
      <c r="A9" s="8"/>
      <c r="B9" s="4"/>
      <c r="D9" s="4"/>
      <c r="E9" s="4"/>
      <c r="F9" s="4"/>
    </row>
    <row r="10" spans="1:7" x14ac:dyDescent="0.25">
      <c r="A10" s="8" t="s">
        <v>4</v>
      </c>
      <c r="B10" s="4">
        <f>-1.694*10^-2</f>
        <v>-1.694E-2</v>
      </c>
      <c r="D10" s="4">
        <v>-3.1949999999999999E-2</v>
      </c>
      <c r="E10" s="4"/>
      <c r="F10" s="4">
        <v>0.26700000000000002</v>
      </c>
      <c r="G10" t="s">
        <v>2</v>
      </c>
    </row>
    <row r="11" spans="1:7" x14ac:dyDescent="0.25">
      <c r="A11" s="8"/>
      <c r="B11" s="4">
        <f>2.144*10^-2</f>
        <v>2.1440000000000001E-2</v>
      </c>
      <c r="D11" s="4">
        <v>5.9420000000000001E-2</v>
      </c>
      <c r="E11" s="4"/>
      <c r="F11" s="4">
        <v>6.1859999999999997E-4</v>
      </c>
    </row>
    <row r="12" spans="1:7" x14ac:dyDescent="0.25">
      <c r="A12" s="8"/>
      <c r="B12" s="4"/>
      <c r="D12" s="4"/>
      <c r="E12" s="4"/>
      <c r="F12" s="4"/>
    </row>
    <row r="13" spans="1:7" x14ac:dyDescent="0.25">
      <c r="A13" s="8" t="s">
        <v>5</v>
      </c>
      <c r="B13" s="4">
        <f>1.652*10^-3</f>
        <v>1.652E-3</v>
      </c>
      <c r="D13" s="4">
        <v>-4.3790000000000002E-4</v>
      </c>
      <c r="E13" s="4"/>
      <c r="F13" s="4">
        <v>-1.967E-2</v>
      </c>
      <c r="G13" t="s">
        <v>2</v>
      </c>
    </row>
    <row r="14" spans="1:7" x14ac:dyDescent="0.25">
      <c r="A14" s="8"/>
      <c r="B14" s="4">
        <f>1.136*10^-3</f>
        <v>1.1359999999999999E-3</v>
      </c>
      <c r="D14" s="4">
        <v>3.0850000000000001E-3</v>
      </c>
      <c r="E14" s="4"/>
      <c r="F14" s="4">
        <v>3.3139999999999998E-5</v>
      </c>
    </row>
    <row r="15" spans="1:7" x14ac:dyDescent="0.25">
      <c r="A15" s="8"/>
      <c r="B15" s="4"/>
      <c r="D15" s="4"/>
      <c r="E15" s="4"/>
      <c r="F15" s="4"/>
    </row>
    <row r="16" spans="1:7" x14ac:dyDescent="0.25">
      <c r="A16" s="8" t="s">
        <v>6</v>
      </c>
      <c r="B16" s="4">
        <f>5.823*10^-4</f>
        <v>5.8230000000000011E-4</v>
      </c>
      <c r="D16" s="4">
        <v>4.2979999999999998E-5</v>
      </c>
      <c r="E16" s="4"/>
      <c r="F16" s="4">
        <v>6.1599999999999997E-3</v>
      </c>
      <c r="G16" t="s">
        <v>2</v>
      </c>
    </row>
    <row r="17" spans="1:7" x14ac:dyDescent="0.25">
      <c r="A17" s="8"/>
      <c r="B17" s="4">
        <f>5.404*10^-4</f>
        <v>5.4040000000000002E-4</v>
      </c>
      <c r="D17" s="4">
        <v>1.5100000000000001E-3</v>
      </c>
      <c r="E17" s="4"/>
      <c r="F17" s="4">
        <v>1.5319999999999999E-5</v>
      </c>
    </row>
    <row r="18" spans="1:7" x14ac:dyDescent="0.25">
      <c r="A18" s="8"/>
      <c r="B18" s="4"/>
      <c r="D18" s="4"/>
      <c r="E18" s="4"/>
      <c r="F18" s="4"/>
    </row>
    <row r="19" spans="1:7" x14ac:dyDescent="0.25">
      <c r="A19" s="8" t="s">
        <v>7</v>
      </c>
      <c r="B19" s="4">
        <f>1.995*10^-4</f>
        <v>1.9950000000000002E-4</v>
      </c>
      <c r="C19" t="s">
        <v>2</v>
      </c>
      <c r="D19" s="4">
        <v>1.2019999999999999E-4</v>
      </c>
      <c r="E19" s="4" t="s">
        <v>2</v>
      </c>
      <c r="F19" s="4">
        <v>3.5429999999999999E-4</v>
      </c>
      <c r="G19" t="s">
        <v>2</v>
      </c>
    </row>
    <row r="20" spans="1:7" x14ac:dyDescent="0.25">
      <c r="A20" s="8"/>
      <c r="B20" s="4">
        <f>5.961*10^-6</f>
        <v>5.9610000000000002E-6</v>
      </c>
      <c r="C20" s="2"/>
      <c r="D20" s="4">
        <v>1.7050000000000001E-5</v>
      </c>
      <c r="E20" s="4"/>
      <c r="F20" s="4">
        <v>1.687E-7</v>
      </c>
    </row>
    <row r="21" spans="1:7" x14ac:dyDescent="0.25">
      <c r="A21" s="8"/>
      <c r="B21" s="4"/>
      <c r="C21" s="2"/>
      <c r="D21" s="4"/>
      <c r="E21" s="4"/>
      <c r="F21" s="4"/>
    </row>
    <row r="22" spans="1:7" x14ac:dyDescent="0.25">
      <c r="A22" s="8" t="s">
        <v>8</v>
      </c>
      <c r="B22" s="4">
        <f>7.901*10^-7</f>
        <v>7.9009999999999996E-7</v>
      </c>
      <c r="D22" s="4">
        <v>-1.4640000000000001E-6</v>
      </c>
      <c r="E22" s="4"/>
      <c r="F22" s="4">
        <v>9.9850000000000001E-6</v>
      </c>
      <c r="G22" t="s">
        <v>2</v>
      </c>
    </row>
    <row r="23" spans="1:7" x14ac:dyDescent="0.25">
      <c r="A23" s="8"/>
      <c r="B23" s="4">
        <f>3.528*10^-7</f>
        <v>3.5279999999999998E-7</v>
      </c>
      <c r="D23" s="4">
        <v>1.1219999999999999E-5</v>
      </c>
      <c r="E23" s="4"/>
      <c r="F23" s="4">
        <v>1.119E-7</v>
      </c>
    </row>
    <row r="24" spans="1:7" x14ac:dyDescent="0.25">
      <c r="A24" s="8"/>
      <c r="B24" s="4"/>
      <c r="D24" s="4"/>
      <c r="E24" s="4"/>
      <c r="F24" s="4"/>
    </row>
    <row r="25" spans="1:7" x14ac:dyDescent="0.25">
      <c r="A25" s="8" t="s">
        <v>9</v>
      </c>
      <c r="B25" s="4">
        <f>-6.288*10^-7</f>
        <v>-6.2880000000000002E-7</v>
      </c>
      <c r="D25" s="4">
        <v>6.3509999999999996E-7</v>
      </c>
      <c r="E25" s="4"/>
      <c r="F25" s="4">
        <v>-2.2449999999999999E-8</v>
      </c>
      <c r="G25" t="s">
        <v>20</v>
      </c>
    </row>
    <row r="26" spans="1:7" x14ac:dyDescent="0.25">
      <c r="A26" s="8"/>
      <c r="B26" s="4">
        <f>-4.291*10^-7</f>
        <v>-4.291E-7</v>
      </c>
      <c r="D26" s="4">
        <v>1.17E-6</v>
      </c>
      <c r="E26" s="4"/>
      <c r="F26" s="4">
        <v>1.2779999999999999E-8</v>
      </c>
    </row>
    <row r="27" spans="1:7" x14ac:dyDescent="0.25">
      <c r="A27" s="8"/>
      <c r="B27" s="4"/>
      <c r="D27" s="4"/>
      <c r="E27" s="4"/>
      <c r="F27" s="4"/>
    </row>
    <row r="28" spans="1:7" x14ac:dyDescent="0.25">
      <c r="A28" s="8" t="s">
        <v>10</v>
      </c>
      <c r="B28" s="4">
        <f>3.492*10^-4</f>
        <v>3.4920000000000003E-4</v>
      </c>
      <c r="C28" t="s">
        <v>11</v>
      </c>
      <c r="D28" s="4">
        <v>1.5809999999999999E-4</v>
      </c>
      <c r="E28" s="4"/>
      <c r="F28" s="4">
        <v>1.062E-3</v>
      </c>
      <c r="G28" t="s">
        <v>2</v>
      </c>
    </row>
    <row r="29" spans="1:7" x14ac:dyDescent="0.25">
      <c r="A29" s="8"/>
      <c r="B29" s="4">
        <f>1.094*10^-4</f>
        <v>1.0940000000000002E-4</v>
      </c>
      <c r="D29" s="4">
        <v>3.0929999999999998E-4</v>
      </c>
      <c r="E29" s="4"/>
      <c r="F29" s="4">
        <v>2.9299999999999999E-6</v>
      </c>
    </row>
    <row r="30" spans="1:7" x14ac:dyDescent="0.25">
      <c r="A30" s="8"/>
      <c r="B30" s="4"/>
      <c r="D30" s="4"/>
      <c r="E30" s="4"/>
      <c r="F30" s="4"/>
    </row>
    <row r="31" spans="1:7" x14ac:dyDescent="0.25">
      <c r="A31" s="8" t="s">
        <v>12</v>
      </c>
      <c r="B31" s="4">
        <f>1.701*10^-1</f>
        <v>0.17010000000000003</v>
      </c>
      <c r="C31" t="s">
        <v>2</v>
      </c>
      <c r="D31" s="4">
        <v>-5.0689999999999999E-2</v>
      </c>
      <c r="E31" s="4"/>
      <c r="F31" s="4">
        <v>0.56689999999999996</v>
      </c>
      <c r="G31" t="s">
        <v>2</v>
      </c>
    </row>
    <row r="32" spans="1:7" x14ac:dyDescent="0.25">
      <c r="A32" s="8"/>
      <c r="B32" s="4">
        <f>1.981*10^-2</f>
        <v>1.9810000000000001E-2</v>
      </c>
      <c r="C32" s="2"/>
      <c r="D32" s="4">
        <v>5.4859999999999999E-2</v>
      </c>
      <c r="E32" s="4"/>
      <c r="F32" s="4">
        <v>5.8200000000000005E-4</v>
      </c>
    </row>
    <row r="33" spans="1:7" x14ac:dyDescent="0.25">
      <c r="A33" s="8"/>
      <c r="B33" s="4"/>
      <c r="C33" s="2"/>
      <c r="D33" s="4"/>
      <c r="E33" s="4"/>
      <c r="F33" s="4"/>
    </row>
    <row r="34" spans="1:7" x14ac:dyDescent="0.25">
      <c r="A34" s="8" t="s">
        <v>13</v>
      </c>
      <c r="B34" s="4">
        <f>-2.016*10^-2</f>
        <v>-2.0160000000000001E-2</v>
      </c>
      <c r="C34" t="s">
        <v>2</v>
      </c>
      <c r="D34" s="4">
        <v>-5.2370000000000003E-3</v>
      </c>
      <c r="E34" s="4"/>
      <c r="F34" s="4">
        <v>-2.5690000000000001E-2</v>
      </c>
      <c r="G34" t="s">
        <v>2</v>
      </c>
    </row>
    <row r="35" spans="1:7" x14ac:dyDescent="0.25">
      <c r="A35" s="8"/>
      <c r="B35" s="4">
        <f>4.816*10^-3</f>
        <v>4.816E-3</v>
      </c>
      <c r="D35" s="4">
        <v>1.392E-2</v>
      </c>
      <c r="E35" s="4"/>
      <c r="F35" s="4">
        <v>1.4210000000000001E-4</v>
      </c>
    </row>
    <row r="36" spans="1:7" x14ac:dyDescent="0.25">
      <c r="A36" s="8"/>
      <c r="B36" s="4"/>
      <c r="D36" s="4"/>
      <c r="E36" s="4"/>
      <c r="F36" s="4"/>
    </row>
    <row r="37" spans="1:7" x14ac:dyDescent="0.25">
      <c r="A37" s="8" t="s">
        <v>14</v>
      </c>
      <c r="B37" s="4">
        <f>3.299*10^-3</f>
        <v>3.2989999999999998E-3</v>
      </c>
      <c r="D37" s="4">
        <v>-2.4220000000000001E-3</v>
      </c>
      <c r="E37" s="4"/>
      <c r="F37" s="4">
        <v>2.588E-2</v>
      </c>
      <c r="G37" t="s">
        <v>2</v>
      </c>
    </row>
    <row r="38" spans="1:7" ht="15.75" thickBot="1" x14ac:dyDescent="0.3">
      <c r="A38" s="9"/>
      <c r="B38" s="6">
        <f>1.127*10^-2</f>
        <v>1.1270000000000001E-2</v>
      </c>
      <c r="C38" s="7"/>
      <c r="D38" s="6">
        <v>3.1489999999999997E-2</v>
      </c>
      <c r="E38" s="6"/>
      <c r="F38" s="6">
        <v>3.3389999999999998E-4</v>
      </c>
      <c r="G38" s="7"/>
    </row>
    <row r="39" spans="1:7" ht="15.75" thickTop="1" x14ac:dyDescent="0.25">
      <c r="A39" s="1"/>
      <c r="B39" s="4"/>
    </row>
    <row r="40" spans="1:7" x14ac:dyDescent="0.25">
      <c r="A40" t="s">
        <v>21</v>
      </c>
    </row>
    <row r="41" spans="1:7" x14ac:dyDescent="0.25">
      <c r="A41" s="1"/>
    </row>
    <row r="48" spans="1:7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</sheetData>
  <mergeCells count="5">
    <mergeCell ref="B1:G1"/>
    <mergeCell ref="B2:C2"/>
    <mergeCell ref="D2:E2"/>
    <mergeCell ref="F2:G2"/>
    <mergeCell ref="B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Vignes, Romain</dc:creator>
  <cp:lastModifiedBy>Vignes, Romain</cp:lastModifiedBy>
  <dcterms:created xsi:type="dcterms:W3CDTF">2015-06-09T08:38:56Z</dcterms:created>
  <dcterms:modified xsi:type="dcterms:W3CDTF">2015-06-09T09:41:03Z</dcterms:modified>
</cp:coreProperties>
</file>