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tom\Desktop\"/>
    </mc:Choice>
  </mc:AlternateContent>
  <xr:revisionPtr revIDLastSave="0" documentId="13_ncr:1_{E93D410D-1ED9-4EBC-9587-239370D8B668}" xr6:coauthVersionLast="45" xr6:coauthVersionMax="45" xr10:uidLastSave="{00000000-0000-0000-0000-000000000000}"/>
  <bookViews>
    <workbookView xWindow="-108" yWindow="-108" windowWidth="23256" windowHeight="12576" tabRatio="659" activeTab="2" xr2:uid="{00000000-000D-0000-FFFF-FFFF00000000}"/>
  </bookViews>
  <sheets>
    <sheet name="二氧化碳和生态足迹的数据" sheetId="2" r:id="rId1"/>
    <sheet name="地区相关发展数据" sheetId="6" r:id="rId2"/>
    <sheet name="单项指标目标值" sheetId="9" r:id="rId3"/>
    <sheet name="计算所得指标数据" sheetId="7" r:id="rId4"/>
    <sheet name="Sheet1" sheetId="8" r:id="rId5"/>
    <sheet name="无计算所得指标数据" sheetId="3" r:id="rId6"/>
    <sheet name="最终得分" sheetId="4" r:id="rId7"/>
  </sheets>
  <calcPr calcId="18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" i="8" l="1"/>
  <c r="H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1" i="8"/>
  <c r="D2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1" i="8"/>
  <c r="C2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1" i="8"/>
  <c r="G2" i="8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1" i="8"/>
</calcChain>
</file>

<file path=xl/sharedStrings.xml><?xml version="1.0" encoding="utf-8"?>
<sst xmlns="http://schemas.openxmlformats.org/spreadsheetml/2006/main" count="324" uniqueCount="180">
  <si>
    <t>前期值</t>
    <phoneticPr fontId="4" type="noConversion"/>
  </si>
  <si>
    <t>当期值</t>
    <phoneticPr fontId="4" type="noConversion"/>
  </si>
  <si>
    <t>绿色创新</t>
    <phoneticPr fontId="4" type="noConversion"/>
  </si>
  <si>
    <t>收入</t>
    <phoneticPr fontId="4" type="noConversion"/>
  </si>
  <si>
    <t>帕尔玛比率</t>
    <phoneticPr fontId="4" type="noConversion"/>
  </si>
  <si>
    <t>乡-城人均年收入</t>
    <phoneticPr fontId="4" type="noConversion"/>
  </si>
  <si>
    <t>生活垃圾无害化处理率</t>
    <phoneticPr fontId="4" type="noConversion"/>
  </si>
  <si>
    <t>平均每万人拥有公交车辆</t>
    <phoneticPr fontId="4" type="noConversion"/>
  </si>
  <si>
    <t>城镇生活污水集中处理率</t>
    <phoneticPr fontId="4" type="noConversion"/>
  </si>
  <si>
    <t>死亡率</t>
    <phoneticPr fontId="4" type="noConversion"/>
  </si>
  <si>
    <t>基础设施建设</t>
    <phoneticPr fontId="4" type="noConversion"/>
  </si>
  <si>
    <t>预期寿命</t>
    <phoneticPr fontId="4" type="noConversion"/>
  </si>
  <si>
    <t>大气污染</t>
    <phoneticPr fontId="4" type="noConversion"/>
  </si>
  <si>
    <t>PM2.5年平均浓度</t>
    <phoneticPr fontId="4" type="noConversion"/>
  </si>
  <si>
    <t>二氧化硫排放量</t>
    <phoneticPr fontId="4" type="noConversion"/>
  </si>
  <si>
    <t>氮排放</t>
    <phoneticPr fontId="4" type="noConversion"/>
  </si>
  <si>
    <t>化学需氧量排放量</t>
    <phoneticPr fontId="4" type="noConversion"/>
  </si>
  <si>
    <t>氨氮排放量</t>
    <phoneticPr fontId="4" type="noConversion"/>
  </si>
  <si>
    <t>前期值</t>
    <phoneticPr fontId="4" type="noConversion"/>
  </si>
  <si>
    <t>当期值</t>
    <phoneticPr fontId="4" type="noConversion"/>
  </si>
  <si>
    <t>原煤</t>
  </si>
  <si>
    <t>洗精煤</t>
  </si>
  <si>
    <t>焦炭</t>
  </si>
  <si>
    <t>其他焦化产品</t>
  </si>
  <si>
    <t>原油</t>
  </si>
  <si>
    <t>燃料油</t>
  </si>
  <si>
    <t>汽油</t>
  </si>
  <si>
    <t>柴油</t>
  </si>
  <si>
    <t>煤油</t>
  </si>
  <si>
    <t>液化石油气</t>
  </si>
  <si>
    <t>石脑油</t>
  </si>
  <si>
    <t>润滑油</t>
  </si>
  <si>
    <t>天然气</t>
  </si>
  <si>
    <t>水泥</t>
  </si>
  <si>
    <t>钢铁</t>
  </si>
  <si>
    <t>农地</t>
  </si>
  <si>
    <t>林地</t>
  </si>
  <si>
    <t>畜牧地</t>
  </si>
  <si>
    <t>渔场</t>
  </si>
  <si>
    <t>建设用地</t>
  </si>
  <si>
    <t>地区生产总值</t>
    <phoneticPr fontId="4" type="noConversion"/>
  </si>
  <si>
    <t>地区总人口</t>
    <phoneticPr fontId="4" type="noConversion"/>
  </si>
  <si>
    <t>地区总面积</t>
    <phoneticPr fontId="4" type="noConversion"/>
  </si>
  <si>
    <t>能源消费总量</t>
    <phoneticPr fontId="4" type="noConversion"/>
  </si>
  <si>
    <t>用水总量</t>
    <phoneticPr fontId="4" type="noConversion"/>
  </si>
  <si>
    <t>基本养老保险职工人数</t>
    <phoneticPr fontId="4" type="noConversion"/>
  </si>
  <si>
    <t>基本医疗保险人数</t>
    <phoneticPr fontId="4" type="noConversion"/>
  </si>
  <si>
    <t>失业保险人数</t>
    <phoneticPr fontId="4" type="noConversion"/>
  </si>
  <si>
    <t>地区播种面积</t>
    <phoneticPr fontId="4" type="noConversion"/>
  </si>
  <si>
    <t>小学人数</t>
    <phoneticPr fontId="4" type="noConversion"/>
  </si>
  <si>
    <t>初中人数</t>
    <phoneticPr fontId="4" type="noConversion"/>
  </si>
  <si>
    <t>高中人数</t>
    <phoneticPr fontId="4" type="noConversion"/>
  </si>
  <si>
    <t>大学及以上人数</t>
    <phoneticPr fontId="4" type="noConversion"/>
  </si>
  <si>
    <t>前期值</t>
    <phoneticPr fontId="4" type="noConversion"/>
  </si>
  <si>
    <t>当期值</t>
    <phoneticPr fontId="4" type="noConversion"/>
  </si>
  <si>
    <t>指标</t>
    <phoneticPr fontId="4" type="noConversion"/>
  </si>
  <si>
    <t>单位GDP能耗</t>
    <phoneticPr fontId="4" type="noConversion"/>
  </si>
  <si>
    <t>城镇居民人均可支配收入</t>
    <phoneticPr fontId="4" type="noConversion"/>
  </si>
  <si>
    <t>农村居民人均可支配收入</t>
    <phoneticPr fontId="4" type="noConversion"/>
  </si>
  <si>
    <t>帕尔玛比率</t>
    <phoneticPr fontId="4" type="noConversion"/>
  </si>
  <si>
    <t>平均万人拥有公共汽车</t>
    <phoneticPr fontId="4" type="noConversion"/>
  </si>
  <si>
    <t>城镇生活污水集中处理率</t>
    <phoneticPr fontId="4" type="noConversion"/>
  </si>
  <si>
    <t>平均受教育年限</t>
    <phoneticPr fontId="4" type="noConversion"/>
  </si>
  <si>
    <t>死亡率</t>
    <phoneticPr fontId="4" type="noConversion"/>
  </si>
  <si>
    <t>养老保险覆盖率</t>
    <phoneticPr fontId="4" type="noConversion"/>
  </si>
  <si>
    <t>医疗保险覆盖率</t>
    <phoneticPr fontId="4" type="noConversion"/>
  </si>
  <si>
    <t>失业保险覆盖率</t>
    <phoneticPr fontId="4" type="noConversion"/>
  </si>
  <si>
    <t>PM2.5年平均浓度</t>
    <phoneticPr fontId="4" type="noConversion"/>
  </si>
  <si>
    <t>二氧化硫排放量</t>
    <phoneticPr fontId="4" type="noConversion"/>
  </si>
  <si>
    <t>单位GDP二氧化碳排放量</t>
    <phoneticPr fontId="4" type="noConversion"/>
  </si>
  <si>
    <t>化学需氧量排放量</t>
    <phoneticPr fontId="4" type="noConversion"/>
  </si>
  <si>
    <t>氨氮排放量</t>
    <phoneticPr fontId="4" type="noConversion"/>
  </si>
  <si>
    <t>人均耗水量</t>
    <phoneticPr fontId="4" type="noConversion"/>
  </si>
  <si>
    <t>单位GDP用水量</t>
    <phoneticPr fontId="4" type="noConversion"/>
  </si>
  <si>
    <t>播种面积占比</t>
    <phoneticPr fontId="4" type="noConversion"/>
  </si>
  <si>
    <t>人均生态足迹</t>
    <phoneticPr fontId="4" type="noConversion"/>
  </si>
  <si>
    <t>框架得分</t>
    <phoneticPr fontId="4" type="noConversion"/>
  </si>
  <si>
    <t>框架得分</t>
    <phoneticPr fontId="4" type="noConversion"/>
  </si>
  <si>
    <t>框架得分</t>
    <phoneticPr fontId="4" type="noConversion"/>
  </si>
  <si>
    <t>框架得分</t>
    <phoneticPr fontId="4" type="noConversion"/>
  </si>
  <si>
    <t>绿色创新</t>
    <phoneticPr fontId="4" type="noConversion"/>
  </si>
  <si>
    <t>能源利用</t>
    <phoneticPr fontId="4" type="noConversion"/>
  </si>
  <si>
    <t>收入</t>
    <phoneticPr fontId="4" type="noConversion"/>
  </si>
  <si>
    <t>乡-城人均年收入比</t>
    <phoneticPr fontId="4" type="noConversion"/>
  </si>
  <si>
    <t>基础设施建设</t>
    <phoneticPr fontId="4" type="noConversion"/>
  </si>
  <si>
    <t>教育</t>
    <phoneticPr fontId="4" type="noConversion"/>
  </si>
  <si>
    <t>预期寿命</t>
    <phoneticPr fontId="4" type="noConversion"/>
  </si>
  <si>
    <t>社会保障</t>
    <phoneticPr fontId="4" type="noConversion"/>
  </si>
  <si>
    <t>大气污染</t>
    <phoneticPr fontId="4" type="noConversion"/>
  </si>
  <si>
    <t>温室气体排放</t>
    <phoneticPr fontId="4" type="noConversion"/>
  </si>
  <si>
    <t>氮排放</t>
    <phoneticPr fontId="4" type="noConversion"/>
  </si>
  <si>
    <t>取水量</t>
    <phoneticPr fontId="4" type="noConversion"/>
  </si>
  <si>
    <t>土地利用</t>
    <phoneticPr fontId="4" type="noConversion"/>
  </si>
  <si>
    <t>生态足迹</t>
    <phoneticPr fontId="4" type="noConversion"/>
  </si>
  <si>
    <t>生活垃圾无害化处理率</t>
    <phoneticPr fontId="4" type="noConversion"/>
  </si>
  <si>
    <t>绿色发展框架得分</t>
    <phoneticPr fontId="4" type="noConversion"/>
  </si>
  <si>
    <t>可持续发展框架得分</t>
    <phoneticPr fontId="4" type="noConversion"/>
  </si>
  <si>
    <t>GEP总得分</t>
    <phoneticPr fontId="4" type="noConversion"/>
  </si>
  <si>
    <t>江苏省</t>
    <phoneticPr fontId="4" type="noConversion"/>
  </si>
  <si>
    <t>江苏</t>
    <phoneticPr fontId="4" type="noConversion"/>
  </si>
  <si>
    <t>企业R&amp;D内部经费支出</t>
    <phoneticPr fontId="4" type="noConversion"/>
  </si>
  <si>
    <t>可再生能源供给</t>
    <phoneticPr fontId="4" type="noConversion"/>
  </si>
  <si>
    <t>地区总发电量</t>
    <phoneticPr fontId="4" type="noConversion"/>
  </si>
  <si>
    <t>城镇居民平均可支配收入</t>
    <phoneticPr fontId="4" type="noConversion"/>
  </si>
  <si>
    <t>农村居民平均可支配收入</t>
    <phoneticPr fontId="4" type="noConversion"/>
  </si>
  <si>
    <t>省</t>
    <phoneticPr fontId="4" type="noConversion"/>
  </si>
  <si>
    <t>目标值</t>
    <phoneticPr fontId="4" type="noConversion"/>
  </si>
  <si>
    <t>目标值</t>
    <phoneticPr fontId="4" type="noConversion"/>
  </si>
  <si>
    <r>
      <t>企业R&amp;D经费</t>
    </r>
    <r>
      <rPr>
        <sz val="11"/>
        <color theme="1"/>
        <rFont val="宋体"/>
        <family val="2"/>
        <charset val="134"/>
        <scheme val="minor"/>
      </rPr>
      <t>内部支出</t>
    </r>
    <phoneticPr fontId="4" type="noConversion"/>
  </si>
  <si>
    <t>单位GDP能耗</t>
    <phoneticPr fontId="4" type="noConversion"/>
  </si>
  <si>
    <t>单位GDP用水量</t>
    <phoneticPr fontId="4" type="noConversion"/>
  </si>
  <si>
    <t>人均用水量</t>
    <phoneticPr fontId="4" type="noConversion"/>
  </si>
  <si>
    <t>养老保险覆盖率</t>
    <phoneticPr fontId="4" type="noConversion"/>
  </si>
  <si>
    <t>医疗保险覆盖率</t>
    <phoneticPr fontId="4" type="noConversion"/>
  </si>
  <si>
    <t>失业保险覆盖率</t>
    <phoneticPr fontId="4" type="noConversion"/>
  </si>
  <si>
    <t>播种面积占比</t>
    <phoneticPr fontId="4" type="noConversion"/>
  </si>
  <si>
    <t>平均受教育年限</t>
    <phoneticPr fontId="4" type="noConversion"/>
  </si>
  <si>
    <t>单位GDP二氧化碳排放量</t>
    <phoneticPr fontId="4" type="noConversion"/>
  </si>
  <si>
    <t>人均生态足迹</t>
    <phoneticPr fontId="4" type="noConversion"/>
  </si>
  <si>
    <t>前期值</t>
    <phoneticPr fontId="4" type="noConversion"/>
  </si>
  <si>
    <t>当期值</t>
    <phoneticPr fontId="4" type="noConversion"/>
  </si>
  <si>
    <t>当期值</t>
    <phoneticPr fontId="4" type="noConversion"/>
  </si>
  <si>
    <t>前期值</t>
    <phoneticPr fontId="4" type="noConversion"/>
  </si>
  <si>
    <t>目标值</t>
    <phoneticPr fontId="4" type="noConversion"/>
  </si>
  <si>
    <t>可再生能源供给占比</t>
    <phoneticPr fontId="4" type="noConversion"/>
  </si>
  <si>
    <t>可再生能源供给占比</t>
    <phoneticPr fontId="4" type="noConversion"/>
  </si>
  <si>
    <t>核电发电量</t>
    <phoneticPr fontId="4" type="noConversion"/>
  </si>
  <si>
    <t>风电发电量</t>
    <phoneticPr fontId="4" type="noConversion"/>
  </si>
  <si>
    <t>水电发电量</t>
    <phoneticPr fontId="4" type="noConversion"/>
  </si>
  <si>
    <t>光伏发电量</t>
    <phoneticPr fontId="4" type="noConversion"/>
  </si>
  <si>
    <t>播种面积占比</t>
  </si>
  <si>
    <t>平均受教育年限</t>
  </si>
  <si>
    <t>per_unit_gdp</t>
    <phoneticPr fontId="4" type="noConversion"/>
  </si>
  <si>
    <t>co2_per_gdp</t>
    <phoneticPr fontId="4" type="noConversion"/>
  </si>
  <si>
    <t>water_per_gdp</t>
    <phoneticPr fontId="4" type="noConversion"/>
  </si>
  <si>
    <t>planting_area</t>
    <phoneticPr fontId="4" type="noConversion"/>
  </si>
  <si>
    <t>edu_years</t>
    <phoneticPr fontId="4" type="noConversion"/>
  </si>
  <si>
    <t>ef_per</t>
    <phoneticPr fontId="4" type="noConversion"/>
  </si>
  <si>
    <t>water_per</t>
    <phoneticPr fontId="4" type="noConversion"/>
  </si>
  <si>
    <t>pension_cov</t>
    <phoneticPr fontId="4" type="noConversion"/>
  </si>
  <si>
    <t>medical_cov</t>
    <phoneticPr fontId="4" type="noConversion"/>
  </si>
  <si>
    <t>unemployment_cov</t>
    <phoneticPr fontId="4" type="noConversion"/>
  </si>
  <si>
    <t>renewable_energy_per</t>
    <phoneticPr fontId="4" type="noConversion"/>
  </si>
  <si>
    <t>r_d</t>
    <phoneticPr fontId="4" type="noConversion"/>
  </si>
  <si>
    <t>rural_urban</t>
    <phoneticPr fontId="4" type="noConversion"/>
  </si>
  <si>
    <t>urban_per</t>
    <phoneticPr fontId="4" type="noConversion"/>
  </si>
  <si>
    <t>rural_per</t>
    <phoneticPr fontId="4" type="noConversion"/>
  </si>
  <si>
    <t>garbage</t>
    <phoneticPr fontId="4" type="noConversion"/>
  </si>
  <si>
    <t>bus_per</t>
    <phoneticPr fontId="4" type="noConversion"/>
  </si>
  <si>
    <t>urban_sewage</t>
    <phoneticPr fontId="4" type="noConversion"/>
  </si>
  <si>
    <t>mortality</t>
    <phoneticPr fontId="4" type="noConversion"/>
  </si>
  <si>
    <t>pm25</t>
    <phoneticPr fontId="4" type="noConversion"/>
  </si>
  <si>
    <t>so2_emissions</t>
    <phoneticPr fontId="4" type="noConversion"/>
  </si>
  <si>
    <t>cod_emissions</t>
    <phoneticPr fontId="4" type="noConversion"/>
  </si>
  <si>
    <t>nh_emissions</t>
    <phoneticPr fontId="4" type="noConversion"/>
  </si>
  <si>
    <t>计算所得指标数据</t>
  </si>
  <si>
    <t>无计算所得指标数据</t>
  </si>
  <si>
    <t>单位GDP能耗目标值</t>
  </si>
  <si>
    <t>单位GDP二氧化碳排放量目标值</t>
  </si>
  <si>
    <t>单位GDP用水量目标值</t>
  </si>
  <si>
    <t>播种面积占比目标值</t>
  </si>
  <si>
    <t>平均受教育年限目标值</t>
  </si>
  <si>
    <t>人均生态足迹目标值</t>
  </si>
  <si>
    <t>人均用水量目标值</t>
  </si>
  <si>
    <t>养老保险覆盖率目标值</t>
  </si>
  <si>
    <t>医疗保险覆盖率目标值</t>
  </si>
  <si>
    <t>失业保险覆盖率目标值</t>
  </si>
  <si>
    <t>可再生能源供给占比目标值</t>
  </si>
  <si>
    <t>企业R&amp;D内部经费支出目标值</t>
  </si>
  <si>
    <t>乡-城人均年收入目标值</t>
  </si>
  <si>
    <t>城镇居民平均可支配收入目标值</t>
  </si>
  <si>
    <t>农村居民平均可支配收入目标值</t>
  </si>
  <si>
    <t>生活垃圾无害化处理率目标值</t>
  </si>
  <si>
    <t>平均每万人拥有公交车辆目标值</t>
  </si>
  <si>
    <t>城镇生活污水集中处理率目标值</t>
  </si>
  <si>
    <t>死亡率目标值</t>
  </si>
  <si>
    <t>PM2.5年平均浓度目标值</t>
  </si>
  <si>
    <t>二氧化硫排放量目标值</t>
  </si>
  <si>
    <t>化学需氧量排放量目标值</t>
  </si>
  <si>
    <t>氨氮排放量目标值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</si>
</sst>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11" x14ac:knownFonts="1">
    <font>
      <sz val="12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indexed="8"/>
      <name val="等线"/>
      <family val="3"/>
      <charset val="134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2"/>
      <name val="宋体"/>
      <family val="3"/>
      <charset val="134"/>
      <scheme val="minor"/>
    </font>
    <font>
      <sz val="16"/>
      <color rgb="FF000000"/>
      <name val="宋体"/>
      <family val="3"/>
      <charset val="134"/>
      <scheme val="minor"/>
    </font>
    <font>
      <sz val="12"/>
      <color rgb="FF00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499984740745262"/>
        <bgColor indexed="64"/>
      </patternFill>
    </fill>
  </fills>
  <borders count="1">
    <border>
      <left/>
      <right/>
      <top/>
      <bottom/>
      <diagonal/>
    </border>
  </borders>
  <cellStyleXfs count="2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vertical="center"/>
    </xf>
    <xf numFmtId="0" fontId="3" fillId="0" borderId="0" xfId="0" applyNumberFormat="1" applyFont="1" applyFill="1" applyBorder="1" applyAlignment="1" applyProtection="1">
      <alignment vertical="center"/>
    </xf>
    <xf numFmtId="0" fontId="0" fillId="0" borderId="0" xfId="0" applyFont="1"/>
    <xf numFmtId="0" fontId="0" fillId="0" borderId="0" xfId="0" applyFont="1" applyBorder="1"/>
    <xf numFmtId="0" fontId="7" fillId="0" borderId="0" xfId="0" applyFont="1" applyBorder="1"/>
    <xf numFmtId="0" fontId="0" fillId="0" borderId="0" xfId="0" applyFont="1" applyFill="1" applyBorder="1"/>
    <xf numFmtId="0" fontId="8" fillId="0" borderId="0" xfId="0" applyFont="1" applyAlignment="1">
      <alignment vertical="center"/>
    </xf>
    <xf numFmtId="0" fontId="7" fillId="0" borderId="0" xfId="0" applyFont="1" applyFill="1" applyBorder="1"/>
    <xf numFmtId="0" fontId="9" fillId="0" borderId="0" xfId="0" applyFont="1"/>
    <xf numFmtId="0" fontId="2" fillId="0" borderId="0" xfId="0" applyFont="1"/>
    <xf numFmtId="0" fontId="10" fillId="0" borderId="0" xfId="0" applyFont="1" applyAlignment="1">
      <alignment vertical="center"/>
    </xf>
    <xf numFmtId="176" fontId="2" fillId="0" borderId="0" xfId="0" applyNumberFormat="1" applyFont="1"/>
    <xf numFmtId="0" fontId="2" fillId="4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0" fontId="1" fillId="0" borderId="0" xfId="0" applyFont="1"/>
    <xf numFmtId="0" fontId="0" fillId="0" borderId="0" xfId="0" applyFont="1" applyFill="1"/>
    <xf numFmtId="0" fontId="1" fillId="4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3" fillId="0" borderId="0" xfId="0" applyNumberFormat="1" applyFont="1" applyFill="1" applyBorder="1" applyAlignment="1" applyProtection="1">
      <alignment horizontal="center" vertical="center"/>
    </xf>
    <xf numFmtId="0" fontId="2" fillId="5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2" fillId="7" borderId="0" xfId="0" applyFont="1" applyFill="1" applyAlignment="1">
      <alignment horizontal="center"/>
    </xf>
    <xf numFmtId="0" fontId="2" fillId="8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0" fillId="0" borderId="0" xfId="0" applyAlignment="1"/>
  </cellXfs>
  <cellStyles count="27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2"/>
  <sheetViews>
    <sheetView workbookViewId="0">
      <selection activeCell="C13" sqref="C13"/>
    </sheetView>
  </sheetViews>
  <sheetFormatPr defaultColWidth="11" defaultRowHeight="15.6" x14ac:dyDescent="0.25"/>
  <cols>
    <col min="1" max="1" width="21.59765625" customWidth="1"/>
  </cols>
  <sheetData>
    <row r="1" spans="1:3" ht="26.25" customHeight="1" x14ac:dyDescent="0.25">
      <c r="A1" s="7"/>
      <c r="B1" s="20" t="s">
        <v>98</v>
      </c>
      <c r="C1" s="20"/>
    </row>
    <row r="2" spans="1:3" ht="21" customHeight="1" x14ac:dyDescent="0.25">
      <c r="A2" s="7"/>
      <c r="B2" t="s">
        <v>0</v>
      </c>
      <c r="C2" t="s">
        <v>1</v>
      </c>
    </row>
    <row r="3" spans="1:3" x14ac:dyDescent="0.25">
      <c r="A3" s="9" t="s">
        <v>20</v>
      </c>
      <c r="B3" s="3">
        <v>24894.91</v>
      </c>
      <c r="C3" s="4">
        <v>24115.34</v>
      </c>
    </row>
    <row r="4" spans="1:3" x14ac:dyDescent="0.25">
      <c r="A4" s="9" t="s">
        <v>21</v>
      </c>
      <c r="B4" s="3">
        <v>3398.92</v>
      </c>
      <c r="C4" s="4">
        <v>2773.44</v>
      </c>
    </row>
    <row r="5" spans="1:3" x14ac:dyDescent="0.25">
      <c r="A5" s="9" t="s">
        <v>22</v>
      </c>
      <c r="B5" s="3">
        <v>3840.21</v>
      </c>
      <c r="C5" s="4">
        <v>4070.64</v>
      </c>
    </row>
    <row r="6" spans="1:3" x14ac:dyDescent="0.25">
      <c r="A6" s="9" t="s">
        <v>23</v>
      </c>
      <c r="B6" s="3">
        <v>62.26</v>
      </c>
      <c r="C6" s="4">
        <v>71.19</v>
      </c>
    </row>
    <row r="7" spans="1:3" x14ac:dyDescent="0.25">
      <c r="A7" s="9" t="s">
        <v>24</v>
      </c>
      <c r="B7" s="3">
        <v>4092.04</v>
      </c>
      <c r="C7" s="4">
        <v>3866.06</v>
      </c>
    </row>
    <row r="8" spans="1:3" x14ac:dyDescent="0.25">
      <c r="A8" s="9" t="s">
        <v>26</v>
      </c>
      <c r="B8" s="3">
        <v>1012.31</v>
      </c>
      <c r="C8" s="4">
        <v>1047.25</v>
      </c>
    </row>
    <row r="9" spans="1:3" x14ac:dyDescent="0.25">
      <c r="A9" s="9" t="s">
        <v>27</v>
      </c>
      <c r="B9" s="3">
        <v>821.31</v>
      </c>
      <c r="C9" s="4">
        <v>862.43</v>
      </c>
    </row>
    <row r="10" spans="1:3" x14ac:dyDescent="0.25">
      <c r="A10" s="9" t="s">
        <v>28</v>
      </c>
      <c r="B10" s="3">
        <v>90.58</v>
      </c>
      <c r="C10" s="4">
        <v>105.37</v>
      </c>
    </row>
    <row r="11" spans="1:3" x14ac:dyDescent="0.25">
      <c r="A11" s="9" t="s">
        <v>25</v>
      </c>
      <c r="B11" s="3">
        <v>151.6</v>
      </c>
      <c r="C11" s="4">
        <v>246.02</v>
      </c>
    </row>
    <row r="12" spans="1:3" x14ac:dyDescent="0.25">
      <c r="A12" s="9" t="s">
        <v>29</v>
      </c>
      <c r="B12" s="3">
        <v>108.24</v>
      </c>
      <c r="C12" s="4">
        <v>103.84</v>
      </c>
    </row>
    <row r="13" spans="1:3" x14ac:dyDescent="0.25">
      <c r="A13" s="9" t="s">
        <v>30</v>
      </c>
      <c r="B13" s="3">
        <v>259.95</v>
      </c>
      <c r="C13" s="4">
        <v>269.25</v>
      </c>
    </row>
    <row r="14" spans="1:3" x14ac:dyDescent="0.25">
      <c r="A14" s="9" t="s">
        <v>31</v>
      </c>
      <c r="B14" s="3">
        <v>0.95</v>
      </c>
      <c r="C14" s="4">
        <v>1.07</v>
      </c>
    </row>
    <row r="15" spans="1:3" x14ac:dyDescent="0.25">
      <c r="A15" s="9" t="s">
        <v>32</v>
      </c>
      <c r="B15" s="3">
        <v>169.8</v>
      </c>
      <c r="C15" s="4">
        <v>233.5</v>
      </c>
    </row>
    <row r="16" spans="1:3" x14ac:dyDescent="0.25">
      <c r="A16" s="9" t="s">
        <v>33</v>
      </c>
      <c r="B16" s="3">
        <v>17989.78</v>
      </c>
      <c r="C16" s="4">
        <v>17330.2</v>
      </c>
    </row>
    <row r="17" spans="1:3" x14ac:dyDescent="0.25">
      <c r="A17" s="9" t="s">
        <v>34</v>
      </c>
      <c r="B17" s="3">
        <v>13469.72</v>
      </c>
      <c r="C17" s="4">
        <v>12295.44</v>
      </c>
    </row>
    <row r="18" spans="1:3" x14ac:dyDescent="0.25">
      <c r="A18" s="9" t="s">
        <v>35</v>
      </c>
      <c r="B18" s="4">
        <v>7676.93</v>
      </c>
      <c r="C18" s="4">
        <v>7601.25</v>
      </c>
    </row>
    <row r="19" spans="1:3" x14ac:dyDescent="0.25">
      <c r="A19" s="9" t="s">
        <v>36</v>
      </c>
      <c r="B19" s="8">
        <v>156</v>
      </c>
      <c r="C19" s="8">
        <v>156</v>
      </c>
    </row>
    <row r="20" spans="1:3" x14ac:dyDescent="0.25">
      <c r="A20" s="9" t="s">
        <v>37</v>
      </c>
      <c r="B20" s="4">
        <v>0</v>
      </c>
      <c r="C20" s="4">
        <v>0</v>
      </c>
    </row>
    <row r="21" spans="1:3" x14ac:dyDescent="0.25">
      <c r="A21" s="9" t="s">
        <v>38</v>
      </c>
      <c r="B21" s="4">
        <v>753.16</v>
      </c>
      <c r="C21" s="4">
        <v>735.15</v>
      </c>
    </row>
    <row r="22" spans="1:3" x14ac:dyDescent="0.25">
      <c r="A22" s="9" t="s">
        <v>39</v>
      </c>
      <c r="B22" s="4">
        <v>429.9</v>
      </c>
      <c r="C22" s="4">
        <v>442.7</v>
      </c>
    </row>
  </sheetData>
  <mergeCells count="1">
    <mergeCell ref="B1:C1"/>
  </mergeCells>
  <phoneticPr fontId="4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K3"/>
  <sheetViews>
    <sheetView workbookViewId="0">
      <selection activeCell="A3" sqref="A3"/>
    </sheetView>
  </sheetViews>
  <sheetFormatPr defaultColWidth="11" defaultRowHeight="15.6" x14ac:dyDescent="0.25"/>
  <cols>
    <col min="14" max="15" width="14.09765625" customWidth="1"/>
  </cols>
  <sheetData>
    <row r="1" spans="1:37" x14ac:dyDescent="0.25">
      <c r="A1" s="21"/>
      <c r="B1" s="20" t="s">
        <v>40</v>
      </c>
      <c r="C1" s="20"/>
      <c r="D1" s="20" t="s">
        <v>41</v>
      </c>
      <c r="E1" s="20"/>
      <c r="F1" s="20" t="s">
        <v>42</v>
      </c>
      <c r="G1" s="20"/>
      <c r="H1" s="20" t="s">
        <v>102</v>
      </c>
      <c r="I1" s="20"/>
      <c r="J1" s="20" t="s">
        <v>43</v>
      </c>
      <c r="K1" s="20"/>
      <c r="L1" s="20" t="s">
        <v>126</v>
      </c>
      <c r="M1" s="20"/>
      <c r="N1" s="20" t="s">
        <v>127</v>
      </c>
      <c r="O1" s="20"/>
      <c r="P1" s="20" t="s">
        <v>128</v>
      </c>
      <c r="Q1" s="20"/>
      <c r="R1" s="20" t="s">
        <v>129</v>
      </c>
      <c r="S1" s="20"/>
      <c r="T1" s="20" t="s">
        <v>44</v>
      </c>
      <c r="U1" s="20"/>
      <c r="V1" s="20" t="s">
        <v>45</v>
      </c>
      <c r="W1" s="20"/>
      <c r="X1" s="20" t="s">
        <v>46</v>
      </c>
      <c r="Y1" s="20"/>
      <c r="Z1" s="20" t="s">
        <v>47</v>
      </c>
      <c r="AA1" s="20"/>
      <c r="AB1" s="20" t="s">
        <v>48</v>
      </c>
      <c r="AC1" s="20"/>
      <c r="AD1" s="20" t="s">
        <v>49</v>
      </c>
      <c r="AE1" s="20"/>
      <c r="AF1" s="20" t="s">
        <v>50</v>
      </c>
      <c r="AG1" s="20"/>
      <c r="AH1" s="20" t="s">
        <v>51</v>
      </c>
      <c r="AI1" s="20"/>
      <c r="AJ1" s="20" t="s">
        <v>52</v>
      </c>
      <c r="AK1" s="20"/>
    </row>
    <row r="2" spans="1:37" x14ac:dyDescent="0.25">
      <c r="A2" s="21"/>
      <c r="B2" t="s">
        <v>53</v>
      </c>
      <c r="C2" t="s">
        <v>54</v>
      </c>
      <c r="D2" t="s">
        <v>53</v>
      </c>
      <c r="E2" t="s">
        <v>54</v>
      </c>
      <c r="F2" t="s">
        <v>53</v>
      </c>
      <c r="G2" t="s">
        <v>54</v>
      </c>
      <c r="H2" t="s">
        <v>53</v>
      </c>
      <c r="I2" t="s">
        <v>54</v>
      </c>
      <c r="J2" t="s">
        <v>53</v>
      </c>
      <c r="K2" t="s">
        <v>54</v>
      </c>
      <c r="L2" t="s">
        <v>0</v>
      </c>
      <c r="M2" t="s">
        <v>1</v>
      </c>
      <c r="N2" t="s">
        <v>0</v>
      </c>
      <c r="O2" t="s">
        <v>1</v>
      </c>
      <c r="P2" t="s">
        <v>0</v>
      </c>
      <c r="Q2" t="s">
        <v>1</v>
      </c>
      <c r="R2" t="s">
        <v>53</v>
      </c>
      <c r="S2" t="s">
        <v>54</v>
      </c>
      <c r="T2" t="s">
        <v>53</v>
      </c>
      <c r="U2" t="s">
        <v>54</v>
      </c>
      <c r="V2" t="s">
        <v>53</v>
      </c>
      <c r="W2" t="s">
        <v>54</v>
      </c>
      <c r="X2" t="s">
        <v>53</v>
      </c>
      <c r="Y2" t="s">
        <v>54</v>
      </c>
      <c r="Z2" t="s">
        <v>53</v>
      </c>
      <c r="AA2" t="s">
        <v>54</v>
      </c>
      <c r="AB2" t="s">
        <v>53</v>
      </c>
      <c r="AC2" t="s">
        <v>54</v>
      </c>
      <c r="AD2" t="s">
        <v>53</v>
      </c>
      <c r="AE2" t="s">
        <v>54</v>
      </c>
      <c r="AF2" t="s">
        <v>53</v>
      </c>
      <c r="AG2" t="s">
        <v>54</v>
      </c>
      <c r="AH2" t="s">
        <v>53</v>
      </c>
      <c r="AI2" t="s">
        <v>54</v>
      </c>
      <c r="AJ2" t="s">
        <v>53</v>
      </c>
      <c r="AK2" t="s">
        <v>54</v>
      </c>
    </row>
    <row r="3" spans="1:37" x14ac:dyDescent="0.25">
      <c r="A3" s="1" t="s">
        <v>98</v>
      </c>
      <c r="B3">
        <v>77388.28</v>
      </c>
      <c r="C3">
        <v>85900.94</v>
      </c>
      <c r="D3">
        <v>7998.6</v>
      </c>
      <c r="E3">
        <v>8029.3</v>
      </c>
      <c r="F3">
        <v>10720</v>
      </c>
      <c r="G3">
        <v>10720</v>
      </c>
      <c r="H3">
        <v>4709</v>
      </c>
      <c r="I3">
        <v>4914</v>
      </c>
      <c r="J3">
        <v>31053.89</v>
      </c>
      <c r="K3">
        <v>31430.41</v>
      </c>
      <c r="L3">
        <v>78</v>
      </c>
      <c r="M3">
        <v>101</v>
      </c>
      <c r="N3">
        <v>78</v>
      </c>
      <c r="O3">
        <v>101</v>
      </c>
      <c r="P3">
        <v>78</v>
      </c>
      <c r="Q3">
        <v>101</v>
      </c>
      <c r="R3">
        <v>78</v>
      </c>
      <c r="S3">
        <v>101</v>
      </c>
      <c r="T3">
        <v>533098</v>
      </c>
      <c r="U3">
        <v>540034</v>
      </c>
      <c r="V3">
        <v>2725.9</v>
      </c>
      <c r="W3">
        <v>2818.2</v>
      </c>
      <c r="X3">
        <v>2490.5</v>
      </c>
      <c r="Y3">
        <v>2601.1</v>
      </c>
      <c r="Z3">
        <v>1490.9</v>
      </c>
      <c r="AA3">
        <v>1538.2</v>
      </c>
      <c r="AB3">
        <v>7676.93</v>
      </c>
      <c r="AC3">
        <v>7601.25</v>
      </c>
      <c r="AD3">
        <v>721757</v>
      </c>
      <c r="AE3">
        <v>4641984</v>
      </c>
      <c r="AF3">
        <v>616027</v>
      </c>
      <c r="AG3">
        <v>5512482</v>
      </c>
      <c r="AH3">
        <v>338683</v>
      </c>
      <c r="AI3">
        <v>3811128</v>
      </c>
      <c r="AJ3">
        <v>567138</v>
      </c>
      <c r="AK3">
        <v>8565136</v>
      </c>
    </row>
  </sheetData>
  <mergeCells count="19">
    <mergeCell ref="L1:M1"/>
    <mergeCell ref="N1:O1"/>
    <mergeCell ref="P1:Q1"/>
    <mergeCell ref="AJ1:AK1"/>
    <mergeCell ref="T1:U1"/>
    <mergeCell ref="V1:W1"/>
    <mergeCell ref="X1:Y1"/>
    <mergeCell ref="AH1:AI1"/>
    <mergeCell ref="R1:S1"/>
    <mergeCell ref="Z1:AA1"/>
    <mergeCell ref="AB1:AC1"/>
    <mergeCell ref="AD1:AE1"/>
    <mergeCell ref="AF1:AG1"/>
    <mergeCell ref="A1:A2"/>
    <mergeCell ref="B1:C1"/>
    <mergeCell ref="D1:E1"/>
    <mergeCell ref="F1:G1"/>
    <mergeCell ref="J1:K1"/>
    <mergeCell ref="H1:I1"/>
  </mergeCells>
  <phoneticPr fontId="4" type="noConversion"/>
  <pageMargins left="0.75" right="0.75" top="1" bottom="1" header="0.5" footer="0.5"/>
  <pageSetup paperSize="9"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EB815-67E1-4F5D-8755-7AF72C5B1405}">
  <dimension ref="A1:B24"/>
  <sheetViews>
    <sheetView tabSelected="1" workbookViewId="0">
      <selection activeCell="B18" sqref="B18"/>
    </sheetView>
  </sheetViews>
  <sheetFormatPr defaultRowHeight="15.6" x14ac:dyDescent="0.25"/>
  <cols>
    <col min="1" max="1" width="31.09765625" bestFit="1" customWidth="1"/>
    <col min="2" max="2" width="19.09765625" bestFit="1" customWidth="1"/>
    <col min="3" max="3" width="30" bestFit="1" customWidth="1"/>
    <col min="4" max="4" width="21.296875" bestFit="1" customWidth="1"/>
    <col min="5" max="5" width="20.19921875" bestFit="1" customWidth="1"/>
    <col min="6" max="6" width="22.3984375" bestFit="1" customWidth="1"/>
    <col min="7" max="7" width="20.19921875" bestFit="1" customWidth="1"/>
    <col min="8" max="8" width="18.09765625" bestFit="1" customWidth="1"/>
    <col min="9" max="11" width="22.3984375" bestFit="1" customWidth="1"/>
    <col min="12" max="12" width="26.796875" bestFit="1" customWidth="1"/>
    <col min="13" max="13" width="27.796875" bestFit="1" customWidth="1"/>
    <col min="14" max="14" width="23.5" bestFit="1" customWidth="1"/>
    <col min="15" max="16" width="31.09765625" bestFit="1" customWidth="1"/>
    <col min="17" max="17" width="28.8984375" bestFit="1" customWidth="1"/>
    <col min="18" max="19" width="31.09765625" bestFit="1" customWidth="1"/>
    <col min="20" max="20" width="13.69921875" bestFit="1" customWidth="1"/>
    <col min="21" max="21" width="23.5" bestFit="1" customWidth="1"/>
    <col min="22" max="22" width="22.3984375" bestFit="1" customWidth="1"/>
    <col min="23" max="23" width="24.59765625" bestFit="1" customWidth="1"/>
    <col min="24" max="24" width="18.09765625" bestFit="1" customWidth="1"/>
  </cols>
  <sheetData>
    <row r="1" spans="1:2" x14ac:dyDescent="0.25">
      <c r="B1" t="s">
        <v>98</v>
      </c>
    </row>
    <row r="2" spans="1:2" x14ac:dyDescent="0.25">
      <c r="A2" t="s">
        <v>157</v>
      </c>
      <c r="B2">
        <v>0.37540000000000001</v>
      </c>
    </row>
    <row r="3" spans="1:2" x14ac:dyDescent="0.25">
      <c r="A3" t="s">
        <v>158</v>
      </c>
      <c r="B3">
        <v>0.1784</v>
      </c>
    </row>
    <row r="4" spans="1:2" x14ac:dyDescent="0.25">
      <c r="A4" t="s">
        <v>159</v>
      </c>
      <c r="B4">
        <v>6.6359000000000004</v>
      </c>
    </row>
    <row r="5" spans="1:2" x14ac:dyDescent="0.25">
      <c r="A5" t="s">
        <v>160</v>
      </c>
      <c r="B5">
        <v>0.71882000000000001</v>
      </c>
    </row>
    <row r="6" spans="1:2" x14ac:dyDescent="0.25">
      <c r="A6" t="s">
        <v>161</v>
      </c>
      <c r="B6">
        <v>11.3</v>
      </c>
    </row>
    <row r="7" spans="1:2" x14ac:dyDescent="0.25">
      <c r="A7" t="s">
        <v>162</v>
      </c>
      <c r="B7">
        <v>1.4920000000000001E-3</v>
      </c>
    </row>
    <row r="8" spans="1:2" x14ac:dyDescent="0.25">
      <c r="A8" t="s">
        <v>163</v>
      </c>
      <c r="B8">
        <v>61.313859443270502</v>
      </c>
    </row>
    <row r="9" spans="1:2" x14ac:dyDescent="0.25">
      <c r="A9" t="s">
        <v>164</v>
      </c>
      <c r="B9">
        <v>0.34989999999999999</v>
      </c>
    </row>
    <row r="10" spans="1:2" x14ac:dyDescent="0.25">
      <c r="A10" t="s">
        <v>165</v>
      </c>
      <c r="B10">
        <v>0.32329999999999998</v>
      </c>
    </row>
    <row r="11" spans="1:2" x14ac:dyDescent="0.25">
      <c r="A11" t="s">
        <v>166</v>
      </c>
      <c r="B11">
        <v>0.1923</v>
      </c>
    </row>
    <row r="12" spans="1:2" x14ac:dyDescent="0.25">
      <c r="A12" t="s">
        <v>167</v>
      </c>
      <c r="B12">
        <v>7.0599999999999996E-2</v>
      </c>
    </row>
    <row r="13" spans="1:2" x14ac:dyDescent="0.25">
      <c r="A13" t="s">
        <v>168</v>
      </c>
      <c r="B13">
        <v>2200.98</v>
      </c>
    </row>
    <row r="14" spans="1:2" x14ac:dyDescent="0.25">
      <c r="A14" t="s">
        <v>169</v>
      </c>
      <c r="B14">
        <v>0.44009999999999999</v>
      </c>
    </row>
    <row r="15" spans="1:2" x14ac:dyDescent="0.25">
      <c r="A15" t="s">
        <v>170</v>
      </c>
      <c r="B15">
        <v>43030</v>
      </c>
    </row>
    <row r="16" spans="1:2" x14ac:dyDescent="0.25">
      <c r="A16" t="s">
        <v>171</v>
      </c>
      <c r="B16">
        <v>18922</v>
      </c>
    </row>
    <row r="17" spans="1:2" x14ac:dyDescent="0.25">
      <c r="A17" t="s">
        <v>172</v>
      </c>
      <c r="B17">
        <v>100</v>
      </c>
    </row>
    <row r="18" spans="1:2" x14ac:dyDescent="0.25">
      <c r="A18" t="s">
        <v>173</v>
      </c>
      <c r="B18">
        <v>16.3</v>
      </c>
    </row>
    <row r="19" spans="1:2" x14ac:dyDescent="0.25">
      <c r="A19" t="s">
        <v>174</v>
      </c>
      <c r="B19">
        <v>95.1</v>
      </c>
    </row>
    <row r="20" spans="1:2" x14ac:dyDescent="0.25">
      <c r="A20" t="s">
        <v>175</v>
      </c>
      <c r="B20">
        <v>7.03</v>
      </c>
    </row>
    <row r="21" spans="1:2" x14ac:dyDescent="0.25">
      <c r="A21" t="s">
        <v>176</v>
      </c>
      <c r="B21">
        <v>47.332999999999998</v>
      </c>
    </row>
    <row r="22" spans="1:2" x14ac:dyDescent="0.25">
      <c r="A22" t="s">
        <v>177</v>
      </c>
      <c r="B22">
        <v>43.54</v>
      </c>
    </row>
    <row r="23" spans="1:2" x14ac:dyDescent="0.25">
      <c r="A23" t="s">
        <v>178</v>
      </c>
      <c r="B23">
        <v>61.35</v>
      </c>
    </row>
    <row r="24" spans="1:2" x14ac:dyDescent="0.25">
      <c r="A24" t="s">
        <v>179</v>
      </c>
      <c r="B24">
        <v>8.7970000000000006</v>
      </c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H3"/>
  <sheetViews>
    <sheetView workbookViewId="0">
      <selection activeCell="D3" sqref="D3"/>
    </sheetView>
  </sheetViews>
  <sheetFormatPr defaultRowHeight="15.6" x14ac:dyDescent="0.25"/>
  <cols>
    <col min="5" max="5" width="11.5" customWidth="1"/>
    <col min="6" max="7" width="10.59765625" customWidth="1"/>
    <col min="8" max="8" width="11.19921875" customWidth="1"/>
    <col min="9" max="11" width="13.5" customWidth="1"/>
    <col min="12" max="13" width="12.69921875" customWidth="1"/>
    <col min="14" max="14" width="11.69921875" customWidth="1"/>
    <col min="15" max="19" width="10.796875" customWidth="1"/>
    <col min="20" max="20" width="11.5" customWidth="1"/>
    <col min="21" max="22" width="11.59765625" customWidth="1"/>
    <col min="23" max="23" width="11.09765625" customWidth="1"/>
    <col min="24" max="25" width="10.69921875" customWidth="1"/>
    <col min="26" max="26" width="11.19921875" customWidth="1"/>
    <col min="27" max="28" width="11.296875" customWidth="1"/>
    <col min="29" max="29" width="11.796875" customWidth="1"/>
    <col min="30" max="31" width="11.09765625" customWidth="1"/>
    <col min="32" max="32" width="10.19921875" customWidth="1"/>
    <col min="33" max="33" width="11" customWidth="1"/>
  </cols>
  <sheetData>
    <row r="1" spans="1:34" x14ac:dyDescent="0.25">
      <c r="A1" s="21"/>
      <c r="B1" s="20" t="s">
        <v>124</v>
      </c>
      <c r="C1" s="20"/>
      <c r="D1" s="20"/>
      <c r="E1" s="20" t="s">
        <v>109</v>
      </c>
      <c r="F1" s="20"/>
      <c r="G1" s="20"/>
      <c r="H1" s="20" t="s">
        <v>110</v>
      </c>
      <c r="I1" s="20"/>
      <c r="J1" s="20"/>
      <c r="K1" s="20" t="s">
        <v>111</v>
      </c>
      <c r="L1" s="20"/>
      <c r="M1" s="20"/>
      <c r="N1" s="20" t="s">
        <v>112</v>
      </c>
      <c r="O1" s="20"/>
      <c r="P1" s="20"/>
      <c r="Q1" s="20" t="s">
        <v>113</v>
      </c>
      <c r="R1" s="20"/>
      <c r="S1" s="20"/>
      <c r="T1" s="20" t="s">
        <v>114</v>
      </c>
      <c r="U1" s="20"/>
      <c r="V1" s="20"/>
      <c r="W1" s="20" t="s">
        <v>115</v>
      </c>
      <c r="X1" s="20"/>
      <c r="Y1" s="20"/>
      <c r="Z1" s="20" t="s">
        <v>116</v>
      </c>
      <c r="AA1" s="20"/>
      <c r="AB1" s="20"/>
      <c r="AC1" s="20" t="s">
        <v>117</v>
      </c>
      <c r="AD1" s="20"/>
      <c r="AE1" s="20"/>
      <c r="AF1" s="20" t="s">
        <v>118</v>
      </c>
      <c r="AG1" s="20"/>
      <c r="AH1" s="20"/>
    </row>
    <row r="2" spans="1:34" x14ac:dyDescent="0.25">
      <c r="A2" s="21"/>
      <c r="B2" t="s">
        <v>53</v>
      </c>
      <c r="C2" t="s">
        <v>54</v>
      </c>
      <c r="D2" t="s">
        <v>123</v>
      </c>
      <c r="E2" t="s">
        <v>119</v>
      </c>
      <c r="F2" t="s">
        <v>120</v>
      </c>
      <c r="G2" t="s">
        <v>123</v>
      </c>
      <c r="H2" t="s">
        <v>119</v>
      </c>
      <c r="I2" t="s">
        <v>120</v>
      </c>
      <c r="J2" t="s">
        <v>123</v>
      </c>
      <c r="K2" t="s">
        <v>119</v>
      </c>
      <c r="L2" t="s">
        <v>120</v>
      </c>
      <c r="M2" t="s">
        <v>123</v>
      </c>
      <c r="N2" t="s">
        <v>119</v>
      </c>
      <c r="O2" t="s">
        <v>120</v>
      </c>
      <c r="P2" t="s">
        <v>123</v>
      </c>
      <c r="Q2" t="s">
        <v>119</v>
      </c>
      <c r="R2" t="s">
        <v>121</v>
      </c>
      <c r="S2" t="s">
        <v>123</v>
      </c>
      <c r="T2" t="s">
        <v>122</v>
      </c>
      <c r="U2" t="s">
        <v>120</v>
      </c>
      <c r="V2" t="s">
        <v>123</v>
      </c>
      <c r="W2" t="s">
        <v>119</v>
      </c>
      <c r="X2" t="s">
        <v>121</v>
      </c>
      <c r="Y2" t="s">
        <v>123</v>
      </c>
      <c r="Z2" t="s">
        <v>119</v>
      </c>
      <c r="AA2" t="s">
        <v>121</v>
      </c>
      <c r="AB2" t="s">
        <v>123</v>
      </c>
      <c r="AC2" t="s">
        <v>119</v>
      </c>
      <c r="AD2" t="s">
        <v>120</v>
      </c>
      <c r="AE2" t="s">
        <v>123</v>
      </c>
      <c r="AF2" t="s">
        <v>119</v>
      </c>
      <c r="AG2" t="s">
        <v>120</v>
      </c>
      <c r="AH2" t="s">
        <v>123</v>
      </c>
    </row>
    <row r="3" spans="1:34" x14ac:dyDescent="0.25">
      <c r="A3" t="s">
        <v>98</v>
      </c>
      <c r="B3">
        <v>6.6256105330218737E-2</v>
      </c>
      <c r="C3">
        <v>8.2417582417582416E-2</v>
      </c>
      <c r="D3">
        <v>7.0599999999999996E-2</v>
      </c>
      <c r="E3">
        <v>0.4012738104529523</v>
      </c>
      <c r="F3">
        <v>0.36589133948941654</v>
      </c>
      <c r="G3">
        <v>0.37540000000000001</v>
      </c>
      <c r="H3">
        <v>6.8886141415728588</v>
      </c>
      <c r="I3">
        <v>6.2867065249809837</v>
      </c>
      <c r="J3">
        <v>6.6359000000000004</v>
      </c>
      <c r="K3">
        <v>66.64891355987298</v>
      </c>
      <c r="L3">
        <v>67.257917875779953</v>
      </c>
      <c r="M3">
        <v>61.313859443270502</v>
      </c>
      <c r="N3">
        <v>0.34079713949941237</v>
      </c>
      <c r="O3">
        <v>0.35098950095276049</v>
      </c>
      <c r="P3">
        <v>0.34989999999999999</v>
      </c>
      <c r="Q3">
        <v>0.31136698922311401</v>
      </c>
      <c r="R3">
        <v>0.32395102935498732</v>
      </c>
      <c r="S3">
        <v>0.32329999999999998</v>
      </c>
      <c r="T3">
        <v>0.18639511914585052</v>
      </c>
      <c r="U3">
        <v>0.19157336255962537</v>
      </c>
      <c r="V3">
        <v>0.1923</v>
      </c>
      <c r="W3">
        <v>0.71613152985074635</v>
      </c>
      <c r="X3">
        <v>0.70907182835820892</v>
      </c>
      <c r="Y3">
        <v>0.71882000000000001</v>
      </c>
      <c r="Z3">
        <v>10.257237347928891</v>
      </c>
      <c r="AA3">
        <v>11.550444836896096</v>
      </c>
      <c r="AB3">
        <v>11.3</v>
      </c>
      <c r="AC3">
        <v>0.19337262332531011</v>
      </c>
      <c r="AD3">
        <v>0.17033436673796701</v>
      </c>
      <c r="AE3">
        <v>0.1784</v>
      </c>
      <c r="AF3">
        <v>1.5170662740979668E-3</v>
      </c>
      <c r="AG3">
        <v>1.4976608795287262E-3</v>
      </c>
      <c r="AH3">
        <v>1.4920000000000001E-3</v>
      </c>
    </row>
  </sheetData>
  <mergeCells count="12">
    <mergeCell ref="AF1:AH1"/>
    <mergeCell ref="AC1:AE1"/>
    <mergeCell ref="Z1:AB1"/>
    <mergeCell ref="A1:A2"/>
    <mergeCell ref="B1:D1"/>
    <mergeCell ref="W1:Y1"/>
    <mergeCell ref="T1:V1"/>
    <mergeCell ref="Q1:S1"/>
    <mergeCell ref="N1:P1"/>
    <mergeCell ref="E1:G1"/>
    <mergeCell ref="H1:J1"/>
    <mergeCell ref="K1:M1"/>
  </mergeCells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4C71C-E698-45C5-AA3D-0D66BD90B1D8}">
  <dimension ref="A1:H25"/>
  <sheetViews>
    <sheetView topLeftCell="E1" workbookViewId="0">
      <selection activeCell="H1" sqref="H1:H23"/>
    </sheetView>
  </sheetViews>
  <sheetFormatPr defaultRowHeight="15.6" x14ac:dyDescent="0.25"/>
  <cols>
    <col min="1" max="1" width="24.59765625" bestFit="1" customWidth="1"/>
    <col min="2" max="2" width="22.3984375" bestFit="1" customWidth="1"/>
    <col min="3" max="3" width="33.296875" bestFit="1" customWidth="1"/>
    <col min="4" max="4" width="85.5" bestFit="1" customWidth="1"/>
    <col min="5" max="5" width="20.19921875" bestFit="1" customWidth="1"/>
    <col min="6" max="6" width="23.5" bestFit="1" customWidth="1"/>
    <col min="7" max="7" width="22.3984375" bestFit="1" customWidth="1"/>
    <col min="8" max="8" width="50.69921875" bestFit="1" customWidth="1"/>
  </cols>
  <sheetData>
    <row r="1" spans="1:8" x14ac:dyDescent="0.25">
      <c r="A1" s="27" t="s">
        <v>56</v>
      </c>
      <c r="B1" t="s">
        <v>132</v>
      </c>
      <c r="C1" t="str">
        <f>"'"&amp;B1&amp;"_target',"</f>
        <v>'per_unit_gdp_target',</v>
      </c>
      <c r="D1" t="str">
        <f>B1&amp;"_target = models.FloatField(verbose_name='"&amp;A1&amp;"目标值', null=True)"</f>
        <v>per_unit_gdp_target = models.FloatField(verbose_name='单位GDP能耗目标值', null=True)</v>
      </c>
      <c r="E1" t="s">
        <v>155</v>
      </c>
      <c r="F1" s="27" t="s">
        <v>124</v>
      </c>
      <c r="G1" t="str">
        <f>VLOOKUP(F1,A:B,2,FALSE)</f>
        <v>renewable_energy_per</v>
      </c>
      <c r="H1" t="str">
        <f>"('"&amp;G1&amp;"_target','"&amp;F1&amp;"目标值'),"</f>
        <v>('renewable_energy_per_target','可再生能源供给占比目标值'),</v>
      </c>
    </row>
    <row r="2" spans="1:8" x14ac:dyDescent="0.25">
      <c r="A2" s="27" t="s">
        <v>69</v>
      </c>
      <c r="B2" t="s">
        <v>133</v>
      </c>
      <c r="C2" t="str">
        <f t="shared" ref="C2:C23" si="0">"'"&amp;B2&amp;"_target',"</f>
        <v>'co2_per_gdp_target',</v>
      </c>
      <c r="D2" t="str">
        <f t="shared" ref="D2:D23" si="1">B2&amp;"_target = models.FloatField(verbose_name='"&amp;A2&amp;"目标值', null=True)"</f>
        <v>co2_per_gdp_target = models.FloatField(verbose_name='单位GDP二氧化碳排放量目标值', null=True)</v>
      </c>
      <c r="F2" s="27" t="s">
        <v>56</v>
      </c>
      <c r="G2" t="str">
        <f t="shared" ref="G2:G23" si="2">VLOOKUP(F2,A:B,2,FALSE)</f>
        <v>per_unit_gdp</v>
      </c>
      <c r="H2" t="str">
        <f t="shared" ref="H2:H23" si="3">"('"&amp;G2&amp;"_target','"&amp;F2&amp;"目标值'),"</f>
        <v>('per_unit_gdp_target','单位GDP能耗目标值'),</v>
      </c>
    </row>
    <row r="3" spans="1:8" x14ac:dyDescent="0.25">
      <c r="A3" s="27" t="s">
        <v>73</v>
      </c>
      <c r="B3" t="s">
        <v>134</v>
      </c>
      <c r="C3" t="str">
        <f t="shared" si="0"/>
        <v>'water_per_gdp_target',</v>
      </c>
      <c r="D3" t="str">
        <f t="shared" si="1"/>
        <v>water_per_gdp_target = models.FloatField(verbose_name='单位GDP用水量目标值', null=True)</v>
      </c>
      <c r="F3" s="27" t="s">
        <v>73</v>
      </c>
      <c r="G3" t="str">
        <f t="shared" si="2"/>
        <v>water_per_gdp</v>
      </c>
      <c r="H3" t="str">
        <f t="shared" si="3"/>
        <v>('water_per_gdp_target','单位GDP用水量目标值'),</v>
      </c>
    </row>
    <row r="4" spans="1:8" x14ac:dyDescent="0.25">
      <c r="A4" s="27" t="s">
        <v>130</v>
      </c>
      <c r="B4" t="s">
        <v>135</v>
      </c>
      <c r="C4" t="str">
        <f t="shared" si="0"/>
        <v>'planting_area_target',</v>
      </c>
      <c r="D4" t="str">
        <f t="shared" si="1"/>
        <v>planting_area_target = models.FloatField(verbose_name='播种面积占比目标值', null=True)</v>
      </c>
      <c r="F4" s="27" t="s">
        <v>111</v>
      </c>
      <c r="G4" t="str">
        <f t="shared" si="2"/>
        <v>water_per</v>
      </c>
      <c r="H4" t="str">
        <f t="shared" si="3"/>
        <v>('water_per_target','人均用水量目标值'),</v>
      </c>
    </row>
    <row r="5" spans="1:8" x14ac:dyDescent="0.25">
      <c r="A5" s="27" t="s">
        <v>131</v>
      </c>
      <c r="B5" t="s">
        <v>136</v>
      </c>
      <c r="C5" t="str">
        <f t="shared" si="0"/>
        <v>'edu_years_target',</v>
      </c>
      <c r="D5" t="str">
        <f t="shared" si="1"/>
        <v>edu_years_target = models.FloatField(verbose_name='平均受教育年限目标值', null=True)</v>
      </c>
      <c r="F5" s="27" t="s">
        <v>64</v>
      </c>
      <c r="G5" t="str">
        <f t="shared" si="2"/>
        <v>pension_cov</v>
      </c>
      <c r="H5" t="str">
        <f t="shared" si="3"/>
        <v>('pension_cov_target','养老保险覆盖率目标值'),</v>
      </c>
    </row>
    <row r="6" spans="1:8" x14ac:dyDescent="0.25">
      <c r="A6" s="27" t="s">
        <v>75</v>
      </c>
      <c r="B6" t="s">
        <v>137</v>
      </c>
      <c r="C6" t="str">
        <f t="shared" si="0"/>
        <v>'ef_per_target',</v>
      </c>
      <c r="D6" t="str">
        <f t="shared" si="1"/>
        <v>ef_per_target = models.FloatField(verbose_name='人均生态足迹目标值', null=True)</v>
      </c>
      <c r="F6" s="27" t="s">
        <v>65</v>
      </c>
      <c r="G6" t="str">
        <f t="shared" si="2"/>
        <v>medical_cov</v>
      </c>
      <c r="H6" t="str">
        <f t="shared" si="3"/>
        <v>('medical_cov_target','医疗保险覆盖率目标值'),</v>
      </c>
    </row>
    <row r="7" spans="1:8" x14ac:dyDescent="0.25">
      <c r="A7" s="27" t="s">
        <v>111</v>
      </c>
      <c r="B7" t="s">
        <v>138</v>
      </c>
      <c r="C7" t="str">
        <f t="shared" si="0"/>
        <v>'water_per_target',</v>
      </c>
      <c r="D7" t="str">
        <f t="shared" si="1"/>
        <v>water_per_target = models.FloatField(verbose_name='人均用水量目标值', null=True)</v>
      </c>
      <c r="F7" s="27" t="s">
        <v>66</v>
      </c>
      <c r="G7" t="str">
        <f t="shared" si="2"/>
        <v>unemployment_cov</v>
      </c>
      <c r="H7" t="str">
        <f t="shared" si="3"/>
        <v>('unemployment_cov_target','失业保险覆盖率目标值'),</v>
      </c>
    </row>
    <row r="8" spans="1:8" x14ac:dyDescent="0.25">
      <c r="A8" s="27" t="s">
        <v>64</v>
      </c>
      <c r="B8" t="s">
        <v>139</v>
      </c>
      <c r="C8" t="str">
        <f t="shared" si="0"/>
        <v>'pension_cov_target',</v>
      </c>
      <c r="D8" t="str">
        <f t="shared" si="1"/>
        <v>pension_cov_target = models.FloatField(verbose_name='养老保险覆盖率目标值', null=True)</v>
      </c>
      <c r="F8" s="27" t="s">
        <v>74</v>
      </c>
      <c r="G8" t="str">
        <f t="shared" si="2"/>
        <v>planting_area</v>
      </c>
      <c r="H8" t="str">
        <f t="shared" si="3"/>
        <v>('planting_area_target','播种面积占比目标值'),</v>
      </c>
    </row>
    <row r="9" spans="1:8" x14ac:dyDescent="0.25">
      <c r="A9" s="27" t="s">
        <v>65</v>
      </c>
      <c r="B9" t="s">
        <v>140</v>
      </c>
      <c r="C9" t="str">
        <f t="shared" si="0"/>
        <v>'medical_cov_target',</v>
      </c>
      <c r="D9" t="str">
        <f t="shared" si="1"/>
        <v>medical_cov_target = models.FloatField(verbose_name='医疗保险覆盖率目标值', null=True)</v>
      </c>
      <c r="F9" s="27" t="s">
        <v>62</v>
      </c>
      <c r="G9" t="str">
        <f t="shared" si="2"/>
        <v>edu_years</v>
      </c>
      <c r="H9" t="str">
        <f t="shared" si="3"/>
        <v>('edu_years_target','平均受教育年限目标值'),</v>
      </c>
    </row>
    <row r="10" spans="1:8" x14ac:dyDescent="0.25">
      <c r="A10" s="27" t="s">
        <v>66</v>
      </c>
      <c r="B10" t="s">
        <v>141</v>
      </c>
      <c r="C10" t="str">
        <f t="shared" si="0"/>
        <v>'unemployment_cov_target',</v>
      </c>
      <c r="D10" t="str">
        <f t="shared" si="1"/>
        <v>unemployment_cov_target = models.FloatField(verbose_name='失业保险覆盖率目标值', null=True)</v>
      </c>
      <c r="F10" s="27" t="s">
        <v>69</v>
      </c>
      <c r="G10" t="str">
        <f t="shared" si="2"/>
        <v>co2_per_gdp</v>
      </c>
      <c r="H10" t="str">
        <f t="shared" si="3"/>
        <v>('co2_per_gdp_target','单位GDP二氧化碳排放量目标值'),</v>
      </c>
    </row>
    <row r="11" spans="1:8" x14ac:dyDescent="0.25">
      <c r="A11" s="27" t="s">
        <v>124</v>
      </c>
      <c r="B11" t="s">
        <v>142</v>
      </c>
      <c r="C11" t="str">
        <f t="shared" si="0"/>
        <v>'renewable_energy_per_target',</v>
      </c>
      <c r="D11" t="str">
        <f t="shared" si="1"/>
        <v>renewable_energy_per_target = models.FloatField(verbose_name='可再生能源供给占比目标值', null=True)</v>
      </c>
      <c r="F11" s="27" t="s">
        <v>75</v>
      </c>
      <c r="G11" t="str">
        <f t="shared" si="2"/>
        <v>ef_per</v>
      </c>
      <c r="H11" t="str">
        <f t="shared" si="3"/>
        <v>('ef_per_target','人均生态足迹目标值'),</v>
      </c>
    </row>
    <row r="12" spans="1:8" x14ac:dyDescent="0.25">
      <c r="A12" s="27" t="s">
        <v>100</v>
      </c>
      <c r="B12" t="s">
        <v>143</v>
      </c>
      <c r="C12" t="str">
        <f t="shared" si="0"/>
        <v>'r_d_target',</v>
      </c>
      <c r="D12" t="str">
        <f t="shared" si="1"/>
        <v>r_d_target = models.FloatField(verbose_name='企业R&amp;D内部经费支出目标值', null=True)</v>
      </c>
      <c r="E12" t="s">
        <v>156</v>
      </c>
      <c r="F12" s="27" t="s">
        <v>100</v>
      </c>
      <c r="G12" t="str">
        <f t="shared" si="2"/>
        <v>r_d</v>
      </c>
      <c r="H12" t="str">
        <f t="shared" si="3"/>
        <v>('r_d_target','企业R&amp;D内部经费支出目标值'),</v>
      </c>
    </row>
    <row r="13" spans="1:8" x14ac:dyDescent="0.25">
      <c r="A13" s="27" t="s">
        <v>5</v>
      </c>
      <c r="B13" t="s">
        <v>144</v>
      </c>
      <c r="C13" t="str">
        <f t="shared" si="0"/>
        <v>'rural_urban_target',</v>
      </c>
      <c r="D13" t="str">
        <f t="shared" si="1"/>
        <v>rural_urban_target = models.FloatField(verbose_name='乡-城人均年收入目标值', null=True)</v>
      </c>
      <c r="F13" s="27" t="s">
        <v>103</v>
      </c>
      <c r="G13" t="str">
        <f t="shared" si="2"/>
        <v>urban_per</v>
      </c>
      <c r="H13" t="str">
        <f t="shared" si="3"/>
        <v>('urban_per_target','城镇居民平均可支配收入目标值'),</v>
      </c>
    </row>
    <row r="14" spans="1:8" x14ac:dyDescent="0.25">
      <c r="A14" s="27" t="s">
        <v>103</v>
      </c>
      <c r="B14" t="s">
        <v>145</v>
      </c>
      <c r="C14" t="str">
        <f t="shared" si="0"/>
        <v>'urban_per_target',</v>
      </c>
      <c r="D14" t="str">
        <f t="shared" si="1"/>
        <v>urban_per_target = models.FloatField(verbose_name='城镇居民平均可支配收入目标值', null=True)</v>
      </c>
      <c r="F14" s="27" t="s">
        <v>104</v>
      </c>
      <c r="G14" t="str">
        <f t="shared" si="2"/>
        <v>rural_per</v>
      </c>
      <c r="H14" t="str">
        <f t="shared" si="3"/>
        <v>('rural_per_target','农村居民平均可支配收入目标值'),</v>
      </c>
    </row>
    <row r="15" spans="1:8" x14ac:dyDescent="0.25">
      <c r="A15" s="27" t="s">
        <v>104</v>
      </c>
      <c r="B15" t="s">
        <v>146</v>
      </c>
      <c r="C15" t="str">
        <f t="shared" si="0"/>
        <v>'rural_per_target',</v>
      </c>
      <c r="D15" t="str">
        <f t="shared" si="1"/>
        <v>rural_per_target = models.FloatField(verbose_name='农村居民平均可支配收入目标值', null=True)</v>
      </c>
      <c r="F15" s="27" t="s">
        <v>5</v>
      </c>
      <c r="G15" t="str">
        <f t="shared" si="2"/>
        <v>rural_urban</v>
      </c>
      <c r="H15" t="str">
        <f t="shared" si="3"/>
        <v>('rural_urban_target','乡-城人均年收入目标值'),</v>
      </c>
    </row>
    <row r="16" spans="1:8" x14ac:dyDescent="0.25">
      <c r="A16" s="27" t="s">
        <v>6</v>
      </c>
      <c r="B16" t="s">
        <v>147</v>
      </c>
      <c r="C16" t="str">
        <f t="shared" si="0"/>
        <v>'garbage_target',</v>
      </c>
      <c r="D16" t="str">
        <f t="shared" si="1"/>
        <v>garbage_target = models.FloatField(verbose_name='生活垃圾无害化处理率目标值', null=True)</v>
      </c>
      <c r="F16" s="27" t="s">
        <v>6</v>
      </c>
      <c r="G16" t="str">
        <f t="shared" si="2"/>
        <v>garbage</v>
      </c>
      <c r="H16" t="str">
        <f t="shared" si="3"/>
        <v>('garbage_target','生活垃圾无害化处理率目标值'),</v>
      </c>
    </row>
    <row r="17" spans="1:8" x14ac:dyDescent="0.25">
      <c r="A17" s="27" t="s">
        <v>7</v>
      </c>
      <c r="B17" t="s">
        <v>148</v>
      </c>
      <c r="C17" t="str">
        <f t="shared" si="0"/>
        <v>'bus_per_target',</v>
      </c>
      <c r="D17" t="str">
        <f t="shared" si="1"/>
        <v>bus_per_target = models.FloatField(verbose_name='平均每万人拥有公交车辆目标值', null=True)</v>
      </c>
      <c r="F17" s="27" t="s">
        <v>7</v>
      </c>
      <c r="G17" t="str">
        <f t="shared" si="2"/>
        <v>bus_per</v>
      </c>
      <c r="H17" t="str">
        <f t="shared" si="3"/>
        <v>('bus_per_target','平均每万人拥有公交车辆目标值'),</v>
      </c>
    </row>
    <row r="18" spans="1:8" x14ac:dyDescent="0.25">
      <c r="A18" s="27" t="s">
        <v>8</v>
      </c>
      <c r="B18" t="s">
        <v>149</v>
      </c>
      <c r="C18" t="str">
        <f t="shared" si="0"/>
        <v>'urban_sewage_target',</v>
      </c>
      <c r="D18" t="str">
        <f t="shared" si="1"/>
        <v>urban_sewage_target = models.FloatField(verbose_name='城镇生活污水集中处理率目标值', null=True)</v>
      </c>
      <c r="F18" s="27" t="s">
        <v>8</v>
      </c>
      <c r="G18" t="str">
        <f t="shared" si="2"/>
        <v>urban_sewage</v>
      </c>
      <c r="H18" t="str">
        <f t="shared" si="3"/>
        <v>('urban_sewage_target','城镇生活污水集中处理率目标值'),</v>
      </c>
    </row>
    <row r="19" spans="1:8" x14ac:dyDescent="0.25">
      <c r="A19" s="27" t="s">
        <v>9</v>
      </c>
      <c r="B19" t="s">
        <v>150</v>
      </c>
      <c r="C19" t="str">
        <f t="shared" si="0"/>
        <v>'mortality_target',</v>
      </c>
      <c r="D19" t="str">
        <f t="shared" si="1"/>
        <v>mortality_target = models.FloatField(verbose_name='死亡率目标值', null=True)</v>
      </c>
      <c r="F19" s="27" t="s">
        <v>9</v>
      </c>
      <c r="G19" t="str">
        <f t="shared" si="2"/>
        <v>mortality</v>
      </c>
      <c r="H19" t="str">
        <f t="shared" si="3"/>
        <v>('mortality_target','死亡率目标值'),</v>
      </c>
    </row>
    <row r="20" spans="1:8" x14ac:dyDescent="0.25">
      <c r="A20" s="27" t="s">
        <v>13</v>
      </c>
      <c r="B20" t="s">
        <v>151</v>
      </c>
      <c r="C20" t="str">
        <f t="shared" si="0"/>
        <v>'pm25_target',</v>
      </c>
      <c r="D20" t="str">
        <f t="shared" si="1"/>
        <v>pm25_target = models.FloatField(verbose_name='PM2.5年平均浓度目标值', null=True)</v>
      </c>
      <c r="F20" s="27" t="s">
        <v>13</v>
      </c>
      <c r="G20" t="str">
        <f t="shared" si="2"/>
        <v>pm25</v>
      </c>
      <c r="H20" t="str">
        <f t="shared" si="3"/>
        <v>('pm25_target','PM2.5年平均浓度目标值'),</v>
      </c>
    </row>
    <row r="21" spans="1:8" x14ac:dyDescent="0.25">
      <c r="A21" s="27" t="s">
        <v>14</v>
      </c>
      <c r="B21" t="s">
        <v>152</v>
      </c>
      <c r="C21" t="str">
        <f t="shared" si="0"/>
        <v>'so2_emissions_target',</v>
      </c>
      <c r="D21" t="str">
        <f t="shared" si="1"/>
        <v>so2_emissions_target = models.FloatField(verbose_name='二氧化硫排放量目标值', null=True)</v>
      </c>
      <c r="F21" s="27" t="s">
        <v>14</v>
      </c>
      <c r="G21" t="str">
        <f t="shared" si="2"/>
        <v>so2_emissions</v>
      </c>
      <c r="H21" t="str">
        <f t="shared" si="3"/>
        <v>('so2_emissions_target','二氧化硫排放量目标值'),</v>
      </c>
    </row>
    <row r="22" spans="1:8" x14ac:dyDescent="0.25">
      <c r="A22" s="27" t="s">
        <v>16</v>
      </c>
      <c r="B22" t="s">
        <v>153</v>
      </c>
      <c r="C22" t="str">
        <f t="shared" si="0"/>
        <v>'cod_emissions_target',</v>
      </c>
      <c r="D22" t="str">
        <f t="shared" si="1"/>
        <v>cod_emissions_target = models.FloatField(verbose_name='化学需氧量排放量目标值', null=True)</v>
      </c>
      <c r="F22" s="27" t="s">
        <v>16</v>
      </c>
      <c r="G22" t="str">
        <f t="shared" si="2"/>
        <v>cod_emissions</v>
      </c>
      <c r="H22" t="str">
        <f t="shared" si="3"/>
        <v>('cod_emissions_target','化学需氧量排放量目标值'),</v>
      </c>
    </row>
    <row r="23" spans="1:8" x14ac:dyDescent="0.25">
      <c r="A23" s="27" t="s">
        <v>17</v>
      </c>
      <c r="B23" t="s">
        <v>154</v>
      </c>
      <c r="C23" t="str">
        <f t="shared" si="0"/>
        <v>'nh_emissions_target',</v>
      </c>
      <c r="D23" t="str">
        <f t="shared" si="1"/>
        <v>nh_emissions_target = models.FloatField(verbose_name='氨氮排放量目标值', null=True)</v>
      </c>
      <c r="F23" s="27" t="s">
        <v>17</v>
      </c>
      <c r="G23" t="str">
        <f t="shared" si="2"/>
        <v>nh_emissions</v>
      </c>
      <c r="H23" t="str">
        <f t="shared" si="3"/>
        <v>('nh_emissions_target','氨氮排放量目标值'),</v>
      </c>
    </row>
    <row r="24" spans="1:8" x14ac:dyDescent="0.25">
      <c r="F24" s="27"/>
    </row>
    <row r="25" spans="1:8" x14ac:dyDescent="0.25">
      <c r="F25" s="27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K4"/>
  <sheetViews>
    <sheetView topLeftCell="Z1" workbookViewId="0">
      <selection activeCell="AF15" sqref="AF15"/>
    </sheetView>
  </sheetViews>
  <sheetFormatPr defaultColWidth="11" defaultRowHeight="15.6" x14ac:dyDescent="0.25"/>
  <cols>
    <col min="2" max="2" width="12.09765625" customWidth="1"/>
    <col min="3" max="4" width="12.59765625" customWidth="1"/>
    <col min="14" max="14" width="11.5" customWidth="1"/>
    <col min="15" max="16" width="12.296875" customWidth="1"/>
    <col min="17" max="17" width="12.796875" customWidth="1"/>
    <col min="18" max="19" width="12.59765625" customWidth="1"/>
    <col min="20" max="20" width="13" customWidth="1"/>
    <col min="21" max="22" width="12.09765625" customWidth="1"/>
  </cols>
  <sheetData>
    <row r="1" spans="1:37" x14ac:dyDescent="0.25">
      <c r="A1" s="2"/>
      <c r="B1" s="20" t="s">
        <v>2</v>
      </c>
      <c r="C1" s="20"/>
      <c r="D1" s="20"/>
      <c r="E1" s="20" t="s">
        <v>3</v>
      </c>
      <c r="F1" s="20"/>
      <c r="G1" s="20"/>
      <c r="H1" s="20"/>
      <c r="I1" s="20"/>
      <c r="J1" s="20"/>
      <c r="K1" s="20" t="s">
        <v>4</v>
      </c>
      <c r="L1" s="20"/>
      <c r="M1" s="20"/>
      <c r="N1" s="20" t="s">
        <v>10</v>
      </c>
      <c r="O1" s="20"/>
      <c r="P1" s="20"/>
      <c r="Q1" s="20"/>
      <c r="R1" s="20"/>
      <c r="S1" s="20"/>
      <c r="T1" s="20"/>
      <c r="U1" s="20"/>
      <c r="V1" s="20"/>
      <c r="W1" s="20" t="s">
        <v>11</v>
      </c>
      <c r="X1" s="20"/>
      <c r="Y1" s="20"/>
      <c r="Z1" s="20" t="s">
        <v>12</v>
      </c>
      <c r="AA1" s="20"/>
      <c r="AB1" s="20"/>
      <c r="AC1" s="20"/>
      <c r="AD1" s="20"/>
      <c r="AE1" s="20"/>
      <c r="AF1" s="20" t="s">
        <v>15</v>
      </c>
      <c r="AG1" s="20"/>
      <c r="AH1" s="20"/>
      <c r="AI1" s="20"/>
      <c r="AJ1" s="20"/>
      <c r="AK1" s="20"/>
    </row>
    <row r="2" spans="1:37" x14ac:dyDescent="0.25">
      <c r="A2" s="21"/>
      <c r="B2" s="20" t="s">
        <v>100</v>
      </c>
      <c r="C2" s="20"/>
      <c r="D2" s="20"/>
      <c r="E2" s="20" t="s">
        <v>103</v>
      </c>
      <c r="F2" s="20"/>
      <c r="G2" s="20"/>
      <c r="H2" s="20" t="s">
        <v>104</v>
      </c>
      <c r="I2" s="20"/>
      <c r="J2" s="20"/>
      <c r="K2" s="20" t="s">
        <v>5</v>
      </c>
      <c r="L2" s="20"/>
      <c r="M2" s="20"/>
      <c r="N2" s="20" t="s">
        <v>6</v>
      </c>
      <c r="O2" s="20"/>
      <c r="P2" s="20"/>
      <c r="Q2" s="20" t="s">
        <v>7</v>
      </c>
      <c r="R2" s="20"/>
      <c r="S2" s="20"/>
      <c r="T2" s="20" t="s">
        <v>8</v>
      </c>
      <c r="U2" s="20"/>
      <c r="V2" s="20"/>
      <c r="W2" s="20" t="s">
        <v>9</v>
      </c>
      <c r="X2" s="20"/>
      <c r="Y2" s="20"/>
      <c r="Z2" s="20" t="s">
        <v>13</v>
      </c>
      <c r="AA2" s="20"/>
      <c r="AB2" s="20"/>
      <c r="AC2" s="20" t="s">
        <v>14</v>
      </c>
      <c r="AD2" s="20"/>
      <c r="AE2" s="20"/>
      <c r="AF2" s="20" t="s">
        <v>16</v>
      </c>
      <c r="AG2" s="20"/>
      <c r="AH2" s="20"/>
      <c r="AI2" s="20" t="s">
        <v>17</v>
      </c>
      <c r="AJ2" s="20"/>
      <c r="AK2" s="20"/>
    </row>
    <row r="3" spans="1:37" x14ac:dyDescent="0.25">
      <c r="A3" s="21"/>
      <c r="B3" t="s">
        <v>18</v>
      </c>
      <c r="C3" t="s">
        <v>19</v>
      </c>
      <c r="D3" t="s">
        <v>106</v>
      </c>
      <c r="E3" t="s">
        <v>18</v>
      </c>
      <c r="F3" t="s">
        <v>19</v>
      </c>
      <c r="G3" t="s">
        <v>107</v>
      </c>
      <c r="H3" t="s">
        <v>18</v>
      </c>
      <c r="I3" t="s">
        <v>19</v>
      </c>
      <c r="J3" t="s">
        <v>107</v>
      </c>
      <c r="K3" t="s">
        <v>18</v>
      </c>
      <c r="L3" t="s">
        <v>19</v>
      </c>
      <c r="M3" t="s">
        <v>107</v>
      </c>
      <c r="N3" t="s">
        <v>18</v>
      </c>
      <c r="O3" t="s">
        <v>19</v>
      </c>
      <c r="P3" t="s">
        <v>107</v>
      </c>
      <c r="Q3" t="s">
        <v>18</v>
      </c>
      <c r="R3" t="s">
        <v>19</v>
      </c>
      <c r="S3" t="s">
        <v>107</v>
      </c>
      <c r="T3" t="s">
        <v>18</v>
      </c>
      <c r="U3" t="s">
        <v>19</v>
      </c>
      <c r="V3" t="s">
        <v>107</v>
      </c>
      <c r="W3" t="s">
        <v>18</v>
      </c>
      <c r="X3" t="s">
        <v>19</v>
      </c>
      <c r="Y3" t="s">
        <v>107</v>
      </c>
      <c r="Z3" t="s">
        <v>18</v>
      </c>
      <c r="AA3" t="s">
        <v>19</v>
      </c>
      <c r="AB3" t="s">
        <v>107</v>
      </c>
      <c r="AC3" t="s">
        <v>18</v>
      </c>
      <c r="AD3" t="s">
        <v>19</v>
      </c>
      <c r="AE3" t="s">
        <v>107</v>
      </c>
      <c r="AF3" t="s">
        <v>18</v>
      </c>
      <c r="AG3" t="s">
        <v>19</v>
      </c>
      <c r="AH3" t="s">
        <v>107</v>
      </c>
      <c r="AI3" t="s">
        <v>18</v>
      </c>
      <c r="AJ3" t="s">
        <v>19</v>
      </c>
      <c r="AK3" t="s">
        <v>107</v>
      </c>
    </row>
    <row r="4" spans="1:37" x14ac:dyDescent="0.25">
      <c r="A4" s="1" t="s">
        <v>98</v>
      </c>
      <c r="B4" s="4">
        <v>2026.87</v>
      </c>
      <c r="C4" s="4">
        <v>2260.06</v>
      </c>
      <c r="D4" s="4">
        <v>2200.98</v>
      </c>
      <c r="E4" s="4">
        <v>40152</v>
      </c>
      <c r="F4" s="4">
        <v>43622</v>
      </c>
      <c r="G4" s="3">
        <v>43030</v>
      </c>
      <c r="H4" s="4">
        <v>17606</v>
      </c>
      <c r="I4" s="4">
        <v>19158</v>
      </c>
      <c r="J4" s="4">
        <v>18922</v>
      </c>
      <c r="K4" s="4">
        <v>0.438483761705519</v>
      </c>
      <c r="L4" s="4">
        <v>0.43918206409609828</v>
      </c>
      <c r="M4" s="4">
        <v>0.44009999999999999</v>
      </c>
      <c r="N4" s="4">
        <v>100</v>
      </c>
      <c r="O4" s="4">
        <v>99.98</v>
      </c>
      <c r="P4" s="6">
        <v>100</v>
      </c>
      <c r="Q4" s="4">
        <v>15.5</v>
      </c>
      <c r="R4" s="4">
        <v>16</v>
      </c>
      <c r="S4" s="4">
        <v>16.3</v>
      </c>
      <c r="T4" s="4">
        <v>94.6</v>
      </c>
      <c r="U4" s="4">
        <v>95.3</v>
      </c>
      <c r="V4" s="4">
        <v>95.1</v>
      </c>
      <c r="W4" s="5">
        <v>7.03</v>
      </c>
      <c r="X4" s="5">
        <v>7.03</v>
      </c>
      <c r="Y4" s="3">
        <v>7.03</v>
      </c>
      <c r="Z4" s="5">
        <v>51</v>
      </c>
      <c r="AA4" s="5">
        <v>49</v>
      </c>
      <c r="AB4" s="3">
        <v>47.332999999999998</v>
      </c>
      <c r="AC4" s="3">
        <v>57.01</v>
      </c>
      <c r="AD4" s="4">
        <v>52.757053999999997</v>
      </c>
      <c r="AE4" s="18">
        <v>43.54</v>
      </c>
      <c r="AF4" s="4">
        <v>74.650000000000006</v>
      </c>
      <c r="AG4" s="4">
        <v>72.283595000000005</v>
      </c>
      <c r="AH4" s="18">
        <v>61.35</v>
      </c>
      <c r="AI4" s="4">
        <v>10.28</v>
      </c>
      <c r="AJ4" s="4">
        <v>9.9273959999999999</v>
      </c>
      <c r="AK4" s="18">
        <v>8.7970000000000006</v>
      </c>
    </row>
  </sheetData>
  <mergeCells count="20">
    <mergeCell ref="A2:A3"/>
    <mergeCell ref="B2:D2"/>
    <mergeCell ref="B1:D1"/>
    <mergeCell ref="E2:G2"/>
    <mergeCell ref="E1:J1"/>
    <mergeCell ref="H2:J2"/>
    <mergeCell ref="K1:M1"/>
    <mergeCell ref="K2:M2"/>
    <mergeCell ref="Q2:S2"/>
    <mergeCell ref="N2:P2"/>
    <mergeCell ref="T2:V2"/>
    <mergeCell ref="N1:V1"/>
    <mergeCell ref="W2:Y2"/>
    <mergeCell ref="W1:Y1"/>
    <mergeCell ref="AI2:AK2"/>
    <mergeCell ref="AF2:AH2"/>
    <mergeCell ref="AF1:AK1"/>
    <mergeCell ref="Z1:AE1"/>
    <mergeCell ref="Z2:AB2"/>
    <mergeCell ref="AC2:AE2"/>
  </mergeCells>
  <phoneticPr fontId="4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G3"/>
  <sheetViews>
    <sheetView workbookViewId="0">
      <selection activeCell="AF12" sqref="AF12"/>
    </sheetView>
  </sheetViews>
  <sheetFormatPr defaultColWidth="11" defaultRowHeight="14.4" x14ac:dyDescent="0.25"/>
  <cols>
    <col min="1" max="1" width="11" style="10"/>
    <col min="2" max="3" width="23.09765625" style="10" customWidth="1"/>
    <col min="4" max="4" width="13.09765625" style="10" customWidth="1"/>
    <col min="5" max="5" width="14.5" style="10" customWidth="1"/>
    <col min="6" max="6" width="13.59765625" style="10" customWidth="1"/>
    <col min="7" max="7" width="11" style="10"/>
    <col min="8" max="8" width="12.69921875" style="10" customWidth="1"/>
    <col min="9" max="9" width="14.59765625" style="10" customWidth="1"/>
    <col min="10" max="10" width="13.5" style="10" customWidth="1"/>
    <col min="11" max="11" width="12.19921875" style="10" customWidth="1"/>
    <col min="12" max="12" width="11" style="10"/>
    <col min="13" max="13" width="16" style="10" customWidth="1"/>
    <col min="14" max="14" width="11" style="10"/>
    <col min="15" max="15" width="14" style="10" customWidth="1"/>
    <col min="16" max="16" width="13.796875" style="10" customWidth="1"/>
    <col min="17" max="17" width="14.19921875" style="10" customWidth="1"/>
    <col min="18" max="18" width="11" style="10"/>
    <col min="19" max="19" width="14.5" style="10" customWidth="1"/>
    <col min="20" max="20" width="13.19921875" style="10" customWidth="1"/>
    <col min="21" max="21" width="11" style="10"/>
    <col min="22" max="22" width="16.5" style="10" customWidth="1"/>
    <col min="23" max="23" width="15.296875" style="10" customWidth="1"/>
    <col min="24" max="24" width="12" style="10" customWidth="1"/>
    <col min="25" max="25" width="11" style="10"/>
    <col min="26" max="26" width="14.19921875" style="10" customWidth="1"/>
    <col min="27" max="27" width="13" style="10" customWidth="1"/>
    <col min="28" max="28" width="11" style="10"/>
    <col min="29" max="29" width="13.59765625" style="10" customWidth="1"/>
    <col min="30" max="30" width="12.19921875" style="10" customWidth="1"/>
    <col min="31" max="31" width="16.5" style="10" customWidth="1"/>
    <col min="32" max="32" width="17.59765625" style="10" customWidth="1"/>
    <col min="33" max="33" width="12.796875" style="10" customWidth="1"/>
    <col min="34" max="16384" width="11" style="10"/>
  </cols>
  <sheetData>
    <row r="1" spans="1:33" x14ac:dyDescent="0.25">
      <c r="A1" s="10" t="s">
        <v>55</v>
      </c>
      <c r="B1" s="13" t="s">
        <v>80</v>
      </c>
      <c r="C1" s="19" t="s">
        <v>101</v>
      </c>
      <c r="D1" s="14" t="s">
        <v>81</v>
      </c>
      <c r="E1" s="26" t="s">
        <v>82</v>
      </c>
      <c r="F1" s="26"/>
      <c r="G1" s="26"/>
      <c r="H1" s="13" t="s">
        <v>59</v>
      </c>
      <c r="I1" s="26" t="s">
        <v>84</v>
      </c>
      <c r="J1" s="26"/>
      <c r="K1" s="26"/>
      <c r="L1" s="26"/>
      <c r="M1" s="13" t="s">
        <v>85</v>
      </c>
      <c r="N1" s="14" t="s">
        <v>86</v>
      </c>
      <c r="O1" s="26" t="s">
        <v>87</v>
      </c>
      <c r="P1" s="26"/>
      <c r="Q1" s="26"/>
      <c r="R1" s="26"/>
      <c r="S1" s="22" t="s">
        <v>88</v>
      </c>
      <c r="T1" s="22"/>
      <c r="U1" s="22"/>
      <c r="V1" s="14" t="s">
        <v>89</v>
      </c>
      <c r="W1" s="22" t="s">
        <v>90</v>
      </c>
      <c r="X1" s="22"/>
      <c r="Y1" s="22"/>
      <c r="Z1" s="22" t="s">
        <v>91</v>
      </c>
      <c r="AA1" s="22"/>
      <c r="AB1" s="22"/>
      <c r="AC1" s="13" t="s">
        <v>92</v>
      </c>
      <c r="AD1" s="14" t="s">
        <v>93</v>
      </c>
      <c r="AE1" s="23" t="s">
        <v>95</v>
      </c>
      <c r="AF1" s="24" t="s">
        <v>96</v>
      </c>
      <c r="AG1" s="25" t="s">
        <v>97</v>
      </c>
    </row>
    <row r="2" spans="1:33" x14ac:dyDescent="0.25">
      <c r="A2" s="17" t="s">
        <v>105</v>
      </c>
      <c r="B2" s="17" t="s">
        <v>108</v>
      </c>
      <c r="C2" s="17" t="s">
        <v>125</v>
      </c>
      <c r="D2" s="10" t="s">
        <v>56</v>
      </c>
      <c r="E2" s="10" t="s">
        <v>57</v>
      </c>
      <c r="F2" s="10" t="s">
        <v>58</v>
      </c>
      <c r="G2" s="16" t="s">
        <v>76</v>
      </c>
      <c r="H2" s="10" t="s">
        <v>83</v>
      </c>
      <c r="I2" s="10" t="s">
        <v>94</v>
      </c>
      <c r="J2" s="10" t="s">
        <v>60</v>
      </c>
      <c r="K2" s="10" t="s">
        <v>61</v>
      </c>
      <c r="L2" s="16" t="s">
        <v>77</v>
      </c>
      <c r="M2" s="10" t="s">
        <v>62</v>
      </c>
      <c r="N2" s="10" t="s">
        <v>63</v>
      </c>
      <c r="O2" s="10" t="s">
        <v>64</v>
      </c>
      <c r="P2" s="10" t="s">
        <v>65</v>
      </c>
      <c r="Q2" s="10" t="s">
        <v>66</v>
      </c>
      <c r="R2" s="16" t="s">
        <v>78</v>
      </c>
      <c r="S2" s="10" t="s">
        <v>67</v>
      </c>
      <c r="T2" s="10" t="s">
        <v>68</v>
      </c>
      <c r="U2" s="15" t="s">
        <v>79</v>
      </c>
      <c r="V2" s="10" t="s">
        <v>69</v>
      </c>
      <c r="W2" s="10" t="s">
        <v>70</v>
      </c>
      <c r="X2" s="10" t="s">
        <v>71</v>
      </c>
      <c r="Y2" s="15" t="s">
        <v>76</v>
      </c>
      <c r="Z2" s="10" t="s">
        <v>73</v>
      </c>
      <c r="AA2" s="10" t="s">
        <v>72</v>
      </c>
      <c r="AB2" s="15" t="s">
        <v>76</v>
      </c>
      <c r="AC2" s="10" t="s">
        <v>74</v>
      </c>
      <c r="AD2" s="10" t="s">
        <v>75</v>
      </c>
      <c r="AE2" s="23"/>
      <c r="AF2" s="24"/>
      <c r="AG2" s="25"/>
    </row>
    <row r="3" spans="1:33" x14ac:dyDescent="0.25">
      <c r="A3" s="11" t="s">
        <v>99</v>
      </c>
      <c r="B3" s="12">
        <v>1.4543750261160548</v>
      </c>
      <c r="C3" s="12">
        <v>3.9644282511598137</v>
      </c>
      <c r="D3" s="12">
        <v>1.4617540789241168</v>
      </c>
      <c r="E3" s="12">
        <v>1.2921199995956989</v>
      </c>
      <c r="F3" s="12">
        <v>1.2674830734341394</v>
      </c>
      <c r="G3" s="12">
        <v>1.2797839197774183</v>
      </c>
      <c r="H3" s="12">
        <v>0.43364664425924826</v>
      </c>
      <c r="I3" s="12">
        <v>1</v>
      </c>
      <c r="J3" s="12">
        <v>0.65725806451612856</v>
      </c>
      <c r="K3" s="12">
        <v>1.4073995771670247</v>
      </c>
      <c r="L3" s="12">
        <v>1.0160689054678331</v>
      </c>
      <c r="M3" s="12">
        <v>1.3662519080469291</v>
      </c>
      <c r="N3" s="12">
        <v>0</v>
      </c>
      <c r="O3" s="12">
        <v>1.1495951716045998</v>
      </c>
      <c r="P3" s="12">
        <v>1.094972467317576</v>
      </c>
      <c r="Q3" s="12">
        <v>0.90472391569353006</v>
      </c>
      <c r="R3" s="12">
        <v>1.0497006784537304</v>
      </c>
      <c r="S3" s="12">
        <v>0.58765878187402876</v>
      </c>
      <c r="T3" s="12">
        <v>0.41341372337991278</v>
      </c>
      <c r="U3" s="12">
        <v>0.49207169617503976</v>
      </c>
      <c r="V3" s="12">
        <v>1.6678302668531928</v>
      </c>
      <c r="W3" s="12">
        <v>0.21649739660888156</v>
      </c>
      <c r="X3" s="12">
        <v>0.2778462926926521</v>
      </c>
      <c r="Y3" s="12">
        <v>0.24655190880315814</v>
      </c>
      <c r="Z3" s="12">
        <v>2.4724773391927259</v>
      </c>
      <c r="AA3" s="12">
        <v>-0.12408405049194456</v>
      </c>
      <c r="AB3" s="12">
        <v>1.1443043317325929</v>
      </c>
      <c r="AC3" s="12">
        <v>-2.6357758600454444</v>
      </c>
      <c r="AD3" s="12">
        <v>0.78716979988352231</v>
      </c>
      <c r="AE3" s="12">
        <v>1.1511838782180075</v>
      </c>
      <c r="AF3" s="12">
        <v>0.3916512490614546</v>
      </c>
      <c r="AG3" s="12">
        <v>0.91633316911704887</v>
      </c>
    </row>
  </sheetData>
  <mergeCells count="9">
    <mergeCell ref="Z1:AB1"/>
    <mergeCell ref="AE1:AE2"/>
    <mergeCell ref="AF1:AF2"/>
    <mergeCell ref="AG1:AG2"/>
    <mergeCell ref="E1:G1"/>
    <mergeCell ref="I1:L1"/>
    <mergeCell ref="O1:R1"/>
    <mergeCell ref="S1:U1"/>
    <mergeCell ref="W1:Y1"/>
  </mergeCells>
  <phoneticPr fontId="4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二氧化碳和生态足迹的数据</vt:lpstr>
      <vt:lpstr>地区相关发展数据</vt:lpstr>
      <vt:lpstr>单项指标目标值</vt:lpstr>
      <vt:lpstr>计算所得指标数据</vt:lpstr>
      <vt:lpstr>Sheet1</vt:lpstr>
      <vt:lpstr>无计算所得指标数据</vt:lpstr>
      <vt:lpstr>最终得分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zifu liu</dc:creator>
  <cp:lastModifiedBy>赵一峰</cp:lastModifiedBy>
  <dcterms:created xsi:type="dcterms:W3CDTF">2020-06-06T13:37:20Z</dcterms:created>
  <dcterms:modified xsi:type="dcterms:W3CDTF">2020-06-26T02:31:40Z</dcterms:modified>
</cp:coreProperties>
</file>