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s" sheetId="1" state="visible" r:id="rId1"/>
    <sheet name="Historical_Data" sheetId="2" state="visible" r:id="rId2"/>
    <sheet name="Calculations" sheetId="3" state="visible" r:id="rId3"/>
    <sheet name="Summary" sheetId="4" state="visible" r:id="rId4"/>
  </sheets>
  <definedNames>
    <definedName name="Discount_Rate">'Inputs'!B3</definedName>
    <definedName name="Growth_Rate">'Inputs'!B4</definedName>
    <definedName name="Tax_Rate">'Inputs'!B5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Projected Net 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'Calculations'!H4</f>
            </strRef>
          </tx>
          <spPr>
            <a:ln>
              <a:prstDash val="solid"/>
            </a:ln>
          </spPr>
          <cat>
            <numRef>
              <f>'Calculations'!$A$5:$A$9</f>
            </numRef>
          </cat>
          <val>
            <numRef>
              <f>'Calculations'!$H$5:$H$9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Net Income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HistoricalTable" displayName="HistoricalTable" ref="A2:G6" headerRowCount="1">
  <autoFilter ref="A2:G6"/>
  <tableColumns count="7">
    <tableColumn id="1" name="Year"/>
    <tableColumn id="2" name="Revenue"/>
    <tableColumn id="3" name="COGS"/>
    <tableColumn id="4" name="Operating_Expenses"/>
    <tableColumn id="5" name="EBIT"/>
    <tableColumn id="6" name="Taxes"/>
    <tableColumn id="7" name="Net_Inco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 Inputs</t>
        </is>
      </c>
    </row>
    <row r="3">
      <c r="A3" t="inlineStr">
        <is>
          <t>Discount Rate</t>
        </is>
      </c>
      <c r="B3" t="n">
        <v>0.08</v>
      </c>
    </row>
    <row r="4">
      <c r="A4" t="inlineStr">
        <is>
          <t>Growth Rate</t>
        </is>
      </c>
      <c r="B4" t="n">
        <v>0.05</v>
      </c>
    </row>
    <row r="5">
      <c r="A5" t="inlineStr">
        <is>
          <t>Tax Rate</t>
        </is>
      </c>
      <c r="B5" t="n">
        <v>0.25</v>
      </c>
    </row>
  </sheetData>
  <dataValidations count="1">
    <dataValidation sqref="B3" showDropDown="0" showInputMessage="0" showErrorMessage="0" allowBlank="0" type="list">
      <formula1>"0.05,0.06,0.07,0.08,0.09,0.10"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Historical Financial Data</t>
        </is>
      </c>
    </row>
    <row r="2">
      <c r="A2" t="inlineStr">
        <is>
          <t>Year</t>
        </is>
      </c>
      <c r="B2" t="inlineStr">
        <is>
          <t>Revenue</t>
        </is>
      </c>
      <c r="C2" t="inlineStr">
        <is>
          <t>COGS</t>
        </is>
      </c>
      <c r="D2" t="inlineStr">
        <is>
          <t>Operating_Expenses</t>
        </is>
      </c>
      <c r="E2" t="inlineStr">
        <is>
          <t>EBIT</t>
        </is>
      </c>
      <c r="F2" t="inlineStr">
        <is>
          <t>Taxes</t>
        </is>
      </c>
      <c r="G2" t="inlineStr">
        <is>
          <t>Net_Income</t>
        </is>
      </c>
    </row>
    <row r="3">
      <c r="A3" t="n">
        <v>2020</v>
      </c>
      <c r="B3" t="n">
        <v>1000000</v>
      </c>
      <c r="C3" t="n">
        <v>600000</v>
      </c>
      <c r="D3" t="n">
        <v>200000</v>
      </c>
      <c r="E3" t="n">
        <v>200000</v>
      </c>
      <c r="F3" t="n">
        <v>50000</v>
      </c>
      <c r="G3" t="n">
        <v>12500</v>
      </c>
      <c r="H3" t="n">
        <v>37500</v>
      </c>
    </row>
    <row r="4">
      <c r="A4" t="n">
        <v>2021</v>
      </c>
      <c r="B4" t="n">
        <v>1100000</v>
      </c>
      <c r="C4" t="n">
        <v>650000</v>
      </c>
      <c r="D4" t="n">
        <v>220000</v>
      </c>
      <c r="E4" t="n">
        <v>230000</v>
      </c>
      <c r="F4" t="n">
        <v>55000</v>
      </c>
      <c r="G4" t="n">
        <v>13750</v>
      </c>
      <c r="H4" t="n">
        <v>41250</v>
      </c>
    </row>
    <row r="5">
      <c r="A5" t="n">
        <v>2022</v>
      </c>
      <c r="B5" t="n">
        <v>1210000</v>
      </c>
      <c r="C5" t="n">
        <v>715000</v>
      </c>
      <c r="D5" t="n">
        <v>242000</v>
      </c>
      <c r="E5" t="n">
        <v>253000</v>
      </c>
      <c r="F5" t="n">
        <v>60500</v>
      </c>
      <c r="G5" t="n">
        <v>15125</v>
      </c>
      <c r="H5" t="n">
        <v>45375</v>
      </c>
    </row>
    <row r="6">
      <c r="A6" t="n">
        <v>2023</v>
      </c>
      <c r="B6" t="n">
        <v>1331000</v>
      </c>
      <c r="C6" t="n">
        <v>786500</v>
      </c>
      <c r="D6" t="n">
        <v>266200</v>
      </c>
      <c r="E6" t="n">
        <v>278300</v>
      </c>
      <c r="F6" t="n">
        <v>66550</v>
      </c>
      <c r="G6" t="n">
        <v>16638</v>
      </c>
      <c r="H6" t="n">
        <v>49913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Calculations</t>
        </is>
      </c>
    </row>
    <row r="3">
      <c r="A3" t="inlineStr">
        <is>
          <t>Projections</t>
        </is>
      </c>
    </row>
    <row r="4">
      <c r="A4" t="inlineStr">
        <is>
          <t>Year</t>
        </is>
      </c>
      <c r="B4" t="inlineStr">
        <is>
          <t>Revenue</t>
        </is>
      </c>
      <c r="C4" t="inlineStr">
        <is>
          <t>COGS</t>
        </is>
      </c>
      <c r="D4" t="inlineStr">
        <is>
          <t>Gross_Margin</t>
        </is>
      </c>
      <c r="E4" t="inlineStr">
        <is>
          <t>Operating_Expenses</t>
        </is>
      </c>
      <c r="F4" t="inlineStr">
        <is>
          <t>EBIT</t>
        </is>
      </c>
      <c r="G4" t="inlineStr">
        <is>
          <t>Taxes</t>
        </is>
      </c>
      <c r="H4" t="inlineStr">
        <is>
          <t>Net_Income</t>
        </is>
      </c>
      <c r="I4" t="inlineStr">
        <is>
          <t>NPV</t>
        </is>
      </c>
    </row>
    <row r="5">
      <c r="A5" t="n">
        <v>2024</v>
      </c>
      <c r="B5">
        <f>Historical_Data!B6*(1+Growth_Rate)^0</f>
        <v/>
      </c>
      <c r="C5">
        <f>B5*AVERAGE(Historical_Data!C3:C6/Historical_Data!B3:B6)</f>
        <v/>
      </c>
      <c r="D5">
        <f>B5-C5</f>
        <v/>
      </c>
      <c r="E5">
        <f>B5*AVERAGE(Historical_Data!D3:D6/Historical_Data!B3:B6)</f>
        <v/>
      </c>
      <c r="F5">
        <f>D5-E5</f>
        <v/>
      </c>
      <c r="G5">
        <f>F5*Tax_Rate</f>
        <v/>
      </c>
      <c r="H5">
        <f>F5-G5</f>
        <v/>
      </c>
      <c r="I5">
        <f>H5/(1+Discount_Rate)^0</f>
        <v/>
      </c>
    </row>
    <row r="6">
      <c r="A6" t="n">
        <v>2025</v>
      </c>
      <c r="B6">
        <f>Historical_Data!B6*(1+Growth_Rate)^1</f>
        <v/>
      </c>
      <c r="C6">
        <f>B6*AVERAGE(Historical_Data!C3:C6/Historical_Data!B3:B6)</f>
        <v/>
      </c>
      <c r="D6">
        <f>B6-C6</f>
        <v/>
      </c>
      <c r="E6">
        <f>B6*AVERAGE(Historical_Data!D3:D6/Historical_Data!B3:B6)</f>
        <v/>
      </c>
      <c r="F6">
        <f>D6-E6</f>
        <v/>
      </c>
      <c r="G6">
        <f>F6*Tax_Rate</f>
        <v/>
      </c>
      <c r="H6">
        <f>F6-G6</f>
        <v/>
      </c>
      <c r="I6">
        <f>H6/(1+Discount_Rate)^1</f>
        <v/>
      </c>
    </row>
    <row r="7">
      <c r="A7" t="n">
        <v>2026</v>
      </c>
      <c r="B7">
        <f>Historical_Data!B6*(1+Growth_Rate)^2</f>
        <v/>
      </c>
      <c r="C7">
        <f>B7*AVERAGE(Historical_Data!C3:C6/Historical_Data!B3:B6)</f>
        <v/>
      </c>
      <c r="D7">
        <f>B7-C7</f>
        <v/>
      </c>
      <c r="E7">
        <f>B7*AVERAGE(Historical_Data!D3:D6/Historical_Data!B3:B6)</f>
        <v/>
      </c>
      <c r="F7">
        <f>D7-E7</f>
        <v/>
      </c>
      <c r="G7">
        <f>F7*Tax_Rate</f>
        <v/>
      </c>
      <c r="H7">
        <f>F7-G7</f>
        <v/>
      </c>
      <c r="I7">
        <f>H7/(1+Discount_Rate)^2</f>
        <v/>
      </c>
    </row>
    <row r="8">
      <c r="A8" t="n">
        <v>2027</v>
      </c>
      <c r="B8">
        <f>Historical_Data!B6*(1+Growth_Rate)^3</f>
        <v/>
      </c>
      <c r="C8">
        <f>B8*AVERAGE(Historical_Data!C3:C6/Historical_Data!B3:B6)</f>
        <v/>
      </c>
      <c r="D8">
        <f>B8-C8</f>
        <v/>
      </c>
      <c r="E8">
        <f>B8*AVERAGE(Historical_Data!D3:D6/Historical_Data!B3:B6)</f>
        <v/>
      </c>
      <c r="F8">
        <f>D8-E8</f>
        <v/>
      </c>
      <c r="G8">
        <f>F8*Tax_Rate</f>
        <v/>
      </c>
      <c r="H8">
        <f>F8-G8</f>
        <v/>
      </c>
      <c r="I8">
        <f>H8/(1+Discount_Rate)^3</f>
        <v/>
      </c>
    </row>
    <row r="9">
      <c r="A9" t="n">
        <v>2028</v>
      </c>
      <c r="B9">
        <f>Historical_Data!B6*(1+Growth_Rate)^4</f>
        <v/>
      </c>
      <c r="C9">
        <f>B9*AVERAGE(Historical_Data!C3:C6/Historical_Data!B3:B6)</f>
        <v/>
      </c>
      <c r="D9">
        <f>B9-C9</f>
        <v/>
      </c>
      <c r="E9">
        <f>B9*AVERAGE(Historical_Data!D3:D6/Historical_Data!B3:B6)</f>
        <v/>
      </c>
      <c r="F9">
        <f>D9-E9</f>
        <v/>
      </c>
      <c r="G9">
        <f>F9*Tax_Rate</f>
        <v/>
      </c>
      <c r="H9">
        <f>F9-G9</f>
        <v/>
      </c>
      <c r="I9">
        <f>H9/(1+Discount_Rate)^4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 Summary</t>
        </is>
      </c>
    </row>
    <row r="3">
      <c r="A3" t="inlineStr">
        <is>
          <t>Key Metrics</t>
        </is>
      </c>
    </row>
    <row r="4">
      <c r="A4" t="inlineStr">
        <is>
          <t>Total NPV (5 years)</t>
        </is>
      </c>
      <c r="B4">
        <f>SUM(Calculations!I5:I9)</f>
        <v/>
      </c>
    </row>
    <row r="5">
      <c r="A5" t="inlineStr">
        <is>
          <t>Average Annual Growth</t>
        </is>
      </c>
      <c r="B5">
        <f>Growth_Rate</f>
        <v/>
      </c>
    </row>
    <row r="6">
      <c r="A6" t="inlineStr">
        <is>
          <t>Payback Period (years)</t>
        </is>
      </c>
      <c r="B6">
        <f>MATCH(0,Calculations!I5:I9,1)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2025-07-24T00:05:53Z</dcterms:created>
  <dcterms:modified xsi:type="dcterms:W3CDTF">2025-07-24T00:05:53Z</dcterms:modified>
</cp:coreProperties>
</file>