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ython Projects\IMC Prosperity\"/>
    </mc:Choice>
  </mc:AlternateContent>
  <xr:revisionPtr revIDLastSave="0" documentId="13_ncr:1_{C3522188-CE41-4CE7-9A71-D24FD823AC87}" xr6:coauthVersionLast="47" xr6:coauthVersionMax="47" xr10:uidLastSave="{00000000-0000-0000-0000-000000000000}"/>
  <bookViews>
    <workbookView xWindow="-108" yWindow="-108" windowWidth="23256" windowHeight="12456" xr2:uid="{A69055DE-F6DA-4A1A-A055-6733CD4DF60F}"/>
  </bookViews>
  <sheets>
    <sheet name="Sheet1" sheetId="1" r:id="rId1"/>
  </sheets>
  <definedNames>
    <definedName name="base">Sheet1!$D$7</definedName>
    <definedName name="cost">Sheet1!$D$8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J13" i="1"/>
  <c r="J12" i="1"/>
  <c r="J11" i="1"/>
  <c r="J10" i="1"/>
  <c r="J9" i="1"/>
  <c r="J8" i="1"/>
  <c r="J7" i="1"/>
  <c r="J6" i="1"/>
  <c r="J5" i="1"/>
  <c r="J4" i="1"/>
  <c r="M5" i="1" s="1"/>
  <c r="M7" i="1" l="1"/>
</calcChain>
</file>

<file path=xl/sharedStrings.xml><?xml version="1.0" encoding="utf-8"?>
<sst xmlns="http://schemas.openxmlformats.org/spreadsheetml/2006/main" count="11" uniqueCount="11">
  <si>
    <t>Container</t>
  </si>
  <si>
    <t>Inhabitants</t>
  </si>
  <si>
    <t>Selection %</t>
  </si>
  <si>
    <t>Profit mult</t>
  </si>
  <si>
    <t>Selection</t>
  </si>
  <si>
    <t>Payout</t>
  </si>
  <si>
    <t>1st</t>
  </si>
  <si>
    <t>2nd</t>
  </si>
  <si>
    <t>Base</t>
  </si>
  <si>
    <t>Total</t>
  </si>
  <si>
    <t>2nd chest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</si>
</sst>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0" fontId="0" fillId="3" borderId="0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0" fontId="0" fillId="3" borderId="1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0C8C-5682-42AD-B3B3-E974C3B48DE0}">
  <dimension ref="B2:M13"/>
  <sheetViews>
    <sheetView tabSelected="1" workbookViewId="0">
      <selection activeCell="O18" sqref="O18"/>
    </sheetView>
  </sheetViews>
  <sheetFormatPr defaultRowHeight="14.4" x14ac:dyDescent="0.3"/>
  <cols>
    <col min="1" max="3" width="8.88671875" style="1"/>
    <col min="4" max="4" width="6" style="1" bestFit="1" customWidth="1"/>
    <col min="5" max="5" width="2.5546875" style="1" customWidth="1"/>
    <col min="6" max="6" width="3" style="1" bestFit="1" customWidth="1"/>
    <col min="7" max="7" width="9.21875" style="1" bestFit="1" customWidth="1"/>
    <col min="8" max="9" width="10.5546875" style="1" bestFit="1" customWidth="1"/>
    <col min="10" max="10" width="12" style="1" bestFit="1" customWidth="1"/>
    <col min="11" max="12" width="8.88671875" style="1"/>
    <col min="13" max="13" width="12" style="1" bestFit="1" customWidth="1"/>
    <col min="14" max="16384" width="8.88671875" style="1"/>
  </cols>
  <sheetData>
    <row r="2" spans="2:13" ht="15" thickBot="1" x14ac:dyDescent="0.35">
      <c r="F2" s="1">
        <v>0</v>
      </c>
      <c r="J2" s="1">
        <v>0</v>
      </c>
    </row>
    <row r="3" spans="2:13" ht="15" thickBot="1" x14ac:dyDescent="0.35">
      <c r="G3" s="2" t="s">
        <v>0</v>
      </c>
      <c r="H3" s="3" t="s">
        <v>1</v>
      </c>
      <c r="I3" s="3" t="s">
        <v>2</v>
      </c>
      <c r="J3" s="4" t="s">
        <v>3</v>
      </c>
    </row>
    <row r="4" spans="2:13" x14ac:dyDescent="0.3">
      <c r="F4" s="1">
        <v>1</v>
      </c>
      <c r="G4" s="5">
        <v>10</v>
      </c>
      <c r="H4" s="1">
        <v>1</v>
      </c>
      <c r="I4" s="6">
        <v>2.01E-2</v>
      </c>
      <c r="J4" s="7">
        <f>G4/(H4+I4*100)</f>
        <v>3.322259136212625</v>
      </c>
      <c r="L4" s="1" t="s">
        <v>4</v>
      </c>
      <c r="M4" s="8" t="s">
        <v>5</v>
      </c>
    </row>
    <row r="5" spans="2:13" x14ac:dyDescent="0.3">
      <c r="F5" s="1">
        <v>2</v>
      </c>
      <c r="G5" s="5">
        <v>17</v>
      </c>
      <c r="H5" s="1">
        <v>1</v>
      </c>
      <c r="I5" s="6">
        <v>0.1111</v>
      </c>
      <c r="J5" s="7">
        <f t="shared" ref="J5:J13" si="0">G5/(H5+I5*100)</f>
        <v>1.403798513625103</v>
      </c>
      <c r="K5" s="1" t="s">
        <v>6</v>
      </c>
      <c r="L5" s="1">
        <v>4</v>
      </c>
      <c r="M5" s="9">
        <f>base*VLOOKUP(L5,$F$2:$J$13,5)</f>
        <v>43600.562587904351</v>
      </c>
    </row>
    <row r="6" spans="2:13" ht="15" thickBot="1" x14ac:dyDescent="0.35">
      <c r="F6" s="1">
        <v>3</v>
      </c>
      <c r="G6" s="5">
        <v>20</v>
      </c>
      <c r="H6" s="1">
        <v>2</v>
      </c>
      <c r="I6" s="6">
        <v>0.1111</v>
      </c>
      <c r="J6" s="7">
        <f t="shared" si="0"/>
        <v>1.5255530129672004</v>
      </c>
      <c r="K6" s="1" t="s">
        <v>7</v>
      </c>
      <c r="L6" s="1">
        <v>0</v>
      </c>
      <c r="M6" s="9">
        <f>IF(L6=0, 0, base*VLOOKUP(L6,$F$2:$J$13,5)-cost)</f>
        <v>0</v>
      </c>
    </row>
    <row r="7" spans="2:13" ht="15" thickBot="1" x14ac:dyDescent="0.35">
      <c r="B7" s="10" t="s">
        <v>8</v>
      </c>
      <c r="C7" s="11"/>
      <c r="D7" s="12">
        <v>10000</v>
      </c>
      <c r="F7" s="1">
        <v>4</v>
      </c>
      <c r="G7" s="5">
        <v>31</v>
      </c>
      <c r="H7" s="1">
        <v>2</v>
      </c>
      <c r="I7" s="6">
        <v>5.11E-2</v>
      </c>
      <c r="J7" s="7">
        <f t="shared" si="0"/>
        <v>4.3600562587904355</v>
      </c>
      <c r="K7" s="13" t="s">
        <v>9</v>
      </c>
      <c r="L7" s="13"/>
      <c r="M7" s="14">
        <f>SUM(M5:M6)</f>
        <v>43600.562587904351</v>
      </c>
    </row>
    <row r="8" spans="2:13" ht="15" thickBot="1" x14ac:dyDescent="0.35">
      <c r="B8" s="15" t="s">
        <v>10</v>
      </c>
      <c r="C8" s="16"/>
      <c r="D8" s="17">
        <v>50000</v>
      </c>
      <c r="F8" s="1">
        <v>5</v>
      </c>
      <c r="G8" s="5">
        <v>37</v>
      </c>
      <c r="H8" s="1">
        <v>3</v>
      </c>
      <c r="I8" s="6">
        <v>0.1411</v>
      </c>
      <c r="J8" s="7">
        <f t="shared" si="0"/>
        <v>2.162478082992402</v>
      </c>
    </row>
    <row r="9" spans="2:13" x14ac:dyDescent="0.3">
      <c r="F9" s="1">
        <v>6</v>
      </c>
      <c r="G9" s="5">
        <v>50</v>
      </c>
      <c r="H9" s="1">
        <v>4</v>
      </c>
      <c r="I9" s="6">
        <v>0.1111</v>
      </c>
      <c r="J9" s="7">
        <f t="shared" si="0"/>
        <v>3.3090668431502315</v>
      </c>
    </row>
    <row r="10" spans="2:13" x14ac:dyDescent="0.3">
      <c r="F10" s="1">
        <v>7</v>
      </c>
      <c r="G10" s="5">
        <v>73</v>
      </c>
      <c r="H10" s="1">
        <v>4</v>
      </c>
      <c r="I10" s="6">
        <v>0.13109999999999999</v>
      </c>
      <c r="J10" s="7">
        <f t="shared" si="0"/>
        <v>4.2665108123904147</v>
      </c>
    </row>
    <row r="11" spans="2:13" x14ac:dyDescent="0.3">
      <c r="F11" s="1">
        <v>8</v>
      </c>
      <c r="G11" s="5">
        <v>80</v>
      </c>
      <c r="H11" s="1">
        <v>6</v>
      </c>
      <c r="I11" s="6">
        <v>0.13109999999999999</v>
      </c>
      <c r="J11" s="7">
        <f t="shared" si="0"/>
        <v>4.1862899005756153</v>
      </c>
    </row>
    <row r="12" spans="2:13" x14ac:dyDescent="0.3">
      <c r="F12" s="1">
        <v>9</v>
      </c>
      <c r="G12" s="5">
        <v>89</v>
      </c>
      <c r="H12" s="1">
        <v>8</v>
      </c>
      <c r="I12" s="6">
        <v>0.1211</v>
      </c>
      <c r="J12" s="7">
        <f t="shared" si="0"/>
        <v>4.4256588761810045</v>
      </c>
    </row>
    <row r="13" spans="2:13" ht="15" thickBot="1" x14ac:dyDescent="0.35">
      <c r="F13" s="1">
        <v>10</v>
      </c>
      <c r="G13" s="18">
        <v>90</v>
      </c>
      <c r="H13" s="19">
        <v>10</v>
      </c>
      <c r="I13" s="20">
        <v>7.1099999999999997E-2</v>
      </c>
      <c r="J13" s="17">
        <f t="shared" si="0"/>
        <v>5.2600818234950326</v>
      </c>
    </row>
  </sheetData>
  <mergeCells count="2">
    <mergeCell ref="B7:C7"/>
    <mergeCell ref="B8:C8"/>
  </mergeCells>
  <conditionalFormatting sqref="J4:J13">
    <cfRule type="cellIs" dxfId="3" priority="3" operator="lessThan">
      <formula>5</formula>
    </cfRule>
    <cfRule type="cellIs" dxfId="2" priority="4" operator="greaterThan">
      <formula>5</formula>
    </cfRule>
  </conditionalFormatting>
  <conditionalFormatting sqref="M5:M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base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2025-04-10T18:54:58Z</dcterms:created>
  <dcterms:modified xsi:type="dcterms:W3CDTF">2025-04-10T19:04:28Z</dcterms:modified>
</cp:coreProperties>
</file>