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meto/Desktop/"/>
    </mc:Choice>
  </mc:AlternateContent>
  <xr:revisionPtr revIDLastSave="0" documentId="13_ncr:1_{8E514C37-F2AB-2148-8529-7687AC76C3D9}" xr6:coauthVersionLast="47" xr6:coauthVersionMax="47" xr10:uidLastSave="{00000000-0000-0000-0000-000000000000}"/>
  <bookViews>
    <workbookView xWindow="0" yWindow="760" windowWidth="29400" windowHeight="16920" xr2:uid="{00000000-000D-0000-FFFF-FFFF00000000}"/>
  </bookViews>
  <sheets>
    <sheet name="Break Ev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K31" i="1"/>
  <c r="K32" i="1" s="1"/>
  <c r="K29" i="1"/>
  <c r="K30" i="1" s="1"/>
  <c r="O119" i="1"/>
  <c r="P137" i="1"/>
  <c r="O137" i="1"/>
  <c r="P136" i="1"/>
  <c r="O136" i="1"/>
  <c r="P135" i="1"/>
  <c r="O135" i="1"/>
  <c r="Q99" i="1"/>
  <c r="Q98" i="1"/>
  <c r="Q97" i="1"/>
  <c r="Q96" i="1"/>
  <c r="Q94" i="1"/>
  <c r="Q95" i="1"/>
  <c r="Q93" i="1"/>
  <c r="Q92" i="1"/>
  <c r="Q91" i="1"/>
  <c r="K76" i="1"/>
  <c r="K58" i="1"/>
  <c r="K51" i="1"/>
  <c r="H146" i="1"/>
  <c r="G150" i="1"/>
  <c r="F150" i="1"/>
  <c r="E150" i="1"/>
  <c r="D150" i="1"/>
  <c r="C150" i="1"/>
  <c r="K65" i="1"/>
  <c r="K63" i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38" i="1"/>
  <c r="H39" i="1"/>
  <c r="H40" i="1"/>
  <c r="H41" i="1"/>
  <c r="H42" i="1"/>
  <c r="H43" i="1"/>
  <c r="H44" i="1"/>
  <c r="H46" i="1"/>
  <c r="H88" i="1"/>
  <c r="H89" i="1"/>
  <c r="H90" i="1"/>
  <c r="H91" i="1"/>
  <c r="H92" i="1"/>
  <c r="H93" i="1"/>
  <c r="H94" i="1"/>
  <c r="H95" i="1"/>
  <c r="H96" i="1"/>
  <c r="H97" i="1"/>
  <c r="H98" i="1"/>
  <c r="H100" i="1"/>
  <c r="H108" i="1"/>
  <c r="H109" i="1"/>
  <c r="H110" i="1"/>
  <c r="H111" i="1"/>
  <c r="H112" i="1"/>
  <c r="H113" i="1"/>
  <c r="H114" i="1"/>
  <c r="H115" i="1"/>
  <c r="H116" i="1"/>
  <c r="H124" i="1"/>
  <c r="H125" i="1"/>
  <c r="H126" i="1"/>
  <c r="H127" i="1"/>
  <c r="H128" i="1"/>
  <c r="H131" i="1"/>
  <c r="H141" i="1"/>
  <c r="H142" i="1"/>
  <c r="H143" i="1"/>
  <c r="H144" i="1"/>
  <c r="H145" i="1"/>
  <c r="H147" i="1"/>
  <c r="K80" i="1"/>
  <c r="K86" i="1" s="1"/>
  <c r="H130" i="1"/>
  <c r="H140" i="1"/>
  <c r="K82" i="1" l="1"/>
  <c r="K84" i="1"/>
  <c r="K67" i="1"/>
  <c r="I46" i="1"/>
  <c r="I44" i="1"/>
  <c r="I43" i="1"/>
  <c r="I40" i="1"/>
  <c r="I39" i="1"/>
  <c r="I42" i="1"/>
  <c r="I41" i="1"/>
  <c r="I38" i="1"/>
  <c r="I93" i="1"/>
  <c r="I98" i="1"/>
  <c r="I147" i="1"/>
  <c r="I113" i="1"/>
  <c r="I90" i="1"/>
  <c r="I128" i="1"/>
  <c r="I94" i="1"/>
  <c r="I89" i="1"/>
  <c r="I97" i="1"/>
  <c r="I146" i="1"/>
  <c r="I127" i="1"/>
  <c r="I96" i="1"/>
  <c r="I88" i="1"/>
  <c r="I95" i="1"/>
  <c r="I92" i="1"/>
  <c r="I100" i="1"/>
  <c r="I91" i="1"/>
  <c r="I130" i="1"/>
  <c r="I131" i="1"/>
  <c r="I114" i="1"/>
  <c r="I112" i="1"/>
  <c r="I109" i="1"/>
  <c r="I116" i="1"/>
  <c r="I108" i="1"/>
  <c r="I111" i="1"/>
  <c r="I110" i="1"/>
  <c r="I115" i="1"/>
  <c r="I126" i="1"/>
  <c r="I125" i="1"/>
  <c r="I124" i="1"/>
  <c r="I144" i="1"/>
  <c r="I143" i="1"/>
  <c r="I142" i="1"/>
  <c r="I141" i="1"/>
  <c r="I145" i="1"/>
  <c r="I140" i="1"/>
  <c r="H47" i="1" l="1"/>
  <c r="I47" i="1" s="1"/>
  <c r="H129" i="1"/>
  <c r="I129" i="1" s="1"/>
  <c r="H99" i="1" l="1"/>
  <c r="I99" i="1" s="1"/>
  <c r="H45" i="1" l="1"/>
  <c r="I45" i="1" s="1"/>
  <c r="J11" i="1" l="1"/>
  <c r="H139" i="1"/>
  <c r="I139" i="1" s="1"/>
  <c r="H138" i="1"/>
  <c r="I138" i="1" s="1"/>
  <c r="H137" i="1"/>
  <c r="I137" i="1" s="1"/>
  <c r="H136" i="1"/>
  <c r="I136" i="1" s="1"/>
  <c r="H135" i="1"/>
  <c r="I135" i="1" s="1"/>
  <c r="H123" i="1"/>
  <c r="I123" i="1" s="1"/>
  <c r="H122" i="1"/>
  <c r="I122" i="1" s="1"/>
  <c r="H121" i="1"/>
  <c r="I121" i="1" s="1"/>
  <c r="H120" i="1"/>
  <c r="I120" i="1" s="1"/>
  <c r="H107" i="1"/>
  <c r="I107" i="1" s="1"/>
  <c r="H106" i="1"/>
  <c r="I106" i="1" s="1"/>
  <c r="H105" i="1"/>
  <c r="I105" i="1" s="1"/>
  <c r="H104" i="1"/>
  <c r="I104" i="1" s="1"/>
  <c r="H87" i="1"/>
  <c r="I87" i="1" s="1"/>
  <c r="H86" i="1"/>
  <c r="I86" i="1" s="1"/>
  <c r="H85" i="1"/>
  <c r="I85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H64" i="1"/>
  <c r="I64" i="1" s="1"/>
  <c r="H63" i="1"/>
  <c r="I63" i="1" s="1"/>
  <c r="H62" i="1"/>
  <c r="I62" i="1" s="1"/>
  <c r="H61" i="1"/>
  <c r="I61" i="1" s="1"/>
  <c r="H60" i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H37" i="1"/>
  <c r="I37" i="1" s="1"/>
  <c r="H36" i="1"/>
  <c r="I36" i="1" s="1"/>
  <c r="H35" i="1"/>
  <c r="I35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K16" i="1"/>
  <c r="K17" i="1" s="1"/>
  <c r="H11" i="1"/>
  <c r="I11" i="1" s="1"/>
  <c r="H10" i="1"/>
  <c r="I10" i="1" s="1"/>
  <c r="I51" i="1" l="1"/>
  <c r="H65" i="1"/>
  <c r="I68" i="1"/>
  <c r="H82" i="1"/>
  <c r="I60" i="1"/>
  <c r="L17" i="1"/>
  <c r="H32" i="1"/>
  <c r="H101" i="1"/>
  <c r="H148" i="1"/>
  <c r="H48" i="1"/>
  <c r="H19" i="1"/>
  <c r="H117" i="1"/>
  <c r="H132" i="1"/>
  <c r="I132" i="1" l="1"/>
  <c r="R98" i="1"/>
  <c r="I117" i="1"/>
  <c r="R97" i="1"/>
  <c r="I82" i="1"/>
  <c r="R95" i="1"/>
  <c r="I32" i="1"/>
  <c r="R92" i="1"/>
  <c r="I148" i="1"/>
  <c r="R99" i="1"/>
  <c r="I65" i="1"/>
  <c r="R94" i="1"/>
  <c r="I101" i="1"/>
  <c r="R96" i="1"/>
  <c r="I48" i="1"/>
  <c r="R93" i="1"/>
  <c r="I19" i="1"/>
  <c r="R91" i="1"/>
  <c r="H150" i="1"/>
  <c r="I150" i="1" l="1"/>
  <c r="O120" i="1"/>
  <c r="K21" i="1"/>
  <c r="K41" i="1" s="1"/>
  <c r="K43" i="1" l="1"/>
  <c r="O121" i="1"/>
  <c r="O122" i="1" s="1"/>
  <c r="P119" i="1" s="1"/>
  <c r="K23" i="1"/>
  <c r="K37" i="1" l="1"/>
  <c r="K26" i="1"/>
  <c r="K28" i="1"/>
  <c r="P120" i="1"/>
  <c r="P121" i="1"/>
</calcChain>
</file>

<file path=xl/sharedStrings.xml><?xml version="1.0" encoding="utf-8"?>
<sst xmlns="http://schemas.openxmlformats.org/spreadsheetml/2006/main" count="74" uniqueCount="51">
  <si>
    <t>PRODUCTIVOS</t>
  </si>
  <si>
    <t>BREAK EVEN POINT</t>
  </si>
  <si>
    <t>SUB TOTAL</t>
  </si>
  <si>
    <t>%</t>
  </si>
  <si>
    <t>Indice</t>
  </si>
  <si>
    <t>TOTAL</t>
  </si>
  <si>
    <t>TOTAL GASTO OPERATIVO</t>
  </si>
  <si>
    <t>VALOR DE REFERENCIA</t>
  </si>
  <si>
    <t>6/10 %</t>
  </si>
  <si>
    <t>BREAK EVEN</t>
  </si>
  <si>
    <t>4/6 %</t>
  </si>
  <si>
    <t>TICKET  MEDIO</t>
  </si>
  <si>
    <t>Personas</t>
  </si>
  <si>
    <t>1/3%</t>
  </si>
  <si>
    <t>25/30 %</t>
  </si>
  <si>
    <t>5/8%</t>
  </si>
  <si>
    <t>MARKETING</t>
  </si>
  <si>
    <t>4/8 %</t>
  </si>
  <si>
    <t>www.dgimenezcoach.com</t>
  </si>
  <si>
    <t>FINANCIEROS</t>
  </si>
  <si>
    <t>VARIABLE</t>
  </si>
  <si>
    <t>MARGEN DE CONTRIBUICION:</t>
  </si>
  <si>
    <t>CMV</t>
  </si>
  <si>
    <t>VENTA BAR</t>
  </si>
  <si>
    <t>VENTA BRUTA</t>
  </si>
  <si>
    <t>% cocina</t>
  </si>
  <si>
    <t>% BAR</t>
  </si>
  <si>
    <t>IMPUESTOS/CARGOS</t>
  </si>
  <si>
    <t>NOMINA /SALARIOS/COMISIONES</t>
  </si>
  <si>
    <t>TOTAL GENERAL   GOP</t>
  </si>
  <si>
    <t>%0TROS</t>
  </si>
  <si>
    <t>LUCRO NETO</t>
  </si>
  <si>
    <t>VENTA COCINA</t>
  </si>
  <si>
    <t>MANTENCION/REPARACIONES</t>
  </si>
  <si>
    <t>GOP</t>
  </si>
  <si>
    <t>LUCRO</t>
  </si>
  <si>
    <t>derechos reservados. Copyright.</t>
  </si>
  <si>
    <t>PRESTADORES DE SERVICIOS/ HONORARIOS/TERCERIZADOS</t>
  </si>
  <si>
    <t>28 %-30%</t>
  </si>
  <si>
    <t>PROMEDIOS</t>
  </si>
  <si>
    <t>COMPRAS BIENES DE USO/UTENSILLOS/LIMPIEZA/GASTOS VARIOS/EQUIPOS</t>
  </si>
  <si>
    <t>CAFETERIA</t>
  </si>
  <si>
    <t>EVENTOS</t>
  </si>
  <si>
    <t>OPERATING EXPENSES  ( OPEX)</t>
  </si>
  <si>
    <t>concept</t>
  </si>
  <si>
    <t>fixed</t>
  </si>
  <si>
    <t>UFC</t>
  </si>
  <si>
    <t>ALTERNATIVE</t>
  </si>
  <si>
    <t>MORE</t>
  </si>
  <si>
    <t>RENT/LEASE/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</si>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</sst>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color theme="1"/>
      <name val="Calibri (Cuerpo)"/>
    </font>
    <font>
      <b/>
      <sz val="14"/>
      <color rgb="FFFF00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24"/>
      <color theme="1"/>
      <name val="Calibri (Cuerpo)"/>
    </font>
    <font>
      <b/>
      <sz val="18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9">
    <xf numFmtId="0" fontId="0" fillId="0" borderId="0" xfId="0"/>
    <xf numFmtId="0" fontId="0" fillId="0" borderId="0" xfId="0" applyProtection="1"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7" fillId="0" borderId="12" xfId="0" applyFont="1" applyBorder="1" applyProtection="1">
      <protection locked="0"/>
    </xf>
    <xf numFmtId="4" fontId="0" fillId="5" borderId="9" xfId="0" applyNumberFormat="1" applyFill="1" applyBorder="1"/>
    <xf numFmtId="4" fontId="0" fillId="5" borderId="18" xfId="0" applyNumberFormat="1" applyFill="1" applyBorder="1"/>
    <xf numFmtId="0" fontId="1" fillId="8" borderId="4" xfId="0" applyFont="1" applyFill="1" applyBorder="1" applyAlignment="1" applyProtection="1">
      <alignment horizontal="center" vertical="center"/>
      <protection locked="0"/>
    </xf>
    <xf numFmtId="0" fontId="5" fillId="5" borderId="11" xfId="0" applyFont="1" applyFill="1" applyBorder="1"/>
    <xf numFmtId="166" fontId="4" fillId="5" borderId="12" xfId="0" applyNumberFormat="1" applyFont="1" applyFill="1" applyBorder="1"/>
    <xf numFmtId="0" fontId="9" fillId="3" borderId="12" xfId="0" applyFont="1" applyFill="1" applyBorder="1" applyProtection="1">
      <protection locked="0"/>
    </xf>
    <xf numFmtId="0" fontId="4" fillId="3" borderId="12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6" xfId="0" applyBorder="1" applyProtection="1">
      <protection locked="0"/>
    </xf>
    <xf numFmtId="0" fontId="16" fillId="0" borderId="12" xfId="0" applyFont="1" applyBorder="1" applyProtection="1">
      <protection locked="0"/>
    </xf>
    <xf numFmtId="4" fontId="0" fillId="5" borderId="28" xfId="0" applyNumberFormat="1" applyFill="1" applyBorder="1"/>
    <xf numFmtId="4" fontId="0" fillId="5" borderId="22" xfId="0" applyNumberFormat="1" applyFill="1" applyBorder="1"/>
    <xf numFmtId="0" fontId="5" fillId="4" borderId="27" xfId="0" applyFont="1" applyFill="1" applyBorder="1" applyProtection="1">
      <protection locked="0"/>
    </xf>
    <xf numFmtId="4" fontId="0" fillId="4" borderId="27" xfId="0" applyNumberFormat="1" applyFill="1" applyBorder="1" applyProtection="1">
      <protection locked="0"/>
    </xf>
    <xf numFmtId="4" fontId="0" fillId="4" borderId="16" xfId="0" applyNumberFormat="1" applyFill="1" applyBorder="1" applyProtection="1">
      <protection locked="0"/>
    </xf>
    <xf numFmtId="4" fontId="0" fillId="4" borderId="17" xfId="0" applyNumberFormat="1" applyFill="1" applyBorder="1" applyProtection="1">
      <protection locked="0"/>
    </xf>
    <xf numFmtId="4" fontId="0" fillId="4" borderId="31" xfId="0" applyNumberFormat="1" applyFill="1" applyBorder="1" applyProtection="1">
      <protection locked="0"/>
    </xf>
    <xf numFmtId="4" fontId="0" fillId="4" borderId="24" xfId="0" applyNumberFormat="1" applyFill="1" applyBorder="1" applyProtection="1">
      <protection locked="0"/>
    </xf>
    <xf numFmtId="4" fontId="0" fillId="4" borderId="20" xfId="0" applyNumberFormat="1" applyFill="1" applyBorder="1" applyProtection="1">
      <protection locked="0"/>
    </xf>
    <xf numFmtId="4" fontId="0" fillId="4" borderId="32" xfId="0" applyNumberFormat="1" applyFill="1" applyBorder="1" applyProtection="1">
      <protection locked="0"/>
    </xf>
    <xf numFmtId="4" fontId="0" fillId="5" borderId="29" xfId="0" applyNumberFormat="1" applyFill="1" applyBorder="1"/>
    <xf numFmtId="4" fontId="0" fillId="5" borderId="23" xfId="0" applyNumberFormat="1" applyFill="1" applyBorder="1"/>
    <xf numFmtId="4" fontId="0" fillId="5" borderId="33" xfId="0" applyNumberFormat="1" applyFill="1" applyBorder="1"/>
    <xf numFmtId="0" fontId="5" fillId="2" borderId="4" xfId="0" applyFont="1" applyFill="1" applyBorder="1" applyAlignment="1" applyProtection="1">
      <alignment horizontal="center" vertical="center"/>
      <protection locked="0"/>
    </xf>
    <xf numFmtId="3" fontId="9" fillId="3" borderId="0" xfId="0" applyNumberFormat="1" applyFont="1" applyFill="1"/>
    <xf numFmtId="3" fontId="6" fillId="3" borderId="12" xfId="0" applyNumberFormat="1" applyFont="1" applyFill="1" applyBorder="1"/>
    <xf numFmtId="2" fontId="4" fillId="3" borderId="0" xfId="0" applyNumberFormat="1" applyFont="1" applyFill="1"/>
    <xf numFmtId="10" fontId="4" fillId="3" borderId="0" xfId="0" applyNumberFormat="1" applyFont="1" applyFill="1"/>
    <xf numFmtId="0" fontId="4" fillId="3" borderId="0" xfId="0" applyFont="1" applyFill="1" applyProtection="1">
      <protection locked="0"/>
    </xf>
    <xf numFmtId="166" fontId="4" fillId="4" borderId="12" xfId="0" applyNumberFormat="1" applyFont="1" applyFill="1" applyBorder="1" applyProtection="1">
      <protection locked="0"/>
    </xf>
    <xf numFmtId="0" fontId="0" fillId="3" borderId="0" xfId="0" applyFill="1" applyProtection="1">
      <protection locked="0"/>
    </xf>
    <xf numFmtId="0" fontId="9" fillId="3" borderId="0" xfId="0" applyFont="1" applyFill="1" applyProtection="1">
      <protection locked="0"/>
    </xf>
    <xf numFmtId="2" fontId="4" fillId="3" borderId="0" xfId="0" applyNumberFormat="1" applyFont="1" applyFill="1" applyProtection="1">
      <protection locked="0"/>
    </xf>
    <xf numFmtId="166" fontId="14" fillId="3" borderId="0" xfId="0" applyNumberFormat="1" applyFont="1" applyFill="1" applyProtection="1">
      <protection locked="0"/>
    </xf>
    <xf numFmtId="2" fontId="14" fillId="3" borderId="0" xfId="0" applyNumberFormat="1" applyFont="1" applyFill="1" applyProtection="1">
      <protection locked="0"/>
    </xf>
    <xf numFmtId="0" fontId="0" fillId="3" borderId="6" xfId="0" applyFill="1" applyBorder="1" applyProtection="1">
      <protection locked="0"/>
    </xf>
    <xf numFmtId="0" fontId="6" fillId="3" borderId="6" xfId="0" applyFont="1" applyFill="1" applyBorder="1" applyProtection="1">
      <protection locked="0"/>
    </xf>
    <xf numFmtId="0" fontId="10" fillId="3" borderId="6" xfId="0" applyFont="1" applyFill="1" applyBorder="1" applyProtection="1">
      <protection locked="0"/>
    </xf>
    <xf numFmtId="0" fontId="5" fillId="3" borderId="6" xfId="0" applyFont="1" applyFill="1" applyBorder="1" applyProtection="1">
      <protection locked="0"/>
    </xf>
    <xf numFmtId="0" fontId="15" fillId="3" borderId="0" xfId="0" applyFont="1" applyFill="1" applyProtection="1">
      <protection locked="0"/>
    </xf>
    <xf numFmtId="0" fontId="14" fillId="3" borderId="0" xfId="0" applyFont="1" applyFill="1" applyProtection="1">
      <protection locked="0"/>
    </xf>
    <xf numFmtId="166" fontId="17" fillId="3" borderId="0" xfId="0" applyNumberFormat="1" applyFont="1" applyFill="1" applyProtection="1">
      <protection locked="0"/>
    </xf>
    <xf numFmtId="4" fontId="0" fillId="13" borderId="18" xfId="0" applyNumberFormat="1" applyFill="1" applyBorder="1"/>
    <xf numFmtId="4" fontId="0" fillId="13" borderId="9" xfId="0" applyNumberFormat="1" applyFill="1" applyBorder="1"/>
    <xf numFmtId="0" fontId="7" fillId="15" borderId="4" xfId="0" applyFont="1" applyFill="1" applyBorder="1" applyProtection="1">
      <protection locked="0"/>
    </xf>
    <xf numFmtId="0" fontId="7" fillId="15" borderId="19" xfId="0" applyFont="1" applyFill="1" applyBorder="1" applyProtection="1">
      <protection locked="0"/>
    </xf>
    <xf numFmtId="0" fontId="0" fillId="3" borderId="4" xfId="0" applyFill="1" applyBorder="1" applyProtection="1">
      <protection locked="0"/>
    </xf>
    <xf numFmtId="166" fontId="4" fillId="5" borderId="5" xfId="0" applyNumberFormat="1" applyFont="1" applyFill="1" applyBorder="1"/>
    <xf numFmtId="0" fontId="3" fillId="15" borderId="4" xfId="0" applyFont="1" applyFill="1" applyBorder="1" applyAlignment="1" applyProtection="1">
      <alignment horizontal="center" vertical="center"/>
      <protection locked="0"/>
    </xf>
    <xf numFmtId="0" fontId="0" fillId="15" borderId="14" xfId="0" applyFill="1" applyBorder="1" applyProtection="1">
      <protection locked="0"/>
    </xf>
    <xf numFmtId="0" fontId="0" fillId="15" borderId="5" xfId="0" applyFill="1" applyBorder="1" applyProtection="1">
      <protection locked="0"/>
    </xf>
    <xf numFmtId="0" fontId="5" fillId="16" borderId="15" xfId="0" applyFont="1" applyFill="1" applyBorder="1" applyProtection="1">
      <protection locked="0"/>
    </xf>
    <xf numFmtId="0" fontId="5" fillId="16" borderId="30" xfId="0" applyFont="1" applyFill="1" applyBorder="1" applyProtection="1">
      <protection locked="0"/>
    </xf>
    <xf numFmtId="0" fontId="0" fillId="16" borderId="21" xfId="0" applyFill="1" applyBorder="1" applyProtection="1"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23" fillId="8" borderId="2" xfId="0" applyFont="1" applyFill="1" applyBorder="1" applyAlignment="1" applyProtection="1">
      <alignment horizontal="right"/>
      <protection locked="0"/>
    </xf>
    <xf numFmtId="0" fontId="10" fillId="3" borderId="12" xfId="0" applyFont="1" applyFill="1" applyBorder="1" applyProtection="1">
      <protection locked="0"/>
    </xf>
    <xf numFmtId="0" fontId="16" fillId="15" borderId="21" xfId="0" applyFont="1" applyFill="1" applyBorder="1" applyAlignment="1" applyProtection="1">
      <alignment vertical="center"/>
      <protection locked="0"/>
    </xf>
    <xf numFmtId="4" fontId="9" fillId="15" borderId="12" xfId="0" applyNumberFormat="1" applyFont="1" applyFill="1" applyBorder="1" applyAlignment="1" applyProtection="1">
      <alignment vertical="center"/>
      <protection locked="0"/>
    </xf>
    <xf numFmtId="166" fontId="12" fillId="5" borderId="10" xfId="0" applyNumberFormat="1" applyFont="1" applyFill="1" applyBorder="1" applyAlignment="1">
      <alignment vertical="center"/>
    </xf>
    <xf numFmtId="10" fontId="12" fillId="5" borderId="21" xfId="0" applyNumberFormat="1" applyFont="1" applyFill="1" applyBorder="1" applyAlignment="1">
      <alignment vertical="center"/>
    </xf>
    <xf numFmtId="0" fontId="13" fillId="15" borderId="13" xfId="2" applyFill="1" applyBorder="1" applyAlignment="1" applyProtection="1">
      <alignment vertical="center"/>
      <protection locked="0"/>
    </xf>
    <xf numFmtId="0" fontId="0" fillId="7" borderId="21" xfId="0" applyFill="1" applyBorder="1" applyProtection="1">
      <protection locked="0"/>
    </xf>
    <xf numFmtId="0" fontId="0" fillId="7" borderId="1" xfId="0" applyFill="1" applyBorder="1" applyAlignment="1" applyProtection="1">
      <alignment horizontal="right"/>
      <protection locked="0"/>
    </xf>
    <xf numFmtId="0" fontId="0" fillId="7" borderId="22" xfId="0" applyFill="1" applyBorder="1" applyProtection="1">
      <protection locked="0"/>
    </xf>
    <xf numFmtId="0" fontId="0" fillId="7" borderId="6" xfId="0" applyFill="1" applyBorder="1" applyProtection="1">
      <protection locked="0"/>
    </xf>
    <xf numFmtId="0" fontId="24" fillId="0" borderId="0" xfId="0" applyFont="1" applyProtection="1">
      <protection locked="0"/>
    </xf>
    <xf numFmtId="0" fontId="24" fillId="0" borderId="0" xfId="0" applyFont="1"/>
    <xf numFmtId="168" fontId="24" fillId="0" borderId="0" xfId="3" applyNumberFormat="1" applyFont="1"/>
    <xf numFmtId="166" fontId="24" fillId="0" borderId="0" xfId="0" applyNumberFormat="1" applyFont="1"/>
    <xf numFmtId="0" fontId="25" fillId="0" borderId="0" xfId="0" applyFont="1" applyProtection="1">
      <protection locked="0"/>
    </xf>
    <xf numFmtId="0" fontId="25" fillId="0" borderId="0" xfId="0" applyFont="1"/>
    <xf numFmtId="9" fontId="24" fillId="0" borderId="0" xfId="4" applyFont="1"/>
    <xf numFmtId="0" fontId="24" fillId="0" borderId="0" xfId="0" applyFont="1" applyAlignment="1" applyProtection="1">
      <alignment wrapText="1"/>
      <protection locked="0"/>
    </xf>
    <xf numFmtId="4" fontId="0" fillId="13" borderId="29" xfId="0" applyNumberFormat="1" applyFill="1" applyBorder="1" applyProtection="1">
      <protection locked="0"/>
    </xf>
    <xf numFmtId="4" fontId="0" fillId="13" borderId="23" xfId="0" applyNumberFormat="1" applyFill="1" applyBorder="1" applyProtection="1">
      <protection locked="0"/>
    </xf>
    <xf numFmtId="0" fontId="0" fillId="7" borderId="0" xfId="0" applyFill="1" applyProtection="1">
      <protection locked="0"/>
    </xf>
    <xf numFmtId="0" fontId="24" fillId="7" borderId="0" xfId="0" applyFont="1" applyFill="1" applyProtection="1">
      <protection locked="0"/>
    </xf>
    <xf numFmtId="166" fontId="26" fillId="17" borderId="12" xfId="0" applyNumberFormat="1" applyFont="1" applyFill="1" applyBorder="1"/>
    <xf numFmtId="166" fontId="27" fillId="4" borderId="12" xfId="0" applyNumberFormat="1" applyFont="1" applyFill="1" applyBorder="1"/>
    <xf numFmtId="10" fontId="4" fillId="18" borderId="12" xfId="4" applyNumberFormat="1" applyFont="1" applyFill="1" applyBorder="1"/>
    <xf numFmtId="10" fontId="28" fillId="14" borderId="12" xfId="4" applyNumberFormat="1" applyFont="1" applyFill="1" applyBorder="1"/>
    <xf numFmtId="4" fontId="24" fillId="4" borderId="27" xfId="0" applyNumberFormat="1" applyFont="1" applyFill="1" applyBorder="1" applyProtection="1">
      <protection locked="0"/>
    </xf>
    <xf numFmtId="0" fontId="7" fillId="15" borderId="6" xfId="0" applyFont="1" applyFill="1" applyBorder="1" applyProtection="1">
      <protection locked="0"/>
    </xf>
    <xf numFmtId="3" fontId="20" fillId="7" borderId="5" xfId="0" applyNumberFormat="1" applyFont="1" applyFill="1" applyBorder="1"/>
    <xf numFmtId="10" fontId="9" fillId="3" borderId="0" xfId="0" applyNumberFormat="1" applyFont="1" applyFill="1"/>
    <xf numFmtId="0" fontId="8" fillId="3" borderId="0" xfId="0" applyFont="1" applyFill="1" applyAlignment="1" applyProtection="1">
      <alignment horizontal="right"/>
      <protection locked="0"/>
    </xf>
    <xf numFmtId="4" fontId="4" fillId="4" borderId="12" xfId="0" applyNumberFormat="1" applyFont="1" applyFill="1" applyBorder="1" applyProtection="1">
      <protection locked="0"/>
    </xf>
    <xf numFmtId="166" fontId="12" fillId="4" borderId="12" xfId="0" applyNumberFormat="1" applyFont="1" applyFill="1" applyBorder="1"/>
    <xf numFmtId="0" fontId="0" fillId="5" borderId="12" xfId="0" applyFill="1" applyBorder="1"/>
    <xf numFmtId="10" fontId="4" fillId="5" borderId="12" xfId="0" applyNumberFormat="1" applyFont="1" applyFill="1" applyBorder="1"/>
    <xf numFmtId="1" fontId="16" fillId="4" borderId="12" xfId="1" applyNumberFormat="1" applyFont="1" applyFill="1" applyBorder="1" applyProtection="1"/>
    <xf numFmtId="167" fontId="30" fillId="12" borderId="12" xfId="4" applyNumberFormat="1" applyFont="1" applyFill="1" applyBorder="1"/>
    <xf numFmtId="166" fontId="27" fillId="17" borderId="12" xfId="0" applyNumberFormat="1" applyFont="1" applyFill="1" applyBorder="1"/>
    <xf numFmtId="4" fontId="0" fillId="4" borderId="34" xfId="0" applyNumberFormat="1" applyFill="1" applyBorder="1" applyProtection="1">
      <protection locked="0"/>
    </xf>
    <xf numFmtId="0" fontId="8" fillId="6" borderId="12" xfId="0" applyFont="1" applyFill="1" applyBorder="1" applyAlignment="1" applyProtection="1">
      <alignment horizontal="right"/>
      <protection locked="0"/>
    </xf>
    <xf numFmtId="166" fontId="4" fillId="5" borderId="10" xfId="0" applyNumberFormat="1" applyFont="1" applyFill="1" applyBorder="1"/>
    <xf numFmtId="10" fontId="14" fillId="5" borderId="10" xfId="0" applyNumberFormat="1" applyFont="1" applyFill="1" applyBorder="1"/>
    <xf numFmtId="10" fontId="0" fillId="13" borderId="6" xfId="0" applyNumberFormat="1" applyFill="1" applyBorder="1"/>
    <xf numFmtId="10" fontId="0" fillId="5" borderId="6" xfId="0" applyNumberFormat="1" applyFill="1" applyBorder="1"/>
    <xf numFmtId="0" fontId="5" fillId="16" borderId="37" xfId="0" applyFont="1" applyFill="1" applyBorder="1" applyProtection="1">
      <protection locked="0"/>
    </xf>
    <xf numFmtId="4" fontId="0" fillId="4" borderId="38" xfId="0" applyNumberFormat="1" applyFill="1" applyBorder="1" applyProtection="1">
      <protection locked="0"/>
    </xf>
    <xf numFmtId="4" fontId="0" fillId="5" borderId="24" xfId="0" applyNumberFormat="1" applyFill="1" applyBorder="1"/>
    <xf numFmtId="10" fontId="0" fillId="5" borderId="11" xfId="0" applyNumberFormat="1" applyFill="1" applyBorder="1"/>
    <xf numFmtId="166" fontId="31" fillId="17" borderId="12" xfId="0" applyNumberFormat="1" applyFont="1" applyFill="1" applyBorder="1" applyProtection="1">
      <protection locked="0"/>
    </xf>
    <xf numFmtId="166" fontId="31" fillId="9" borderId="12" xfId="0" applyNumberFormat="1" applyFont="1" applyFill="1" applyBorder="1"/>
    <xf numFmtId="166" fontId="6" fillId="9" borderId="12" xfId="0" applyNumberFormat="1" applyFont="1" applyFill="1" applyBorder="1" applyProtection="1">
      <protection locked="0"/>
    </xf>
    <xf numFmtId="3" fontId="6" fillId="17" borderId="12" xfId="0" applyNumberFormat="1" applyFont="1" applyFill="1" applyBorder="1"/>
    <xf numFmtId="3" fontId="6" fillId="9" borderId="12" xfId="0" applyNumberFormat="1" applyFont="1" applyFill="1" applyBorder="1"/>
    <xf numFmtId="4" fontId="32" fillId="7" borderId="12" xfId="0" applyNumberFormat="1" applyFont="1" applyFill="1" applyBorder="1" applyProtection="1">
      <protection locked="0"/>
    </xf>
    <xf numFmtId="0" fontId="33" fillId="7" borderId="12" xfId="0" applyFont="1" applyFill="1" applyBorder="1" applyProtection="1">
      <protection locked="0"/>
    </xf>
    <xf numFmtId="0" fontId="28" fillId="7" borderId="12" xfId="0" applyFont="1" applyFill="1" applyBorder="1" applyProtection="1">
      <protection locked="0"/>
    </xf>
    <xf numFmtId="0" fontId="21" fillId="7" borderId="12" xfId="0" applyFont="1" applyFill="1" applyBorder="1" applyProtection="1">
      <protection locked="0"/>
    </xf>
    <xf numFmtId="0" fontId="9" fillId="9" borderId="12" xfId="0" applyFont="1" applyFill="1" applyBorder="1" applyProtection="1">
      <protection locked="0"/>
    </xf>
    <xf numFmtId="0" fontId="11" fillId="3" borderId="12" xfId="0" applyFont="1" applyFill="1" applyBorder="1" applyProtection="1">
      <protection locked="0"/>
    </xf>
    <xf numFmtId="166" fontId="16" fillId="5" borderId="12" xfId="0" applyNumberFormat="1" applyFont="1" applyFill="1" applyBorder="1" applyProtection="1">
      <protection locked="0"/>
    </xf>
    <xf numFmtId="0" fontId="16" fillId="3" borderId="12" xfId="0" applyFont="1" applyFill="1" applyBorder="1" applyProtection="1">
      <protection locked="0"/>
    </xf>
    <xf numFmtId="10" fontId="16" fillId="5" borderId="12" xfId="4" applyNumberFormat="1" applyFont="1" applyFill="1" applyBorder="1" applyProtection="1">
      <protection locked="0"/>
    </xf>
    <xf numFmtId="10" fontId="16" fillId="18" borderId="12" xfId="4" applyNumberFormat="1" applyFont="1" applyFill="1" applyBorder="1" applyProtection="1">
      <protection locked="0"/>
    </xf>
    <xf numFmtId="10" fontId="4" fillId="2" borderId="12" xfId="4" applyNumberFormat="1" applyFont="1" applyFill="1" applyBorder="1"/>
    <xf numFmtId="10" fontId="4" fillId="10" borderId="12" xfId="4" applyNumberFormat="1" applyFont="1" applyFill="1" applyBorder="1"/>
    <xf numFmtId="10" fontId="4" fillId="5" borderId="14" xfId="0" applyNumberFormat="1" applyFont="1" applyFill="1" applyBorder="1"/>
    <xf numFmtId="10" fontId="12" fillId="10" borderId="5" xfId="0" applyNumberFormat="1" applyFont="1" applyFill="1" applyBorder="1"/>
    <xf numFmtId="10" fontId="0" fillId="3" borderId="0" xfId="0" applyNumberFormat="1" applyFill="1"/>
    <xf numFmtId="10" fontId="0" fillId="5" borderId="39" xfId="0" applyNumberFormat="1" applyFill="1" applyBorder="1" applyProtection="1">
      <protection locked="0"/>
    </xf>
    <xf numFmtId="10" fontId="0" fillId="5" borderId="40" xfId="0" applyNumberFormat="1" applyFill="1" applyBorder="1" applyProtection="1">
      <protection locked="0"/>
    </xf>
    <xf numFmtId="10" fontId="0" fillId="5" borderId="32" xfId="0" applyNumberFormat="1" applyFill="1" applyBorder="1" applyProtection="1">
      <protection locked="0"/>
    </xf>
    <xf numFmtId="10" fontId="14" fillId="5" borderId="12" xfId="0" applyNumberFormat="1" applyFont="1" applyFill="1" applyBorder="1"/>
    <xf numFmtId="0" fontId="12" fillId="6" borderId="12" xfId="0" applyFont="1" applyFill="1" applyBorder="1" applyAlignment="1" applyProtection="1">
      <alignment horizontal="right"/>
      <protection locked="0"/>
    </xf>
    <xf numFmtId="10" fontId="0" fillId="5" borderId="3" xfId="0" applyNumberFormat="1" applyFill="1" applyBorder="1"/>
    <xf numFmtId="0" fontId="5" fillId="16" borderId="41" xfId="0" applyFont="1" applyFill="1" applyBorder="1" applyProtection="1">
      <protection locked="0"/>
    </xf>
    <xf numFmtId="0" fontId="0" fillId="16" borderId="30" xfId="0" applyFill="1" applyBorder="1" applyProtection="1">
      <protection locked="0"/>
    </xf>
    <xf numFmtId="0" fontId="19" fillId="6" borderId="12" xfId="0" applyFont="1" applyFill="1" applyBorder="1" applyAlignment="1" applyProtection="1">
      <alignment horizontal="right"/>
      <protection locked="0"/>
    </xf>
    <xf numFmtId="4" fontId="0" fillId="5" borderId="0" xfId="0" applyNumberFormat="1" applyFill="1"/>
    <xf numFmtId="10" fontId="0" fillId="5" borderId="32" xfId="0" applyNumberFormat="1" applyFill="1" applyBorder="1"/>
    <xf numFmtId="10" fontId="14" fillId="5" borderId="5" xfId="0" applyNumberFormat="1" applyFont="1" applyFill="1" applyBorder="1"/>
    <xf numFmtId="0" fontId="19" fillId="6" borderId="5" xfId="0" applyFont="1" applyFill="1" applyBorder="1" applyAlignment="1" applyProtection="1">
      <alignment horizontal="right"/>
      <protection locked="0"/>
    </xf>
    <xf numFmtId="0" fontId="0" fillId="6" borderId="11" xfId="0" applyFill="1" applyBorder="1" applyAlignment="1" applyProtection="1">
      <alignment horizontal="right"/>
      <protection locked="0"/>
    </xf>
    <xf numFmtId="10" fontId="0" fillId="5" borderId="4" xfId="0" applyNumberFormat="1" applyFill="1" applyBorder="1"/>
    <xf numFmtId="10" fontId="0" fillId="5" borderId="19" xfId="0" applyNumberFormat="1" applyFill="1" applyBorder="1"/>
    <xf numFmtId="10" fontId="0" fillId="5" borderId="10" xfId="0" applyNumberFormat="1" applyFill="1" applyBorder="1"/>
    <xf numFmtId="0" fontId="34" fillId="7" borderId="12" xfId="0" applyFont="1" applyFill="1" applyBorder="1" applyProtection="1">
      <protection locked="0"/>
    </xf>
    <xf numFmtId="0" fontId="35" fillId="5" borderId="4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0" fillId="3" borderId="19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11" fillId="0" borderId="12" xfId="0" applyFont="1" applyBorder="1" applyProtection="1">
      <protection locked="0"/>
    </xf>
    <xf numFmtId="0" fontId="36" fillId="14" borderId="3" xfId="0" applyFont="1" applyFill="1" applyBorder="1" applyAlignment="1" applyProtection="1">
      <alignment horizontal="right"/>
      <protection locked="0"/>
    </xf>
    <xf numFmtId="0" fontId="24" fillId="21" borderId="0" xfId="0" applyFont="1" applyFill="1" applyProtection="1">
      <protection locked="0"/>
    </xf>
    <xf numFmtId="3" fontId="24" fillId="21" borderId="0" xfId="0" applyNumberFormat="1" applyFont="1" applyFill="1" applyProtection="1">
      <protection locked="0"/>
    </xf>
    <xf numFmtId="0" fontId="25" fillId="21" borderId="0" xfId="0" applyFont="1" applyFill="1" applyProtection="1">
      <protection locked="0"/>
    </xf>
    <xf numFmtId="4" fontId="5" fillId="4" borderId="37" xfId="0" applyNumberFormat="1" applyFont="1" applyFill="1" applyBorder="1" applyAlignment="1" applyProtection="1">
      <alignment horizontal="left" vertical="center"/>
      <protection locked="0"/>
    </xf>
    <xf numFmtId="4" fontId="5" fillId="4" borderId="38" xfId="0" applyNumberFormat="1" applyFont="1" applyFill="1" applyBorder="1" applyAlignment="1" applyProtection="1">
      <alignment horizontal="left" vertical="center"/>
      <protection locked="0"/>
    </xf>
    <xf numFmtId="0" fontId="8" fillId="7" borderId="21" xfId="0" applyFont="1" applyFill="1" applyBorder="1" applyAlignment="1" applyProtection="1">
      <alignment horizontal="left"/>
      <protection locked="0"/>
    </xf>
    <xf numFmtId="0" fontId="8" fillId="7" borderId="20" xfId="0" applyFont="1" applyFill="1" applyBorder="1" applyAlignment="1" applyProtection="1">
      <alignment horizontal="left"/>
      <protection locked="0"/>
    </xf>
    <xf numFmtId="4" fontId="5" fillId="15" borderId="21" xfId="0" applyNumberFormat="1" applyFont="1" applyFill="1" applyBorder="1" applyAlignment="1" applyProtection="1">
      <alignment horizontal="left" vertical="center"/>
      <protection locked="0"/>
    </xf>
    <xf numFmtId="4" fontId="5" fillId="15" borderId="20" xfId="0" applyNumberFormat="1" applyFont="1" applyFill="1" applyBorder="1" applyAlignment="1" applyProtection="1">
      <alignment horizontal="left" vertical="center"/>
      <protection locked="0"/>
    </xf>
    <xf numFmtId="4" fontId="5" fillId="15" borderId="11" xfId="0" applyNumberFormat="1" applyFont="1" applyFill="1" applyBorder="1" applyAlignment="1" applyProtection="1">
      <alignment horizontal="left" vertical="center"/>
      <protection locked="0"/>
    </xf>
    <xf numFmtId="0" fontId="8" fillId="6" borderId="21" xfId="0" applyFont="1" applyFill="1" applyBorder="1" applyAlignment="1" applyProtection="1">
      <alignment horizontal="left"/>
      <protection locked="0"/>
    </xf>
    <xf numFmtId="0" fontId="8" fillId="6" borderId="20" xfId="0" applyFont="1" applyFill="1" applyBorder="1" applyAlignment="1" applyProtection="1">
      <alignment horizontal="left"/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4" fillId="3" borderId="16" xfId="0" applyFont="1" applyFill="1" applyBorder="1" applyAlignment="1" applyProtection="1">
      <alignment horizontal="center" vertical="center"/>
      <protection locked="0"/>
    </xf>
    <xf numFmtId="0" fontId="4" fillId="3" borderId="39" xfId="0" applyFont="1" applyFill="1" applyBorder="1" applyAlignment="1" applyProtection="1">
      <alignment horizontal="center" vertical="center"/>
      <protection locked="0"/>
    </xf>
    <xf numFmtId="0" fontId="4" fillId="3" borderId="17" xfId="0" applyFont="1" applyFill="1" applyBorder="1" applyAlignment="1" applyProtection="1">
      <alignment horizontal="center" vertical="center"/>
      <protection locked="0"/>
    </xf>
    <xf numFmtId="0" fontId="18" fillId="3" borderId="15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 applyProtection="1">
      <alignment horizontal="center" vertical="center"/>
      <protection locked="0"/>
    </xf>
    <xf numFmtId="0" fontId="19" fillId="6" borderId="13" xfId="0" applyFont="1" applyFill="1" applyBorder="1" applyAlignment="1" applyProtection="1">
      <alignment horizontal="left"/>
      <protection locked="0"/>
    </xf>
    <xf numFmtId="0" fontId="19" fillId="6" borderId="14" xfId="0" applyFont="1" applyFill="1" applyBorder="1" applyAlignment="1" applyProtection="1">
      <alignment horizontal="left"/>
      <protection locked="0"/>
    </xf>
    <xf numFmtId="0" fontId="19" fillId="6" borderId="5" xfId="0" applyFont="1" applyFill="1" applyBorder="1" applyAlignment="1" applyProtection="1">
      <alignment horizontal="left"/>
      <protection locked="0"/>
    </xf>
    <xf numFmtId="0" fontId="4" fillId="3" borderId="35" xfId="0" applyFont="1" applyFill="1" applyBorder="1" applyAlignment="1" applyProtection="1">
      <alignment horizontal="center" vertical="center"/>
      <protection locked="0"/>
    </xf>
    <xf numFmtId="0" fontId="4" fillId="3" borderId="7" xfId="0" applyFont="1" applyFill="1" applyBorder="1" applyAlignment="1" applyProtection="1">
      <alignment horizontal="center" vertical="center"/>
      <protection locked="0"/>
    </xf>
    <xf numFmtId="0" fontId="4" fillId="3" borderId="36" xfId="0" applyFont="1" applyFill="1" applyBorder="1" applyAlignment="1" applyProtection="1">
      <alignment horizontal="center" vertical="center"/>
      <protection locked="0"/>
    </xf>
    <xf numFmtId="166" fontId="29" fillId="20" borderId="4" xfId="0" applyNumberFormat="1" applyFont="1" applyFill="1" applyBorder="1" applyAlignment="1" applyProtection="1">
      <alignment horizontal="center" vertical="center"/>
      <protection locked="0"/>
    </xf>
    <xf numFmtId="166" fontId="29" fillId="20" borderId="10" xfId="0" applyNumberFormat="1" applyFont="1" applyFill="1" applyBorder="1" applyAlignment="1" applyProtection="1">
      <alignment horizontal="center" vertical="center"/>
      <protection locked="0"/>
    </xf>
    <xf numFmtId="0" fontId="22" fillId="3" borderId="1" xfId="0" applyFont="1" applyFill="1" applyBorder="1" applyAlignment="1" applyProtection="1">
      <alignment horizontal="center" vertical="center"/>
      <protection locked="0"/>
    </xf>
    <xf numFmtId="0" fontId="22" fillId="3" borderId="2" xfId="0" applyFont="1" applyFill="1" applyBorder="1" applyAlignment="1" applyProtection="1">
      <alignment horizontal="center" vertical="center"/>
      <protection locked="0"/>
    </xf>
    <xf numFmtId="0" fontId="22" fillId="3" borderId="3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16" fillId="3" borderId="5" xfId="0" applyFont="1" applyFill="1" applyBorder="1" applyAlignment="1" applyProtection="1">
      <alignment horizontal="center" vertical="center"/>
      <protection locked="0"/>
    </xf>
    <xf numFmtId="0" fontId="4" fillId="3" borderId="26" xfId="0" applyFont="1" applyFill="1" applyBorder="1" applyAlignment="1" applyProtection="1">
      <alignment horizontal="center" vertical="center"/>
      <protection locked="0"/>
    </xf>
    <xf numFmtId="0" fontId="4" fillId="3" borderId="25" xfId="0" applyFont="1" applyFill="1" applyBorder="1" applyAlignment="1" applyProtection="1">
      <alignment horizontal="center" vertical="center"/>
      <protection locked="0"/>
    </xf>
    <xf numFmtId="166" fontId="6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20" xfId="0" applyNumberFormat="1" applyFont="1" applyFill="1" applyBorder="1" applyAlignment="1" applyProtection="1">
      <alignment horizontal="center" vertical="center"/>
      <protection locked="0"/>
    </xf>
    <xf numFmtId="166" fontId="6" fillId="19" borderId="4" xfId="0" applyNumberFormat="1" applyFont="1" applyFill="1" applyBorder="1" applyAlignment="1" applyProtection="1">
      <alignment horizontal="center" vertical="center"/>
      <protection locked="0"/>
    </xf>
    <xf numFmtId="166" fontId="6" fillId="19" borderId="19" xfId="0" applyNumberFormat="1" applyFont="1" applyFill="1" applyBorder="1" applyAlignment="1" applyProtection="1">
      <alignment horizontal="center" vertical="center"/>
      <protection locked="0"/>
    </xf>
    <xf numFmtId="4" fontId="4" fillId="15" borderId="13" xfId="0" applyNumberFormat="1" applyFont="1" applyFill="1" applyBorder="1" applyAlignment="1" applyProtection="1">
      <alignment horizontal="left" vertical="center"/>
      <protection locked="0"/>
    </xf>
    <xf numFmtId="4" fontId="4" fillId="15" borderId="14" xfId="0" applyNumberFormat="1" applyFont="1" applyFill="1" applyBorder="1" applyAlignment="1" applyProtection="1">
      <alignment horizontal="left" vertical="center"/>
      <protection locked="0"/>
    </xf>
    <xf numFmtId="4" fontId="4" fillId="15" borderId="5" xfId="0" applyNumberFormat="1" applyFont="1" applyFill="1" applyBorder="1" applyAlignment="1" applyProtection="1">
      <alignment horizontal="left" vertical="center"/>
      <protection locked="0"/>
    </xf>
    <xf numFmtId="0" fontId="4" fillId="11" borderId="15" xfId="0" applyFont="1" applyFill="1" applyBorder="1" applyAlignment="1" applyProtection="1">
      <alignment horizontal="center" vertical="center"/>
      <protection locked="0"/>
    </xf>
    <xf numFmtId="0" fontId="4" fillId="11" borderId="16" xfId="0" applyFont="1" applyFill="1" applyBorder="1" applyAlignment="1" applyProtection="1">
      <alignment horizontal="center" vertical="center"/>
      <protection locked="0"/>
    </xf>
    <xf numFmtId="0" fontId="4" fillId="11" borderId="17" xfId="0" applyFont="1" applyFill="1" applyBorder="1" applyAlignment="1" applyProtection="1">
      <alignment horizontal="center" vertical="center"/>
      <protection locked="0"/>
    </xf>
  </cellXfs>
  <cellStyles count="5">
    <cellStyle name="Hipervínculo" xfId="2" builtinId="8"/>
    <cellStyle name="Millares" xfId="3" builtinId="3"/>
    <cellStyle name="Moneda" xfId="1" builtinId="4"/>
    <cellStyle name="Normal" xfId="0" builtinId="0"/>
    <cellStyle name="Porcentaje" xfId="4" builtinId="5"/>
  </cellStyles>
  <dxfs count="15">
    <dxf>
      <font>
        <color rgb="FF9C0006"/>
      </font>
    </dxf>
    <dxf>
      <font>
        <color theme="1"/>
      </font>
    </dxf>
    <dxf>
      <font>
        <color theme="4"/>
      </font>
    </dxf>
    <dxf>
      <font>
        <color rgb="FF9C0006"/>
      </font>
    </dxf>
    <dxf>
      <font>
        <color theme="1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Operativos Horizontal</a:t>
            </a:r>
          </a:p>
        </c:rich>
      </c:tx>
      <c:layout>
        <c:manualLayout>
          <c:xMode val="edge"/>
          <c:yMode val="edge"/>
          <c:x val="0.27753202854400533"/>
          <c:y val="2.1930108571305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9947160525804572"/>
          <c:w val="0.57539169182118732"/>
          <c:h val="0.71427111888162198"/>
        </c:manualLayout>
      </c:layout>
      <c:pie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D0-A647-AA31-ACCE603C7D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D0-A647-AA31-ACCE603C7D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D0-A647-AA31-ACCE603C7D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D0-A647-AA31-ACCE603C7D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D0-A647-AA31-ACCE603C7D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FD0-A647-AA31-ACCE603C7D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FD0-A647-AA31-ACCE603C7D6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FD0-A647-AA31-ACCE603C7D6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FD0-A647-AA31-ACCE603C7D6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Even'!$Q$91:$Q$99</c:f>
              <c:strCache>
                <c:ptCount val="9"/>
                <c:pt idx="0">
                  <c:v>RENT/LEASE/</c:v>
                </c:pt>
                <c:pt idx="1">
                  <c:v>UTILITIES</c:v>
                </c:pt>
                <c:pt idx="2">
                  <c:v>PRESTADORES DE SERVICIOS/ HONORARIOS/TERCERIZADOS</c:v>
                </c:pt>
                <c:pt idx="3">
                  <c:v>NOMINA /SALARIOS/COMISIONES</c:v>
                </c:pt>
                <c:pt idx="4">
                  <c:v>IMPUESTOS/CARGOS</c:v>
                </c:pt>
                <c:pt idx="5">
                  <c:v>MARKETING</c:v>
                </c:pt>
                <c:pt idx="6">
                  <c:v>MANTENCION/REPARACIONES</c:v>
                </c:pt>
                <c:pt idx="7">
                  <c:v>FINANCIEROS</c:v>
                </c:pt>
                <c:pt idx="8">
                  <c:v>COMPRAS BIENES DE USO/UTENSILLOS/LIMPIEZA/GASTOS VARIOS/EQUIPOS</c:v>
                </c:pt>
              </c:strCache>
            </c:strRef>
          </c:cat>
          <c:val>
            <c:numRef>
              <c:f>'Break Even'!$R$91:$R$99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E338-5545-8700-D18F0EC82304}"/>
            </c:ext>
          </c:extLst>
        </c:ser>
        <c:ser>
          <c:idx val="3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E338-5545-8700-D18F0EC823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E338-5545-8700-D18F0EC823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E338-5545-8700-D18F0EC823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E338-5545-8700-D18F0EC823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E338-5545-8700-D18F0EC823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E338-5545-8700-D18F0EC823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E338-5545-8700-D18F0EC823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E338-5545-8700-D18F0EC823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E338-5545-8700-D18F0EC8230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Even'!$Q$91:$Q$99</c:f>
              <c:strCache>
                <c:ptCount val="9"/>
                <c:pt idx="0">
                  <c:v>RENT/LEASE/</c:v>
                </c:pt>
                <c:pt idx="1">
                  <c:v>UTILITIES</c:v>
                </c:pt>
                <c:pt idx="2">
                  <c:v>PRESTADORES DE SERVICIOS/ HONORARIOS/TERCERIZADOS</c:v>
                </c:pt>
                <c:pt idx="3">
                  <c:v>NOMINA /SALARIOS/COMISIONES</c:v>
                </c:pt>
                <c:pt idx="4">
                  <c:v>IMPUESTOS/CARGOS</c:v>
                </c:pt>
                <c:pt idx="5">
                  <c:v>MARKETING</c:v>
                </c:pt>
                <c:pt idx="6">
                  <c:v>MANTENCION/REPARACIONES</c:v>
                </c:pt>
                <c:pt idx="7">
                  <c:v>FINANCIEROS</c:v>
                </c:pt>
                <c:pt idx="8">
                  <c:v>COMPRAS BIENES DE USO/UTENSILLOS/LIMPIEZA/GASTOS VARIOS/EQUIPOS</c:v>
                </c:pt>
              </c:strCache>
            </c:strRef>
          </c:cat>
          <c:val>
            <c:numRef>
              <c:f>'Break Even'!$R$91:$R$99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E338-5545-8700-D18F0EC82304}"/>
            </c:ext>
          </c:extLst>
        </c:ser>
        <c:ser>
          <c:idx val="1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E338-5545-8700-D18F0EC823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E338-5545-8700-D18F0EC823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E338-5545-8700-D18F0EC823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E338-5545-8700-D18F0EC823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E338-5545-8700-D18F0EC823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E338-5545-8700-D18F0EC823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E338-5545-8700-D18F0EC823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E338-5545-8700-D18F0EC823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E338-5545-8700-D18F0EC8230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Even'!$Q$91:$Q$99</c:f>
              <c:strCache>
                <c:ptCount val="9"/>
                <c:pt idx="0">
                  <c:v>RENT/LEASE/</c:v>
                </c:pt>
                <c:pt idx="1">
                  <c:v>UTILITIES</c:v>
                </c:pt>
                <c:pt idx="2">
                  <c:v>PRESTADORES DE SERVICIOS/ HONORARIOS/TERCERIZADOS</c:v>
                </c:pt>
                <c:pt idx="3">
                  <c:v>NOMINA /SALARIOS/COMISIONES</c:v>
                </c:pt>
                <c:pt idx="4">
                  <c:v>IMPUESTOS/CARGOS</c:v>
                </c:pt>
                <c:pt idx="5">
                  <c:v>MARKETING</c:v>
                </c:pt>
                <c:pt idx="6">
                  <c:v>MANTENCION/REPARACIONES</c:v>
                </c:pt>
                <c:pt idx="7">
                  <c:v>FINANCIEROS</c:v>
                </c:pt>
                <c:pt idx="8">
                  <c:v>COMPRAS BIENES DE USO/UTENSILLOS/LIMPIEZA/GASTOS VARIOS/EQUIPOS</c:v>
                </c:pt>
              </c:strCache>
            </c:strRef>
          </c:cat>
          <c:val>
            <c:numRef>
              <c:f>'Break Even'!$R$91:$R$99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338-5545-8700-D18F0EC82304}"/>
            </c:ext>
          </c:extLst>
        </c:ser>
        <c:ser>
          <c:idx val="0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E338-5545-8700-D18F0EC823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E338-5545-8700-D18F0EC823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E338-5545-8700-D18F0EC823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E338-5545-8700-D18F0EC823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E338-5545-8700-D18F0EC823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E338-5545-8700-D18F0EC823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E338-5545-8700-D18F0EC823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E338-5545-8700-D18F0EC823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E338-5545-8700-D18F0EC8230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Even'!$Q$91:$Q$99</c:f>
              <c:strCache>
                <c:ptCount val="9"/>
                <c:pt idx="0">
                  <c:v>RENT/LEASE/</c:v>
                </c:pt>
                <c:pt idx="1">
                  <c:v>UTILITIES</c:v>
                </c:pt>
                <c:pt idx="2">
                  <c:v>PRESTADORES DE SERVICIOS/ HONORARIOS/TERCERIZADOS</c:v>
                </c:pt>
                <c:pt idx="3">
                  <c:v>NOMINA /SALARIOS/COMISIONES</c:v>
                </c:pt>
                <c:pt idx="4">
                  <c:v>IMPUESTOS/CARGOS</c:v>
                </c:pt>
                <c:pt idx="5">
                  <c:v>MARKETING</c:v>
                </c:pt>
                <c:pt idx="6">
                  <c:v>MANTENCION/REPARACIONES</c:v>
                </c:pt>
                <c:pt idx="7">
                  <c:v>FINANCIEROS</c:v>
                </c:pt>
                <c:pt idx="8">
                  <c:v>COMPRAS BIENES DE USO/UTENSILLOS/LIMPIEZA/GASTOS VARIOS/EQUIPOS</c:v>
                </c:pt>
              </c:strCache>
            </c:strRef>
          </c:cat>
          <c:val>
            <c:numRef>
              <c:f>'Break Even'!$R$91:$R$99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E338-5545-8700-D18F0EC823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539169182118732"/>
          <c:y val="0.15044025700245345"/>
          <c:w val="0.40694218401517157"/>
          <c:h val="0.812333815392806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Operativos Vertical</a:t>
            </a:r>
          </a:p>
        </c:rich>
      </c:tx>
      <c:layout>
        <c:manualLayout>
          <c:xMode val="edge"/>
          <c:yMode val="edge"/>
          <c:x val="0.2814552064061725"/>
          <c:y val="2.1930108571305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'Break Even'!$C$8:$G$8</c:f>
              <c:strCache>
                <c:ptCount val="5"/>
                <c:pt idx="0">
                  <c:v>fixed</c:v>
                </c:pt>
                <c:pt idx="1">
                  <c:v>UFC</c:v>
                </c:pt>
                <c:pt idx="2">
                  <c:v>VARIABLE</c:v>
                </c:pt>
                <c:pt idx="3">
                  <c:v>ALTERNATIVE</c:v>
                </c:pt>
                <c:pt idx="4">
                  <c:v>MORE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F1-3F4E-874D-8D1C83B414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F1-3F4E-874D-8D1C83B414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F1-3F4E-874D-8D1C83B414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F1-3F4E-874D-8D1C83B414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F1-3F4E-874D-8D1C83B4148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Even'!$C$8:$G$8</c:f>
              <c:strCache>
                <c:ptCount val="5"/>
                <c:pt idx="0">
                  <c:v>fixed</c:v>
                </c:pt>
                <c:pt idx="1">
                  <c:v>UFC</c:v>
                </c:pt>
                <c:pt idx="2">
                  <c:v>VARIABLE</c:v>
                </c:pt>
                <c:pt idx="3">
                  <c:v>ALTERNATIVE</c:v>
                </c:pt>
                <c:pt idx="4">
                  <c:v>MORE</c:v>
                </c:pt>
              </c:strCache>
            </c:strRef>
          </c:cat>
          <c:val>
            <c:numRef>
              <c:f>'Break Even'!$C$150:$G$150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9F1-3F4E-874D-8D1C83B41489}"/>
            </c:ext>
          </c:extLst>
        </c:ser>
        <c:ser>
          <c:idx val="0"/>
          <c:order val="1"/>
          <c:tx>
            <c:strRef>
              <c:f>'Break Even'!$C$8:$G$8</c:f>
              <c:strCache>
                <c:ptCount val="5"/>
                <c:pt idx="0">
                  <c:v>fixed</c:v>
                </c:pt>
                <c:pt idx="1">
                  <c:v>UFC</c:v>
                </c:pt>
                <c:pt idx="2">
                  <c:v>VARIABLE</c:v>
                </c:pt>
                <c:pt idx="3">
                  <c:v>ALTERNATIVE</c:v>
                </c:pt>
                <c:pt idx="4">
                  <c:v>MORE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9F1-3F4E-874D-8D1C83B414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9F1-3F4E-874D-8D1C83B414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09F1-3F4E-874D-8D1C83B414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09F1-3F4E-874D-8D1C83B414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09F1-3F4E-874D-8D1C83B414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Even'!$C$8:$G$8</c:f>
              <c:strCache>
                <c:ptCount val="5"/>
                <c:pt idx="0">
                  <c:v>fixed</c:v>
                </c:pt>
                <c:pt idx="1">
                  <c:v>UFC</c:v>
                </c:pt>
                <c:pt idx="2">
                  <c:v>VARIABLE</c:v>
                </c:pt>
                <c:pt idx="3">
                  <c:v>ALTERNATIVE</c:v>
                </c:pt>
                <c:pt idx="4">
                  <c:v>MORE</c:v>
                </c:pt>
              </c:strCache>
            </c:strRef>
          </c:cat>
          <c:val>
            <c:numRef>
              <c:f>'Break Even'!$C$150:$G$150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9F1-3F4E-874D-8D1C83B414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  <a:r>
              <a:rPr lang="en-US" baseline="0"/>
              <a:t> por origem</a:t>
            </a:r>
            <a:endParaRPr lang="en-US"/>
          </a:p>
        </c:rich>
      </c:tx>
      <c:layout>
        <c:manualLayout>
          <c:xMode val="edge"/>
          <c:yMode val="edge"/>
          <c:x val="0.33445357889709598"/>
          <c:y val="2.1930108571305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'Break Even'!$O$135:$O$137</c:f>
              <c:strCache>
                <c:ptCount val="3"/>
                <c:pt idx="0">
                  <c:v>VENTA COCINA</c:v>
                </c:pt>
                <c:pt idx="1">
                  <c:v>VENTA BAR</c:v>
                </c:pt>
                <c:pt idx="2">
                  <c:v>EVENTOS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4-5543-926A-5DA05FB658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54-5543-926A-5DA05FB658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54-5543-926A-5DA05FB6583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Even'!$O$135:$O$137</c:f>
              <c:strCache>
                <c:ptCount val="3"/>
                <c:pt idx="0">
                  <c:v>VENTA COCINA</c:v>
                </c:pt>
                <c:pt idx="1">
                  <c:v>VENTA BAR</c:v>
                </c:pt>
                <c:pt idx="2">
                  <c:v>EVENTOS</c:v>
                </c:pt>
              </c:strCache>
            </c:strRef>
          </c:cat>
          <c:val>
            <c:numRef>
              <c:f>'Break Even'!$P$135:$P$137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54-5543-926A-5DA05FB65838}"/>
            </c:ext>
          </c:extLst>
        </c:ser>
        <c:ser>
          <c:idx val="0"/>
          <c:order val="1"/>
          <c:tx>
            <c:strRef>
              <c:f>'Break Even'!$O$135:$O$137</c:f>
              <c:strCache>
                <c:ptCount val="3"/>
                <c:pt idx="0">
                  <c:v>VENTA COCINA</c:v>
                </c:pt>
                <c:pt idx="1">
                  <c:v>VENTA BAR</c:v>
                </c:pt>
                <c:pt idx="2">
                  <c:v>EVENTOS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A54-5543-926A-5DA05FB658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A54-5543-926A-5DA05FB658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A54-5543-926A-5DA05FB6583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'Break Even'!$O$135:$O$137</c:f>
              <c:strCache>
                <c:ptCount val="3"/>
                <c:pt idx="0">
                  <c:v>VENTA COCINA</c:v>
                </c:pt>
                <c:pt idx="1">
                  <c:v>VENTA BAR</c:v>
                </c:pt>
                <c:pt idx="2">
                  <c:v>EVENTOS</c:v>
                </c:pt>
              </c:strCache>
            </c:strRef>
          </c:cat>
          <c:val>
            <c:numRef>
              <c:f>'Break Even'!$P$135:$P$137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A54-5543-926A-5DA05FB6583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Composicion de Lucro</a:t>
            </a:r>
          </a:p>
        </c:rich>
      </c:tx>
      <c:layout>
        <c:manualLayout>
          <c:xMode val="edge"/>
          <c:yMode val="edge"/>
          <c:x val="0.36291829533493764"/>
          <c:y val="2.5585126666522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>
        <c:manualLayout>
          <c:layoutTarget val="inner"/>
          <c:xMode val="edge"/>
          <c:yMode val="edge"/>
          <c:x val="0.15887734331167958"/>
          <c:y val="0.17940555591530144"/>
          <c:w val="0.59011346195755499"/>
          <c:h val="0.8005283947419542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'Break Even'!$N$119</c:f>
              <c:strCache>
                <c:ptCount val="1"/>
                <c:pt idx="0">
                  <c:v>CMV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'Break Even'!$P$119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A716-E345-AB6E-30E90996ADCA}"/>
            </c:ext>
          </c:extLst>
        </c:ser>
        <c:ser>
          <c:idx val="1"/>
          <c:order val="1"/>
          <c:tx>
            <c:strRef>
              <c:f>'Break Even'!$N$120</c:f>
              <c:strCache>
                <c:ptCount val="1"/>
                <c:pt idx="0">
                  <c:v>GOP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'Break Even'!$P$120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A716-E345-AB6E-30E90996ADCA}"/>
            </c:ext>
          </c:extLst>
        </c:ser>
        <c:ser>
          <c:idx val="2"/>
          <c:order val="2"/>
          <c:tx>
            <c:strRef>
              <c:f>'Break Even'!$N$121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'Break Even'!$P$121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A716-E345-AB6E-30E90996A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04380416"/>
        <c:axId val="204410880"/>
      </c:barChart>
      <c:catAx>
        <c:axId val="204380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410880"/>
        <c:crosses val="autoZero"/>
        <c:auto val="1"/>
        <c:lblAlgn val="ctr"/>
        <c:lblOffset val="100"/>
        <c:noMultiLvlLbl val="0"/>
      </c:catAx>
      <c:valAx>
        <c:axId val="204410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0438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63857242879077"/>
          <c:y val="0.46777065480944263"/>
          <c:w val="0.12097516078027701"/>
          <c:h val="0.18498305596926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5.png"/><Relationship Id="rId21" Type="http://schemas.openxmlformats.org/officeDocument/2006/relationships/image" Target="../media/image20.svg"/><Relationship Id="rId42" Type="http://schemas.openxmlformats.org/officeDocument/2006/relationships/image" Target="../media/image41.png"/><Relationship Id="rId47" Type="http://schemas.openxmlformats.org/officeDocument/2006/relationships/image" Target="../media/image46.svg"/><Relationship Id="rId63" Type="http://schemas.openxmlformats.org/officeDocument/2006/relationships/image" Target="../media/image62.svg"/><Relationship Id="rId68" Type="http://schemas.openxmlformats.org/officeDocument/2006/relationships/chart" Target="../charts/chart4.xml"/><Relationship Id="rId7" Type="http://schemas.openxmlformats.org/officeDocument/2006/relationships/image" Target="../media/image6.sv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29" Type="http://schemas.openxmlformats.org/officeDocument/2006/relationships/image" Target="../media/image28.svg"/><Relationship Id="rId11" Type="http://schemas.openxmlformats.org/officeDocument/2006/relationships/image" Target="../media/image10.svg"/><Relationship Id="rId24" Type="http://schemas.openxmlformats.org/officeDocument/2006/relationships/image" Target="../media/image23.png"/><Relationship Id="rId32" Type="http://schemas.openxmlformats.org/officeDocument/2006/relationships/image" Target="../media/image31.png"/><Relationship Id="rId37" Type="http://schemas.openxmlformats.org/officeDocument/2006/relationships/image" Target="../media/image36.svg"/><Relationship Id="rId40" Type="http://schemas.openxmlformats.org/officeDocument/2006/relationships/image" Target="../media/image39.png"/><Relationship Id="rId45" Type="http://schemas.openxmlformats.org/officeDocument/2006/relationships/image" Target="../media/image44.svg"/><Relationship Id="rId53" Type="http://schemas.openxmlformats.org/officeDocument/2006/relationships/image" Target="../media/image52.svg"/><Relationship Id="rId58" Type="http://schemas.openxmlformats.org/officeDocument/2006/relationships/image" Target="../media/image57.png"/><Relationship Id="rId66" Type="http://schemas.openxmlformats.org/officeDocument/2006/relationships/chart" Target="../charts/chart2.xml"/><Relationship Id="rId5" Type="http://schemas.openxmlformats.org/officeDocument/2006/relationships/image" Target="../media/image4.svg"/><Relationship Id="rId61" Type="http://schemas.openxmlformats.org/officeDocument/2006/relationships/image" Target="../media/image60.svg"/><Relationship Id="rId19" Type="http://schemas.openxmlformats.org/officeDocument/2006/relationships/image" Target="../media/image18.svg"/><Relationship Id="rId14" Type="http://schemas.openxmlformats.org/officeDocument/2006/relationships/image" Target="../media/image13.png"/><Relationship Id="rId22" Type="http://schemas.openxmlformats.org/officeDocument/2006/relationships/image" Target="../media/image21.png"/><Relationship Id="rId27" Type="http://schemas.openxmlformats.org/officeDocument/2006/relationships/image" Target="../media/image26.svg"/><Relationship Id="rId30" Type="http://schemas.openxmlformats.org/officeDocument/2006/relationships/image" Target="../media/image29.png"/><Relationship Id="rId35" Type="http://schemas.openxmlformats.org/officeDocument/2006/relationships/image" Target="../media/image34.svg"/><Relationship Id="rId43" Type="http://schemas.openxmlformats.org/officeDocument/2006/relationships/image" Target="../media/image42.svg"/><Relationship Id="rId48" Type="http://schemas.openxmlformats.org/officeDocument/2006/relationships/image" Target="../media/image47.png"/><Relationship Id="rId56" Type="http://schemas.openxmlformats.org/officeDocument/2006/relationships/image" Target="../media/image55.png"/><Relationship Id="rId64" Type="http://schemas.openxmlformats.org/officeDocument/2006/relationships/image" Target="../media/image63.jpeg"/><Relationship Id="rId69" Type="http://schemas.openxmlformats.org/officeDocument/2006/relationships/image" Target="../media/image64.png"/><Relationship Id="rId8" Type="http://schemas.openxmlformats.org/officeDocument/2006/relationships/image" Target="../media/image7.png"/><Relationship Id="rId51" Type="http://schemas.openxmlformats.org/officeDocument/2006/relationships/image" Target="../media/image50.svg"/><Relationship Id="rId3" Type="http://schemas.openxmlformats.org/officeDocument/2006/relationships/image" Target="../media/image2.svg"/><Relationship Id="rId12" Type="http://schemas.openxmlformats.org/officeDocument/2006/relationships/image" Target="../media/image11.png"/><Relationship Id="rId17" Type="http://schemas.openxmlformats.org/officeDocument/2006/relationships/image" Target="../media/image16.svg"/><Relationship Id="rId25" Type="http://schemas.openxmlformats.org/officeDocument/2006/relationships/image" Target="../media/image24.svg"/><Relationship Id="rId33" Type="http://schemas.openxmlformats.org/officeDocument/2006/relationships/image" Target="../media/image32.svg"/><Relationship Id="rId38" Type="http://schemas.openxmlformats.org/officeDocument/2006/relationships/image" Target="../media/image37.png"/><Relationship Id="rId46" Type="http://schemas.openxmlformats.org/officeDocument/2006/relationships/image" Target="../media/image45.png"/><Relationship Id="rId59" Type="http://schemas.openxmlformats.org/officeDocument/2006/relationships/image" Target="../media/image58.svg"/><Relationship Id="rId67" Type="http://schemas.openxmlformats.org/officeDocument/2006/relationships/chart" Target="../charts/chart3.xml"/><Relationship Id="rId20" Type="http://schemas.openxmlformats.org/officeDocument/2006/relationships/image" Target="../media/image19.png"/><Relationship Id="rId41" Type="http://schemas.openxmlformats.org/officeDocument/2006/relationships/image" Target="../media/image40.svg"/><Relationship Id="rId54" Type="http://schemas.openxmlformats.org/officeDocument/2006/relationships/image" Target="../media/image53.png"/><Relationship Id="rId62" Type="http://schemas.openxmlformats.org/officeDocument/2006/relationships/image" Target="../media/image61.png"/><Relationship Id="rId70" Type="http://schemas.openxmlformats.org/officeDocument/2006/relationships/image" Target="../media/image65.jpg"/><Relationship Id="rId1" Type="http://schemas.openxmlformats.org/officeDocument/2006/relationships/hyperlink" Target="#'Break Even'!A1"/><Relationship Id="rId6" Type="http://schemas.openxmlformats.org/officeDocument/2006/relationships/image" Target="../media/image5.png"/><Relationship Id="rId15" Type="http://schemas.openxmlformats.org/officeDocument/2006/relationships/image" Target="../media/image14.svg"/><Relationship Id="rId23" Type="http://schemas.openxmlformats.org/officeDocument/2006/relationships/image" Target="../media/image22.svg"/><Relationship Id="rId28" Type="http://schemas.openxmlformats.org/officeDocument/2006/relationships/image" Target="../media/image27.png"/><Relationship Id="rId36" Type="http://schemas.openxmlformats.org/officeDocument/2006/relationships/image" Target="../media/image35.png"/><Relationship Id="rId49" Type="http://schemas.openxmlformats.org/officeDocument/2006/relationships/image" Target="../media/image48.svg"/><Relationship Id="rId57" Type="http://schemas.openxmlformats.org/officeDocument/2006/relationships/image" Target="../media/image56.svg"/><Relationship Id="rId10" Type="http://schemas.openxmlformats.org/officeDocument/2006/relationships/image" Target="../media/image9.png"/><Relationship Id="rId31" Type="http://schemas.openxmlformats.org/officeDocument/2006/relationships/image" Target="../media/image30.svg"/><Relationship Id="rId44" Type="http://schemas.openxmlformats.org/officeDocument/2006/relationships/image" Target="../media/image43.png"/><Relationship Id="rId52" Type="http://schemas.openxmlformats.org/officeDocument/2006/relationships/image" Target="../media/image51.png"/><Relationship Id="rId60" Type="http://schemas.openxmlformats.org/officeDocument/2006/relationships/image" Target="../media/image59.png"/><Relationship Id="rId65" Type="http://schemas.openxmlformats.org/officeDocument/2006/relationships/chart" Target="../charts/chart1.xml"/><Relationship Id="rId4" Type="http://schemas.openxmlformats.org/officeDocument/2006/relationships/image" Target="../media/image3.png"/><Relationship Id="rId9" Type="http://schemas.openxmlformats.org/officeDocument/2006/relationships/image" Target="../media/image8.svg"/><Relationship Id="rId13" Type="http://schemas.openxmlformats.org/officeDocument/2006/relationships/image" Target="../media/image12.svg"/><Relationship Id="rId18" Type="http://schemas.openxmlformats.org/officeDocument/2006/relationships/image" Target="../media/image17.png"/><Relationship Id="rId39" Type="http://schemas.openxmlformats.org/officeDocument/2006/relationships/image" Target="../media/image38.svg"/><Relationship Id="rId34" Type="http://schemas.openxmlformats.org/officeDocument/2006/relationships/image" Target="../media/image33.png"/><Relationship Id="rId50" Type="http://schemas.openxmlformats.org/officeDocument/2006/relationships/image" Target="../media/image49.png"/><Relationship Id="rId55" Type="http://schemas.openxmlformats.org/officeDocument/2006/relationships/image" Target="../media/image54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698957</xdr:colOff>
      <xdr:row>0</xdr:row>
      <xdr:rowOff>0</xdr:rowOff>
    </xdr:from>
    <xdr:to>
      <xdr:col>12</xdr:col>
      <xdr:colOff>307</xdr:colOff>
      <xdr:row>5</xdr:row>
      <xdr:rowOff>186798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224C81D-7AE5-5948-AB36-FED42965F296}"/>
            </a:ext>
          </a:extLst>
        </xdr:cNvPr>
        <xdr:cNvSpPr/>
      </xdr:nvSpPr>
      <xdr:spPr>
        <a:xfrm>
          <a:off x="698957" y="0"/>
          <a:ext cx="13702451" cy="1130559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/>
            <a:t>www.dgimenezcoach.com</a:t>
          </a:r>
        </a:p>
      </xdr:txBody>
    </xdr:sp>
    <xdr:clientData/>
  </xdr:twoCellAnchor>
  <xdr:oneCellAnchor>
    <xdr:from>
      <xdr:col>4</xdr:col>
      <xdr:colOff>7143</xdr:colOff>
      <xdr:row>0</xdr:row>
      <xdr:rowOff>-65435</xdr:rowOff>
    </xdr:from>
    <xdr:ext cx="4460082" cy="103162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4EA2FE-1E5F-7D4E-84FD-E45B718FF92D}"/>
            </a:ext>
          </a:extLst>
        </xdr:cNvPr>
        <xdr:cNvSpPr txBox="1"/>
      </xdr:nvSpPr>
      <xdr:spPr>
        <a:xfrm>
          <a:off x="4761214" y="-65435"/>
          <a:ext cx="4460082" cy="10316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br>
            <a:rPr lang="en-US" sz="2000" b="1" baseline="0">
              <a:solidFill>
                <a:schemeClr val="bg1"/>
              </a:solidFill>
            </a:rPr>
          </a:br>
          <a:r>
            <a:rPr lang="en-US" sz="2000" b="1" baseline="0">
              <a:solidFill>
                <a:schemeClr val="tx1"/>
              </a:solidFill>
            </a:rPr>
            <a:t>RESTAURANTE:  CHLOE'S</a:t>
          </a:r>
        </a:p>
        <a:p>
          <a:pPr algn="ctr"/>
          <a:r>
            <a:rPr lang="en-US" sz="2000" b="1" baseline="0">
              <a:solidFill>
                <a:schemeClr val="tx1"/>
              </a:solidFill>
            </a:rPr>
            <a:t>PERIODO:</a:t>
          </a:r>
          <a:endParaRPr lang="en-US" sz="2000" b="1">
            <a:solidFill>
              <a:schemeClr val="tx1"/>
            </a:solidFill>
          </a:endParaRPr>
        </a:p>
      </xdr:txBody>
    </xdr:sp>
    <xdr:clientData/>
  </xdr:oneCellAnchor>
  <xdr:twoCellAnchor>
    <xdr:from>
      <xdr:col>1</xdr:col>
      <xdr:colOff>19050</xdr:colOff>
      <xdr:row>4</xdr:row>
      <xdr:rowOff>66675</xdr:rowOff>
    </xdr:from>
    <xdr:to>
      <xdr:col>2</xdr:col>
      <xdr:colOff>371475</xdr:colOff>
      <xdr:row>6</xdr:row>
      <xdr:rowOff>0</xdr:rowOff>
    </xdr:to>
    <xdr:sp macro="" textlink="">
      <xdr:nvSpPr>
        <xdr:cNvPr id="10" name="Rectangle: Top Corners Rounded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00266E-5315-564F-9E46-13815BCA6F16}"/>
            </a:ext>
          </a:extLst>
        </xdr:cNvPr>
        <xdr:cNvSpPr/>
      </xdr:nvSpPr>
      <xdr:spPr>
        <a:xfrm>
          <a:off x="717550" y="828675"/>
          <a:ext cx="1927225" cy="327025"/>
        </a:xfrm>
        <a:prstGeom prst="round2Same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Break Even</a:t>
          </a:r>
        </a:p>
      </xdr:txBody>
    </xdr:sp>
    <xdr:clientData/>
  </xdr:twoCellAnchor>
  <xdr:twoCellAnchor editAs="oneCell">
    <xdr:from>
      <xdr:col>8</xdr:col>
      <xdr:colOff>1045016</xdr:colOff>
      <xdr:row>7</xdr:row>
      <xdr:rowOff>551339</xdr:rowOff>
    </xdr:from>
    <xdr:to>
      <xdr:col>9</xdr:col>
      <xdr:colOff>238198</xdr:colOff>
      <xdr:row>8</xdr:row>
      <xdr:rowOff>250513</xdr:rowOff>
    </xdr:to>
    <xdr:pic>
      <xdr:nvPicPr>
        <xdr:cNvPr id="4" name="Gráfico 3" descr="Badge 1 con relleno sólido">
          <a:extLst>
            <a:ext uri="{FF2B5EF4-FFF2-40B4-BE49-F238E27FC236}">
              <a16:creationId xmlns:a16="http://schemas.microsoft.com/office/drawing/2014/main" id="{7FFE059D-7053-4985-8E9B-0065A2F80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103600" y="2001162"/>
          <a:ext cx="260881" cy="261121"/>
        </a:xfrm>
        <a:prstGeom prst="rect">
          <a:avLst/>
        </a:prstGeom>
      </xdr:spPr>
    </xdr:pic>
    <xdr:clientData/>
  </xdr:twoCellAnchor>
  <xdr:twoCellAnchor editAs="oneCell">
    <xdr:from>
      <xdr:col>10</xdr:col>
      <xdr:colOff>23741</xdr:colOff>
      <xdr:row>8</xdr:row>
      <xdr:rowOff>11870</xdr:rowOff>
    </xdr:from>
    <xdr:to>
      <xdr:col>10</xdr:col>
      <xdr:colOff>284863</xdr:colOff>
      <xdr:row>8</xdr:row>
      <xdr:rowOff>272992</xdr:rowOff>
    </xdr:to>
    <xdr:pic>
      <xdr:nvPicPr>
        <xdr:cNvPr id="36" name="Gráfico 35" descr="Badge con relleno sólido">
          <a:extLst>
            <a:ext uri="{FF2B5EF4-FFF2-40B4-BE49-F238E27FC236}">
              <a16:creationId xmlns:a16="http://schemas.microsoft.com/office/drawing/2014/main" id="{C67147B8-71A9-EB7D-5112-FB1CE958D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619909" y="2017758"/>
          <a:ext cx="261122" cy="261122"/>
        </a:xfrm>
        <a:prstGeom prst="rect">
          <a:avLst/>
        </a:prstGeom>
      </xdr:spPr>
    </xdr:pic>
    <xdr:clientData/>
  </xdr:twoCellAnchor>
  <xdr:twoCellAnchor editAs="oneCell">
    <xdr:from>
      <xdr:col>10</xdr:col>
      <xdr:colOff>11870</xdr:colOff>
      <xdr:row>16</xdr:row>
      <xdr:rowOff>11038</xdr:rowOff>
    </xdr:from>
    <xdr:to>
      <xdr:col>10</xdr:col>
      <xdr:colOff>285691</xdr:colOff>
      <xdr:row>17</xdr:row>
      <xdr:rowOff>5226</xdr:rowOff>
    </xdr:to>
    <xdr:pic>
      <xdr:nvPicPr>
        <xdr:cNvPr id="38" name="Gráfico 37" descr="Badge 3 con relleno sólido">
          <a:extLst>
            <a:ext uri="{FF2B5EF4-FFF2-40B4-BE49-F238E27FC236}">
              <a16:creationId xmlns:a16="http://schemas.microsoft.com/office/drawing/2014/main" id="{5B9D5D09-8682-A14E-5CE4-E40DBE042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1608038" y="3963468"/>
          <a:ext cx="273821" cy="273821"/>
        </a:xfrm>
        <a:prstGeom prst="rect">
          <a:avLst/>
        </a:prstGeom>
      </xdr:spPr>
    </xdr:pic>
    <xdr:clientData/>
  </xdr:twoCellAnchor>
  <xdr:twoCellAnchor editAs="oneCell">
    <xdr:from>
      <xdr:col>10</xdr:col>
      <xdr:colOff>47477</xdr:colOff>
      <xdr:row>22</xdr:row>
      <xdr:rowOff>0</xdr:rowOff>
    </xdr:from>
    <xdr:to>
      <xdr:col>10</xdr:col>
      <xdr:colOff>308599</xdr:colOff>
      <xdr:row>22</xdr:row>
      <xdr:rowOff>261122</xdr:rowOff>
    </xdr:to>
    <xdr:pic>
      <xdr:nvPicPr>
        <xdr:cNvPr id="40" name="Gráfico 39" descr="Badge 4 con relleno sólido">
          <a:extLst>
            <a:ext uri="{FF2B5EF4-FFF2-40B4-BE49-F238E27FC236}">
              <a16:creationId xmlns:a16="http://schemas.microsoft.com/office/drawing/2014/main" id="{92D62384-E592-D4F9-FF9B-3CB7D61D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1643645" y="5625981"/>
          <a:ext cx="261122" cy="261122"/>
        </a:xfrm>
        <a:prstGeom prst="rect">
          <a:avLst/>
        </a:prstGeom>
      </xdr:spPr>
    </xdr:pic>
    <xdr:clientData/>
  </xdr:twoCellAnchor>
  <xdr:twoCellAnchor editAs="oneCell">
    <xdr:from>
      <xdr:col>10</xdr:col>
      <xdr:colOff>23739</xdr:colOff>
      <xdr:row>33</xdr:row>
      <xdr:rowOff>11870</xdr:rowOff>
    </xdr:from>
    <xdr:to>
      <xdr:col>10</xdr:col>
      <xdr:colOff>332337</xdr:colOff>
      <xdr:row>33</xdr:row>
      <xdr:rowOff>320468</xdr:rowOff>
    </xdr:to>
    <xdr:pic>
      <xdr:nvPicPr>
        <xdr:cNvPr id="42" name="Gráfico 41" descr="Badge 5 con relleno sólido">
          <a:extLst>
            <a:ext uri="{FF2B5EF4-FFF2-40B4-BE49-F238E27FC236}">
              <a16:creationId xmlns:a16="http://schemas.microsoft.com/office/drawing/2014/main" id="{5735FBB2-4BDA-9F21-9EB9-DC77BDDED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1619907" y="8747571"/>
          <a:ext cx="308598" cy="308598"/>
        </a:xfrm>
        <a:prstGeom prst="rect">
          <a:avLst/>
        </a:prstGeom>
      </xdr:spPr>
    </xdr:pic>
    <xdr:clientData/>
  </xdr:twoCellAnchor>
  <xdr:twoCellAnchor editAs="oneCell">
    <xdr:from>
      <xdr:col>9</xdr:col>
      <xdr:colOff>1756634</xdr:colOff>
      <xdr:row>39</xdr:row>
      <xdr:rowOff>296728</xdr:rowOff>
    </xdr:from>
    <xdr:to>
      <xdr:col>10</xdr:col>
      <xdr:colOff>284859</xdr:colOff>
      <xdr:row>40</xdr:row>
      <xdr:rowOff>292300</xdr:rowOff>
    </xdr:to>
    <xdr:pic>
      <xdr:nvPicPr>
        <xdr:cNvPr id="44" name="Gráfico 43" descr="Badge 6 con relleno sólido">
          <a:extLst>
            <a:ext uri="{FF2B5EF4-FFF2-40B4-BE49-F238E27FC236}">
              <a16:creationId xmlns:a16="http://schemas.microsoft.com/office/drawing/2014/main" id="{A1E4C243-933D-B840-128E-92B236921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1584298" y="10705980"/>
          <a:ext cx="296730" cy="296730"/>
        </a:xfrm>
        <a:prstGeom prst="rect">
          <a:avLst/>
        </a:prstGeom>
      </xdr:spPr>
    </xdr:pic>
    <xdr:clientData/>
  </xdr:twoCellAnchor>
  <xdr:twoCellAnchor editAs="oneCell">
    <xdr:from>
      <xdr:col>1</xdr:col>
      <xdr:colOff>189907</xdr:colOff>
      <xdr:row>8</xdr:row>
      <xdr:rowOff>11871</xdr:rowOff>
    </xdr:from>
    <xdr:to>
      <xdr:col>1</xdr:col>
      <xdr:colOff>462897</xdr:colOff>
      <xdr:row>8</xdr:row>
      <xdr:rowOff>284861</xdr:rowOff>
    </xdr:to>
    <xdr:pic>
      <xdr:nvPicPr>
        <xdr:cNvPr id="59" name="Gráfico 58" descr="Badge 1 con relleno sólido">
          <a:extLst>
            <a:ext uri="{FF2B5EF4-FFF2-40B4-BE49-F238E27FC236}">
              <a16:creationId xmlns:a16="http://schemas.microsoft.com/office/drawing/2014/main" id="{877CA636-EE3A-C844-FE06-8FC87663E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890187" y="2017759"/>
          <a:ext cx="272990" cy="272990"/>
        </a:xfrm>
        <a:prstGeom prst="rect">
          <a:avLst/>
        </a:prstGeom>
      </xdr:spPr>
    </xdr:pic>
    <xdr:clientData/>
  </xdr:twoCellAnchor>
  <xdr:twoCellAnchor editAs="oneCell">
    <xdr:from>
      <xdr:col>1</xdr:col>
      <xdr:colOff>35608</xdr:colOff>
      <xdr:row>118</xdr:row>
      <xdr:rowOff>35609</xdr:rowOff>
    </xdr:from>
    <xdr:to>
      <xdr:col>1</xdr:col>
      <xdr:colOff>379814</xdr:colOff>
      <xdr:row>119</xdr:row>
      <xdr:rowOff>11871</xdr:rowOff>
    </xdr:to>
    <xdr:pic>
      <xdr:nvPicPr>
        <xdr:cNvPr id="73" name="Gráfico 72" descr="Badge 8 con relleno sólido">
          <a:extLst>
            <a:ext uri="{FF2B5EF4-FFF2-40B4-BE49-F238E27FC236}">
              <a16:creationId xmlns:a16="http://schemas.microsoft.com/office/drawing/2014/main" id="{764A954C-C0B1-674A-B9D5-445A861E1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735888" y="33577852"/>
          <a:ext cx="344206" cy="344206"/>
        </a:xfrm>
        <a:prstGeom prst="rect">
          <a:avLst/>
        </a:prstGeom>
      </xdr:spPr>
    </xdr:pic>
    <xdr:clientData/>
  </xdr:twoCellAnchor>
  <xdr:twoCellAnchor editAs="oneCell">
    <xdr:from>
      <xdr:col>1</xdr:col>
      <xdr:colOff>35611</xdr:colOff>
      <xdr:row>133</xdr:row>
      <xdr:rowOff>19585</xdr:rowOff>
    </xdr:from>
    <xdr:to>
      <xdr:col>1</xdr:col>
      <xdr:colOff>379817</xdr:colOff>
      <xdr:row>134</xdr:row>
      <xdr:rowOff>3957</xdr:rowOff>
    </xdr:to>
    <xdr:pic>
      <xdr:nvPicPr>
        <xdr:cNvPr id="75" name="Gráfico 74" descr="Badge 9 con relleno sólido">
          <a:extLst>
            <a:ext uri="{FF2B5EF4-FFF2-40B4-BE49-F238E27FC236}">
              <a16:creationId xmlns:a16="http://schemas.microsoft.com/office/drawing/2014/main" id="{78768017-4704-F733-1543-E8ADE99B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735891" y="37775379"/>
          <a:ext cx="344206" cy="344206"/>
        </a:xfrm>
        <a:prstGeom prst="rect">
          <a:avLst/>
        </a:prstGeom>
      </xdr:spPr>
    </xdr:pic>
    <xdr:clientData/>
  </xdr:twoCellAnchor>
  <xdr:twoCellAnchor editAs="oneCell">
    <xdr:from>
      <xdr:col>1</xdr:col>
      <xdr:colOff>83085</xdr:colOff>
      <xdr:row>20</xdr:row>
      <xdr:rowOff>35608</xdr:rowOff>
    </xdr:from>
    <xdr:to>
      <xdr:col>1</xdr:col>
      <xdr:colOff>379814</xdr:colOff>
      <xdr:row>21</xdr:row>
      <xdr:rowOff>19783</xdr:rowOff>
    </xdr:to>
    <xdr:pic>
      <xdr:nvPicPr>
        <xdr:cNvPr id="77" name="Gráfico 76" descr="Badge con relleno sólido">
          <a:extLst>
            <a:ext uri="{FF2B5EF4-FFF2-40B4-BE49-F238E27FC236}">
              <a16:creationId xmlns:a16="http://schemas.microsoft.com/office/drawing/2014/main" id="{9E184D31-D690-D22F-5766-24F464CB2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783365" y="5020655"/>
          <a:ext cx="296729" cy="316511"/>
        </a:xfrm>
        <a:prstGeom prst="rect">
          <a:avLst/>
        </a:prstGeom>
      </xdr:spPr>
    </xdr:pic>
    <xdr:clientData/>
  </xdr:twoCellAnchor>
  <xdr:twoCellAnchor editAs="oneCell">
    <xdr:from>
      <xdr:col>1</xdr:col>
      <xdr:colOff>35607</xdr:colOff>
      <xdr:row>32</xdr:row>
      <xdr:rowOff>284858</xdr:rowOff>
    </xdr:from>
    <xdr:to>
      <xdr:col>1</xdr:col>
      <xdr:colOff>391684</xdr:colOff>
      <xdr:row>34</xdr:row>
      <xdr:rowOff>11871</xdr:rowOff>
    </xdr:to>
    <xdr:pic>
      <xdr:nvPicPr>
        <xdr:cNvPr id="79" name="Gráfico 78" descr="Badge 3 con relleno sólido">
          <a:extLst>
            <a:ext uri="{FF2B5EF4-FFF2-40B4-BE49-F238E27FC236}">
              <a16:creationId xmlns:a16="http://schemas.microsoft.com/office/drawing/2014/main" id="{E9AE5743-6384-C750-FE14-B1B73671A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735887" y="8652615"/>
          <a:ext cx="356077" cy="356077"/>
        </a:xfrm>
        <a:prstGeom prst="rect">
          <a:avLst/>
        </a:prstGeom>
      </xdr:spPr>
    </xdr:pic>
    <xdr:clientData/>
  </xdr:twoCellAnchor>
  <xdr:twoCellAnchor editAs="oneCell">
    <xdr:from>
      <xdr:col>1</xdr:col>
      <xdr:colOff>35608</xdr:colOff>
      <xdr:row>48</xdr:row>
      <xdr:rowOff>249253</xdr:rowOff>
    </xdr:from>
    <xdr:to>
      <xdr:col>1</xdr:col>
      <xdr:colOff>391683</xdr:colOff>
      <xdr:row>49</xdr:row>
      <xdr:rowOff>344206</xdr:rowOff>
    </xdr:to>
    <xdr:pic>
      <xdr:nvPicPr>
        <xdr:cNvPr id="81" name="Gráfico 80" descr="Badge 4 con relleno sólido">
          <a:extLst>
            <a:ext uri="{FF2B5EF4-FFF2-40B4-BE49-F238E27FC236}">
              <a16:creationId xmlns:a16="http://schemas.microsoft.com/office/drawing/2014/main" id="{FAB514B5-97AE-D0C2-0839-2C0F1ED1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735888" y="13091683"/>
          <a:ext cx="356075" cy="356075"/>
        </a:xfrm>
        <a:prstGeom prst="rect">
          <a:avLst/>
        </a:prstGeom>
      </xdr:spPr>
    </xdr:pic>
    <xdr:clientData/>
  </xdr:twoCellAnchor>
  <xdr:twoCellAnchor editAs="oneCell">
    <xdr:from>
      <xdr:col>1</xdr:col>
      <xdr:colOff>59348</xdr:colOff>
      <xdr:row>66</xdr:row>
      <xdr:rowOff>0</xdr:rowOff>
    </xdr:from>
    <xdr:to>
      <xdr:col>1</xdr:col>
      <xdr:colOff>403554</xdr:colOff>
      <xdr:row>67</xdr:row>
      <xdr:rowOff>11870</xdr:rowOff>
    </xdr:to>
    <xdr:pic>
      <xdr:nvPicPr>
        <xdr:cNvPr id="83" name="Gráfico 82" descr="Badge 5 con relleno sólido">
          <a:extLst>
            <a:ext uri="{FF2B5EF4-FFF2-40B4-BE49-F238E27FC236}">
              <a16:creationId xmlns:a16="http://schemas.microsoft.com/office/drawing/2014/main" id="{83703E7D-EF38-3137-58C0-300C33C92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759628" y="18242897"/>
          <a:ext cx="344206" cy="344206"/>
        </a:xfrm>
        <a:prstGeom prst="rect">
          <a:avLst/>
        </a:prstGeom>
      </xdr:spPr>
    </xdr:pic>
    <xdr:clientData/>
  </xdr:twoCellAnchor>
  <xdr:twoCellAnchor editAs="oneCell">
    <xdr:from>
      <xdr:col>1</xdr:col>
      <xdr:colOff>23739</xdr:colOff>
      <xdr:row>83</xdr:row>
      <xdr:rowOff>1</xdr:rowOff>
    </xdr:from>
    <xdr:to>
      <xdr:col>1</xdr:col>
      <xdr:colOff>344207</xdr:colOff>
      <xdr:row>84</xdr:row>
      <xdr:rowOff>11870</xdr:rowOff>
    </xdr:to>
    <xdr:pic>
      <xdr:nvPicPr>
        <xdr:cNvPr id="85" name="Gráfico 84" descr="Badge 6 con relleno sólido">
          <a:extLst>
            <a:ext uri="{FF2B5EF4-FFF2-40B4-BE49-F238E27FC236}">
              <a16:creationId xmlns:a16="http://schemas.microsoft.com/office/drawing/2014/main" id="{79EF2786-F813-4611-FB54-320B1BABE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724019" y="23287291"/>
          <a:ext cx="320468" cy="320468"/>
        </a:xfrm>
        <a:prstGeom prst="rect">
          <a:avLst/>
        </a:prstGeom>
      </xdr:spPr>
    </xdr:pic>
    <xdr:clientData/>
  </xdr:twoCellAnchor>
  <xdr:twoCellAnchor editAs="oneCell">
    <xdr:from>
      <xdr:col>1</xdr:col>
      <xdr:colOff>47478</xdr:colOff>
      <xdr:row>102</xdr:row>
      <xdr:rowOff>35607</xdr:rowOff>
    </xdr:from>
    <xdr:to>
      <xdr:col>1</xdr:col>
      <xdr:colOff>367944</xdr:colOff>
      <xdr:row>103</xdr:row>
      <xdr:rowOff>17407</xdr:rowOff>
    </xdr:to>
    <xdr:pic>
      <xdr:nvPicPr>
        <xdr:cNvPr id="87" name="Gráfico 86" descr="Badge 7 con relleno sólido">
          <a:extLst>
            <a:ext uri="{FF2B5EF4-FFF2-40B4-BE49-F238E27FC236}">
              <a16:creationId xmlns:a16="http://schemas.microsoft.com/office/drawing/2014/main" id="{2952A32D-9BEA-EE41-1DF4-D5F8EF3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747758" y="28770841"/>
          <a:ext cx="320466" cy="3204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320468</xdr:colOff>
      <xdr:row>7</xdr:row>
      <xdr:rowOff>320468</xdr:rowOff>
    </xdr:to>
    <xdr:pic>
      <xdr:nvPicPr>
        <xdr:cNvPr id="93" name="Gráfico 92" descr="Badge 1 con relleno sólido">
          <a:extLst>
            <a:ext uri="{FF2B5EF4-FFF2-40B4-BE49-F238E27FC236}">
              <a16:creationId xmlns:a16="http://schemas.microsoft.com/office/drawing/2014/main" id="{EE8FBA1A-00AF-751B-35D9-A44CC7863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2706168" y="1448037"/>
          <a:ext cx="320468" cy="32046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320467</xdr:colOff>
      <xdr:row>7</xdr:row>
      <xdr:rowOff>320467</xdr:rowOff>
    </xdr:to>
    <xdr:pic>
      <xdr:nvPicPr>
        <xdr:cNvPr id="95" name="Gráfico 94" descr="Badge con relleno sólido">
          <a:extLst>
            <a:ext uri="{FF2B5EF4-FFF2-40B4-BE49-F238E27FC236}">
              <a16:creationId xmlns:a16="http://schemas.microsoft.com/office/drawing/2014/main" id="{9D34ECAC-DCFA-BEC7-D7F1-58CAE343B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>
          <a:off x="3738785" y="1448037"/>
          <a:ext cx="320467" cy="320467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7</xdr:row>
      <xdr:rowOff>1</xdr:rowOff>
    </xdr:from>
    <xdr:to>
      <xdr:col>4</xdr:col>
      <xdr:colOff>261123</xdr:colOff>
      <xdr:row>7</xdr:row>
      <xdr:rowOff>261123</xdr:rowOff>
    </xdr:to>
    <xdr:pic>
      <xdr:nvPicPr>
        <xdr:cNvPr id="97" name="Gráfico 96" descr="Badge 3 con relleno sólido">
          <a:extLst>
            <a:ext uri="{FF2B5EF4-FFF2-40B4-BE49-F238E27FC236}">
              <a16:creationId xmlns:a16="http://schemas.microsoft.com/office/drawing/2014/main" id="{8ED74D0D-37B4-4AD4-A271-C097AA20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7"/>
            </a:ext>
          </a:extLst>
        </a:blip>
        <a:stretch>
          <a:fillRect/>
        </a:stretch>
      </xdr:blipFill>
      <xdr:spPr>
        <a:xfrm>
          <a:off x="4949440" y="1448038"/>
          <a:ext cx="261122" cy="26112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272991</xdr:colOff>
      <xdr:row>7</xdr:row>
      <xdr:rowOff>272991</xdr:rowOff>
    </xdr:to>
    <xdr:pic>
      <xdr:nvPicPr>
        <xdr:cNvPr id="99" name="Gráfico 98" descr="Badge 4 con relleno sólido">
          <a:extLst>
            <a:ext uri="{FF2B5EF4-FFF2-40B4-BE49-F238E27FC236}">
              <a16:creationId xmlns:a16="http://schemas.microsoft.com/office/drawing/2014/main" id="{0DDD6BF4-6562-0496-BABB-C49C55558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9"/>
            </a:ext>
          </a:extLst>
        </a:blip>
        <a:stretch>
          <a:fillRect/>
        </a:stretch>
      </xdr:blipFill>
      <xdr:spPr>
        <a:xfrm>
          <a:off x="5815888" y="1448037"/>
          <a:ext cx="272991" cy="2729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284860</xdr:colOff>
      <xdr:row>7</xdr:row>
      <xdr:rowOff>284860</xdr:rowOff>
    </xdr:to>
    <xdr:pic>
      <xdr:nvPicPr>
        <xdr:cNvPr id="101" name="Gráfico 100" descr="Badge 5 con relleno sólido">
          <a:extLst>
            <a:ext uri="{FF2B5EF4-FFF2-40B4-BE49-F238E27FC236}">
              <a16:creationId xmlns:a16="http://schemas.microsoft.com/office/drawing/2014/main" id="{63FB7B16-919B-DCD6-4A9A-D580DCE7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1"/>
            </a:ext>
          </a:extLst>
        </a:blip>
        <a:stretch>
          <a:fillRect/>
        </a:stretch>
      </xdr:blipFill>
      <xdr:spPr>
        <a:xfrm>
          <a:off x="7002804" y="1448037"/>
          <a:ext cx="284860" cy="284860"/>
        </a:xfrm>
        <a:prstGeom prst="rect">
          <a:avLst/>
        </a:prstGeom>
      </xdr:spPr>
    </xdr:pic>
    <xdr:clientData/>
  </xdr:twoCellAnchor>
  <xdr:twoCellAnchor editAs="oneCell">
    <xdr:from>
      <xdr:col>9</xdr:col>
      <xdr:colOff>1021510</xdr:colOff>
      <xdr:row>35</xdr:row>
      <xdr:rowOff>140037</xdr:rowOff>
    </xdr:from>
    <xdr:to>
      <xdr:col>10</xdr:col>
      <xdr:colOff>29990</xdr:colOff>
      <xdr:row>37</xdr:row>
      <xdr:rowOff>163773</xdr:rowOff>
    </xdr:to>
    <xdr:pic>
      <xdr:nvPicPr>
        <xdr:cNvPr id="103" name="Gráfico 102" descr="Business Growth con relleno sólido">
          <a:extLst>
            <a:ext uri="{FF2B5EF4-FFF2-40B4-BE49-F238E27FC236}">
              <a16:creationId xmlns:a16="http://schemas.microsoft.com/office/drawing/2014/main" id="{1F94C97B-C9AD-72E0-A598-DFDEB7219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3"/>
            </a:ext>
          </a:extLst>
        </a:blip>
        <a:stretch>
          <a:fillRect/>
        </a:stretch>
      </xdr:blipFill>
      <xdr:spPr>
        <a:xfrm>
          <a:off x="10866923" y="9426184"/>
          <a:ext cx="779489" cy="617957"/>
        </a:xfrm>
        <a:prstGeom prst="rect">
          <a:avLst/>
        </a:prstGeom>
      </xdr:spPr>
    </xdr:pic>
    <xdr:clientData/>
  </xdr:twoCellAnchor>
  <xdr:twoCellAnchor editAs="oneCell">
    <xdr:from>
      <xdr:col>10</xdr:col>
      <xdr:colOff>23740</xdr:colOff>
      <xdr:row>45</xdr:row>
      <xdr:rowOff>249252</xdr:rowOff>
    </xdr:from>
    <xdr:to>
      <xdr:col>10</xdr:col>
      <xdr:colOff>332340</xdr:colOff>
      <xdr:row>47</xdr:row>
      <xdr:rowOff>397</xdr:rowOff>
    </xdr:to>
    <xdr:pic>
      <xdr:nvPicPr>
        <xdr:cNvPr id="5" name="Gráfico 4" descr="Badge 1 con relleno sólido">
          <a:extLst>
            <a:ext uri="{FF2B5EF4-FFF2-40B4-BE49-F238E27FC236}">
              <a16:creationId xmlns:a16="http://schemas.microsoft.com/office/drawing/2014/main" id="{E232CD8F-5738-E6EA-521D-DB0E5B2C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5"/>
            </a:ext>
          </a:extLst>
        </a:blip>
        <a:stretch>
          <a:fillRect/>
        </a:stretch>
      </xdr:blipFill>
      <xdr:spPr>
        <a:xfrm>
          <a:off x="11619908" y="13127289"/>
          <a:ext cx="308600" cy="308600"/>
        </a:xfrm>
        <a:prstGeom prst="rect">
          <a:avLst/>
        </a:prstGeom>
      </xdr:spPr>
    </xdr:pic>
    <xdr:clientData/>
  </xdr:twoCellAnchor>
  <xdr:twoCellAnchor editAs="oneCell">
    <xdr:from>
      <xdr:col>10</xdr:col>
      <xdr:colOff>35608</xdr:colOff>
      <xdr:row>52</xdr:row>
      <xdr:rowOff>272990</xdr:rowOff>
    </xdr:from>
    <xdr:to>
      <xdr:col>10</xdr:col>
      <xdr:colOff>332337</xdr:colOff>
      <xdr:row>53</xdr:row>
      <xdr:rowOff>261121</xdr:rowOff>
    </xdr:to>
    <xdr:pic>
      <xdr:nvPicPr>
        <xdr:cNvPr id="12" name="Gráfico 11" descr="Badge con relleno sólido">
          <a:extLst>
            <a:ext uri="{FF2B5EF4-FFF2-40B4-BE49-F238E27FC236}">
              <a16:creationId xmlns:a16="http://schemas.microsoft.com/office/drawing/2014/main" id="{42E628EF-A94A-AF4C-CA57-887EDED9D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7"/>
            </a:ext>
          </a:extLst>
        </a:blip>
        <a:stretch>
          <a:fillRect/>
        </a:stretch>
      </xdr:blipFill>
      <xdr:spPr>
        <a:xfrm>
          <a:off x="11631776" y="15346822"/>
          <a:ext cx="296729" cy="296729"/>
        </a:xfrm>
        <a:prstGeom prst="rect">
          <a:avLst/>
        </a:prstGeom>
      </xdr:spPr>
    </xdr:pic>
    <xdr:clientData/>
  </xdr:twoCellAnchor>
  <xdr:twoCellAnchor editAs="oneCell">
    <xdr:from>
      <xdr:col>10</xdr:col>
      <xdr:colOff>11871</xdr:colOff>
      <xdr:row>61</xdr:row>
      <xdr:rowOff>261121</xdr:rowOff>
    </xdr:from>
    <xdr:to>
      <xdr:col>10</xdr:col>
      <xdr:colOff>320470</xdr:colOff>
      <xdr:row>62</xdr:row>
      <xdr:rowOff>272991</xdr:rowOff>
    </xdr:to>
    <xdr:pic>
      <xdr:nvPicPr>
        <xdr:cNvPr id="14" name="Gráfico 13" descr="Badge 3 con relleno sólido">
          <a:extLst>
            <a:ext uri="{FF2B5EF4-FFF2-40B4-BE49-F238E27FC236}">
              <a16:creationId xmlns:a16="http://schemas.microsoft.com/office/drawing/2014/main" id="{52A05D7B-0958-57B4-7388-45F632B04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9"/>
            </a:ext>
          </a:extLst>
        </a:blip>
        <a:stretch>
          <a:fillRect/>
        </a:stretch>
      </xdr:blipFill>
      <xdr:spPr>
        <a:xfrm>
          <a:off x="11608039" y="17993644"/>
          <a:ext cx="308599" cy="308599"/>
        </a:xfrm>
        <a:prstGeom prst="rect">
          <a:avLst/>
        </a:prstGeom>
      </xdr:spPr>
    </xdr:pic>
    <xdr:clientData/>
  </xdr:twoCellAnchor>
  <xdr:twoCellAnchor editAs="oneCell">
    <xdr:from>
      <xdr:col>10</xdr:col>
      <xdr:colOff>71215</xdr:colOff>
      <xdr:row>70</xdr:row>
      <xdr:rowOff>284860</xdr:rowOff>
    </xdr:from>
    <xdr:to>
      <xdr:col>10</xdr:col>
      <xdr:colOff>367944</xdr:colOff>
      <xdr:row>72</xdr:row>
      <xdr:rowOff>11520</xdr:rowOff>
    </xdr:to>
    <xdr:pic>
      <xdr:nvPicPr>
        <xdr:cNvPr id="17" name="Gráfico 16" descr="Badge 4 con relleno sólido">
          <a:extLst>
            <a:ext uri="{FF2B5EF4-FFF2-40B4-BE49-F238E27FC236}">
              <a16:creationId xmlns:a16="http://schemas.microsoft.com/office/drawing/2014/main" id="{E9869A8A-5718-0F7C-E227-929BF048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1"/>
            </a:ext>
          </a:extLst>
        </a:blip>
        <a:stretch>
          <a:fillRect/>
        </a:stretch>
      </xdr:blipFill>
      <xdr:spPr>
        <a:xfrm>
          <a:off x="11667383" y="20830374"/>
          <a:ext cx="296729" cy="2967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23738</xdr:colOff>
      <xdr:row>78</xdr:row>
      <xdr:rowOff>320466</xdr:rowOff>
    </xdr:from>
    <xdr:to>
      <xdr:col>10</xdr:col>
      <xdr:colOff>320469</xdr:colOff>
      <xdr:row>79</xdr:row>
      <xdr:rowOff>296730</xdr:rowOff>
    </xdr:to>
    <xdr:pic>
      <xdr:nvPicPr>
        <xdr:cNvPr id="20" name="Gráfico 19" descr="Badge 5 con relleno sólido">
          <a:extLst>
            <a:ext uri="{FF2B5EF4-FFF2-40B4-BE49-F238E27FC236}">
              <a16:creationId xmlns:a16="http://schemas.microsoft.com/office/drawing/2014/main" id="{62D51D6D-0C8F-3F67-6785-B5BC3B738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3"/>
            </a:ext>
          </a:extLst>
        </a:blip>
        <a:stretch>
          <a:fillRect/>
        </a:stretch>
      </xdr:blipFill>
      <xdr:spPr>
        <a:xfrm>
          <a:off x="11619906" y="23204204"/>
          <a:ext cx="296731" cy="296731"/>
        </a:xfrm>
        <a:prstGeom prst="rect">
          <a:avLst/>
        </a:prstGeom>
      </xdr:spPr>
    </xdr:pic>
    <xdr:clientData/>
  </xdr:twoCellAnchor>
  <xdr:twoCellAnchor editAs="oneCell">
    <xdr:from>
      <xdr:col>9</xdr:col>
      <xdr:colOff>141448</xdr:colOff>
      <xdr:row>87</xdr:row>
      <xdr:rowOff>235642</xdr:rowOff>
    </xdr:from>
    <xdr:to>
      <xdr:col>9</xdr:col>
      <xdr:colOff>1055848</xdr:colOff>
      <xdr:row>91</xdr:row>
      <xdr:rowOff>74522</xdr:rowOff>
    </xdr:to>
    <xdr:pic>
      <xdr:nvPicPr>
        <xdr:cNvPr id="22" name="Gráfico 21" descr="Badge 1 con relleno sólido">
          <a:extLst>
            <a:ext uri="{FF2B5EF4-FFF2-40B4-BE49-F238E27FC236}">
              <a16:creationId xmlns:a16="http://schemas.microsoft.com/office/drawing/2014/main" id="{189CBB0A-9575-A4EC-0F36-019B87EAD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5"/>
            </a:ext>
          </a:extLst>
        </a:blip>
        <a:stretch>
          <a:fillRect/>
        </a:stretch>
      </xdr:blipFill>
      <xdr:spPr>
        <a:xfrm>
          <a:off x="9986861" y="24587018"/>
          <a:ext cx="914400" cy="910806"/>
        </a:xfrm>
        <a:prstGeom prst="rect">
          <a:avLst/>
        </a:prstGeom>
      </xdr:spPr>
    </xdr:pic>
    <xdr:clientData/>
  </xdr:twoCellAnchor>
  <xdr:twoCellAnchor editAs="oneCell">
    <xdr:from>
      <xdr:col>9</xdr:col>
      <xdr:colOff>224860</xdr:colOff>
      <xdr:row>102</xdr:row>
      <xdr:rowOff>50090</xdr:rowOff>
    </xdr:from>
    <xdr:to>
      <xdr:col>9</xdr:col>
      <xdr:colOff>1141764</xdr:colOff>
      <xdr:row>105</xdr:row>
      <xdr:rowOff>60037</xdr:rowOff>
    </xdr:to>
    <xdr:pic>
      <xdr:nvPicPr>
        <xdr:cNvPr id="34" name="Gráfico 33" descr="Badge con relleno sólido">
          <a:extLst>
            <a:ext uri="{FF2B5EF4-FFF2-40B4-BE49-F238E27FC236}">
              <a16:creationId xmlns:a16="http://schemas.microsoft.com/office/drawing/2014/main" id="{8B5831CB-31AD-F4D1-EB3A-031EB8EDC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7"/>
            </a:ext>
          </a:extLst>
        </a:blip>
        <a:stretch>
          <a:fillRect/>
        </a:stretch>
      </xdr:blipFill>
      <xdr:spPr>
        <a:xfrm>
          <a:off x="10070273" y="28665870"/>
          <a:ext cx="916904" cy="930406"/>
        </a:xfrm>
        <a:prstGeom prst="rect">
          <a:avLst/>
        </a:prstGeom>
      </xdr:spPr>
    </xdr:pic>
    <xdr:clientData/>
  </xdr:twoCellAnchor>
  <xdr:twoCellAnchor editAs="oneCell">
    <xdr:from>
      <xdr:col>9</xdr:col>
      <xdr:colOff>151903</xdr:colOff>
      <xdr:row>115</xdr:row>
      <xdr:rowOff>142866</xdr:rowOff>
    </xdr:from>
    <xdr:to>
      <xdr:col>9</xdr:col>
      <xdr:colOff>1068807</xdr:colOff>
      <xdr:row>118</xdr:row>
      <xdr:rowOff>283375</xdr:rowOff>
    </xdr:to>
    <xdr:pic>
      <xdr:nvPicPr>
        <xdr:cNvPr id="37" name="Gráfico 36" descr="Badge 3 con relleno sólido">
          <a:extLst>
            <a:ext uri="{FF2B5EF4-FFF2-40B4-BE49-F238E27FC236}">
              <a16:creationId xmlns:a16="http://schemas.microsoft.com/office/drawing/2014/main" id="{B6995E1D-8782-03C2-C3EF-D0ECDAC95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9"/>
            </a:ext>
          </a:extLst>
        </a:blip>
        <a:stretch>
          <a:fillRect/>
        </a:stretch>
      </xdr:blipFill>
      <xdr:spPr>
        <a:xfrm>
          <a:off x="9997316" y="32755068"/>
          <a:ext cx="916904" cy="921151"/>
        </a:xfrm>
        <a:prstGeom prst="rect">
          <a:avLst/>
        </a:prstGeom>
      </xdr:spPr>
    </xdr:pic>
    <xdr:clientData/>
  </xdr:twoCellAnchor>
  <xdr:twoCellAnchor editAs="oneCell">
    <xdr:from>
      <xdr:col>9</xdr:col>
      <xdr:colOff>163120</xdr:colOff>
      <xdr:row>134</xdr:row>
      <xdr:rowOff>38656</xdr:rowOff>
    </xdr:from>
    <xdr:to>
      <xdr:col>9</xdr:col>
      <xdr:colOff>1080024</xdr:colOff>
      <xdr:row>137</xdr:row>
      <xdr:rowOff>143992</xdr:rowOff>
    </xdr:to>
    <xdr:pic>
      <xdr:nvPicPr>
        <xdr:cNvPr id="41" name="Gráfico 40" descr="Badge 4 con relleno sólido">
          <a:extLst>
            <a:ext uri="{FF2B5EF4-FFF2-40B4-BE49-F238E27FC236}">
              <a16:creationId xmlns:a16="http://schemas.microsoft.com/office/drawing/2014/main" id="{5C04A7DC-C679-5595-6185-C82CB829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1"/>
            </a:ext>
          </a:extLst>
        </a:blip>
        <a:stretch>
          <a:fillRect/>
        </a:stretch>
      </xdr:blipFill>
      <xdr:spPr>
        <a:xfrm>
          <a:off x="10008533" y="38022142"/>
          <a:ext cx="916904" cy="920934"/>
        </a:xfrm>
        <a:prstGeom prst="rect">
          <a:avLst/>
        </a:prstGeom>
      </xdr:spPr>
    </xdr:pic>
    <xdr:clientData/>
  </xdr:twoCellAnchor>
  <xdr:twoCellAnchor editAs="oneCell">
    <xdr:from>
      <xdr:col>10</xdr:col>
      <xdr:colOff>557850</xdr:colOff>
      <xdr:row>11</xdr:row>
      <xdr:rowOff>35607</xdr:rowOff>
    </xdr:from>
    <xdr:to>
      <xdr:col>10</xdr:col>
      <xdr:colOff>1472250</xdr:colOff>
      <xdr:row>14</xdr:row>
      <xdr:rowOff>190381</xdr:rowOff>
    </xdr:to>
    <xdr:pic>
      <xdr:nvPicPr>
        <xdr:cNvPr id="76" name="Gráfico 75" descr="Arrow Down con relleno sólido">
          <a:extLst>
            <a:ext uri="{FF2B5EF4-FFF2-40B4-BE49-F238E27FC236}">
              <a16:creationId xmlns:a16="http://schemas.microsoft.com/office/drawing/2014/main" id="{2EAD63F5-C195-F848-AB6D-899398483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3"/>
            </a:ext>
          </a:extLst>
        </a:blip>
        <a:stretch>
          <a:fillRect/>
        </a:stretch>
      </xdr:blipFill>
      <xdr:spPr>
        <a:xfrm>
          <a:off x="12154018" y="2812990"/>
          <a:ext cx="914400" cy="914400"/>
        </a:xfrm>
        <a:prstGeom prst="rect">
          <a:avLst/>
        </a:prstGeom>
      </xdr:spPr>
    </xdr:pic>
    <xdr:clientData/>
  </xdr:twoCellAnchor>
  <xdr:twoCellAnchor>
    <xdr:from>
      <xdr:col>11</xdr:col>
      <xdr:colOff>24866</xdr:colOff>
      <xdr:row>18</xdr:row>
      <xdr:rowOff>36237</xdr:rowOff>
    </xdr:from>
    <xdr:to>
      <xdr:col>11</xdr:col>
      <xdr:colOff>70585</xdr:colOff>
      <xdr:row>31</xdr:row>
      <xdr:rowOff>146104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A3BA77C-1B18-DA5B-9892-5899826E974E}"/>
            </a:ext>
          </a:extLst>
        </xdr:cNvPr>
        <xdr:cNvSpPr/>
      </xdr:nvSpPr>
      <xdr:spPr>
        <a:xfrm>
          <a:off x="13826282" y="4621724"/>
          <a:ext cx="45719" cy="3953584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24235</xdr:colOff>
      <xdr:row>32</xdr:row>
      <xdr:rowOff>26260</xdr:rowOff>
    </xdr:from>
    <xdr:to>
      <xdr:col>11</xdr:col>
      <xdr:colOff>69954</xdr:colOff>
      <xdr:row>37</xdr:row>
      <xdr:rowOff>337170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B251CC3E-4608-8FF6-AE9C-861B88D6AC83}"/>
            </a:ext>
          </a:extLst>
        </xdr:cNvPr>
        <xdr:cNvSpPr/>
      </xdr:nvSpPr>
      <xdr:spPr>
        <a:xfrm>
          <a:off x="13825651" y="8758915"/>
          <a:ext cx="45719" cy="177197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1887196</xdr:colOff>
      <xdr:row>39</xdr:row>
      <xdr:rowOff>0</xdr:rowOff>
    </xdr:from>
    <xdr:to>
      <xdr:col>11</xdr:col>
      <xdr:colOff>23738</xdr:colOff>
      <xdr:row>42</xdr:row>
      <xdr:rowOff>320467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7469D1AE-02B6-980D-457F-3D76A70326D7}"/>
            </a:ext>
          </a:extLst>
        </xdr:cNvPr>
        <xdr:cNvSpPr/>
      </xdr:nvSpPr>
      <xdr:spPr>
        <a:xfrm>
          <a:off x="13483364" y="10824673"/>
          <a:ext cx="47477" cy="1353084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83084</xdr:colOff>
      <xdr:row>43</xdr:row>
      <xdr:rowOff>11869</xdr:rowOff>
    </xdr:from>
    <xdr:to>
      <xdr:col>11</xdr:col>
      <xdr:colOff>59346</xdr:colOff>
      <xdr:row>43</xdr:row>
      <xdr:rowOff>59346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7F44910B-889E-81D7-6FCD-27C97A59019F}"/>
            </a:ext>
          </a:extLst>
        </xdr:cNvPr>
        <xdr:cNvSpPr/>
      </xdr:nvSpPr>
      <xdr:spPr>
        <a:xfrm>
          <a:off x="11679252" y="12213364"/>
          <a:ext cx="1887197" cy="4747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1757</xdr:colOff>
      <xdr:row>45</xdr:row>
      <xdr:rowOff>83084</xdr:rowOff>
    </xdr:from>
    <xdr:to>
      <xdr:col>11</xdr:col>
      <xdr:colOff>47476</xdr:colOff>
      <xdr:row>51</xdr:row>
      <xdr:rowOff>47477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5D8A6C8-B593-F442-3483-034EFBAAE6DF}"/>
            </a:ext>
          </a:extLst>
        </xdr:cNvPr>
        <xdr:cNvSpPr/>
      </xdr:nvSpPr>
      <xdr:spPr>
        <a:xfrm>
          <a:off x="13508860" y="12961121"/>
          <a:ext cx="45719" cy="181598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94953</xdr:colOff>
      <xdr:row>51</xdr:row>
      <xdr:rowOff>1758</xdr:rowOff>
    </xdr:from>
    <xdr:to>
      <xdr:col>11</xdr:col>
      <xdr:colOff>11869</xdr:colOff>
      <xdr:row>51</xdr:row>
      <xdr:rowOff>47477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1B49AE5F-04EE-69F9-5F31-628A0927A2A3}"/>
            </a:ext>
          </a:extLst>
        </xdr:cNvPr>
        <xdr:cNvSpPr/>
      </xdr:nvSpPr>
      <xdr:spPr>
        <a:xfrm>
          <a:off x="11691121" y="14731384"/>
          <a:ext cx="1827851" cy="4571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23738</xdr:colOff>
      <xdr:row>52</xdr:row>
      <xdr:rowOff>71215</xdr:rowOff>
    </xdr:from>
    <xdr:to>
      <xdr:col>11</xdr:col>
      <xdr:colOff>81326</xdr:colOff>
      <xdr:row>58</xdr:row>
      <xdr:rowOff>35607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AA7FED8-97E3-967A-3E8F-574C68EACF2C}"/>
            </a:ext>
          </a:extLst>
        </xdr:cNvPr>
        <xdr:cNvSpPr/>
      </xdr:nvSpPr>
      <xdr:spPr>
        <a:xfrm>
          <a:off x="13530841" y="15145047"/>
          <a:ext cx="57588" cy="175663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118692</xdr:colOff>
      <xdr:row>58</xdr:row>
      <xdr:rowOff>1757</xdr:rowOff>
    </xdr:from>
    <xdr:to>
      <xdr:col>11</xdr:col>
      <xdr:colOff>23738</xdr:colOff>
      <xdr:row>58</xdr:row>
      <xdr:rowOff>47476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813797CD-A395-3922-2A8E-A8A75A43A309}"/>
            </a:ext>
          </a:extLst>
        </xdr:cNvPr>
        <xdr:cNvSpPr/>
      </xdr:nvSpPr>
      <xdr:spPr>
        <a:xfrm>
          <a:off x="11714860" y="16867832"/>
          <a:ext cx="1815981" cy="4571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23738</xdr:colOff>
      <xdr:row>61</xdr:row>
      <xdr:rowOff>71215</xdr:rowOff>
    </xdr:from>
    <xdr:to>
      <xdr:col>11</xdr:col>
      <xdr:colOff>93195</xdr:colOff>
      <xdr:row>67</xdr:row>
      <xdr:rowOff>23738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5E516E26-9CE5-F20F-AAE8-9069B757B2F5}"/>
            </a:ext>
          </a:extLst>
        </xdr:cNvPr>
        <xdr:cNvSpPr/>
      </xdr:nvSpPr>
      <xdr:spPr>
        <a:xfrm>
          <a:off x="13530841" y="17803738"/>
          <a:ext cx="69457" cy="1922804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154299</xdr:colOff>
      <xdr:row>66</xdr:row>
      <xdr:rowOff>345963</xdr:rowOff>
    </xdr:from>
    <xdr:to>
      <xdr:col>11</xdr:col>
      <xdr:colOff>106822</xdr:colOff>
      <xdr:row>67</xdr:row>
      <xdr:rowOff>35607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F346FCD-892F-8DD3-EC55-ED3E1D28D0F1}"/>
            </a:ext>
          </a:extLst>
        </xdr:cNvPr>
        <xdr:cNvSpPr/>
      </xdr:nvSpPr>
      <xdr:spPr>
        <a:xfrm>
          <a:off x="11750467" y="19692692"/>
          <a:ext cx="1863458" cy="4571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0</xdr:colOff>
      <xdr:row>70</xdr:row>
      <xdr:rowOff>83084</xdr:rowOff>
    </xdr:from>
    <xdr:to>
      <xdr:col>11</xdr:col>
      <xdr:colOff>47476</xdr:colOff>
      <xdr:row>76</xdr:row>
      <xdr:rowOff>59346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F051E1E2-D51A-772F-6181-0B039450029B}"/>
            </a:ext>
          </a:extLst>
        </xdr:cNvPr>
        <xdr:cNvSpPr/>
      </xdr:nvSpPr>
      <xdr:spPr>
        <a:xfrm>
          <a:off x="13507103" y="20676075"/>
          <a:ext cx="47476" cy="1721028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94953</xdr:colOff>
      <xdr:row>76</xdr:row>
      <xdr:rowOff>1758</xdr:rowOff>
    </xdr:from>
    <xdr:to>
      <xdr:col>11</xdr:col>
      <xdr:colOff>11869</xdr:colOff>
      <xdr:row>76</xdr:row>
      <xdr:rowOff>47477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C05B39DD-7D28-94B2-1CB5-D5C954974580}"/>
            </a:ext>
          </a:extLst>
        </xdr:cNvPr>
        <xdr:cNvSpPr/>
      </xdr:nvSpPr>
      <xdr:spPr>
        <a:xfrm>
          <a:off x="11691121" y="22339515"/>
          <a:ext cx="1827851" cy="4571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1900823</xdr:colOff>
      <xdr:row>78</xdr:row>
      <xdr:rowOff>142430</xdr:rowOff>
    </xdr:from>
    <xdr:to>
      <xdr:col>11</xdr:col>
      <xdr:colOff>35607</xdr:colOff>
      <xdr:row>86</xdr:row>
      <xdr:rowOff>71215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45BCF498-239C-337B-0848-196D1D85DE36}"/>
            </a:ext>
          </a:extLst>
        </xdr:cNvPr>
        <xdr:cNvSpPr/>
      </xdr:nvSpPr>
      <xdr:spPr>
        <a:xfrm>
          <a:off x="13496991" y="23026168"/>
          <a:ext cx="45719" cy="244504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71215</xdr:colOff>
      <xdr:row>85</xdr:row>
      <xdr:rowOff>322224</xdr:rowOff>
    </xdr:from>
    <xdr:to>
      <xdr:col>11</xdr:col>
      <xdr:colOff>23738</xdr:colOff>
      <xdr:row>86</xdr:row>
      <xdr:rowOff>35607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3A0A900E-97EC-2CBE-2DFA-FAF0729540CB}"/>
            </a:ext>
          </a:extLst>
        </xdr:cNvPr>
        <xdr:cNvSpPr/>
      </xdr:nvSpPr>
      <xdr:spPr>
        <a:xfrm>
          <a:off x="11667383" y="25389888"/>
          <a:ext cx="1863458" cy="4571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23739</xdr:colOff>
      <xdr:row>147</xdr:row>
      <xdr:rowOff>272991</xdr:rowOff>
    </xdr:from>
    <xdr:to>
      <xdr:col>6</xdr:col>
      <xdr:colOff>759626</xdr:colOff>
      <xdr:row>147</xdr:row>
      <xdr:rowOff>318710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BCEFB0FF-A953-CE27-732F-9EB33AA68060}"/>
            </a:ext>
          </a:extLst>
        </xdr:cNvPr>
        <xdr:cNvSpPr/>
      </xdr:nvSpPr>
      <xdr:spPr>
        <a:xfrm>
          <a:off x="724019" y="43832804"/>
          <a:ext cx="7038411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356075</xdr:colOff>
      <xdr:row>147</xdr:row>
      <xdr:rowOff>11869</xdr:rowOff>
    </xdr:from>
    <xdr:to>
      <xdr:col>2</xdr:col>
      <xdr:colOff>840707</xdr:colOff>
      <xdr:row>147</xdr:row>
      <xdr:rowOff>225514</xdr:rowOff>
    </xdr:to>
    <xdr:sp macro="" textlink="">
      <xdr:nvSpPr>
        <xdr:cNvPr id="31" name="Flecha abajo 30">
          <a:extLst>
            <a:ext uri="{FF2B5EF4-FFF2-40B4-BE49-F238E27FC236}">
              <a16:creationId xmlns:a16="http://schemas.microsoft.com/office/drawing/2014/main" id="{0FB1D2B7-6B7F-8C6A-0582-0CF074E9C89C}"/>
            </a:ext>
          </a:extLst>
        </xdr:cNvPr>
        <xdr:cNvSpPr/>
      </xdr:nvSpPr>
      <xdr:spPr>
        <a:xfrm>
          <a:off x="3062243" y="43571682"/>
          <a:ext cx="484632" cy="21364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344206</xdr:colOff>
      <xdr:row>147</xdr:row>
      <xdr:rowOff>23739</xdr:rowOff>
    </xdr:from>
    <xdr:to>
      <xdr:col>3</xdr:col>
      <xdr:colOff>828838</xdr:colOff>
      <xdr:row>147</xdr:row>
      <xdr:rowOff>225514</xdr:rowOff>
    </xdr:to>
    <xdr:sp macro="" textlink="">
      <xdr:nvSpPr>
        <xdr:cNvPr id="32" name="Flecha abajo 31">
          <a:extLst>
            <a:ext uri="{FF2B5EF4-FFF2-40B4-BE49-F238E27FC236}">
              <a16:creationId xmlns:a16="http://schemas.microsoft.com/office/drawing/2014/main" id="{1057EE35-C8A4-BAD7-1F20-E9DCD0B0B4F2}"/>
            </a:ext>
          </a:extLst>
        </xdr:cNvPr>
        <xdr:cNvSpPr/>
      </xdr:nvSpPr>
      <xdr:spPr>
        <a:xfrm>
          <a:off x="4082991" y="43583552"/>
          <a:ext cx="484632" cy="2017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213645</xdr:colOff>
      <xdr:row>147</xdr:row>
      <xdr:rowOff>11870</xdr:rowOff>
    </xdr:from>
    <xdr:to>
      <xdr:col>4</xdr:col>
      <xdr:colOff>698277</xdr:colOff>
      <xdr:row>147</xdr:row>
      <xdr:rowOff>225514</xdr:rowOff>
    </xdr:to>
    <xdr:sp macro="" textlink="">
      <xdr:nvSpPr>
        <xdr:cNvPr id="33" name="Flecha abajo 32">
          <a:extLst>
            <a:ext uri="{FF2B5EF4-FFF2-40B4-BE49-F238E27FC236}">
              <a16:creationId xmlns:a16="http://schemas.microsoft.com/office/drawing/2014/main" id="{A49D70F2-6F8D-D2DF-A4FC-4723684B00BE}"/>
            </a:ext>
          </a:extLst>
        </xdr:cNvPr>
        <xdr:cNvSpPr/>
      </xdr:nvSpPr>
      <xdr:spPr>
        <a:xfrm>
          <a:off x="5163084" y="43571683"/>
          <a:ext cx="484632" cy="21364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391682</xdr:colOff>
      <xdr:row>147</xdr:row>
      <xdr:rowOff>23738</xdr:rowOff>
    </xdr:from>
    <xdr:to>
      <xdr:col>5</xdr:col>
      <xdr:colOff>876314</xdr:colOff>
      <xdr:row>147</xdr:row>
      <xdr:rowOff>249252</xdr:rowOff>
    </xdr:to>
    <xdr:sp macro="" textlink="">
      <xdr:nvSpPr>
        <xdr:cNvPr id="35" name="Flecha abajo 34">
          <a:extLst>
            <a:ext uri="{FF2B5EF4-FFF2-40B4-BE49-F238E27FC236}">
              <a16:creationId xmlns:a16="http://schemas.microsoft.com/office/drawing/2014/main" id="{2B992AEB-2071-6DA2-DA70-1BB67B3FB131}"/>
            </a:ext>
          </a:extLst>
        </xdr:cNvPr>
        <xdr:cNvSpPr/>
      </xdr:nvSpPr>
      <xdr:spPr>
        <a:xfrm>
          <a:off x="6207570" y="43583551"/>
          <a:ext cx="484632" cy="22551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106822</xdr:colOff>
      <xdr:row>147</xdr:row>
      <xdr:rowOff>23738</xdr:rowOff>
    </xdr:from>
    <xdr:to>
      <xdr:col>6</xdr:col>
      <xdr:colOff>591454</xdr:colOff>
      <xdr:row>147</xdr:row>
      <xdr:rowOff>249252</xdr:rowOff>
    </xdr:to>
    <xdr:sp macro="" textlink="">
      <xdr:nvSpPr>
        <xdr:cNvPr id="39" name="Flecha abajo 38">
          <a:extLst>
            <a:ext uri="{FF2B5EF4-FFF2-40B4-BE49-F238E27FC236}">
              <a16:creationId xmlns:a16="http://schemas.microsoft.com/office/drawing/2014/main" id="{1CFC5B08-7E5A-150D-F061-DA1A27AC5FEB}"/>
            </a:ext>
          </a:extLst>
        </xdr:cNvPr>
        <xdr:cNvSpPr/>
      </xdr:nvSpPr>
      <xdr:spPr>
        <a:xfrm>
          <a:off x="7109626" y="43583551"/>
          <a:ext cx="484632" cy="22551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2</xdr:col>
      <xdr:colOff>791242</xdr:colOff>
      <xdr:row>0</xdr:row>
      <xdr:rowOff>50628</xdr:rowOff>
    </xdr:from>
    <xdr:to>
      <xdr:col>3</xdr:col>
      <xdr:colOff>718661</xdr:colOff>
      <xdr:row>5</xdr:row>
      <xdr:rowOff>12618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8A1CD5FE-6019-B5FE-7FE4-7EEA36387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9826" y="50628"/>
          <a:ext cx="961401" cy="928539"/>
        </a:xfrm>
        <a:prstGeom prst="rect">
          <a:avLst/>
        </a:prstGeom>
      </xdr:spPr>
    </xdr:pic>
    <xdr:clientData/>
  </xdr:twoCellAnchor>
  <xdr:twoCellAnchor>
    <xdr:from>
      <xdr:col>9</xdr:col>
      <xdr:colOff>219044</xdr:colOff>
      <xdr:row>88</xdr:row>
      <xdr:rowOff>160555</xdr:rowOff>
    </xdr:from>
    <xdr:to>
      <xdr:col>11</xdr:col>
      <xdr:colOff>850549</xdr:colOff>
      <xdr:row>100</xdr:row>
      <xdr:rowOff>244679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0CC14A4-31E8-6A65-C93D-CF0FDFF00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9</xdr:col>
      <xdr:colOff>233027</xdr:colOff>
      <xdr:row>102</xdr:row>
      <xdr:rowOff>267982</xdr:rowOff>
    </xdr:from>
    <xdr:to>
      <xdr:col>11</xdr:col>
      <xdr:colOff>864532</xdr:colOff>
      <xdr:row>114</xdr:row>
      <xdr:rowOff>84125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F48EDB53-C6EA-FD48-B91B-583EB3CFE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9</xdr:col>
      <xdr:colOff>81560</xdr:colOff>
      <xdr:row>135</xdr:row>
      <xdr:rowOff>163121</xdr:rowOff>
    </xdr:from>
    <xdr:to>
      <xdr:col>11</xdr:col>
      <xdr:colOff>713065</xdr:colOff>
      <xdr:row>147</xdr:row>
      <xdr:rowOff>258897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73EE7DA-ACD6-A64E-894E-7D86F2580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9</xdr:col>
      <xdr:colOff>163118</xdr:colOff>
      <xdr:row>117</xdr:row>
      <xdr:rowOff>186419</xdr:rowOff>
    </xdr:from>
    <xdr:to>
      <xdr:col>11</xdr:col>
      <xdr:colOff>794623</xdr:colOff>
      <xdr:row>130</xdr:row>
      <xdr:rowOff>84122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C0142C8-4ABD-0148-B3F9-B33E13B7B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10</xdr:col>
      <xdr:colOff>1449823</xdr:colOff>
      <xdr:row>0</xdr:row>
      <xdr:rowOff>11239</xdr:rowOff>
    </xdr:from>
    <xdr:to>
      <xdr:col>11</xdr:col>
      <xdr:colOff>1247522</xdr:colOff>
      <xdr:row>5</xdr:row>
      <xdr:rowOff>168584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6D6A02C-35BA-364B-5E29-3526F5DCE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0619" y="11239"/>
          <a:ext cx="1843186" cy="1123894"/>
        </a:xfrm>
        <a:prstGeom prst="rect">
          <a:avLst/>
        </a:prstGeom>
      </xdr:spPr>
    </xdr:pic>
    <xdr:clientData/>
  </xdr:twoCellAnchor>
  <xdr:twoCellAnchor editAs="oneCell">
    <xdr:from>
      <xdr:col>10</xdr:col>
      <xdr:colOff>370886</xdr:colOff>
      <xdr:row>0</xdr:row>
      <xdr:rowOff>0</xdr:rowOff>
    </xdr:from>
    <xdr:to>
      <xdr:col>10</xdr:col>
      <xdr:colOff>1483540</xdr:colOff>
      <xdr:row>5</xdr:row>
      <xdr:rowOff>168585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72A3268-1ADB-34A0-7ED0-AC14A5E22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1682" y="0"/>
          <a:ext cx="1112654" cy="1135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gimenezcoach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"/>
  <sheetViews>
    <sheetView tabSelected="1" topLeftCell="A19" zoomScale="113" zoomScaleNormal="108" workbookViewId="0">
      <selection activeCell="B34" sqref="B34:I34"/>
    </sheetView>
  </sheetViews>
  <sheetFormatPr baseColWidth="10" defaultColWidth="9.1640625" defaultRowHeight="15" x14ac:dyDescent="0.2"/>
  <cols>
    <col min="2" max="2" width="26.33203125" bestFit="1" customWidth="1"/>
    <col min="3" max="3" width="13.5" customWidth="1"/>
    <col min="4" max="4" width="13.33203125" customWidth="1"/>
    <col min="5" max="5" width="11.33203125" bestFit="1" customWidth="1"/>
    <col min="6" max="6" width="12.6640625" customWidth="1"/>
    <col min="7" max="7" width="11" bestFit="1" customWidth="1"/>
    <col min="8" max="8" width="21.33203125" customWidth="1"/>
    <col min="9" max="9" width="14" customWidth="1"/>
    <col min="10" max="10" width="23.1640625" customWidth="1"/>
    <col min="11" max="11" width="26.83203125" customWidth="1"/>
    <col min="12" max="12" width="16.5" customWidth="1"/>
    <col min="13" max="13" width="9.1640625" style="74"/>
    <col min="14" max="14" width="9.1640625" style="74" customWidth="1"/>
    <col min="15" max="15" width="15" style="74" bestFit="1" customWidth="1"/>
    <col min="16" max="16" width="11.1640625" style="74" customWidth="1"/>
    <col min="17" max="17" width="9.1640625" style="74" customWidth="1"/>
    <col min="18" max="18" width="12.33203125" style="74" customWidth="1"/>
    <col min="19" max="21" width="9.1640625" style="74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55"/>
      <c r="N1" s="73"/>
      <c r="O1" s="73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55"/>
      <c r="N2" s="73"/>
      <c r="O2" s="73"/>
    </row>
    <row r="3" spans="1:15" ht="16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55"/>
      <c r="N3" s="73"/>
      <c r="O3" s="73"/>
    </row>
    <row r="4" spans="1:15" x14ac:dyDescent="0.2">
      <c r="A4" s="1"/>
      <c r="B4" s="12"/>
      <c r="C4" s="13"/>
      <c r="D4" s="13"/>
      <c r="E4" s="13"/>
      <c r="F4" s="13"/>
      <c r="G4" s="13"/>
      <c r="H4" s="13"/>
      <c r="I4" s="14"/>
      <c r="J4" s="1"/>
      <c r="K4" s="1"/>
      <c r="L4" s="1"/>
      <c r="M4" s="155"/>
      <c r="N4" s="73"/>
      <c r="O4" s="73"/>
    </row>
    <row r="5" spans="1:15" x14ac:dyDescent="0.2">
      <c r="A5" s="1"/>
      <c r="B5" s="3"/>
      <c r="C5" s="1"/>
      <c r="D5" s="1"/>
      <c r="E5" s="1"/>
      <c r="F5" s="1"/>
      <c r="G5" s="1"/>
      <c r="H5" s="1"/>
      <c r="I5" s="15"/>
      <c r="J5" s="1"/>
      <c r="K5" s="1"/>
      <c r="L5" s="1"/>
      <c r="M5" s="155"/>
      <c r="N5" s="73"/>
      <c r="O5" s="73"/>
    </row>
    <row r="6" spans="1:15" ht="16" thickBot="1" x14ac:dyDescent="0.25">
      <c r="A6" s="1"/>
      <c r="B6" s="3"/>
      <c r="C6" s="1"/>
      <c r="D6" s="1"/>
      <c r="E6" s="1"/>
      <c r="F6" s="1"/>
      <c r="G6" s="1"/>
      <c r="H6" s="1"/>
      <c r="I6" s="15"/>
      <c r="J6" s="1"/>
      <c r="K6" s="1"/>
      <c r="L6" s="1"/>
      <c r="M6" s="155"/>
      <c r="N6" s="73"/>
      <c r="O6" s="73"/>
    </row>
    <row r="7" spans="1:15" ht="22" thickBot="1" x14ac:dyDescent="0.25">
      <c r="A7" s="1"/>
      <c r="B7" s="182" t="s">
        <v>43</v>
      </c>
      <c r="C7" s="183"/>
      <c r="D7" s="183"/>
      <c r="E7" s="183"/>
      <c r="F7" s="183"/>
      <c r="G7" s="183"/>
      <c r="H7" s="183"/>
      <c r="I7" s="184"/>
      <c r="J7" s="61" t="s">
        <v>0</v>
      </c>
      <c r="K7" s="185" t="s">
        <v>1</v>
      </c>
      <c r="L7" s="186"/>
      <c r="M7" s="155"/>
      <c r="N7" s="73"/>
      <c r="O7" s="73"/>
    </row>
    <row r="8" spans="1:15" ht="44" customHeight="1" thickBot="1" x14ac:dyDescent="0.4">
      <c r="A8" s="1"/>
      <c r="B8" s="55" t="s">
        <v>44</v>
      </c>
      <c r="C8" s="2" t="s">
        <v>45</v>
      </c>
      <c r="D8" s="2" t="s">
        <v>46</v>
      </c>
      <c r="E8" s="30" t="s">
        <v>20</v>
      </c>
      <c r="F8" s="2" t="s">
        <v>47</v>
      </c>
      <c r="G8" s="2" t="s">
        <v>48</v>
      </c>
      <c r="H8" s="7" t="s">
        <v>2</v>
      </c>
      <c r="I8" s="62" t="s">
        <v>3</v>
      </c>
      <c r="J8" s="149" t="s">
        <v>22</v>
      </c>
      <c r="K8" s="150" t="s">
        <v>24</v>
      </c>
      <c r="L8" s="53"/>
      <c r="M8" s="155"/>
      <c r="N8" s="73"/>
      <c r="O8" s="80"/>
    </row>
    <row r="9" spans="1:15" ht="25" customHeight="1" thickBot="1" x14ac:dyDescent="0.25">
      <c r="A9" s="1"/>
      <c r="B9" s="187" t="s">
        <v>49</v>
      </c>
      <c r="C9" s="188"/>
      <c r="D9" s="188"/>
      <c r="E9" s="188"/>
      <c r="F9" s="188"/>
      <c r="G9" s="188"/>
      <c r="H9" s="178"/>
      <c r="I9" s="179"/>
      <c r="J9" s="189"/>
      <c r="K9" s="191"/>
      <c r="L9" s="42"/>
      <c r="M9" s="155"/>
      <c r="N9" s="73"/>
      <c r="O9" s="73"/>
    </row>
    <row r="10" spans="1:15" ht="16" thickBot="1" x14ac:dyDescent="0.25">
      <c r="A10" s="1"/>
      <c r="B10" s="58"/>
      <c r="C10" s="21"/>
      <c r="D10" s="21"/>
      <c r="E10" s="21"/>
      <c r="F10" s="21"/>
      <c r="G10" s="22"/>
      <c r="H10" s="81">
        <f>SUM(C10:G10)</f>
        <v>0</v>
      </c>
      <c r="I10" s="131">
        <f>IFERROR(H10/$K$9,0)</f>
        <v>0</v>
      </c>
      <c r="J10" s="190"/>
      <c r="K10" s="192"/>
      <c r="L10" s="42"/>
      <c r="M10" s="155"/>
      <c r="N10" s="73"/>
      <c r="O10" s="73"/>
    </row>
    <row r="11" spans="1:15" ht="18" customHeight="1" thickBot="1" x14ac:dyDescent="0.3">
      <c r="A11" s="1"/>
      <c r="B11" s="59"/>
      <c r="C11" s="20"/>
      <c r="D11" s="20"/>
      <c r="E11" s="20"/>
      <c r="F11" s="20"/>
      <c r="G11" s="23"/>
      <c r="H11" s="82">
        <f>SUM(C11:G11)</f>
        <v>0</v>
      </c>
      <c r="I11" s="132">
        <f t="shared" ref="I11:I18" si="0">IFERROR(H11/$K$9,0)</f>
        <v>0</v>
      </c>
      <c r="J11" s="128">
        <f>IFERROR(J9/K9,0)</f>
        <v>0</v>
      </c>
      <c r="K11" s="51" t="s">
        <v>21</v>
      </c>
      <c r="L11" s="53"/>
      <c r="M11" s="155"/>
      <c r="N11" s="73"/>
      <c r="O11" s="73"/>
    </row>
    <row r="12" spans="1:15" ht="22" thickBot="1" x14ac:dyDescent="0.3">
      <c r="A12" s="1"/>
      <c r="B12" s="59"/>
      <c r="C12" s="20"/>
      <c r="D12" s="20"/>
      <c r="E12" s="20"/>
      <c r="F12" s="20"/>
      <c r="G12" s="23"/>
      <c r="H12" s="82">
        <f t="shared" ref="H12:H18" si="1">SUM(C12:G12)</f>
        <v>0</v>
      </c>
      <c r="I12" s="132">
        <f t="shared" si="0"/>
        <v>0</v>
      </c>
      <c r="J12" s="129" t="s">
        <v>38</v>
      </c>
      <c r="K12" s="52"/>
      <c r="L12" s="151"/>
      <c r="M12" s="155"/>
      <c r="N12" s="73"/>
      <c r="O12" s="73"/>
    </row>
    <row r="13" spans="1:15" ht="19" x14ac:dyDescent="0.25">
      <c r="A13" s="1"/>
      <c r="B13" s="59"/>
      <c r="C13" s="20"/>
      <c r="D13" s="20"/>
      <c r="E13" s="20"/>
      <c r="F13" s="20"/>
      <c r="G13" s="23"/>
      <c r="H13" s="82">
        <f t="shared" si="1"/>
        <v>0</v>
      </c>
      <c r="I13" s="132">
        <f t="shared" si="0"/>
        <v>0</v>
      </c>
      <c r="J13" s="92"/>
      <c r="K13" s="90"/>
      <c r="L13" s="151"/>
      <c r="M13" s="155"/>
      <c r="N13" s="73"/>
      <c r="O13" s="73"/>
    </row>
    <row r="14" spans="1:15" ht="19" x14ac:dyDescent="0.25">
      <c r="A14" s="1"/>
      <c r="B14" s="59"/>
      <c r="C14" s="20"/>
      <c r="D14" s="20"/>
      <c r="E14" s="20"/>
      <c r="F14" s="20"/>
      <c r="G14" s="23"/>
      <c r="H14" s="82">
        <f t="shared" si="1"/>
        <v>0</v>
      </c>
      <c r="I14" s="132">
        <f t="shared" si="0"/>
        <v>0</v>
      </c>
      <c r="J14" s="92"/>
      <c r="K14" s="90"/>
      <c r="L14" s="151"/>
      <c r="M14" s="155"/>
      <c r="N14" s="73"/>
      <c r="O14" s="73"/>
    </row>
    <row r="15" spans="1:15" ht="19" customHeight="1" thickBot="1" x14ac:dyDescent="0.3">
      <c r="A15" s="1"/>
      <c r="B15" s="59"/>
      <c r="C15" s="20"/>
      <c r="D15" s="20"/>
      <c r="E15" s="20"/>
      <c r="F15" s="20"/>
      <c r="G15" s="23"/>
      <c r="H15" s="82">
        <f t="shared" si="1"/>
        <v>0</v>
      </c>
      <c r="I15" s="132">
        <f t="shared" si="0"/>
        <v>0</v>
      </c>
      <c r="J15" s="92"/>
      <c r="K15" s="90"/>
      <c r="L15" s="152"/>
      <c r="M15" s="155"/>
      <c r="N15" s="73"/>
      <c r="O15" s="73"/>
    </row>
    <row r="16" spans="1:15" ht="28" customHeight="1" thickBot="1" x14ac:dyDescent="0.35">
      <c r="A16" s="1"/>
      <c r="B16" s="59"/>
      <c r="C16" s="20"/>
      <c r="D16" s="20"/>
      <c r="E16" s="20"/>
      <c r="F16" s="20"/>
      <c r="G16" s="23"/>
      <c r="H16" s="82">
        <f t="shared" si="1"/>
        <v>0</v>
      </c>
      <c r="I16" s="132">
        <f t="shared" si="0"/>
        <v>0</v>
      </c>
      <c r="J16" s="93"/>
      <c r="K16" s="86">
        <f>K9-J9</f>
        <v>0</v>
      </c>
      <c r="L16" s="154" t="s">
        <v>4</v>
      </c>
      <c r="M16" s="155"/>
      <c r="N16" s="73"/>
      <c r="O16" s="73"/>
    </row>
    <row r="17" spans="1:15" ht="22" thickBot="1" x14ac:dyDescent="0.3">
      <c r="A17" s="1"/>
      <c r="B17" s="59"/>
      <c r="C17" s="20"/>
      <c r="D17" s="20"/>
      <c r="E17" s="20"/>
      <c r="F17" s="20"/>
      <c r="G17" s="23"/>
      <c r="H17" s="82">
        <f t="shared" si="1"/>
        <v>0</v>
      </c>
      <c r="I17" s="132">
        <f t="shared" si="0"/>
        <v>0</v>
      </c>
      <c r="J17" s="37"/>
      <c r="K17" s="97">
        <f>IFERROR(K16/K9,0)</f>
        <v>0</v>
      </c>
      <c r="L17" s="8">
        <f>IFERROR(K16/K9,0)</f>
        <v>0</v>
      </c>
      <c r="M17" s="155"/>
      <c r="N17" s="73"/>
      <c r="O17" s="73"/>
    </row>
    <row r="18" spans="1:15" ht="16" thickBot="1" x14ac:dyDescent="0.25">
      <c r="A18" s="1"/>
      <c r="B18" s="60"/>
      <c r="C18" s="24"/>
      <c r="D18" s="25"/>
      <c r="E18" s="24"/>
      <c r="F18" s="25"/>
      <c r="G18" s="26"/>
      <c r="H18" s="82">
        <f t="shared" si="1"/>
        <v>0</v>
      </c>
      <c r="I18" s="133">
        <f t="shared" si="0"/>
        <v>0</v>
      </c>
      <c r="J18" s="37"/>
      <c r="K18" s="37"/>
      <c r="L18" s="42"/>
      <c r="M18" s="155"/>
      <c r="N18" s="73"/>
      <c r="O18" s="73"/>
    </row>
    <row r="19" spans="1:15" ht="24" customHeight="1" thickBot="1" x14ac:dyDescent="0.3">
      <c r="A19" s="1"/>
      <c r="B19" s="193" t="s">
        <v>5</v>
      </c>
      <c r="C19" s="194"/>
      <c r="D19" s="194"/>
      <c r="E19" s="194"/>
      <c r="F19" s="194"/>
      <c r="G19" s="195"/>
      <c r="H19" s="9">
        <f>SUM(H10:H18)</f>
        <v>0</v>
      </c>
      <c r="I19" s="134">
        <f>IFERROR(H19/$K$9,0)</f>
        <v>0</v>
      </c>
      <c r="J19" s="37"/>
      <c r="K19" s="153" t="s">
        <v>6</v>
      </c>
      <c r="L19" s="42"/>
      <c r="M19" s="155"/>
      <c r="N19" s="73"/>
      <c r="O19" s="73"/>
    </row>
    <row r="20" spans="1:15" ht="20" customHeight="1" thickBot="1" x14ac:dyDescent="0.3">
      <c r="A20" s="1"/>
      <c r="B20" s="174" t="s">
        <v>7</v>
      </c>
      <c r="C20" s="175"/>
      <c r="D20" s="175"/>
      <c r="E20" s="175"/>
      <c r="F20" s="175"/>
      <c r="G20" s="175"/>
      <c r="H20" s="176"/>
      <c r="I20" s="135" t="s">
        <v>8</v>
      </c>
      <c r="J20" s="37"/>
      <c r="K20" s="96"/>
      <c r="L20" s="42"/>
      <c r="M20" s="155"/>
      <c r="N20" s="73"/>
      <c r="O20" s="73"/>
    </row>
    <row r="21" spans="1:15" ht="26" customHeight="1" thickBot="1" x14ac:dyDescent="0.3">
      <c r="A21" s="1"/>
      <c r="B21" s="167" t="s">
        <v>50</v>
      </c>
      <c r="C21" s="168"/>
      <c r="D21" s="168"/>
      <c r="E21" s="168"/>
      <c r="F21" s="168"/>
      <c r="G21" s="168"/>
      <c r="H21" s="188"/>
      <c r="I21" s="169"/>
      <c r="J21" s="37"/>
      <c r="K21" s="95">
        <f>H150</f>
        <v>0</v>
      </c>
      <c r="L21" s="42"/>
      <c r="M21" s="155"/>
      <c r="N21" s="73"/>
      <c r="O21" s="73"/>
    </row>
    <row r="22" spans="1:15" ht="23" customHeight="1" thickBot="1" x14ac:dyDescent="0.35">
      <c r="A22" s="1"/>
      <c r="B22" s="59"/>
      <c r="C22" s="20"/>
      <c r="D22" s="20"/>
      <c r="E22" s="20"/>
      <c r="F22" s="20"/>
      <c r="G22" s="20"/>
      <c r="H22" s="27">
        <f t="shared" ref="H22:H31" si="2">SUM(C22:G22)</f>
        <v>0</v>
      </c>
      <c r="I22" s="136">
        <f t="shared" ref="I22:I31" si="3">IFERROR(H22/$K$9,0)</f>
        <v>0</v>
      </c>
      <c r="J22" s="37"/>
      <c r="K22" s="16" t="s">
        <v>9</v>
      </c>
      <c r="L22" s="43"/>
      <c r="M22" s="155"/>
      <c r="N22" s="73"/>
      <c r="O22" s="73"/>
    </row>
    <row r="23" spans="1:15" ht="33" customHeight="1" thickBot="1" x14ac:dyDescent="0.35">
      <c r="A23" s="1"/>
      <c r="B23" s="59"/>
      <c r="C23" s="20"/>
      <c r="D23" s="20"/>
      <c r="E23" s="20"/>
      <c r="F23" s="20"/>
      <c r="G23" s="20"/>
      <c r="H23" s="28">
        <f t="shared" si="2"/>
        <v>0</v>
      </c>
      <c r="I23" s="106">
        <f t="shared" si="3"/>
        <v>0</v>
      </c>
      <c r="J23" s="37"/>
      <c r="K23" s="100">
        <f>IFERROR(K21/L17,0)</f>
        <v>0</v>
      </c>
      <c r="L23" s="42"/>
      <c r="M23" s="155"/>
      <c r="N23" s="73"/>
      <c r="O23" s="73"/>
    </row>
    <row r="24" spans="1:15" ht="17" customHeight="1" thickBot="1" x14ac:dyDescent="0.25">
      <c r="A24" s="1"/>
      <c r="B24" s="59"/>
      <c r="C24" s="20"/>
      <c r="D24" s="20"/>
      <c r="E24" s="20"/>
      <c r="F24" s="20"/>
      <c r="G24" s="20"/>
      <c r="H24" s="28">
        <f t="shared" si="2"/>
        <v>0</v>
      </c>
      <c r="I24" s="106">
        <f t="shared" si="3"/>
        <v>0</v>
      </c>
      <c r="J24" s="37"/>
      <c r="K24" s="116" t="s">
        <v>39</v>
      </c>
      <c r="L24" s="42"/>
      <c r="M24" s="155"/>
      <c r="N24" s="73"/>
      <c r="O24" s="73"/>
    </row>
    <row r="25" spans="1:15" ht="22" customHeight="1" thickBot="1" x14ac:dyDescent="0.3">
      <c r="A25" s="1"/>
      <c r="B25" s="59"/>
      <c r="C25" s="20"/>
      <c r="D25" s="20"/>
      <c r="E25" s="20"/>
      <c r="F25" s="20"/>
      <c r="G25" s="20"/>
      <c r="H25" s="28">
        <f t="shared" si="2"/>
        <v>0</v>
      </c>
      <c r="I25" s="106">
        <f t="shared" si="3"/>
        <v>0</v>
      </c>
      <c r="J25" s="37"/>
      <c r="K25" s="16">
        <v>5</v>
      </c>
      <c r="L25" s="42"/>
      <c r="M25" s="155"/>
      <c r="N25" s="73"/>
      <c r="O25" s="73"/>
    </row>
    <row r="26" spans="1:15" ht="22" customHeight="1" thickBot="1" x14ac:dyDescent="0.35">
      <c r="A26" s="1"/>
      <c r="B26" s="59"/>
      <c r="C26" s="20"/>
      <c r="D26" s="20"/>
      <c r="E26" s="20"/>
      <c r="F26" s="20"/>
      <c r="G26" s="20"/>
      <c r="H26" s="28">
        <f t="shared" si="2"/>
        <v>0</v>
      </c>
      <c r="I26" s="106">
        <f t="shared" si="3"/>
        <v>0</v>
      </c>
      <c r="J26" s="37"/>
      <c r="K26" s="111">
        <f>K23/K25</f>
        <v>0</v>
      </c>
      <c r="L26" s="42"/>
      <c r="M26" s="155"/>
      <c r="N26" s="73"/>
      <c r="O26" s="73"/>
    </row>
    <row r="27" spans="1:15" ht="22" thickBot="1" x14ac:dyDescent="0.3">
      <c r="A27" s="1"/>
      <c r="B27" s="59"/>
      <c r="C27" s="20"/>
      <c r="D27" s="20"/>
      <c r="E27" s="20"/>
      <c r="F27" s="20"/>
      <c r="G27" s="20"/>
      <c r="H27" s="28">
        <f t="shared" si="2"/>
        <v>0</v>
      </c>
      <c r="I27" s="106">
        <f t="shared" si="3"/>
        <v>0</v>
      </c>
      <c r="J27" s="37"/>
      <c r="K27" s="98">
        <v>120</v>
      </c>
      <c r="L27" s="42"/>
      <c r="M27" s="155"/>
      <c r="N27" s="73"/>
      <c r="O27" s="73"/>
    </row>
    <row r="28" spans="1:15" ht="25" thickBot="1" x14ac:dyDescent="0.35">
      <c r="A28" s="1"/>
      <c r="B28" s="59"/>
      <c r="C28" s="20"/>
      <c r="D28" s="20"/>
      <c r="E28" s="20"/>
      <c r="F28" s="20"/>
      <c r="G28" s="20"/>
      <c r="H28" s="28">
        <f t="shared" si="2"/>
        <v>0</v>
      </c>
      <c r="I28" s="106">
        <f t="shared" si="3"/>
        <v>0</v>
      </c>
      <c r="J28" s="37"/>
      <c r="K28" s="111">
        <f>K23/K27</f>
        <v>0</v>
      </c>
      <c r="L28" s="42"/>
      <c r="M28" s="155"/>
      <c r="N28" s="73"/>
      <c r="O28" s="73"/>
    </row>
    <row r="29" spans="1:15" ht="21" customHeight="1" thickBot="1" x14ac:dyDescent="0.3">
      <c r="A29" s="1"/>
      <c r="B29" s="59"/>
      <c r="C29" s="20"/>
      <c r="D29" s="20"/>
      <c r="E29" s="20"/>
      <c r="F29" s="20"/>
      <c r="G29" s="20"/>
      <c r="H29" s="28">
        <f t="shared" si="2"/>
        <v>0</v>
      </c>
      <c r="I29" s="106">
        <f t="shared" si="3"/>
        <v>0</v>
      </c>
      <c r="J29" s="37"/>
      <c r="K29" s="16">
        <f>K25</f>
        <v>5</v>
      </c>
      <c r="L29" s="42"/>
      <c r="M29" s="155"/>
      <c r="N29" s="73"/>
      <c r="O29" s="73"/>
    </row>
    <row r="30" spans="1:15" ht="25" thickBot="1" x14ac:dyDescent="0.35">
      <c r="A30" s="1"/>
      <c r="B30" s="59"/>
      <c r="C30" s="20"/>
      <c r="D30" s="20"/>
      <c r="E30" s="20"/>
      <c r="F30" s="20"/>
      <c r="G30" s="20"/>
      <c r="H30" s="28">
        <f t="shared" si="2"/>
        <v>0</v>
      </c>
      <c r="I30" s="106">
        <f t="shared" si="3"/>
        <v>0</v>
      </c>
      <c r="J30" s="37"/>
      <c r="K30" s="112">
        <f>K9/K29</f>
        <v>0</v>
      </c>
      <c r="L30" s="42"/>
      <c r="M30" s="155"/>
      <c r="N30" s="73"/>
      <c r="O30" s="73"/>
    </row>
    <row r="31" spans="1:15" ht="22" thickBot="1" x14ac:dyDescent="0.3">
      <c r="A31" s="1"/>
      <c r="B31" s="59"/>
      <c r="C31" s="20"/>
      <c r="D31" s="20"/>
      <c r="E31" s="20"/>
      <c r="F31" s="20"/>
      <c r="G31" s="20"/>
      <c r="H31" s="29">
        <f t="shared" si="2"/>
        <v>0</v>
      </c>
      <c r="I31" s="110">
        <f t="shared" si="3"/>
        <v>0</v>
      </c>
      <c r="J31" s="37"/>
      <c r="K31" s="94">
        <f>K27</f>
        <v>120</v>
      </c>
      <c r="L31" s="42"/>
      <c r="M31" s="155"/>
      <c r="N31" s="73"/>
      <c r="O31" s="73"/>
    </row>
    <row r="32" spans="1:15" ht="24" customHeight="1" thickBot="1" x14ac:dyDescent="0.35">
      <c r="A32" s="1"/>
      <c r="B32" s="162" t="s">
        <v>5</v>
      </c>
      <c r="C32" s="163"/>
      <c r="D32" s="163"/>
      <c r="E32" s="163"/>
      <c r="F32" s="163"/>
      <c r="G32" s="164"/>
      <c r="H32" s="9">
        <f>SUM(H22:H31)</f>
        <v>0</v>
      </c>
      <c r="I32" s="134">
        <f>IFERROR(H32/$K$9,0)</f>
        <v>0</v>
      </c>
      <c r="J32" s="37"/>
      <c r="K32" s="113">
        <f>K9/K31</f>
        <v>0</v>
      </c>
      <c r="L32" s="42"/>
      <c r="M32" s="155"/>
      <c r="N32" s="73"/>
      <c r="O32" s="73"/>
    </row>
    <row r="33" spans="1:15" ht="22" customHeight="1" thickBot="1" x14ac:dyDescent="0.35">
      <c r="A33" s="1"/>
      <c r="B33" s="174" t="s">
        <v>7</v>
      </c>
      <c r="C33" s="175"/>
      <c r="D33" s="175"/>
      <c r="E33" s="175"/>
      <c r="F33" s="175"/>
      <c r="G33" s="175"/>
      <c r="H33" s="176"/>
      <c r="I33" s="102" t="s">
        <v>10</v>
      </c>
      <c r="J33" s="37"/>
      <c r="K33" s="117" t="s">
        <v>11</v>
      </c>
      <c r="L33" s="42"/>
      <c r="M33" s="155"/>
      <c r="N33" s="73"/>
      <c r="O33" s="73"/>
    </row>
    <row r="34" spans="1:15" ht="27" customHeight="1" x14ac:dyDescent="0.2">
      <c r="A34" s="1"/>
      <c r="B34" s="196" t="s">
        <v>37</v>
      </c>
      <c r="C34" s="197"/>
      <c r="D34" s="197"/>
      <c r="E34" s="197"/>
      <c r="F34" s="197"/>
      <c r="G34" s="197"/>
      <c r="H34" s="197"/>
      <c r="I34" s="198"/>
      <c r="J34" s="37"/>
      <c r="K34" s="180">
        <v>10</v>
      </c>
      <c r="L34" s="42"/>
      <c r="M34" s="155"/>
      <c r="N34" s="73"/>
      <c r="O34" s="73"/>
    </row>
    <row r="35" spans="1:15" ht="18" customHeight="1" thickBot="1" x14ac:dyDescent="0.25">
      <c r="A35" s="1"/>
      <c r="B35" s="59"/>
      <c r="C35" s="20"/>
      <c r="D35" s="20"/>
      <c r="E35" s="20"/>
      <c r="F35" s="20"/>
      <c r="G35" s="20"/>
      <c r="H35" s="49">
        <f t="shared" ref="H35:H47" si="4">SUM(C35:G35)</f>
        <v>0</v>
      </c>
      <c r="I35" s="105">
        <f t="shared" ref="I35:I47" si="5">IFERROR(H35/$K$9,0)</f>
        <v>0</v>
      </c>
      <c r="J35" s="37"/>
      <c r="K35" s="181"/>
      <c r="L35" s="42"/>
      <c r="M35" s="155"/>
      <c r="N35" s="73"/>
      <c r="O35" s="73"/>
    </row>
    <row r="36" spans="1:15" ht="20" customHeight="1" thickBot="1" x14ac:dyDescent="0.25">
      <c r="A36" s="1"/>
      <c r="B36" s="59"/>
      <c r="C36" s="20"/>
      <c r="D36" s="20"/>
      <c r="E36" s="20"/>
      <c r="F36" s="20"/>
      <c r="G36" s="20"/>
      <c r="H36" s="50">
        <f t="shared" si="4"/>
        <v>0</v>
      </c>
      <c r="I36" s="105">
        <f t="shared" si="5"/>
        <v>0</v>
      </c>
      <c r="J36" s="37"/>
      <c r="K36" s="4" t="s">
        <v>12</v>
      </c>
      <c r="L36" s="42"/>
      <c r="M36" s="155"/>
      <c r="N36" s="73"/>
      <c r="O36" s="73"/>
    </row>
    <row r="37" spans="1:15" ht="27" thickBot="1" x14ac:dyDescent="0.35">
      <c r="A37" s="1"/>
      <c r="B37" s="59"/>
      <c r="C37" s="20"/>
      <c r="D37" s="20"/>
      <c r="E37" s="20"/>
      <c r="F37" s="20"/>
      <c r="G37" s="20"/>
      <c r="H37" s="5">
        <f t="shared" si="4"/>
        <v>0</v>
      </c>
      <c r="I37" s="106">
        <f t="shared" si="5"/>
        <v>0</v>
      </c>
      <c r="J37" s="37"/>
      <c r="K37" s="114">
        <f>K23/K34</f>
        <v>0</v>
      </c>
      <c r="L37" s="44"/>
      <c r="M37" s="155"/>
      <c r="N37" s="73"/>
      <c r="O37" s="73"/>
    </row>
    <row r="38" spans="1:15" ht="31" customHeight="1" thickBot="1" x14ac:dyDescent="0.35">
      <c r="A38" s="1"/>
      <c r="B38" s="59"/>
      <c r="C38" s="20"/>
      <c r="D38" s="20"/>
      <c r="E38" s="20"/>
      <c r="F38" s="20"/>
      <c r="G38" s="20"/>
      <c r="H38" s="5">
        <f t="shared" si="4"/>
        <v>0</v>
      </c>
      <c r="I38" s="106">
        <f t="shared" si="5"/>
        <v>0</v>
      </c>
      <c r="J38" s="37"/>
      <c r="K38" s="115">
        <f>K9/K34</f>
        <v>0</v>
      </c>
      <c r="L38" s="44"/>
      <c r="M38" s="155"/>
      <c r="N38" s="73"/>
      <c r="O38" s="73"/>
    </row>
    <row r="39" spans="1:15" ht="20" customHeight="1" thickBot="1" x14ac:dyDescent="0.35">
      <c r="A39" s="1"/>
      <c r="B39" s="59"/>
      <c r="C39" s="20"/>
      <c r="D39" s="20"/>
      <c r="E39" s="20"/>
      <c r="F39" s="20"/>
      <c r="G39" s="20"/>
      <c r="H39" s="5">
        <f t="shared" si="4"/>
        <v>0</v>
      </c>
      <c r="I39" s="106">
        <f t="shared" si="5"/>
        <v>0</v>
      </c>
      <c r="J39" s="37"/>
      <c r="K39" s="31"/>
      <c r="L39" s="44"/>
      <c r="M39" s="155"/>
      <c r="N39" s="73"/>
      <c r="O39" s="73"/>
    </row>
    <row r="40" spans="1:15" ht="23" customHeight="1" thickBot="1" x14ac:dyDescent="0.35">
      <c r="A40" s="1"/>
      <c r="B40" s="59"/>
      <c r="C40" s="20"/>
      <c r="D40" s="20"/>
      <c r="E40" s="20"/>
      <c r="F40" s="20"/>
      <c r="G40" s="20"/>
      <c r="H40" s="5">
        <f t="shared" si="4"/>
        <v>0</v>
      </c>
      <c r="I40" s="106">
        <f t="shared" si="5"/>
        <v>0</v>
      </c>
      <c r="J40" s="37"/>
      <c r="K40" s="91" t="s">
        <v>31</v>
      </c>
      <c r="L40" s="44"/>
      <c r="M40" s="155"/>
      <c r="N40" s="73"/>
      <c r="O40" s="73"/>
    </row>
    <row r="41" spans="1:15" ht="29" customHeight="1" thickBot="1" x14ac:dyDescent="0.35">
      <c r="A41" s="1"/>
      <c r="B41" s="59"/>
      <c r="C41" s="20"/>
      <c r="D41" s="20"/>
      <c r="E41" s="20"/>
      <c r="F41" s="20"/>
      <c r="G41" s="20"/>
      <c r="H41" s="5">
        <f t="shared" si="4"/>
        <v>0</v>
      </c>
      <c r="I41" s="106">
        <f t="shared" si="5"/>
        <v>0</v>
      </c>
      <c r="J41" s="37"/>
      <c r="K41" s="85">
        <f>K9-(J9+K21)</f>
        <v>0</v>
      </c>
      <c r="L41" s="44"/>
      <c r="M41" s="155"/>
      <c r="N41" s="73"/>
      <c r="O41" s="73"/>
    </row>
    <row r="42" spans="1:15" ht="19" customHeight="1" thickBot="1" x14ac:dyDescent="0.35">
      <c r="A42" s="1"/>
      <c r="B42" s="59"/>
      <c r="C42" s="20"/>
      <c r="D42" s="20"/>
      <c r="E42" s="20"/>
      <c r="F42" s="20"/>
      <c r="G42" s="20"/>
      <c r="H42" s="5">
        <f t="shared" si="4"/>
        <v>0</v>
      </c>
      <c r="I42" s="106">
        <f t="shared" si="5"/>
        <v>0</v>
      </c>
      <c r="J42" s="37"/>
      <c r="K42" s="32" t="s">
        <v>3</v>
      </c>
      <c r="L42" s="44"/>
      <c r="M42" s="155"/>
      <c r="N42" s="73"/>
      <c r="O42" s="73"/>
    </row>
    <row r="43" spans="1:15" ht="31" customHeight="1" thickBot="1" x14ac:dyDescent="0.5">
      <c r="A43" s="1"/>
      <c r="B43" s="59"/>
      <c r="C43" s="20"/>
      <c r="D43" s="20"/>
      <c r="E43" s="20"/>
      <c r="F43" s="20"/>
      <c r="G43" s="20"/>
      <c r="H43" s="5">
        <f t="shared" si="4"/>
        <v>0</v>
      </c>
      <c r="I43" s="106">
        <f t="shared" si="5"/>
        <v>0</v>
      </c>
      <c r="J43" s="37"/>
      <c r="K43" s="99">
        <f>IFERROR(K41/K9,0)</f>
        <v>0</v>
      </c>
      <c r="L43" s="44"/>
      <c r="M43" s="155"/>
      <c r="N43" s="73"/>
      <c r="O43" s="73"/>
    </row>
    <row r="44" spans="1:15" ht="20" customHeight="1" x14ac:dyDescent="0.3">
      <c r="A44" s="1"/>
      <c r="B44" s="59"/>
      <c r="C44" s="20"/>
      <c r="D44" s="20"/>
      <c r="E44" s="20"/>
      <c r="F44" s="20"/>
      <c r="G44" s="20"/>
      <c r="H44" s="5">
        <f t="shared" si="4"/>
        <v>0</v>
      </c>
      <c r="I44" s="106">
        <f t="shared" si="5"/>
        <v>0</v>
      </c>
      <c r="J44" s="37"/>
      <c r="K44" s="31"/>
      <c r="L44" s="44"/>
      <c r="M44" s="155"/>
      <c r="N44" s="73"/>
      <c r="O44" s="73"/>
    </row>
    <row r="45" spans="1:15" ht="20" customHeight="1" thickBot="1" x14ac:dyDescent="0.3">
      <c r="A45" s="1"/>
      <c r="B45" s="59"/>
      <c r="C45" s="20"/>
      <c r="D45" s="20"/>
      <c r="E45" s="20"/>
      <c r="F45" s="20"/>
      <c r="G45" s="20"/>
      <c r="H45" s="5">
        <f t="shared" si="4"/>
        <v>0</v>
      </c>
      <c r="I45" s="106">
        <f t="shared" si="5"/>
        <v>0</v>
      </c>
      <c r="J45" s="37"/>
      <c r="K45" s="33"/>
      <c r="L45" s="42"/>
      <c r="M45" s="155"/>
      <c r="N45" s="73"/>
      <c r="O45" s="73"/>
    </row>
    <row r="46" spans="1:15" ht="21" customHeight="1" thickBot="1" x14ac:dyDescent="0.3">
      <c r="A46" s="1"/>
      <c r="B46" s="59"/>
      <c r="C46" s="20"/>
      <c r="D46" s="20"/>
      <c r="E46" s="20"/>
      <c r="F46" s="20"/>
      <c r="G46" s="20"/>
      <c r="H46" s="5">
        <f t="shared" si="4"/>
        <v>0</v>
      </c>
      <c r="I46" s="106">
        <f t="shared" si="5"/>
        <v>0</v>
      </c>
      <c r="J46" s="37"/>
      <c r="K46" s="118" t="s">
        <v>32</v>
      </c>
      <c r="L46" s="42"/>
      <c r="M46" s="155"/>
      <c r="N46" s="73"/>
      <c r="O46" s="73"/>
    </row>
    <row r="47" spans="1:15" ht="24" customHeight="1" thickBot="1" x14ac:dyDescent="0.3">
      <c r="A47" s="1"/>
      <c r="B47" s="107"/>
      <c r="C47" s="108"/>
      <c r="D47" s="108"/>
      <c r="E47" s="108"/>
      <c r="F47" s="108"/>
      <c r="G47" s="108"/>
      <c r="H47" s="109">
        <f t="shared" si="4"/>
        <v>0</v>
      </c>
      <c r="I47" s="110">
        <f t="shared" si="5"/>
        <v>0</v>
      </c>
      <c r="J47" s="37"/>
      <c r="K47" s="36"/>
      <c r="L47" s="42"/>
      <c r="M47" s="155"/>
      <c r="N47" s="73"/>
      <c r="O47" s="73"/>
    </row>
    <row r="48" spans="1:15" ht="25" customHeight="1" thickBot="1" x14ac:dyDescent="0.3">
      <c r="A48" s="1"/>
      <c r="B48" s="162" t="s">
        <v>5</v>
      </c>
      <c r="C48" s="163"/>
      <c r="D48" s="163"/>
      <c r="E48" s="163"/>
      <c r="F48" s="163"/>
      <c r="G48" s="164"/>
      <c r="H48" s="103">
        <f>SUM(H35:H47)</f>
        <v>0</v>
      </c>
      <c r="I48" s="104">
        <f>IFERROR(H48/$K$9,0)</f>
        <v>0</v>
      </c>
      <c r="J48" s="37"/>
      <c r="K48" s="11" t="s">
        <v>22</v>
      </c>
      <c r="L48" s="42"/>
      <c r="M48" s="155"/>
      <c r="N48" s="73"/>
      <c r="O48" s="73"/>
    </row>
    <row r="49" spans="1:15" ht="21" customHeight="1" thickBot="1" x14ac:dyDescent="0.3">
      <c r="A49" s="1"/>
      <c r="B49" s="174" t="s">
        <v>7</v>
      </c>
      <c r="C49" s="175"/>
      <c r="D49" s="175"/>
      <c r="E49" s="175"/>
      <c r="F49" s="175"/>
      <c r="G49" s="175"/>
      <c r="H49" s="176"/>
      <c r="I49" s="102" t="s">
        <v>13</v>
      </c>
      <c r="J49" s="37"/>
      <c r="K49" s="36"/>
      <c r="L49" s="42"/>
      <c r="M49" s="155"/>
      <c r="N49" s="73"/>
      <c r="O49" s="73"/>
    </row>
    <row r="50" spans="1:15" ht="30" customHeight="1" thickBot="1" x14ac:dyDescent="0.35">
      <c r="A50" s="1"/>
      <c r="B50" s="177" t="s">
        <v>28</v>
      </c>
      <c r="C50" s="178"/>
      <c r="D50" s="178"/>
      <c r="E50" s="178"/>
      <c r="F50" s="178"/>
      <c r="G50" s="178"/>
      <c r="H50" s="178"/>
      <c r="I50" s="179"/>
      <c r="J50" s="37"/>
      <c r="K50" s="63" t="s">
        <v>3</v>
      </c>
      <c r="L50" s="42"/>
      <c r="M50" s="155"/>
      <c r="N50" s="73"/>
      <c r="O50" s="73"/>
    </row>
    <row r="51" spans="1:15" ht="22" thickBot="1" x14ac:dyDescent="0.3">
      <c r="A51" s="1"/>
      <c r="B51" s="137"/>
      <c r="C51" s="101"/>
      <c r="D51" s="101"/>
      <c r="E51" s="101"/>
      <c r="F51" s="101"/>
      <c r="G51" s="101"/>
      <c r="H51" s="5">
        <f t="shared" ref="H51:H64" si="6">SUM(C51:G51)</f>
        <v>0</v>
      </c>
      <c r="I51" s="106">
        <f t="shared" ref="I51:I64" si="7">IFERROR(H51/$K$9,0)</f>
        <v>0</v>
      </c>
      <c r="J51" s="37"/>
      <c r="K51" s="88">
        <f>IFERROR(K49/K47,0)</f>
        <v>0</v>
      </c>
      <c r="L51" s="42"/>
      <c r="M51" s="155"/>
      <c r="N51" s="73"/>
      <c r="O51" s="73"/>
    </row>
    <row r="52" spans="1:15" ht="22" customHeight="1" thickBot="1" x14ac:dyDescent="0.35">
      <c r="A52" s="1"/>
      <c r="B52" s="59"/>
      <c r="C52" s="20"/>
      <c r="D52" s="20"/>
      <c r="E52" s="20"/>
      <c r="F52" s="20"/>
      <c r="G52" s="20"/>
      <c r="H52" s="5">
        <f t="shared" si="6"/>
        <v>0</v>
      </c>
      <c r="I52" s="106">
        <f t="shared" si="7"/>
        <v>0</v>
      </c>
      <c r="J52" s="37"/>
      <c r="K52" s="34"/>
      <c r="L52" s="44"/>
      <c r="M52" s="155"/>
      <c r="N52" s="73"/>
      <c r="O52" s="73"/>
    </row>
    <row r="53" spans="1:15" ht="24" customHeight="1" thickBot="1" x14ac:dyDescent="0.3">
      <c r="A53" s="1"/>
      <c r="B53" s="59"/>
      <c r="C53" s="20"/>
      <c r="D53" s="20"/>
      <c r="E53" s="20"/>
      <c r="F53" s="20"/>
      <c r="G53" s="20"/>
      <c r="H53" s="5">
        <f t="shared" si="6"/>
        <v>0</v>
      </c>
      <c r="I53" s="106">
        <f t="shared" si="7"/>
        <v>0</v>
      </c>
      <c r="J53" s="37"/>
      <c r="K53" s="118" t="s">
        <v>23</v>
      </c>
      <c r="L53" s="42"/>
      <c r="M53" s="155"/>
      <c r="N53" s="73"/>
      <c r="O53" s="73"/>
    </row>
    <row r="54" spans="1:15" ht="22" customHeight="1" thickBot="1" x14ac:dyDescent="0.3">
      <c r="A54" s="1"/>
      <c r="B54" s="59"/>
      <c r="C54" s="20"/>
      <c r="D54" s="20"/>
      <c r="E54" s="20"/>
      <c r="F54" s="20"/>
      <c r="G54" s="20"/>
      <c r="H54" s="5">
        <f t="shared" si="6"/>
        <v>0</v>
      </c>
      <c r="I54" s="106">
        <f t="shared" si="7"/>
        <v>0</v>
      </c>
      <c r="J54" s="37"/>
      <c r="K54" s="36"/>
      <c r="L54" s="42"/>
      <c r="M54" s="155"/>
      <c r="N54" s="73"/>
      <c r="O54" s="73"/>
    </row>
    <row r="55" spans="1:15" ht="22" customHeight="1" thickBot="1" x14ac:dyDescent="0.3">
      <c r="A55" s="1"/>
      <c r="B55" s="59"/>
      <c r="C55" s="20"/>
      <c r="D55" s="20"/>
      <c r="E55" s="20"/>
      <c r="F55" s="20"/>
      <c r="G55" s="20"/>
      <c r="H55" s="5">
        <f t="shared" si="6"/>
        <v>0</v>
      </c>
      <c r="I55" s="106">
        <f t="shared" si="7"/>
        <v>0</v>
      </c>
      <c r="J55" s="37"/>
      <c r="K55" s="10" t="s">
        <v>22</v>
      </c>
      <c r="L55" s="45"/>
      <c r="M55" s="155"/>
      <c r="N55" s="73"/>
      <c r="O55" s="73"/>
    </row>
    <row r="56" spans="1:15" ht="24" customHeight="1" thickBot="1" x14ac:dyDescent="0.35">
      <c r="A56" s="1"/>
      <c r="B56" s="59"/>
      <c r="C56" s="20"/>
      <c r="D56" s="20"/>
      <c r="E56" s="20"/>
      <c r="F56" s="20"/>
      <c r="G56" s="20"/>
      <c r="H56" s="5">
        <f t="shared" si="6"/>
        <v>0</v>
      </c>
      <c r="I56" s="106">
        <f t="shared" si="7"/>
        <v>0</v>
      </c>
      <c r="J56" s="37"/>
      <c r="K56" s="36"/>
      <c r="L56" s="44"/>
      <c r="M56" s="155"/>
      <c r="N56" s="73"/>
      <c r="O56" s="73"/>
    </row>
    <row r="57" spans="1:15" ht="25" customHeight="1" thickBot="1" x14ac:dyDescent="0.35">
      <c r="A57" s="1"/>
      <c r="B57" s="59"/>
      <c r="C57" s="20"/>
      <c r="D57" s="20"/>
      <c r="E57" s="20"/>
      <c r="F57" s="20"/>
      <c r="G57" s="20"/>
      <c r="H57" s="5">
        <f t="shared" si="6"/>
        <v>0</v>
      </c>
      <c r="I57" s="106">
        <f t="shared" si="7"/>
        <v>0</v>
      </c>
      <c r="J57" s="37"/>
      <c r="K57" s="63" t="s">
        <v>3</v>
      </c>
      <c r="L57" s="42"/>
      <c r="M57" s="155"/>
      <c r="N57" s="73"/>
      <c r="O57" s="73"/>
    </row>
    <row r="58" spans="1:15" ht="22" customHeight="1" thickBot="1" x14ac:dyDescent="0.3">
      <c r="A58" s="1"/>
      <c r="B58" s="138"/>
      <c r="C58" s="20"/>
      <c r="D58" s="20"/>
      <c r="E58" s="20"/>
      <c r="F58" s="20"/>
      <c r="G58" s="20"/>
      <c r="H58" s="5">
        <f t="shared" si="6"/>
        <v>0</v>
      </c>
      <c r="I58" s="106">
        <f t="shared" si="7"/>
        <v>0</v>
      </c>
      <c r="J58" s="37"/>
      <c r="K58" s="87">
        <f>IFERROR(K56/K54,0)</f>
        <v>0</v>
      </c>
      <c r="L58" s="42"/>
      <c r="M58" s="155"/>
      <c r="N58" s="73"/>
      <c r="O58" s="73"/>
    </row>
    <row r="59" spans="1:15" ht="20" customHeight="1" x14ac:dyDescent="0.25">
      <c r="A59" s="1"/>
      <c r="B59" s="138"/>
      <c r="C59" s="20"/>
      <c r="D59" s="20"/>
      <c r="E59" s="20"/>
      <c r="F59" s="20"/>
      <c r="G59" s="20"/>
      <c r="H59" s="5">
        <f t="shared" si="6"/>
        <v>0</v>
      </c>
      <c r="I59" s="106">
        <f t="shared" si="7"/>
        <v>0</v>
      </c>
      <c r="J59" s="37"/>
      <c r="K59" s="39"/>
      <c r="L59" s="42"/>
      <c r="M59" s="155"/>
      <c r="N59" s="73"/>
      <c r="O59" s="73"/>
    </row>
    <row r="60" spans="1:15" ht="20" customHeight="1" x14ac:dyDescent="0.25">
      <c r="A60" s="1"/>
      <c r="B60" s="138"/>
      <c r="C60" s="20"/>
      <c r="D60" s="20"/>
      <c r="E60" s="20"/>
      <c r="F60" s="20"/>
      <c r="G60" s="20"/>
      <c r="H60" s="5">
        <f t="shared" si="6"/>
        <v>0</v>
      </c>
      <c r="I60" s="106">
        <f t="shared" si="7"/>
        <v>0</v>
      </c>
      <c r="J60" s="37"/>
      <c r="K60" s="41"/>
      <c r="L60" s="42"/>
      <c r="M60" s="155"/>
      <c r="N60" s="73"/>
      <c r="O60" s="73"/>
    </row>
    <row r="61" spans="1:15" ht="20" thickBot="1" x14ac:dyDescent="0.3">
      <c r="A61" s="1"/>
      <c r="B61" s="138"/>
      <c r="C61" s="20"/>
      <c r="D61" s="20"/>
      <c r="E61" s="20"/>
      <c r="F61" s="20"/>
      <c r="G61" s="20"/>
      <c r="H61" s="5">
        <f t="shared" si="6"/>
        <v>0</v>
      </c>
      <c r="I61" s="106">
        <f t="shared" si="7"/>
        <v>0</v>
      </c>
      <c r="J61" s="37"/>
      <c r="K61" s="46"/>
      <c r="L61" s="42"/>
      <c r="M61" s="155"/>
      <c r="N61" s="73"/>
      <c r="O61" s="73"/>
    </row>
    <row r="62" spans="1:15" ht="23" customHeight="1" thickBot="1" x14ac:dyDescent="0.3">
      <c r="A62" s="1"/>
      <c r="B62" s="138"/>
      <c r="C62" s="20"/>
      <c r="D62" s="20"/>
      <c r="E62" s="20"/>
      <c r="F62" s="20"/>
      <c r="G62" s="20"/>
      <c r="H62" s="5">
        <f t="shared" si="6"/>
        <v>0</v>
      </c>
      <c r="I62" s="106">
        <f t="shared" si="7"/>
        <v>0</v>
      </c>
      <c r="J62" s="37"/>
      <c r="K62" s="119" t="s">
        <v>41</v>
      </c>
      <c r="L62" s="42"/>
      <c r="M62" s="156"/>
      <c r="N62" s="73"/>
      <c r="O62" s="73"/>
    </row>
    <row r="63" spans="1:15" ht="23" customHeight="1" thickBot="1" x14ac:dyDescent="0.35">
      <c r="A63" s="1"/>
      <c r="B63" s="138"/>
      <c r="C63" s="20"/>
      <c r="D63" s="20"/>
      <c r="E63" s="20"/>
      <c r="F63" s="20"/>
      <c r="G63" s="20"/>
      <c r="H63" s="5">
        <f t="shared" si="6"/>
        <v>0</v>
      </c>
      <c r="I63" s="106">
        <f t="shared" si="7"/>
        <v>0</v>
      </c>
      <c r="J63" s="37"/>
      <c r="K63" s="36">
        <f>(K47+K54)</f>
        <v>0</v>
      </c>
      <c r="L63" s="44"/>
      <c r="M63" s="155"/>
      <c r="N63" s="73"/>
      <c r="O63" s="73"/>
    </row>
    <row r="64" spans="1:15" ht="25" customHeight="1" thickBot="1" x14ac:dyDescent="0.3">
      <c r="A64" s="1"/>
      <c r="B64" s="138"/>
      <c r="C64" s="20"/>
      <c r="D64" s="20"/>
      <c r="E64" s="20"/>
      <c r="F64" s="20"/>
      <c r="G64" s="20"/>
      <c r="H64" s="5">
        <f t="shared" si="6"/>
        <v>0</v>
      </c>
      <c r="I64" s="106">
        <f t="shared" si="7"/>
        <v>0</v>
      </c>
      <c r="J64" s="37"/>
      <c r="K64" s="10" t="s">
        <v>22</v>
      </c>
      <c r="L64" s="42"/>
      <c r="M64" s="155"/>
      <c r="N64" s="73"/>
      <c r="O64" s="73"/>
    </row>
    <row r="65" spans="1:15" ht="32" customHeight="1" thickBot="1" x14ac:dyDescent="0.3">
      <c r="A65" s="1"/>
      <c r="B65" s="162" t="s">
        <v>5</v>
      </c>
      <c r="C65" s="163"/>
      <c r="D65" s="163"/>
      <c r="E65" s="163"/>
      <c r="F65" s="163"/>
      <c r="G65" s="164"/>
      <c r="H65" s="9">
        <f>SUM(H51:H64)</f>
        <v>0</v>
      </c>
      <c r="I65" s="134">
        <f>IFERROR(H65/$K$9,0)</f>
        <v>0</v>
      </c>
      <c r="J65" s="37"/>
      <c r="K65" s="36">
        <f>(K49+K56)</f>
        <v>0</v>
      </c>
      <c r="L65" s="42"/>
      <c r="M65" s="155"/>
      <c r="N65" s="73"/>
      <c r="O65" s="73"/>
    </row>
    <row r="66" spans="1:15" ht="23" customHeight="1" thickBot="1" x14ac:dyDescent="0.35">
      <c r="A66" s="1"/>
      <c r="B66" s="174" t="s">
        <v>7</v>
      </c>
      <c r="C66" s="175"/>
      <c r="D66" s="175"/>
      <c r="E66" s="175"/>
      <c r="F66" s="175"/>
      <c r="G66" s="175"/>
      <c r="H66" s="176"/>
      <c r="I66" s="139" t="s">
        <v>14</v>
      </c>
      <c r="J66" s="37"/>
      <c r="K66" s="63" t="s">
        <v>3</v>
      </c>
      <c r="L66" s="42"/>
      <c r="M66" s="155"/>
      <c r="N66" s="73"/>
      <c r="O66" s="73"/>
    </row>
    <row r="67" spans="1:15" ht="26" customHeight="1" thickBot="1" x14ac:dyDescent="0.3">
      <c r="A67" s="1"/>
      <c r="B67" s="167" t="s">
        <v>27</v>
      </c>
      <c r="C67" s="168"/>
      <c r="D67" s="168"/>
      <c r="E67" s="168"/>
      <c r="F67" s="168"/>
      <c r="G67" s="168"/>
      <c r="H67" s="168"/>
      <c r="I67" s="170"/>
      <c r="J67" s="37"/>
      <c r="K67" s="126">
        <f>IFERROR(K65/K63,0)</f>
        <v>0</v>
      </c>
      <c r="L67" s="42"/>
      <c r="M67" s="155"/>
      <c r="N67" s="73"/>
      <c r="O67" s="73"/>
    </row>
    <row r="68" spans="1:15" ht="24" customHeight="1" x14ac:dyDescent="0.2">
      <c r="A68" s="1"/>
      <c r="B68" s="59"/>
      <c r="C68" s="20"/>
      <c r="D68" s="20"/>
      <c r="E68" s="20"/>
      <c r="F68" s="20"/>
      <c r="G68" s="20"/>
      <c r="H68" s="6">
        <f t="shared" ref="H68:H77" si="8">SUM(C68:G68)</f>
        <v>0</v>
      </c>
      <c r="I68" s="106">
        <f t="shared" ref="I68:I81" si="9">IFERROR(H68/$K$9,0)</f>
        <v>0</v>
      </c>
      <c r="J68" s="37"/>
      <c r="K68" s="37"/>
      <c r="L68" s="42"/>
      <c r="M68" s="155"/>
      <c r="N68" s="73"/>
      <c r="O68" s="73"/>
    </row>
    <row r="69" spans="1:15" ht="22" customHeight="1" x14ac:dyDescent="0.2">
      <c r="A69" s="1"/>
      <c r="B69" s="59"/>
      <c r="C69" s="20"/>
      <c r="D69" s="20"/>
      <c r="E69" s="20"/>
      <c r="F69" s="20"/>
      <c r="G69" s="20"/>
      <c r="H69" s="5">
        <f t="shared" si="8"/>
        <v>0</v>
      </c>
      <c r="I69" s="106">
        <f t="shared" si="9"/>
        <v>0</v>
      </c>
      <c r="J69" s="37"/>
      <c r="K69" s="37"/>
      <c r="L69" s="42"/>
      <c r="M69" s="155"/>
      <c r="N69" s="73"/>
      <c r="O69" s="73"/>
    </row>
    <row r="70" spans="1:15" ht="23" customHeight="1" thickBot="1" x14ac:dyDescent="0.25">
      <c r="A70" s="1"/>
      <c r="B70" s="59"/>
      <c r="C70" s="20"/>
      <c r="D70" s="20"/>
      <c r="E70" s="20"/>
      <c r="F70" s="20"/>
      <c r="G70" s="20"/>
      <c r="H70" s="5">
        <f t="shared" si="8"/>
        <v>0</v>
      </c>
      <c r="I70" s="106">
        <f t="shared" si="9"/>
        <v>0</v>
      </c>
      <c r="J70" s="37"/>
      <c r="K70" s="37"/>
      <c r="L70" s="42"/>
      <c r="M70" s="155"/>
      <c r="N70" s="73"/>
      <c r="O70" s="73"/>
    </row>
    <row r="71" spans="1:15" ht="24" customHeight="1" thickBot="1" x14ac:dyDescent="0.3">
      <c r="A71" s="1"/>
      <c r="B71" s="59"/>
      <c r="C71" s="20"/>
      <c r="D71" s="20"/>
      <c r="E71" s="20"/>
      <c r="F71" s="20"/>
      <c r="G71" s="20"/>
      <c r="H71" s="5">
        <f t="shared" si="8"/>
        <v>0</v>
      </c>
      <c r="I71" s="106">
        <f t="shared" si="9"/>
        <v>0</v>
      </c>
      <c r="J71" s="37"/>
      <c r="K71" s="119" t="s">
        <v>42</v>
      </c>
      <c r="L71" s="42"/>
      <c r="M71" s="155"/>
      <c r="N71" s="73"/>
      <c r="O71" s="73"/>
    </row>
    <row r="72" spans="1:15" ht="22" customHeight="1" thickBot="1" x14ac:dyDescent="0.35">
      <c r="A72" s="1"/>
      <c r="B72" s="59"/>
      <c r="C72" s="20"/>
      <c r="D72" s="20"/>
      <c r="E72" s="20"/>
      <c r="F72" s="20"/>
      <c r="G72" s="20"/>
      <c r="H72" s="5">
        <f t="shared" si="8"/>
        <v>0</v>
      </c>
      <c r="I72" s="106">
        <f t="shared" si="9"/>
        <v>0</v>
      </c>
      <c r="J72" s="37"/>
      <c r="K72" s="36"/>
      <c r="L72" s="44"/>
      <c r="M72" s="155"/>
      <c r="N72" s="73"/>
      <c r="O72" s="73"/>
    </row>
    <row r="73" spans="1:15" ht="22" customHeight="1" thickBot="1" x14ac:dyDescent="0.3">
      <c r="A73" s="1"/>
      <c r="B73" s="59"/>
      <c r="C73" s="20"/>
      <c r="D73" s="20"/>
      <c r="E73" s="20"/>
      <c r="F73" s="20"/>
      <c r="G73" s="20"/>
      <c r="H73" s="5">
        <f t="shared" si="8"/>
        <v>0</v>
      </c>
      <c r="I73" s="106">
        <f t="shared" si="9"/>
        <v>0</v>
      </c>
      <c r="J73" s="37"/>
      <c r="K73" s="120" t="s">
        <v>22</v>
      </c>
      <c r="L73" s="42"/>
      <c r="M73" s="155"/>
      <c r="N73" s="73"/>
      <c r="O73" s="73"/>
    </row>
    <row r="74" spans="1:15" ht="20" customHeight="1" thickBot="1" x14ac:dyDescent="0.3">
      <c r="A74" s="1"/>
      <c r="B74" s="138"/>
      <c r="C74" s="20"/>
      <c r="D74" s="20"/>
      <c r="E74" s="20"/>
      <c r="F74" s="20"/>
      <c r="G74" s="20"/>
      <c r="H74" s="5">
        <f t="shared" si="8"/>
        <v>0</v>
      </c>
      <c r="I74" s="106">
        <f t="shared" si="9"/>
        <v>0</v>
      </c>
      <c r="J74" s="37"/>
      <c r="K74" s="36"/>
      <c r="L74" s="42"/>
      <c r="M74" s="155"/>
      <c r="N74" s="73"/>
      <c r="O74" s="73"/>
    </row>
    <row r="75" spans="1:15" ht="22" customHeight="1" thickBot="1" x14ac:dyDescent="0.35">
      <c r="A75" s="1"/>
      <c r="B75" s="59"/>
      <c r="C75" s="20"/>
      <c r="D75" s="20"/>
      <c r="E75" s="20"/>
      <c r="F75" s="20"/>
      <c r="G75" s="20"/>
      <c r="H75" s="5">
        <f t="shared" si="8"/>
        <v>0</v>
      </c>
      <c r="I75" s="106">
        <f t="shared" si="9"/>
        <v>0</v>
      </c>
      <c r="J75" s="37"/>
      <c r="K75" s="63" t="s">
        <v>3</v>
      </c>
      <c r="L75" s="42"/>
      <c r="M75" s="155"/>
      <c r="N75" s="73"/>
      <c r="O75" s="73"/>
    </row>
    <row r="76" spans="1:15" ht="25" customHeight="1" thickBot="1" x14ac:dyDescent="0.3">
      <c r="A76" s="1"/>
      <c r="B76" s="59"/>
      <c r="C76" s="20"/>
      <c r="D76" s="20"/>
      <c r="E76" s="20"/>
      <c r="F76" s="20"/>
      <c r="G76" s="20"/>
      <c r="H76" s="5">
        <f t="shared" si="8"/>
        <v>0</v>
      </c>
      <c r="I76" s="106">
        <f t="shared" si="9"/>
        <v>0</v>
      </c>
      <c r="J76" s="37"/>
      <c r="K76" s="127">
        <f>IFERROR(K74/K72,0)</f>
        <v>0</v>
      </c>
      <c r="L76" s="42"/>
      <c r="M76" s="155"/>
      <c r="N76" s="73"/>
      <c r="O76" s="73"/>
    </row>
    <row r="77" spans="1:15" ht="21" customHeight="1" x14ac:dyDescent="0.2">
      <c r="A77" s="1"/>
      <c r="B77" s="59"/>
      <c r="C77" s="20"/>
      <c r="D77" s="20"/>
      <c r="E77" s="20"/>
      <c r="F77" s="20"/>
      <c r="G77" s="20"/>
      <c r="H77" s="5">
        <f t="shared" si="8"/>
        <v>0</v>
      </c>
      <c r="I77" s="106">
        <f t="shared" si="9"/>
        <v>0</v>
      </c>
      <c r="J77" s="37"/>
      <c r="K77" s="37"/>
      <c r="L77" s="42"/>
      <c r="M77" s="155"/>
      <c r="N77" s="73"/>
      <c r="O77" s="73"/>
    </row>
    <row r="78" spans="1:15" ht="22" customHeight="1" thickBot="1" x14ac:dyDescent="0.25">
      <c r="A78" s="1"/>
      <c r="B78" s="59"/>
      <c r="C78" s="20"/>
      <c r="D78" s="20"/>
      <c r="E78" s="20"/>
      <c r="F78" s="20"/>
      <c r="G78" s="20"/>
      <c r="H78" s="5">
        <f>SUM(C78:G78)</f>
        <v>0</v>
      </c>
      <c r="I78" s="106">
        <f t="shared" si="9"/>
        <v>0</v>
      </c>
      <c r="J78" s="37"/>
      <c r="K78" s="37"/>
      <c r="L78" s="42"/>
      <c r="M78" s="155"/>
      <c r="N78" s="73"/>
      <c r="O78" s="73"/>
    </row>
    <row r="79" spans="1:15" ht="25" customHeight="1" thickBot="1" x14ac:dyDescent="0.3">
      <c r="A79" s="1"/>
      <c r="B79" s="59"/>
      <c r="C79" s="20"/>
      <c r="D79" s="20"/>
      <c r="E79" s="20"/>
      <c r="F79" s="20"/>
      <c r="G79" s="20"/>
      <c r="H79" s="5">
        <f>SUM(C79:G79)</f>
        <v>0</v>
      </c>
      <c r="I79" s="106">
        <f t="shared" si="9"/>
        <v>0</v>
      </c>
      <c r="J79" s="37"/>
      <c r="K79" s="148" t="s">
        <v>24</v>
      </c>
      <c r="L79" s="42"/>
      <c r="M79" s="155"/>
      <c r="N79" s="73"/>
      <c r="O79" s="73"/>
    </row>
    <row r="80" spans="1:15" ht="25" customHeight="1" thickBot="1" x14ac:dyDescent="0.35">
      <c r="A80" s="1"/>
      <c r="B80" s="59"/>
      <c r="C80" s="20"/>
      <c r="D80" s="20"/>
      <c r="E80" s="20"/>
      <c r="F80" s="20"/>
      <c r="G80" s="20"/>
      <c r="H80" s="5">
        <f>SUM(C80:G80)</f>
        <v>0</v>
      </c>
      <c r="I80" s="106">
        <f t="shared" si="9"/>
        <v>0</v>
      </c>
      <c r="J80" s="37"/>
      <c r="K80" s="122">
        <f>(K9/1)</f>
        <v>0</v>
      </c>
      <c r="L80" s="44"/>
      <c r="M80" s="155"/>
      <c r="N80" s="73"/>
      <c r="O80" s="73"/>
    </row>
    <row r="81" spans="1:18" ht="24" customHeight="1" thickBot="1" x14ac:dyDescent="0.3">
      <c r="A81" s="1"/>
      <c r="B81" s="59"/>
      <c r="C81" s="20"/>
      <c r="D81" s="20"/>
      <c r="E81" s="20"/>
      <c r="F81" s="20"/>
      <c r="G81" s="20"/>
      <c r="H81" s="140">
        <f>SUM(C81:G81)</f>
        <v>0</v>
      </c>
      <c r="I81" s="141">
        <f t="shared" si="9"/>
        <v>0</v>
      </c>
      <c r="J81" s="37"/>
      <c r="K81" s="123" t="s">
        <v>25</v>
      </c>
      <c r="L81" s="42"/>
      <c r="M81" s="155"/>
      <c r="N81" s="73"/>
      <c r="O81" s="73"/>
    </row>
    <row r="82" spans="1:18" ht="22" customHeight="1" thickBot="1" x14ac:dyDescent="0.3">
      <c r="A82" s="1"/>
      <c r="B82" s="162" t="s">
        <v>5</v>
      </c>
      <c r="C82" s="163"/>
      <c r="D82" s="163"/>
      <c r="E82" s="163"/>
      <c r="F82" s="163"/>
      <c r="G82" s="164"/>
      <c r="H82" s="9">
        <f>SUM(H68:H81)</f>
        <v>0</v>
      </c>
      <c r="I82" s="142">
        <f>IFERROR(H82/$K$9,0)</f>
        <v>0</v>
      </c>
      <c r="J82" s="37"/>
      <c r="K82" s="124">
        <f>IFERROR(K47/K80,0)</f>
        <v>0</v>
      </c>
      <c r="L82" s="42"/>
      <c r="M82" s="155"/>
      <c r="N82" s="73"/>
      <c r="O82" s="73"/>
    </row>
    <row r="83" spans="1:18" ht="23" customHeight="1" thickBot="1" x14ac:dyDescent="0.3">
      <c r="A83" s="1"/>
      <c r="B83" s="174" t="s">
        <v>7</v>
      </c>
      <c r="C83" s="175"/>
      <c r="D83" s="175"/>
      <c r="E83" s="175"/>
      <c r="F83" s="175"/>
      <c r="G83" s="175"/>
      <c r="H83" s="176"/>
      <c r="I83" s="143" t="s">
        <v>15</v>
      </c>
      <c r="J83" s="37"/>
      <c r="K83" s="123" t="s">
        <v>26</v>
      </c>
      <c r="L83" s="42"/>
      <c r="M83" s="155"/>
      <c r="N83" s="73"/>
      <c r="O83" s="73"/>
    </row>
    <row r="84" spans="1:18" ht="24" customHeight="1" thickBot="1" x14ac:dyDescent="0.3">
      <c r="A84" s="1"/>
      <c r="B84" s="167" t="s">
        <v>16</v>
      </c>
      <c r="C84" s="168"/>
      <c r="D84" s="168"/>
      <c r="E84" s="168"/>
      <c r="F84" s="168"/>
      <c r="G84" s="168"/>
      <c r="H84" s="168"/>
      <c r="I84" s="170"/>
      <c r="J84" s="37"/>
      <c r="K84" s="125">
        <f>IFERROR(K54/K80,0)</f>
        <v>0</v>
      </c>
      <c r="L84" s="42"/>
      <c r="M84" s="155"/>
      <c r="N84" s="73"/>
      <c r="O84" s="73"/>
    </row>
    <row r="85" spans="1:18" ht="23" customHeight="1" thickBot="1" x14ac:dyDescent="0.3">
      <c r="A85" s="1"/>
      <c r="B85" s="59"/>
      <c r="C85" s="20"/>
      <c r="D85" s="20"/>
      <c r="E85" s="20"/>
      <c r="F85" s="20"/>
      <c r="G85" s="20"/>
      <c r="H85" s="6">
        <f>SUM(C85:G85)</f>
        <v>0</v>
      </c>
      <c r="I85" s="106">
        <f t="shared" ref="I85:I100" si="10">IFERROR(H85/$K$9,0)</f>
        <v>0</v>
      </c>
      <c r="J85" s="37"/>
      <c r="K85" s="121" t="s">
        <v>30</v>
      </c>
      <c r="L85" s="42"/>
      <c r="M85" s="155"/>
      <c r="N85" s="73"/>
      <c r="O85" s="73"/>
    </row>
    <row r="86" spans="1:18" ht="26" customHeight="1" thickBot="1" x14ac:dyDescent="0.3">
      <c r="A86" s="1"/>
      <c r="B86" s="59"/>
      <c r="C86" s="20"/>
      <c r="D86" s="20"/>
      <c r="E86" s="20"/>
      <c r="F86" s="20"/>
      <c r="G86" s="20"/>
      <c r="H86" s="5">
        <f>SUM(C86:G86)</f>
        <v>0</v>
      </c>
      <c r="I86" s="106">
        <f t="shared" si="10"/>
        <v>0</v>
      </c>
      <c r="J86" s="37"/>
      <c r="K86" s="124">
        <f>IFERROR(K72/K80,0)</f>
        <v>0</v>
      </c>
      <c r="L86" s="42"/>
      <c r="M86" s="155"/>
      <c r="N86" s="73"/>
      <c r="O86" s="73"/>
    </row>
    <row r="87" spans="1:18" ht="19" customHeight="1" x14ac:dyDescent="0.2">
      <c r="A87" s="1"/>
      <c r="B87" s="59"/>
      <c r="C87" s="20"/>
      <c r="D87" s="20"/>
      <c r="E87" s="20"/>
      <c r="F87" s="20"/>
      <c r="G87" s="20"/>
      <c r="H87" s="5">
        <f>SUM(C87:G87)</f>
        <v>0</v>
      </c>
      <c r="I87" s="106">
        <f t="shared" si="10"/>
        <v>0</v>
      </c>
      <c r="J87" s="37"/>
      <c r="K87" s="37"/>
      <c r="L87" s="42"/>
      <c r="M87" s="155"/>
      <c r="N87" s="73"/>
      <c r="O87" s="73"/>
    </row>
    <row r="88" spans="1:18" ht="20" customHeight="1" x14ac:dyDescent="0.2">
      <c r="A88" s="1"/>
      <c r="B88" s="59"/>
      <c r="C88" s="20"/>
      <c r="D88" s="20"/>
      <c r="E88" s="20"/>
      <c r="F88" s="20"/>
      <c r="G88" s="20"/>
      <c r="H88" s="5">
        <f t="shared" ref="H88:H100" si="11">SUM(C88:G88)</f>
        <v>0</v>
      </c>
      <c r="I88" s="106">
        <f t="shared" si="10"/>
        <v>0</v>
      </c>
      <c r="J88" s="37"/>
      <c r="K88" s="37"/>
      <c r="L88" s="42"/>
      <c r="M88" s="155"/>
      <c r="N88" s="73"/>
      <c r="O88" s="73"/>
    </row>
    <row r="89" spans="1:18" ht="21" customHeight="1" x14ac:dyDescent="0.2">
      <c r="A89" s="1"/>
      <c r="B89" s="59"/>
      <c r="C89" s="20"/>
      <c r="D89" s="20"/>
      <c r="E89" s="20"/>
      <c r="F89" s="20"/>
      <c r="G89" s="20"/>
      <c r="H89" s="5">
        <f t="shared" si="11"/>
        <v>0</v>
      </c>
      <c r="I89" s="106">
        <f t="shared" si="10"/>
        <v>0</v>
      </c>
      <c r="J89" s="37"/>
      <c r="K89" s="37"/>
      <c r="L89" s="42"/>
      <c r="M89" s="155"/>
      <c r="N89" s="73"/>
      <c r="O89" s="73"/>
    </row>
    <row r="90" spans="1:18" ht="21" customHeight="1" x14ac:dyDescent="0.2">
      <c r="A90" s="1"/>
      <c r="B90" s="59"/>
      <c r="C90" s="20"/>
      <c r="D90" s="20"/>
      <c r="E90" s="20"/>
      <c r="F90" s="20"/>
      <c r="G90" s="20"/>
      <c r="H90" s="5">
        <f t="shared" si="11"/>
        <v>0</v>
      </c>
      <c r="I90" s="106">
        <f t="shared" si="10"/>
        <v>0</v>
      </c>
      <c r="J90" s="37"/>
      <c r="K90" s="37"/>
      <c r="L90" s="42"/>
      <c r="M90" s="155"/>
      <c r="N90" s="73"/>
      <c r="O90" s="73"/>
    </row>
    <row r="91" spans="1:18" ht="22" customHeight="1" x14ac:dyDescent="0.25">
      <c r="A91" s="1"/>
      <c r="B91" s="59"/>
      <c r="C91" s="20"/>
      <c r="D91" s="20"/>
      <c r="E91" s="20"/>
      <c r="F91" s="20"/>
      <c r="G91" s="20"/>
      <c r="H91" s="5">
        <f t="shared" si="11"/>
        <v>0</v>
      </c>
      <c r="I91" s="106">
        <f t="shared" si="10"/>
        <v>0</v>
      </c>
      <c r="J91" s="37"/>
      <c r="K91" s="47"/>
      <c r="L91" s="42"/>
      <c r="M91" s="155"/>
      <c r="N91" s="73"/>
      <c r="O91" s="73"/>
      <c r="Q91" s="74" t="str">
        <f>B9</f>
        <v>RENT/LEASE/</v>
      </c>
      <c r="R91" s="75">
        <f>H19</f>
        <v>0</v>
      </c>
    </row>
    <row r="92" spans="1:18" ht="22" customHeight="1" x14ac:dyDescent="0.2">
      <c r="A92" s="1"/>
      <c r="B92" s="59"/>
      <c r="C92" s="20"/>
      <c r="D92" s="20"/>
      <c r="E92" s="20"/>
      <c r="F92" s="20"/>
      <c r="G92" s="20"/>
      <c r="H92" s="5">
        <f t="shared" si="11"/>
        <v>0</v>
      </c>
      <c r="I92" s="106">
        <f t="shared" si="10"/>
        <v>0</v>
      </c>
      <c r="J92" s="37"/>
      <c r="K92" s="37"/>
      <c r="L92" s="42"/>
      <c r="M92" s="155"/>
      <c r="N92" s="73"/>
      <c r="O92" s="73"/>
      <c r="Q92" s="74" t="str">
        <f>B21</f>
        <v>UTILITIES</v>
      </c>
      <c r="R92" s="75">
        <f>H32</f>
        <v>0</v>
      </c>
    </row>
    <row r="93" spans="1:18" ht="21" customHeight="1" x14ac:dyDescent="0.2">
      <c r="A93" s="1"/>
      <c r="B93" s="59"/>
      <c r="C93" s="20"/>
      <c r="D93" s="20"/>
      <c r="E93" s="20"/>
      <c r="F93" s="20"/>
      <c r="G93" s="20"/>
      <c r="H93" s="5">
        <f t="shared" si="11"/>
        <v>0</v>
      </c>
      <c r="I93" s="106">
        <f t="shared" si="10"/>
        <v>0</v>
      </c>
      <c r="J93" s="37"/>
      <c r="K93" s="37"/>
      <c r="L93" s="42"/>
      <c r="M93" s="155"/>
      <c r="N93" s="73"/>
      <c r="O93" s="73"/>
      <c r="Q93" s="74" t="str">
        <f>B34</f>
        <v>PRESTADORES DE SERVICIOS/ HONORARIOS/TERCERIZADOS</v>
      </c>
      <c r="R93" s="75">
        <f>H48</f>
        <v>0</v>
      </c>
    </row>
    <row r="94" spans="1:18" ht="20" customHeight="1" x14ac:dyDescent="0.2">
      <c r="A94" s="1"/>
      <c r="B94" s="59"/>
      <c r="C94" s="20"/>
      <c r="D94" s="20"/>
      <c r="E94" s="20"/>
      <c r="F94" s="20"/>
      <c r="G94" s="20"/>
      <c r="H94" s="5">
        <f t="shared" si="11"/>
        <v>0</v>
      </c>
      <c r="I94" s="106">
        <f t="shared" si="10"/>
        <v>0</v>
      </c>
      <c r="J94" s="37"/>
      <c r="K94" s="37"/>
      <c r="L94" s="42"/>
      <c r="M94" s="155"/>
      <c r="N94" s="73"/>
      <c r="O94" s="73"/>
      <c r="Q94" s="74" t="str">
        <f>B50</f>
        <v>NOMINA /SALARIOS/COMISIONES</v>
      </c>
      <c r="R94" s="75">
        <f>H65</f>
        <v>0</v>
      </c>
    </row>
    <row r="95" spans="1:18" ht="22" customHeight="1" x14ac:dyDescent="0.2">
      <c r="A95" s="1"/>
      <c r="B95" s="59"/>
      <c r="C95" s="20"/>
      <c r="D95" s="20"/>
      <c r="E95" s="20"/>
      <c r="F95" s="20"/>
      <c r="G95" s="20"/>
      <c r="H95" s="5">
        <f t="shared" si="11"/>
        <v>0</v>
      </c>
      <c r="I95" s="106">
        <f t="shared" si="10"/>
        <v>0</v>
      </c>
      <c r="J95" s="37"/>
      <c r="K95" s="37"/>
      <c r="L95" s="42"/>
      <c r="M95" s="155"/>
      <c r="N95" s="73"/>
      <c r="O95" s="73"/>
      <c r="Q95" s="74" t="str">
        <f>B67</f>
        <v>IMPUESTOS/CARGOS</v>
      </c>
      <c r="R95" s="75">
        <f>H82</f>
        <v>0</v>
      </c>
    </row>
    <row r="96" spans="1:18" ht="22" customHeight="1" x14ac:dyDescent="0.2">
      <c r="A96" s="1"/>
      <c r="B96" s="59"/>
      <c r="C96" s="20"/>
      <c r="D96" s="20"/>
      <c r="E96" s="20"/>
      <c r="F96" s="20"/>
      <c r="G96" s="20"/>
      <c r="H96" s="5">
        <f t="shared" si="11"/>
        <v>0</v>
      </c>
      <c r="I96" s="106">
        <f t="shared" si="10"/>
        <v>0</v>
      </c>
      <c r="J96" s="37"/>
      <c r="K96" s="37"/>
      <c r="L96" s="42"/>
      <c r="M96" s="155"/>
      <c r="N96" s="73"/>
      <c r="O96" s="73"/>
      <c r="Q96" s="74" t="str">
        <f>B84</f>
        <v>MARKETING</v>
      </c>
      <c r="R96" s="75">
        <f>H101</f>
        <v>0</v>
      </c>
    </row>
    <row r="97" spans="1:18" ht="21" customHeight="1" x14ac:dyDescent="0.2">
      <c r="A97" s="1"/>
      <c r="B97" s="59"/>
      <c r="C97" s="20"/>
      <c r="D97" s="20"/>
      <c r="E97" s="20"/>
      <c r="F97" s="20"/>
      <c r="G97" s="20"/>
      <c r="H97" s="5">
        <f t="shared" si="11"/>
        <v>0</v>
      </c>
      <c r="I97" s="106">
        <f t="shared" si="10"/>
        <v>0</v>
      </c>
      <c r="J97" s="37"/>
      <c r="K97" s="37"/>
      <c r="L97" s="42"/>
      <c r="M97" s="155"/>
      <c r="N97" s="73"/>
      <c r="O97" s="73"/>
      <c r="Q97" s="74" t="str">
        <f>B103</f>
        <v>MANTENCION/REPARACIONES</v>
      </c>
      <c r="R97" s="75">
        <f>H117</f>
        <v>0</v>
      </c>
    </row>
    <row r="98" spans="1:18" ht="22" customHeight="1" x14ac:dyDescent="0.2">
      <c r="A98" s="1"/>
      <c r="B98" s="59"/>
      <c r="C98" s="20"/>
      <c r="D98" s="20"/>
      <c r="E98" s="20"/>
      <c r="F98" s="20"/>
      <c r="G98" s="20"/>
      <c r="H98" s="5">
        <f t="shared" si="11"/>
        <v>0</v>
      </c>
      <c r="I98" s="106">
        <f t="shared" si="10"/>
        <v>0</v>
      </c>
      <c r="J98" s="37"/>
      <c r="K98" s="37"/>
      <c r="L98" s="42"/>
      <c r="M98" s="155"/>
      <c r="N98" s="73"/>
      <c r="O98" s="73"/>
      <c r="Q98" s="74" t="str">
        <f>B119</f>
        <v>FINANCIEROS</v>
      </c>
      <c r="R98" s="75">
        <f>H132</f>
        <v>0</v>
      </c>
    </row>
    <row r="99" spans="1:18" ht="26" customHeight="1" x14ac:dyDescent="0.2">
      <c r="A99" s="1"/>
      <c r="B99" s="59"/>
      <c r="C99" s="20"/>
      <c r="D99" s="20"/>
      <c r="E99" s="20"/>
      <c r="F99" s="20"/>
      <c r="G99" s="20"/>
      <c r="H99" s="5">
        <f t="shared" si="11"/>
        <v>0</v>
      </c>
      <c r="I99" s="106">
        <f t="shared" si="10"/>
        <v>0</v>
      </c>
      <c r="J99" s="37"/>
      <c r="K99" s="37"/>
      <c r="L99" s="42"/>
      <c r="M99" s="155"/>
      <c r="N99" s="73"/>
      <c r="O99" s="73"/>
      <c r="Q99" s="74" t="str">
        <f>B134</f>
        <v>COMPRAS BIENES DE USO/UTENSILLOS/LIMPIEZA/GASTOS VARIOS/EQUIPOS</v>
      </c>
      <c r="R99" s="75">
        <f>H148</f>
        <v>0</v>
      </c>
    </row>
    <row r="100" spans="1:18" ht="27" customHeight="1" thickBot="1" x14ac:dyDescent="0.25">
      <c r="A100" s="1"/>
      <c r="B100" s="59"/>
      <c r="C100" s="20"/>
      <c r="D100" s="20"/>
      <c r="E100" s="20"/>
      <c r="F100" s="20"/>
      <c r="G100" s="20"/>
      <c r="H100" s="5">
        <f t="shared" si="11"/>
        <v>0</v>
      </c>
      <c r="I100" s="106">
        <f t="shared" si="10"/>
        <v>0</v>
      </c>
      <c r="J100" s="37"/>
      <c r="K100" s="37"/>
      <c r="L100" s="42"/>
      <c r="M100" s="155"/>
      <c r="N100" s="73"/>
      <c r="O100" s="73"/>
    </row>
    <row r="101" spans="1:18" ht="23" customHeight="1" thickBot="1" x14ac:dyDescent="0.3">
      <c r="A101" s="1"/>
      <c r="B101" s="162" t="s">
        <v>5</v>
      </c>
      <c r="C101" s="163"/>
      <c r="D101" s="163"/>
      <c r="E101" s="163"/>
      <c r="F101" s="163"/>
      <c r="G101" s="164"/>
      <c r="H101" s="9">
        <f>SUM(H85:H100)</f>
        <v>0</v>
      </c>
      <c r="I101" s="134">
        <f>IFERROR(H101/$K$9,0)</f>
        <v>0</v>
      </c>
      <c r="J101" s="37"/>
      <c r="K101" s="37"/>
      <c r="L101" s="42"/>
      <c r="M101" s="155"/>
      <c r="N101" s="73"/>
      <c r="O101" s="73"/>
    </row>
    <row r="102" spans="1:18" ht="26" customHeight="1" thickBot="1" x14ac:dyDescent="0.3">
      <c r="A102" s="1"/>
      <c r="B102" s="174" t="s">
        <v>7</v>
      </c>
      <c r="C102" s="175"/>
      <c r="D102" s="175"/>
      <c r="E102" s="175"/>
      <c r="F102" s="175"/>
      <c r="G102" s="175"/>
      <c r="H102" s="176"/>
      <c r="I102" s="139" t="s">
        <v>17</v>
      </c>
      <c r="J102" s="37"/>
      <c r="K102" s="38"/>
      <c r="L102" s="42"/>
      <c r="M102" s="155"/>
      <c r="N102" s="73"/>
      <c r="O102" s="73"/>
    </row>
    <row r="103" spans="1:18" ht="28" customHeight="1" x14ac:dyDescent="0.3">
      <c r="A103" s="1"/>
      <c r="B103" s="171" t="s">
        <v>33</v>
      </c>
      <c r="C103" s="172"/>
      <c r="D103" s="172"/>
      <c r="E103" s="172"/>
      <c r="F103" s="172"/>
      <c r="G103" s="172"/>
      <c r="H103" s="172"/>
      <c r="I103" s="173"/>
      <c r="J103" s="37"/>
      <c r="K103" s="40"/>
      <c r="L103" s="44"/>
      <c r="M103" s="155"/>
      <c r="N103" s="73"/>
      <c r="O103" s="73"/>
    </row>
    <row r="104" spans="1:18" ht="23" customHeight="1" x14ac:dyDescent="0.25">
      <c r="A104" s="1"/>
      <c r="B104" s="59"/>
      <c r="C104" s="20"/>
      <c r="D104" s="20"/>
      <c r="E104" s="20"/>
      <c r="F104" s="20"/>
      <c r="G104" s="20"/>
      <c r="H104" s="6">
        <f>SUM(C104:G104)</f>
        <v>0</v>
      </c>
      <c r="I104" s="106">
        <f t="shared" ref="I104:I116" si="12">IFERROR(H104/$K$9,0)</f>
        <v>0</v>
      </c>
      <c r="J104" s="37"/>
      <c r="K104" s="38"/>
      <c r="L104" s="42"/>
      <c r="M104" s="155"/>
      <c r="N104" s="73"/>
      <c r="O104" s="73"/>
    </row>
    <row r="105" spans="1:18" ht="21" customHeight="1" x14ac:dyDescent="0.25">
      <c r="A105" s="1"/>
      <c r="B105" s="59"/>
      <c r="C105" s="20"/>
      <c r="D105" s="20"/>
      <c r="E105" s="20"/>
      <c r="F105" s="20"/>
      <c r="G105" s="20"/>
      <c r="H105" s="5">
        <f>SUM(C105:G105)</f>
        <v>0</v>
      </c>
      <c r="I105" s="106">
        <f t="shared" si="12"/>
        <v>0</v>
      </c>
      <c r="J105" s="37"/>
      <c r="K105" s="40"/>
      <c r="L105" s="42"/>
      <c r="M105" s="155"/>
      <c r="N105" s="73"/>
      <c r="O105" s="73"/>
    </row>
    <row r="106" spans="1:18" ht="20" customHeight="1" x14ac:dyDescent="0.25">
      <c r="A106" s="1"/>
      <c r="B106" s="59"/>
      <c r="C106" s="20"/>
      <c r="D106" s="20"/>
      <c r="E106" s="20"/>
      <c r="F106" s="20"/>
      <c r="G106" s="20"/>
      <c r="H106" s="5">
        <f>SUM(C106:G106)</f>
        <v>0</v>
      </c>
      <c r="I106" s="106">
        <f t="shared" si="12"/>
        <v>0</v>
      </c>
      <c r="J106" s="37"/>
      <c r="K106" s="35"/>
      <c r="L106" s="42"/>
      <c r="M106" s="155"/>
      <c r="N106" s="73"/>
      <c r="O106" s="73"/>
    </row>
    <row r="107" spans="1:18" ht="20" customHeight="1" x14ac:dyDescent="0.25">
      <c r="A107" s="1"/>
      <c r="B107" s="59"/>
      <c r="C107" s="20"/>
      <c r="D107" s="20"/>
      <c r="E107" s="20"/>
      <c r="F107" s="20"/>
      <c r="G107" s="20"/>
      <c r="H107" s="5">
        <f>SUM(C107:G107)</f>
        <v>0</v>
      </c>
      <c r="I107" s="106">
        <f t="shared" si="12"/>
        <v>0</v>
      </c>
      <c r="J107" s="37"/>
      <c r="K107" s="48"/>
      <c r="L107" s="42"/>
      <c r="M107" s="155"/>
      <c r="N107" s="73"/>
      <c r="O107" s="73"/>
    </row>
    <row r="108" spans="1:18" ht="20" customHeight="1" x14ac:dyDescent="0.25">
      <c r="A108" s="1"/>
      <c r="B108" s="59"/>
      <c r="C108" s="20"/>
      <c r="D108" s="20"/>
      <c r="E108" s="20"/>
      <c r="F108" s="20"/>
      <c r="G108" s="20"/>
      <c r="H108" s="5">
        <f t="shared" ref="H108:H116" si="13">SUM(C108:G108)</f>
        <v>0</v>
      </c>
      <c r="I108" s="106">
        <f t="shared" si="12"/>
        <v>0</v>
      </c>
      <c r="J108" s="37"/>
      <c r="K108" s="48"/>
      <c r="L108" s="42"/>
      <c r="M108" s="155"/>
      <c r="N108" s="73"/>
      <c r="O108" s="73"/>
    </row>
    <row r="109" spans="1:18" ht="22" customHeight="1" x14ac:dyDescent="0.25">
      <c r="A109" s="1"/>
      <c r="B109" s="59"/>
      <c r="C109" s="20"/>
      <c r="D109" s="20"/>
      <c r="E109" s="20"/>
      <c r="F109" s="20"/>
      <c r="G109" s="20"/>
      <c r="H109" s="5">
        <f t="shared" si="13"/>
        <v>0</v>
      </c>
      <c r="I109" s="106">
        <f t="shared" si="12"/>
        <v>0</v>
      </c>
      <c r="J109" s="37"/>
      <c r="K109" s="48"/>
      <c r="L109" s="42"/>
      <c r="M109" s="155"/>
      <c r="N109" s="73"/>
      <c r="O109" s="73"/>
    </row>
    <row r="110" spans="1:18" ht="27" customHeight="1" x14ac:dyDescent="0.25">
      <c r="A110" s="1"/>
      <c r="B110" s="59"/>
      <c r="C110" s="20"/>
      <c r="D110" s="20"/>
      <c r="E110" s="20"/>
      <c r="F110" s="20"/>
      <c r="G110" s="20"/>
      <c r="H110" s="5">
        <f t="shared" si="13"/>
        <v>0</v>
      </c>
      <c r="I110" s="106">
        <f t="shared" si="12"/>
        <v>0</v>
      </c>
      <c r="J110" s="37"/>
      <c r="K110" s="48"/>
      <c r="L110" s="42"/>
      <c r="M110" s="155"/>
      <c r="N110" s="73"/>
      <c r="O110" s="73"/>
    </row>
    <row r="111" spans="1:18" ht="27" customHeight="1" x14ac:dyDescent="0.25">
      <c r="A111" s="1"/>
      <c r="B111" s="59"/>
      <c r="C111" s="20"/>
      <c r="D111" s="20"/>
      <c r="E111" s="20"/>
      <c r="F111" s="20"/>
      <c r="G111" s="20"/>
      <c r="H111" s="5">
        <f t="shared" si="13"/>
        <v>0</v>
      </c>
      <c r="I111" s="106">
        <f t="shared" si="12"/>
        <v>0</v>
      </c>
      <c r="J111" s="37"/>
      <c r="K111" s="48"/>
      <c r="L111" s="42"/>
      <c r="M111" s="155"/>
      <c r="N111" s="73"/>
      <c r="O111" s="73"/>
    </row>
    <row r="112" spans="1:18" ht="27" customHeight="1" x14ac:dyDescent="0.25">
      <c r="A112" s="1"/>
      <c r="B112" s="59"/>
      <c r="C112" s="20"/>
      <c r="D112" s="20"/>
      <c r="E112" s="20"/>
      <c r="F112" s="20"/>
      <c r="G112" s="20"/>
      <c r="H112" s="5">
        <f t="shared" si="13"/>
        <v>0</v>
      </c>
      <c r="I112" s="106">
        <f t="shared" si="12"/>
        <v>0</v>
      </c>
      <c r="J112" s="37"/>
      <c r="K112" s="48"/>
      <c r="L112" s="42"/>
      <c r="M112" s="155"/>
      <c r="N112" s="73"/>
      <c r="O112" s="73"/>
    </row>
    <row r="113" spans="1:16" ht="27" customHeight="1" x14ac:dyDescent="0.25">
      <c r="A113" s="1"/>
      <c r="B113" s="59"/>
      <c r="C113" s="20"/>
      <c r="D113" s="20"/>
      <c r="E113" s="20"/>
      <c r="F113" s="20"/>
      <c r="G113" s="20"/>
      <c r="H113" s="5">
        <f t="shared" si="13"/>
        <v>0</v>
      </c>
      <c r="I113" s="106">
        <f t="shared" si="12"/>
        <v>0</v>
      </c>
      <c r="J113" s="37"/>
      <c r="K113" s="48"/>
      <c r="L113" s="42"/>
      <c r="M113" s="155"/>
      <c r="N113" s="73"/>
      <c r="O113" s="73"/>
    </row>
    <row r="114" spans="1:16" ht="27" customHeight="1" x14ac:dyDescent="0.25">
      <c r="A114" s="1"/>
      <c r="B114" s="59"/>
      <c r="C114" s="20"/>
      <c r="D114" s="20"/>
      <c r="E114" s="20"/>
      <c r="F114" s="20"/>
      <c r="G114" s="20"/>
      <c r="H114" s="5">
        <f t="shared" si="13"/>
        <v>0</v>
      </c>
      <c r="I114" s="106">
        <f t="shared" si="12"/>
        <v>0</v>
      </c>
      <c r="J114" s="37"/>
      <c r="K114" s="48"/>
      <c r="L114" s="42"/>
      <c r="M114" s="155"/>
      <c r="N114" s="73"/>
      <c r="O114" s="73"/>
    </row>
    <row r="115" spans="1:16" ht="27" customHeight="1" x14ac:dyDescent="0.25">
      <c r="A115" s="1"/>
      <c r="B115" s="59"/>
      <c r="C115" s="20"/>
      <c r="D115" s="20"/>
      <c r="E115" s="20"/>
      <c r="F115" s="20"/>
      <c r="G115" s="20"/>
      <c r="H115" s="5">
        <f t="shared" si="13"/>
        <v>0</v>
      </c>
      <c r="I115" s="106">
        <f t="shared" si="12"/>
        <v>0</v>
      </c>
      <c r="J115" s="37"/>
      <c r="K115" s="48"/>
      <c r="L115" s="42"/>
      <c r="M115" s="155"/>
      <c r="N115" s="73"/>
      <c r="O115" s="73"/>
    </row>
    <row r="116" spans="1:16" ht="22" customHeight="1" thickBot="1" x14ac:dyDescent="0.25">
      <c r="A116" s="1"/>
      <c r="B116" s="59"/>
      <c r="C116" s="20"/>
      <c r="D116" s="20"/>
      <c r="E116" s="20"/>
      <c r="F116" s="20"/>
      <c r="G116" s="20"/>
      <c r="H116" s="5">
        <f t="shared" si="13"/>
        <v>0</v>
      </c>
      <c r="I116" s="106">
        <f t="shared" si="12"/>
        <v>0</v>
      </c>
      <c r="J116" s="37"/>
      <c r="K116" s="37"/>
      <c r="L116" s="42"/>
      <c r="M116" s="155"/>
      <c r="N116" s="73"/>
      <c r="O116" s="73"/>
    </row>
    <row r="117" spans="1:16" ht="24" customHeight="1" thickBot="1" x14ac:dyDescent="0.3">
      <c r="A117" s="1"/>
      <c r="B117" s="162" t="s">
        <v>5</v>
      </c>
      <c r="C117" s="163"/>
      <c r="D117" s="163"/>
      <c r="E117" s="163"/>
      <c r="F117" s="163"/>
      <c r="G117" s="164"/>
      <c r="H117" s="9">
        <f>SUM(H104:H116)</f>
        <v>0</v>
      </c>
      <c r="I117" s="134">
        <f>IFERROR(H117/$K$9,0)</f>
        <v>0</v>
      </c>
      <c r="J117" s="37"/>
      <c r="K117" s="37"/>
      <c r="L117" s="42"/>
      <c r="M117" s="157"/>
      <c r="N117" s="77"/>
      <c r="O117" s="77"/>
      <c r="P117" s="78"/>
    </row>
    <row r="118" spans="1:16" ht="16" thickBot="1" x14ac:dyDescent="0.25">
      <c r="A118" s="1"/>
      <c r="B118" s="165"/>
      <c r="C118" s="166"/>
      <c r="D118" s="166"/>
      <c r="E118" s="166"/>
      <c r="F118" s="166"/>
      <c r="G118" s="166"/>
      <c r="H118" s="166"/>
      <c r="I118" s="144"/>
      <c r="J118" s="37"/>
      <c r="K118" s="37"/>
      <c r="L118" s="42"/>
      <c r="M118" s="157"/>
      <c r="N118" s="77"/>
      <c r="O118" s="77"/>
      <c r="P118" s="78"/>
    </row>
    <row r="119" spans="1:16" ht="29" customHeight="1" thickBot="1" x14ac:dyDescent="0.25">
      <c r="A119" s="1"/>
      <c r="B119" s="167" t="s">
        <v>19</v>
      </c>
      <c r="C119" s="168"/>
      <c r="D119" s="168"/>
      <c r="E119" s="168"/>
      <c r="F119" s="168"/>
      <c r="G119" s="168"/>
      <c r="H119" s="168"/>
      <c r="I119" s="169"/>
      <c r="J119" s="37"/>
      <c r="K119" s="37"/>
      <c r="L119" s="42"/>
      <c r="M119" s="157"/>
      <c r="N119" s="73" t="s">
        <v>22</v>
      </c>
      <c r="O119" s="76">
        <f>J9</f>
        <v>0</v>
      </c>
      <c r="P119" s="79" t="e">
        <f>O119/O122</f>
        <v>#DIV/0!</v>
      </c>
    </row>
    <row r="120" spans="1:16" ht="20" customHeight="1" x14ac:dyDescent="0.2">
      <c r="A120" s="1"/>
      <c r="B120" s="59"/>
      <c r="C120" s="20"/>
      <c r="D120" s="20"/>
      <c r="E120" s="20"/>
      <c r="F120" s="20"/>
      <c r="G120" s="20"/>
      <c r="H120" s="17">
        <f t="shared" ref="H120:H131" si="14">SUM(C120:G120)</f>
        <v>0</v>
      </c>
      <c r="I120" s="145">
        <f t="shared" ref="I120:I131" si="15">IFERROR(H120/$K$9,0)</f>
        <v>0</v>
      </c>
      <c r="J120" s="37"/>
      <c r="K120" s="37"/>
      <c r="L120" s="42"/>
      <c r="M120" s="157"/>
      <c r="N120" s="73" t="s">
        <v>34</v>
      </c>
      <c r="O120" s="76">
        <f>H150</f>
        <v>0</v>
      </c>
      <c r="P120" s="79" t="e">
        <f>O120/O122</f>
        <v>#DIV/0!</v>
      </c>
    </row>
    <row r="121" spans="1:16" ht="22" customHeight="1" x14ac:dyDescent="0.2">
      <c r="A121" s="1"/>
      <c r="B121" s="59"/>
      <c r="C121" s="20"/>
      <c r="D121" s="20"/>
      <c r="E121" s="20"/>
      <c r="F121" s="20"/>
      <c r="G121" s="20"/>
      <c r="H121" s="18">
        <f t="shared" si="14"/>
        <v>0</v>
      </c>
      <c r="I121" s="146">
        <f t="shared" si="15"/>
        <v>0</v>
      </c>
      <c r="J121" s="37"/>
      <c r="K121" s="37"/>
      <c r="L121" s="42"/>
      <c r="M121" s="157"/>
      <c r="N121" s="73" t="s">
        <v>35</v>
      </c>
      <c r="O121" s="76">
        <f>K41</f>
        <v>0</v>
      </c>
      <c r="P121" s="79" t="e">
        <f>O121/O122</f>
        <v>#DIV/0!</v>
      </c>
    </row>
    <row r="122" spans="1:16" ht="22" customHeight="1" x14ac:dyDescent="0.2">
      <c r="A122" s="1"/>
      <c r="B122" s="59"/>
      <c r="C122" s="20"/>
      <c r="D122" s="20"/>
      <c r="E122" s="20"/>
      <c r="F122" s="20"/>
      <c r="G122" s="20"/>
      <c r="H122" s="18">
        <f t="shared" si="14"/>
        <v>0</v>
      </c>
      <c r="I122" s="146">
        <f t="shared" si="15"/>
        <v>0</v>
      </c>
      <c r="J122" s="37"/>
      <c r="K122" s="37"/>
      <c r="L122" s="42"/>
      <c r="M122" s="157"/>
      <c r="N122" s="73"/>
      <c r="O122" s="76">
        <f>SUM(O119:O121)</f>
        <v>0</v>
      </c>
    </row>
    <row r="123" spans="1:16" ht="24" customHeight="1" x14ac:dyDescent="0.2">
      <c r="A123" s="1"/>
      <c r="B123" s="59"/>
      <c r="C123" s="20"/>
      <c r="D123" s="20"/>
      <c r="E123" s="20"/>
      <c r="F123" s="20"/>
      <c r="G123" s="20"/>
      <c r="H123" s="18">
        <f t="shared" si="14"/>
        <v>0</v>
      </c>
      <c r="I123" s="146">
        <f t="shared" si="15"/>
        <v>0</v>
      </c>
      <c r="J123" s="37"/>
      <c r="K123" s="37"/>
      <c r="L123" s="42"/>
      <c r="M123" s="157"/>
      <c r="N123" s="73"/>
    </row>
    <row r="124" spans="1:16" ht="22" customHeight="1" x14ac:dyDescent="0.2">
      <c r="A124" s="1"/>
      <c r="B124" s="59"/>
      <c r="C124" s="20"/>
      <c r="D124" s="89"/>
      <c r="E124" s="20"/>
      <c r="F124" s="20"/>
      <c r="G124" s="20"/>
      <c r="H124" s="18">
        <f t="shared" si="14"/>
        <v>0</v>
      </c>
      <c r="I124" s="146">
        <f t="shared" si="15"/>
        <v>0</v>
      </c>
      <c r="J124" s="37"/>
      <c r="K124" s="37"/>
      <c r="L124" s="42"/>
      <c r="M124" s="157"/>
      <c r="N124" s="73"/>
    </row>
    <row r="125" spans="1:16" ht="20" customHeight="1" x14ac:dyDescent="0.2">
      <c r="A125" s="1"/>
      <c r="B125" s="59"/>
      <c r="C125" s="20"/>
      <c r="D125" s="20"/>
      <c r="E125" s="20"/>
      <c r="F125" s="20"/>
      <c r="G125" s="20"/>
      <c r="H125" s="18">
        <f t="shared" si="14"/>
        <v>0</v>
      </c>
      <c r="I125" s="146">
        <f t="shared" si="15"/>
        <v>0</v>
      </c>
      <c r="J125" s="37"/>
      <c r="K125" s="37"/>
      <c r="L125" s="42"/>
      <c r="M125" s="157"/>
      <c r="N125" s="77"/>
      <c r="O125" s="78"/>
      <c r="P125" s="78"/>
    </row>
    <row r="126" spans="1:16" ht="20" customHeight="1" x14ac:dyDescent="0.2">
      <c r="A126" s="1"/>
      <c r="B126" s="59"/>
      <c r="C126" s="20"/>
      <c r="D126" s="20"/>
      <c r="E126" s="20"/>
      <c r="F126" s="20"/>
      <c r="G126" s="20"/>
      <c r="H126" s="18">
        <f t="shared" si="14"/>
        <v>0</v>
      </c>
      <c r="I126" s="146">
        <f t="shared" si="15"/>
        <v>0</v>
      </c>
      <c r="J126" s="37"/>
      <c r="K126" s="37"/>
      <c r="L126" s="42"/>
      <c r="M126" s="157"/>
      <c r="N126" s="77"/>
      <c r="O126" s="78"/>
      <c r="P126" s="78"/>
    </row>
    <row r="127" spans="1:16" ht="21" customHeight="1" x14ac:dyDescent="0.2">
      <c r="A127" s="1"/>
      <c r="B127" s="59"/>
      <c r="C127" s="20"/>
      <c r="D127" s="20"/>
      <c r="E127" s="20"/>
      <c r="F127" s="20"/>
      <c r="G127" s="20"/>
      <c r="H127" s="18">
        <f t="shared" si="14"/>
        <v>0</v>
      </c>
      <c r="I127" s="146">
        <f t="shared" si="15"/>
        <v>0</v>
      </c>
      <c r="J127" s="37"/>
      <c r="K127" s="37"/>
      <c r="L127" s="42"/>
      <c r="M127" s="155"/>
      <c r="N127" s="73"/>
    </row>
    <row r="128" spans="1:16" ht="22" customHeight="1" x14ac:dyDescent="0.2">
      <c r="A128" s="1"/>
      <c r="B128" s="59"/>
      <c r="C128" s="20"/>
      <c r="D128" s="20"/>
      <c r="E128" s="20"/>
      <c r="F128" s="20"/>
      <c r="G128" s="20"/>
      <c r="H128" s="18">
        <f t="shared" si="14"/>
        <v>0</v>
      </c>
      <c r="I128" s="146">
        <f t="shared" si="15"/>
        <v>0</v>
      </c>
      <c r="J128" s="37"/>
      <c r="K128" s="37"/>
      <c r="L128" s="42"/>
      <c r="M128" s="155"/>
      <c r="N128" s="73"/>
    </row>
    <row r="129" spans="1:16" ht="21" customHeight="1" x14ac:dyDescent="0.2">
      <c r="A129" s="1"/>
      <c r="B129" s="59"/>
      <c r="C129" s="20"/>
      <c r="D129" s="20"/>
      <c r="E129" s="20"/>
      <c r="F129" s="20"/>
      <c r="G129" s="20"/>
      <c r="H129" s="18">
        <f t="shared" si="14"/>
        <v>0</v>
      </c>
      <c r="I129" s="146">
        <f t="shared" si="15"/>
        <v>0</v>
      </c>
      <c r="J129" s="37"/>
      <c r="K129" s="37"/>
      <c r="L129" s="42"/>
      <c r="M129" s="155"/>
      <c r="N129" s="73"/>
    </row>
    <row r="130" spans="1:16" ht="22" customHeight="1" x14ac:dyDescent="0.2">
      <c r="A130" s="1"/>
      <c r="B130" s="59"/>
      <c r="C130" s="20"/>
      <c r="D130" s="20"/>
      <c r="E130" s="20"/>
      <c r="F130" s="20"/>
      <c r="G130" s="20"/>
      <c r="H130" s="18">
        <f t="shared" si="14"/>
        <v>0</v>
      </c>
      <c r="I130" s="146">
        <f t="shared" si="15"/>
        <v>0</v>
      </c>
      <c r="J130" s="37"/>
      <c r="K130" s="37"/>
      <c r="L130" s="42"/>
      <c r="M130" s="155"/>
      <c r="N130" s="73"/>
    </row>
    <row r="131" spans="1:16" ht="22" customHeight="1" thickBot="1" x14ac:dyDescent="0.25">
      <c r="B131" s="138"/>
      <c r="C131" s="19"/>
      <c r="D131" s="20"/>
      <c r="E131" s="20"/>
      <c r="F131" s="20"/>
      <c r="G131" s="20"/>
      <c r="H131" s="18">
        <f t="shared" si="14"/>
        <v>0</v>
      </c>
      <c r="I131" s="147">
        <f t="shared" si="15"/>
        <v>0</v>
      </c>
      <c r="J131" s="130"/>
      <c r="K131" s="37"/>
      <c r="L131" s="42"/>
      <c r="M131" s="155"/>
      <c r="N131" s="73"/>
    </row>
    <row r="132" spans="1:16" ht="23" customHeight="1" thickBot="1" x14ac:dyDescent="0.3">
      <c r="A132" s="1"/>
      <c r="B132" s="162" t="s">
        <v>5</v>
      </c>
      <c r="C132" s="163"/>
      <c r="D132" s="163"/>
      <c r="E132" s="163"/>
      <c r="F132" s="163"/>
      <c r="G132" s="163"/>
      <c r="H132" s="9">
        <f>SUM(H120:H131)</f>
        <v>0</v>
      </c>
      <c r="I132" s="134">
        <f>IFERROR(H132/$K$9,0)</f>
        <v>0</v>
      </c>
      <c r="J132" s="37"/>
      <c r="K132" s="37"/>
      <c r="L132" s="42"/>
      <c r="M132" s="155"/>
      <c r="N132" s="73"/>
    </row>
    <row r="133" spans="1:16" ht="21" customHeight="1" thickBot="1" x14ac:dyDescent="0.25">
      <c r="A133" s="1"/>
      <c r="B133" s="165"/>
      <c r="C133" s="166"/>
      <c r="D133" s="166"/>
      <c r="E133" s="166"/>
      <c r="F133" s="166"/>
      <c r="G133" s="166"/>
      <c r="H133" s="166"/>
      <c r="I133" s="144"/>
      <c r="J133" s="37"/>
      <c r="K133" s="37"/>
      <c r="L133" s="42"/>
      <c r="M133" s="155"/>
      <c r="N133" s="73"/>
    </row>
    <row r="134" spans="1:16" ht="29" customHeight="1" x14ac:dyDescent="0.2">
      <c r="A134" s="1"/>
      <c r="B134" s="167" t="s">
        <v>40</v>
      </c>
      <c r="C134" s="168"/>
      <c r="D134" s="168"/>
      <c r="E134" s="168"/>
      <c r="F134" s="168"/>
      <c r="G134" s="168"/>
      <c r="H134" s="168"/>
      <c r="I134" s="170"/>
      <c r="J134" s="37"/>
      <c r="K134" s="37"/>
      <c r="L134" s="42"/>
      <c r="M134" s="155"/>
      <c r="N134" s="73"/>
    </row>
    <row r="135" spans="1:16" ht="22" customHeight="1" x14ac:dyDescent="0.2">
      <c r="A135" s="1"/>
      <c r="B135" s="59"/>
      <c r="C135" s="20"/>
      <c r="D135" s="20"/>
      <c r="E135" s="20"/>
      <c r="F135" s="20"/>
      <c r="G135" s="20"/>
      <c r="H135" s="6">
        <f t="shared" ref="H135:H139" si="16">SUM(C135:G135)</f>
        <v>0</v>
      </c>
      <c r="I135" s="106">
        <f t="shared" ref="I135:I139" si="17">IFERROR(H135/$K$9,0)</f>
        <v>0</v>
      </c>
      <c r="J135" s="37"/>
      <c r="K135" s="37"/>
      <c r="L135" s="42"/>
      <c r="M135" s="155"/>
      <c r="N135" s="73"/>
      <c r="O135" s="74" t="str">
        <f>K46</f>
        <v>VENTA COCINA</v>
      </c>
      <c r="P135" s="76">
        <f>K47</f>
        <v>0</v>
      </c>
    </row>
    <row r="136" spans="1:16" ht="21" customHeight="1" x14ac:dyDescent="0.2">
      <c r="A136" s="1"/>
      <c r="B136" s="59"/>
      <c r="C136" s="20"/>
      <c r="D136" s="20"/>
      <c r="E136" s="20"/>
      <c r="F136" s="20"/>
      <c r="G136" s="20"/>
      <c r="H136" s="5">
        <f t="shared" si="16"/>
        <v>0</v>
      </c>
      <c r="I136" s="106">
        <f t="shared" si="17"/>
        <v>0</v>
      </c>
      <c r="J136" s="37"/>
      <c r="K136" s="37"/>
      <c r="L136" s="42"/>
      <c r="M136" s="155"/>
      <c r="N136" s="73"/>
      <c r="O136" s="74" t="str">
        <f>K53</f>
        <v>VENTA BAR</v>
      </c>
      <c r="P136" s="76">
        <f>K54</f>
        <v>0</v>
      </c>
    </row>
    <row r="137" spans="1:16" ht="21" customHeight="1" x14ac:dyDescent="0.2">
      <c r="A137" s="1"/>
      <c r="B137" s="59"/>
      <c r="C137" s="20"/>
      <c r="D137" s="20"/>
      <c r="E137" s="20"/>
      <c r="F137" s="20"/>
      <c r="G137" s="20"/>
      <c r="H137" s="5">
        <f t="shared" si="16"/>
        <v>0</v>
      </c>
      <c r="I137" s="106">
        <f t="shared" si="17"/>
        <v>0</v>
      </c>
      <c r="J137" s="37"/>
      <c r="K137" s="37"/>
      <c r="L137" s="42"/>
      <c r="M137" s="155"/>
      <c r="N137" s="73"/>
      <c r="O137" s="74" t="str">
        <f>K71</f>
        <v>EVENTOS</v>
      </c>
      <c r="P137" s="76">
        <f>K72</f>
        <v>0</v>
      </c>
    </row>
    <row r="138" spans="1:16" ht="22" customHeight="1" x14ac:dyDescent="0.2">
      <c r="A138" s="1"/>
      <c r="B138" s="59"/>
      <c r="C138" s="20"/>
      <c r="D138" s="20"/>
      <c r="E138" s="20"/>
      <c r="F138" s="20"/>
      <c r="G138" s="20"/>
      <c r="H138" s="5">
        <f t="shared" si="16"/>
        <v>0</v>
      </c>
      <c r="I138" s="106">
        <f t="shared" si="17"/>
        <v>0</v>
      </c>
      <c r="J138" s="37"/>
      <c r="K138" s="37"/>
      <c r="L138" s="42"/>
      <c r="M138" s="155"/>
      <c r="N138" s="73"/>
      <c r="O138" s="73"/>
    </row>
    <row r="139" spans="1:16" ht="22" customHeight="1" x14ac:dyDescent="0.2">
      <c r="A139" s="1"/>
      <c r="B139" s="59"/>
      <c r="C139" s="20"/>
      <c r="D139" s="20"/>
      <c r="E139" s="20"/>
      <c r="F139" s="20"/>
      <c r="G139" s="20"/>
      <c r="H139" s="5">
        <f t="shared" si="16"/>
        <v>0</v>
      </c>
      <c r="I139" s="106">
        <f t="shared" si="17"/>
        <v>0</v>
      </c>
      <c r="J139" s="37"/>
      <c r="K139" s="37"/>
      <c r="L139" s="42"/>
      <c r="M139" s="155"/>
      <c r="N139" s="73"/>
      <c r="O139" s="73"/>
    </row>
    <row r="140" spans="1:16" ht="21" customHeight="1" x14ac:dyDescent="0.2">
      <c r="A140" s="1"/>
      <c r="B140" s="59"/>
      <c r="C140" s="20"/>
      <c r="D140" s="20"/>
      <c r="E140" s="20"/>
      <c r="F140" s="20"/>
      <c r="G140" s="20"/>
      <c r="H140" s="5">
        <f t="shared" ref="H140:H147" si="18">SUM(C140:G140)</f>
        <v>0</v>
      </c>
      <c r="I140" s="106">
        <f t="shared" ref="I140:I147" si="19">IFERROR(H140/$K$9,0)</f>
        <v>0</v>
      </c>
      <c r="J140" s="37"/>
      <c r="K140" s="37"/>
      <c r="L140" s="42"/>
      <c r="M140" s="155"/>
      <c r="N140" s="73"/>
      <c r="O140" s="73"/>
    </row>
    <row r="141" spans="1:16" ht="21" customHeight="1" x14ac:dyDescent="0.2">
      <c r="A141" s="1"/>
      <c r="B141" s="59"/>
      <c r="C141" s="20"/>
      <c r="D141" s="20"/>
      <c r="E141" s="20"/>
      <c r="F141" s="20"/>
      <c r="G141" s="20"/>
      <c r="H141" s="5">
        <f t="shared" si="18"/>
        <v>0</v>
      </c>
      <c r="I141" s="106">
        <f t="shared" si="19"/>
        <v>0</v>
      </c>
      <c r="J141" s="37"/>
      <c r="K141" s="37"/>
      <c r="L141" s="42"/>
      <c r="M141" s="155"/>
      <c r="N141" s="73"/>
      <c r="O141" s="73"/>
    </row>
    <row r="142" spans="1:16" ht="24" customHeight="1" x14ac:dyDescent="0.2">
      <c r="A142" s="1"/>
      <c r="B142" s="59"/>
      <c r="C142" s="20"/>
      <c r="D142" s="20"/>
      <c r="E142" s="20"/>
      <c r="F142" s="20"/>
      <c r="G142" s="20"/>
      <c r="H142" s="5">
        <f t="shared" si="18"/>
        <v>0</v>
      </c>
      <c r="I142" s="106">
        <f t="shared" si="19"/>
        <v>0</v>
      </c>
      <c r="J142" s="37"/>
      <c r="K142" s="37"/>
      <c r="L142" s="42"/>
      <c r="M142" s="155"/>
      <c r="N142" s="73"/>
      <c r="O142" s="73"/>
    </row>
    <row r="143" spans="1:16" ht="25" customHeight="1" x14ac:dyDescent="0.2">
      <c r="A143" s="1"/>
      <c r="B143" s="59"/>
      <c r="C143" s="20"/>
      <c r="D143" s="20"/>
      <c r="E143" s="20"/>
      <c r="F143" s="20"/>
      <c r="G143" s="20"/>
      <c r="H143" s="5">
        <f t="shared" si="18"/>
        <v>0</v>
      </c>
      <c r="I143" s="106">
        <f t="shared" si="19"/>
        <v>0</v>
      </c>
      <c r="J143" s="37"/>
      <c r="K143" s="37"/>
      <c r="L143" s="42"/>
      <c r="M143" s="155"/>
      <c r="N143" s="73"/>
      <c r="O143" s="73"/>
    </row>
    <row r="144" spans="1:16" ht="22" customHeight="1" x14ac:dyDescent="0.2">
      <c r="A144" s="1"/>
      <c r="B144" s="59"/>
      <c r="C144" s="20"/>
      <c r="D144" s="20"/>
      <c r="E144" s="20"/>
      <c r="F144" s="20"/>
      <c r="G144" s="20"/>
      <c r="H144" s="5">
        <f t="shared" si="18"/>
        <v>0</v>
      </c>
      <c r="I144" s="106">
        <f t="shared" si="19"/>
        <v>0</v>
      </c>
      <c r="J144" s="37"/>
      <c r="K144" s="37"/>
      <c r="L144" s="42"/>
      <c r="M144" s="155"/>
      <c r="N144" s="73"/>
      <c r="O144" s="73"/>
    </row>
    <row r="145" spans="1:15" ht="22" customHeight="1" x14ac:dyDescent="0.2">
      <c r="A145" s="1"/>
      <c r="B145" s="59"/>
      <c r="C145" s="20"/>
      <c r="D145" s="20"/>
      <c r="E145" s="20"/>
      <c r="F145" s="20"/>
      <c r="G145" s="20"/>
      <c r="H145" s="5">
        <f t="shared" si="18"/>
        <v>0</v>
      </c>
      <c r="I145" s="106">
        <f t="shared" si="19"/>
        <v>0</v>
      </c>
      <c r="J145" s="37"/>
      <c r="K145" s="37"/>
      <c r="L145" s="42"/>
      <c r="M145" s="155"/>
      <c r="N145" s="73"/>
      <c r="O145" s="73"/>
    </row>
    <row r="146" spans="1:15" ht="24" customHeight="1" x14ac:dyDescent="0.2">
      <c r="A146" s="1"/>
      <c r="B146" s="59"/>
      <c r="C146" s="20"/>
      <c r="D146" s="20"/>
      <c r="E146" s="20"/>
      <c r="F146" s="20"/>
      <c r="G146" s="20"/>
      <c r="H146" s="5">
        <f t="shared" si="18"/>
        <v>0</v>
      </c>
      <c r="I146" s="106">
        <f t="shared" si="19"/>
        <v>0</v>
      </c>
      <c r="J146" s="37"/>
      <c r="K146" s="37"/>
      <c r="L146" s="42"/>
      <c r="M146" s="155"/>
      <c r="N146" s="73"/>
      <c r="O146" s="73"/>
    </row>
    <row r="147" spans="1:15" ht="21" customHeight="1" thickBot="1" x14ac:dyDescent="0.25">
      <c r="A147" s="1"/>
      <c r="B147" s="59"/>
      <c r="C147" s="20"/>
      <c r="D147" s="20"/>
      <c r="E147" s="20"/>
      <c r="F147" s="20"/>
      <c r="G147" s="20"/>
      <c r="H147" s="5">
        <f t="shared" si="18"/>
        <v>0</v>
      </c>
      <c r="I147" s="106">
        <f t="shared" si="19"/>
        <v>0</v>
      </c>
      <c r="J147" s="37"/>
      <c r="K147" s="37"/>
      <c r="L147" s="42"/>
      <c r="M147" s="155"/>
      <c r="N147" s="73"/>
      <c r="O147" s="73"/>
    </row>
    <row r="148" spans="1:15" ht="26" customHeight="1" thickBot="1" x14ac:dyDescent="0.3">
      <c r="A148" s="1"/>
      <c r="B148" s="158"/>
      <c r="C148" s="159"/>
      <c r="D148" s="159"/>
      <c r="E148" s="159"/>
      <c r="F148" s="159"/>
      <c r="G148" s="159"/>
      <c r="H148" s="54">
        <f>SUM(H135:H147)</f>
        <v>0</v>
      </c>
      <c r="I148" s="134">
        <f>IFERROR(H148/$K$9,0)</f>
        <v>0</v>
      </c>
      <c r="J148" s="37"/>
      <c r="K148" s="37"/>
      <c r="L148" s="42"/>
      <c r="M148" s="155"/>
      <c r="N148" s="73"/>
      <c r="O148" s="73"/>
    </row>
    <row r="149" spans="1:15" ht="1" customHeight="1" thickBot="1" x14ac:dyDescent="0.25">
      <c r="B149" s="69"/>
      <c r="C149" s="160"/>
      <c r="D149" s="161"/>
      <c r="E149" s="161"/>
      <c r="F149" s="161"/>
      <c r="G149" s="161"/>
      <c r="H149" s="161"/>
      <c r="I149" s="161"/>
      <c r="J149" s="70"/>
      <c r="K149" s="71"/>
      <c r="L149" s="72"/>
      <c r="M149" s="155"/>
      <c r="N149" s="73"/>
      <c r="O149" s="73"/>
    </row>
    <row r="150" spans="1:15" ht="38" customHeight="1" thickBot="1" x14ac:dyDescent="0.25">
      <c r="A150" s="1"/>
      <c r="B150" s="64" t="s">
        <v>29</v>
      </c>
      <c r="C150" s="65">
        <f>SUM(C135:C147,C120:C131,C104:C116,C85:C100,C68:C81,C51:C64,C35:C47,C22:C31,C10:C18)</f>
        <v>0</v>
      </c>
      <c r="D150" s="65">
        <f>SUM(D135:D147,D120:D131,D104:D116,D85:D100,D68:D81,D51:D64,D35:D47,D22:D31,D10:D18)</f>
        <v>0</v>
      </c>
      <c r="E150" s="65">
        <f>SUM(E135:E147,E120:E131,E104:E116,E85:E100,E68:E81,E51:E64,E35:E47,E22:E31,E10:E18)</f>
        <v>0</v>
      </c>
      <c r="F150" s="65">
        <f>SUM(F135:F147,F120:F131,F104:F116,F85:F100,F68:F81,F51:F64,F35:F47,F22:F31,F10:F18)</f>
        <v>0</v>
      </c>
      <c r="G150" s="65">
        <f>SUM(G135:G147,G120:G131,G104:G116,G85:G100,G68:G81,G51:G64,G35:G47,G22:G31,G10:G18)</f>
        <v>0</v>
      </c>
      <c r="H150" s="66">
        <f>H19+H32+H48+H65+H77+H80+H82+H101+H117+H132+H148</f>
        <v>0</v>
      </c>
      <c r="I150" s="67">
        <f>IFERROR(H150/K9,0)</f>
        <v>0</v>
      </c>
      <c r="J150" s="68" t="s">
        <v>18</v>
      </c>
      <c r="K150" s="56"/>
      <c r="L150" s="57"/>
      <c r="M150" s="155"/>
      <c r="N150" s="73"/>
      <c r="O150" s="73"/>
    </row>
    <row r="151" spans="1:15" x14ac:dyDescent="0.2">
      <c r="A151" s="1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155"/>
      <c r="N151" s="73"/>
      <c r="O151" s="73"/>
    </row>
    <row r="152" spans="1:15" x14ac:dyDescent="0.2">
      <c r="A152" s="1"/>
      <c r="B152" s="84" t="s">
        <v>36</v>
      </c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155"/>
      <c r="N152" s="73"/>
      <c r="O152" s="73"/>
    </row>
    <row r="153" spans="1: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73"/>
      <c r="N153" s="73"/>
      <c r="O153" s="73"/>
    </row>
    <row r="154" spans="1: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73"/>
      <c r="N154" s="73"/>
      <c r="O154" s="73"/>
    </row>
    <row r="155" spans="1: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73"/>
      <c r="N155" s="73"/>
      <c r="O155" s="73"/>
    </row>
    <row r="156" spans="1: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73"/>
      <c r="N156" s="73"/>
      <c r="O156" s="73"/>
    </row>
    <row r="157" spans="1: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73"/>
      <c r="N157" s="73"/>
      <c r="O157" s="73"/>
    </row>
    <row r="158" spans="1:15" x14ac:dyDescent="0.2">
      <c r="A158" s="1"/>
    </row>
  </sheetData>
  <mergeCells count="32">
    <mergeCell ref="K34:K35"/>
    <mergeCell ref="B7:I7"/>
    <mergeCell ref="K7:L7"/>
    <mergeCell ref="B9:I9"/>
    <mergeCell ref="J9:J10"/>
    <mergeCell ref="K9:K10"/>
    <mergeCell ref="B19:G19"/>
    <mergeCell ref="B20:H20"/>
    <mergeCell ref="B21:I21"/>
    <mergeCell ref="B32:G32"/>
    <mergeCell ref="B33:H33"/>
    <mergeCell ref="B34:I34"/>
    <mergeCell ref="B103:I103"/>
    <mergeCell ref="B48:G48"/>
    <mergeCell ref="B49:H49"/>
    <mergeCell ref="B50:I50"/>
    <mergeCell ref="B65:G65"/>
    <mergeCell ref="B66:H66"/>
    <mergeCell ref="B67:I67"/>
    <mergeCell ref="B82:G82"/>
    <mergeCell ref="B83:H83"/>
    <mergeCell ref="B84:I84"/>
    <mergeCell ref="B101:G101"/>
    <mergeCell ref="B102:H102"/>
    <mergeCell ref="B148:G148"/>
    <mergeCell ref="C149:I149"/>
    <mergeCell ref="B117:G117"/>
    <mergeCell ref="B118:H118"/>
    <mergeCell ref="B119:I119"/>
    <mergeCell ref="B132:G132"/>
    <mergeCell ref="B133:H133"/>
    <mergeCell ref="B134:I134"/>
  </mergeCells>
  <conditionalFormatting sqref="H10:H18">
    <cfRule type="top10" dxfId="14" priority="9" rank="2"/>
  </conditionalFormatting>
  <conditionalFormatting sqref="H22:H31">
    <cfRule type="top10" dxfId="13" priority="8" rank="2"/>
  </conditionalFormatting>
  <conditionalFormatting sqref="H35:H47">
    <cfRule type="top10" dxfId="12" priority="7" rank="2"/>
  </conditionalFormatting>
  <conditionalFormatting sqref="H51:H64">
    <cfRule type="top10" dxfId="11" priority="6" rank="2"/>
  </conditionalFormatting>
  <conditionalFormatting sqref="H68:H81">
    <cfRule type="top10" dxfId="10" priority="5" rank="2"/>
  </conditionalFormatting>
  <conditionalFormatting sqref="H85:H100">
    <cfRule type="top10" dxfId="9" priority="4" rank="2"/>
  </conditionalFormatting>
  <conditionalFormatting sqref="H104:H116">
    <cfRule type="top10" dxfId="8" priority="3" rank="2"/>
  </conditionalFormatting>
  <conditionalFormatting sqref="H120:H131">
    <cfRule type="top10" dxfId="7" priority="2" rank="2"/>
  </conditionalFormatting>
  <conditionalFormatting sqref="H135:H147">
    <cfRule type="top10" dxfId="6" priority="1" rank="2"/>
  </conditionalFormatting>
  <conditionalFormatting sqref="K41">
    <cfRule type="cellIs" dxfId="5" priority="16" operator="greaterThan">
      <formula>0</formula>
    </cfRule>
    <cfRule type="cellIs" dxfId="4" priority="17" operator="equal">
      <formula>0</formula>
    </cfRule>
    <cfRule type="cellIs" dxfId="3" priority="19" operator="lessThan">
      <formula>0</formula>
    </cfRule>
  </conditionalFormatting>
  <conditionalFormatting sqref="K43">
    <cfRule type="cellIs" dxfId="2" priority="10" operator="greaterThan">
      <formula>0</formula>
    </cfRule>
    <cfRule type="cellIs" dxfId="1" priority="11" operator="equal">
      <formula>0</formula>
    </cfRule>
    <cfRule type="cellIs" dxfId="0" priority="12" operator="lessThan">
      <formula>0</formula>
    </cfRule>
  </conditionalFormatting>
  <hyperlinks>
    <hyperlink ref="J150" r:id="rId1" xr:uid="{00000000-0004-0000-0000-000000000000}"/>
  </hyperlinks>
  <pageMargins left="0.7" right="0.7" top="0.75" bottom="0.75" header="0.3" footer="0.3"/>
  <pageSetup orientation="portrait" horizontalDpi="4294967293" r:id="rId2"/>
  <headerFooter>
    <oddHeader>&amp;C&amp;G</oddHeader>
  </headerFooter>
  <ignoredErrors>
    <ignoredError sqref="K80 C150:G150 G14:I14 B48:I50 D45 G36:I37 G35:I35 G10:I10 B18:I20 G16:I16 G11:I11 C17 E17:I17 B32:I33 F22:I22 G15:I15 G12:I12 G13:I13 E43:I44 G38:I38 F45:I45 C46:D46 G39:I39 F46:I46 G40:I40 C47 E47:I47 B92:I98 H88:I88 B101:I103 C99:D99 F99:I99 H89:I89 C100:E100 G100:I100 H90:I90 B62:I64 C61 E61:I61 B145:I146 G141:I141 C147:E147 G147:I147 H91:I91 H57:I57 F23:I29 G41:I42 H51:I56 H58:I60 B75:I84 E68:I73 H85:I87 B111:I119 G104:I109 C74:I74 B131:I133 F120:I130 G143:I143 G135:I140 G142:I142 E30:I30 E31:I31 C34:I34 B66:I67 B65:G65 I65 G110:I110 G144:I144 C134:I134 C21:I21" unlockedFormula="1"/>
  </ignoredErrors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Break Even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Sarquis</dc:creator>
  <cp:lastModifiedBy>Daniel Giménez</cp:lastModifiedBy>
  <dcterms:created xsi:type="dcterms:W3CDTF">2022-12-16T16:49:15Z</dcterms:created>
  <dcterms:modified xsi:type="dcterms:W3CDTF">2026-02-27T13:30:24Z</dcterms:modified>
</cp:coreProperties>
</file>