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2"/>
  </bookViews>
  <sheets>
    <sheet name="Hoja1" sheetId="1" r:id="rId1"/>
    <sheet name="Rango 0 a 100" sheetId="4" r:id="rId2"/>
    <sheet name="Rango 15 a 40" sheetId="5" r:id="rId3"/>
    <sheet name="Hoja4" sheetId="6" r:id="rId4"/>
  </sheets>
  <calcPr calcId="124519"/>
</workbook>
</file>

<file path=xl/calcChain.xml><?xml version="1.0" encoding="utf-8"?>
<calcChain xmlns="http://schemas.openxmlformats.org/spreadsheetml/2006/main">
  <c r="L3" i="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2"/>
  <c r="J3"/>
  <c r="M3" s="1"/>
  <c r="J4"/>
  <c r="J5"/>
  <c r="M5" s="1"/>
  <c r="J6"/>
  <c r="J7"/>
  <c r="M7" s="1"/>
  <c r="J8"/>
  <c r="J9"/>
  <c r="M9" s="1"/>
  <c r="J10"/>
  <c r="J11"/>
  <c r="M11" s="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M39" s="1"/>
  <c r="J40"/>
  <c r="J41"/>
  <c r="M41" s="1"/>
  <c r="J42"/>
  <c r="J43"/>
  <c r="M43" s="1"/>
  <c r="J44"/>
  <c r="J45"/>
  <c r="M45" s="1"/>
  <c r="J46"/>
  <c r="J47"/>
  <c r="M47" s="1"/>
  <c r="J48"/>
  <c r="J49"/>
  <c r="M49" s="1"/>
  <c r="J50"/>
  <c r="J51"/>
  <c r="M51" s="1"/>
  <c r="J52"/>
  <c r="J53"/>
  <c r="M53" s="1"/>
  <c r="J54"/>
  <c r="J55"/>
  <c r="M55" s="1"/>
  <c r="J56"/>
  <c r="J57"/>
  <c r="M57" s="1"/>
  <c r="J58"/>
  <c r="J59"/>
  <c r="M59" s="1"/>
  <c r="J60"/>
  <c r="J61"/>
  <c r="M61" s="1"/>
  <c r="J62"/>
  <c r="J63"/>
  <c r="M63" s="1"/>
  <c r="J64"/>
  <c r="J65"/>
  <c r="M65" s="1"/>
  <c r="J66"/>
  <c r="J67"/>
  <c r="M67" s="1"/>
  <c r="J68"/>
  <c r="J69"/>
  <c r="M69" s="1"/>
  <c r="J70"/>
  <c r="J71"/>
  <c r="M71" s="1"/>
  <c r="J72"/>
  <c r="J73"/>
  <c r="M73" s="1"/>
  <c r="J74"/>
  <c r="J75"/>
  <c r="M75" s="1"/>
  <c r="J76"/>
  <c r="J77"/>
  <c r="M77" s="1"/>
  <c r="J78"/>
  <c r="J79"/>
  <c r="M79" s="1"/>
  <c r="J80"/>
  <c r="J81"/>
  <c r="M81" s="1"/>
  <c r="J82"/>
  <c r="J83"/>
  <c r="M83" s="1"/>
  <c r="J84"/>
  <c r="J85"/>
  <c r="M85" s="1"/>
  <c r="J86"/>
  <c r="J87"/>
  <c r="M87" s="1"/>
  <c r="J88"/>
  <c r="J89"/>
  <c r="M89" s="1"/>
  <c r="J90"/>
  <c r="J91"/>
  <c r="M91" s="1"/>
  <c r="J92"/>
  <c r="J93"/>
  <c r="M93" s="1"/>
  <c r="J94"/>
  <c r="J95"/>
  <c r="M95" s="1"/>
  <c r="J96"/>
  <c r="J97"/>
  <c r="M97" s="1"/>
  <c r="J98"/>
  <c r="J99"/>
  <c r="M99" s="1"/>
  <c r="J100"/>
  <c r="J2"/>
  <c r="I2" i="4"/>
  <c r="O100" i="5"/>
  <c r="M100"/>
  <c r="I100"/>
  <c r="O99"/>
  <c r="I99"/>
  <c r="O98"/>
  <c r="M98"/>
  <c r="I98"/>
  <c r="O97"/>
  <c r="I97"/>
  <c r="O96"/>
  <c r="M96"/>
  <c r="I96"/>
  <c r="O95"/>
  <c r="I95"/>
  <c r="O94"/>
  <c r="M94"/>
  <c r="I94"/>
  <c r="O93"/>
  <c r="I93"/>
  <c r="O92"/>
  <c r="M92"/>
  <c r="I92"/>
  <c r="O91"/>
  <c r="I91"/>
  <c r="O90"/>
  <c r="M90"/>
  <c r="I90"/>
  <c r="O89"/>
  <c r="I89"/>
  <c r="O88"/>
  <c r="M88"/>
  <c r="I88"/>
  <c r="O87"/>
  <c r="I87"/>
  <c r="O86"/>
  <c r="M86"/>
  <c r="I86"/>
  <c r="O85"/>
  <c r="I85"/>
  <c r="O84"/>
  <c r="M84"/>
  <c r="I84"/>
  <c r="O83"/>
  <c r="I83"/>
  <c r="O82"/>
  <c r="M82"/>
  <c r="I82"/>
  <c r="O81"/>
  <c r="I81"/>
  <c r="O80"/>
  <c r="M80"/>
  <c r="I80"/>
  <c r="O79"/>
  <c r="I79"/>
  <c r="O78"/>
  <c r="M78"/>
  <c r="I78"/>
  <c r="O77"/>
  <c r="I77"/>
  <c r="O76"/>
  <c r="M76"/>
  <c r="I76"/>
  <c r="O75"/>
  <c r="I75"/>
  <c r="O74"/>
  <c r="M74"/>
  <c r="I74"/>
  <c r="O73"/>
  <c r="I73"/>
  <c r="O72"/>
  <c r="M72"/>
  <c r="I72"/>
  <c r="O71"/>
  <c r="I71"/>
  <c r="O70"/>
  <c r="M70"/>
  <c r="I70"/>
  <c r="O69"/>
  <c r="I69"/>
  <c r="O68"/>
  <c r="M68"/>
  <c r="I68"/>
  <c r="O67"/>
  <c r="I67"/>
  <c r="O66"/>
  <c r="M66"/>
  <c r="I66"/>
  <c r="O65"/>
  <c r="I65"/>
  <c r="O64"/>
  <c r="M64"/>
  <c r="I64"/>
  <c r="O63"/>
  <c r="I63"/>
  <c r="O62"/>
  <c r="M62"/>
  <c r="I62"/>
  <c r="O61"/>
  <c r="I61"/>
  <c r="O60"/>
  <c r="M60"/>
  <c r="I60"/>
  <c r="O59"/>
  <c r="I59"/>
  <c r="O58"/>
  <c r="M58"/>
  <c r="I58"/>
  <c r="O57"/>
  <c r="I57"/>
  <c r="O56"/>
  <c r="M56"/>
  <c r="I56"/>
  <c r="O55"/>
  <c r="I55"/>
  <c r="O54"/>
  <c r="M54"/>
  <c r="I54"/>
  <c r="O53"/>
  <c r="I53"/>
  <c r="O52"/>
  <c r="M52"/>
  <c r="I52"/>
  <c r="O51"/>
  <c r="I51"/>
  <c r="O50"/>
  <c r="M50"/>
  <c r="I50"/>
  <c r="O49"/>
  <c r="I49"/>
  <c r="O48"/>
  <c r="M48"/>
  <c r="I48"/>
  <c r="O47"/>
  <c r="I47"/>
  <c r="O46"/>
  <c r="M46"/>
  <c r="I46"/>
  <c r="O45"/>
  <c r="I45"/>
  <c r="O44"/>
  <c r="M44"/>
  <c r="I44"/>
  <c r="O43"/>
  <c r="I43"/>
  <c r="O42"/>
  <c r="M42"/>
  <c r="I42"/>
  <c r="O41"/>
  <c r="I41"/>
  <c r="O40"/>
  <c r="M40"/>
  <c r="I40"/>
  <c r="O39"/>
  <c r="I39"/>
  <c r="O38"/>
  <c r="M38"/>
  <c r="I38"/>
  <c r="O37"/>
  <c r="M37"/>
  <c r="I37"/>
  <c r="O36"/>
  <c r="M36"/>
  <c r="I36"/>
  <c r="O35"/>
  <c r="M35"/>
  <c r="I35"/>
  <c r="O34"/>
  <c r="M34"/>
  <c r="I34"/>
  <c r="O33"/>
  <c r="M33"/>
  <c r="I33"/>
  <c r="O32"/>
  <c r="M32"/>
  <c r="I32"/>
  <c r="O31"/>
  <c r="M31"/>
  <c r="I31"/>
  <c r="O30"/>
  <c r="M30"/>
  <c r="I30"/>
  <c r="O29"/>
  <c r="M29"/>
  <c r="I29"/>
  <c r="O28"/>
  <c r="M28"/>
  <c r="I28"/>
  <c r="O27"/>
  <c r="M27"/>
  <c r="I27"/>
  <c r="O26"/>
  <c r="M26"/>
  <c r="I26"/>
  <c r="O25"/>
  <c r="M25"/>
  <c r="I25"/>
  <c r="O24"/>
  <c r="M24"/>
  <c r="I24"/>
  <c r="O23"/>
  <c r="M23"/>
  <c r="I23"/>
  <c r="O22"/>
  <c r="M22"/>
  <c r="I22"/>
  <c r="O21"/>
  <c r="M21"/>
  <c r="I21"/>
  <c r="O20"/>
  <c r="M20"/>
  <c r="I20"/>
  <c r="O19"/>
  <c r="M19"/>
  <c r="I19"/>
  <c r="O18"/>
  <c r="M18"/>
  <c r="I18"/>
  <c r="O17"/>
  <c r="M17"/>
  <c r="I17"/>
  <c r="O16"/>
  <c r="M16"/>
  <c r="I16"/>
  <c r="O15"/>
  <c r="M15"/>
  <c r="I15"/>
  <c r="O14"/>
  <c r="M14"/>
  <c r="I14"/>
  <c r="O13"/>
  <c r="M13"/>
  <c r="I13"/>
  <c r="O12"/>
  <c r="M12"/>
  <c r="I12"/>
  <c r="O11"/>
  <c r="I11"/>
  <c r="O10"/>
  <c r="M10"/>
  <c r="I10"/>
  <c r="O9"/>
  <c r="I9"/>
  <c r="O8"/>
  <c r="M8"/>
  <c r="I8"/>
  <c r="O7"/>
  <c r="I7"/>
  <c r="O6"/>
  <c r="M6"/>
  <c r="I6"/>
  <c r="O5"/>
  <c r="I5"/>
  <c r="O4"/>
  <c r="M4"/>
  <c r="I4"/>
  <c r="O3"/>
  <c r="I3"/>
  <c r="O2"/>
  <c r="M2"/>
  <c r="I2"/>
  <c r="T15" i="6"/>
  <c r="T14"/>
  <c r="L2"/>
  <c r="L102"/>
  <c r="C102"/>
  <c r="H102" s="1"/>
  <c r="J102" s="1"/>
  <c r="N102" s="1"/>
  <c r="L101"/>
  <c r="H101"/>
  <c r="J101" s="1"/>
  <c r="N101" s="1"/>
  <c r="C101"/>
  <c r="L100"/>
  <c r="H100"/>
  <c r="C100"/>
  <c r="L99"/>
  <c r="H99"/>
  <c r="J99" s="1"/>
  <c r="N99" s="1"/>
  <c r="C99"/>
  <c r="L98"/>
  <c r="H98"/>
  <c r="C98"/>
  <c r="L97"/>
  <c r="H97"/>
  <c r="J97" s="1"/>
  <c r="N97" s="1"/>
  <c r="C97"/>
  <c r="L96"/>
  <c r="H96"/>
  <c r="C96"/>
  <c r="L95"/>
  <c r="C95"/>
  <c r="H95" s="1"/>
  <c r="J95" s="1"/>
  <c r="N95" s="1"/>
  <c r="L94"/>
  <c r="H94"/>
  <c r="J94" s="1"/>
  <c r="N94" s="1"/>
  <c r="C94"/>
  <c r="L93"/>
  <c r="C93"/>
  <c r="H93" s="1"/>
  <c r="L92"/>
  <c r="H92"/>
  <c r="C92"/>
  <c r="L91"/>
  <c r="C91"/>
  <c r="H91" s="1"/>
  <c r="J91" s="1"/>
  <c r="N91" s="1"/>
  <c r="L90"/>
  <c r="H90"/>
  <c r="J90" s="1"/>
  <c r="N90" s="1"/>
  <c r="C90"/>
  <c r="L89"/>
  <c r="C89"/>
  <c r="H89" s="1"/>
  <c r="L88"/>
  <c r="H88"/>
  <c r="C88"/>
  <c r="L87"/>
  <c r="C87"/>
  <c r="H87" s="1"/>
  <c r="J87" s="1"/>
  <c r="N87" s="1"/>
  <c r="L86"/>
  <c r="H86"/>
  <c r="J86" s="1"/>
  <c r="N86" s="1"/>
  <c r="C86"/>
  <c r="L85"/>
  <c r="C85"/>
  <c r="H85" s="1"/>
  <c r="L84"/>
  <c r="H84"/>
  <c r="C84"/>
  <c r="L83"/>
  <c r="C83"/>
  <c r="H83" s="1"/>
  <c r="J83" s="1"/>
  <c r="N83" s="1"/>
  <c r="L82"/>
  <c r="H82"/>
  <c r="J82" s="1"/>
  <c r="N82" s="1"/>
  <c r="C82"/>
  <c r="L81"/>
  <c r="C81"/>
  <c r="H81" s="1"/>
  <c r="L80"/>
  <c r="H80"/>
  <c r="C80"/>
  <c r="L79"/>
  <c r="C79"/>
  <c r="H79" s="1"/>
  <c r="J79" s="1"/>
  <c r="N79" s="1"/>
  <c r="L78"/>
  <c r="H78"/>
  <c r="J78" s="1"/>
  <c r="N78" s="1"/>
  <c r="C78"/>
  <c r="L77"/>
  <c r="C77"/>
  <c r="H77" s="1"/>
  <c r="L76"/>
  <c r="H76"/>
  <c r="C76"/>
  <c r="L75"/>
  <c r="C75"/>
  <c r="H75" s="1"/>
  <c r="J75" s="1"/>
  <c r="N75" s="1"/>
  <c r="L74"/>
  <c r="H74"/>
  <c r="J74" s="1"/>
  <c r="N74" s="1"/>
  <c r="C74"/>
  <c r="L73"/>
  <c r="C73"/>
  <c r="H73" s="1"/>
  <c r="L72"/>
  <c r="H72"/>
  <c r="C72"/>
  <c r="L71"/>
  <c r="C71"/>
  <c r="H71" s="1"/>
  <c r="J71" s="1"/>
  <c r="N71" s="1"/>
  <c r="L70"/>
  <c r="H70"/>
  <c r="J70" s="1"/>
  <c r="N70" s="1"/>
  <c r="C70"/>
  <c r="L69"/>
  <c r="C69"/>
  <c r="H69" s="1"/>
  <c r="L68"/>
  <c r="H68"/>
  <c r="C68"/>
  <c r="L67"/>
  <c r="C67"/>
  <c r="H67" s="1"/>
  <c r="J67" s="1"/>
  <c r="N67" s="1"/>
  <c r="L66"/>
  <c r="H66"/>
  <c r="J66" s="1"/>
  <c r="N66" s="1"/>
  <c r="C66"/>
  <c r="L65"/>
  <c r="C65"/>
  <c r="H65" s="1"/>
  <c r="L64"/>
  <c r="H64"/>
  <c r="C64"/>
  <c r="L63"/>
  <c r="C63"/>
  <c r="H63" s="1"/>
  <c r="J63" s="1"/>
  <c r="N63" s="1"/>
  <c r="L62"/>
  <c r="H62"/>
  <c r="J62" s="1"/>
  <c r="N62" s="1"/>
  <c r="C62"/>
  <c r="L61"/>
  <c r="C61"/>
  <c r="H61" s="1"/>
  <c r="L60"/>
  <c r="H60"/>
  <c r="C60"/>
  <c r="L59"/>
  <c r="C59"/>
  <c r="H59" s="1"/>
  <c r="J59" s="1"/>
  <c r="N59" s="1"/>
  <c r="L58"/>
  <c r="H58"/>
  <c r="J58" s="1"/>
  <c r="N58" s="1"/>
  <c r="C58"/>
  <c r="L57"/>
  <c r="C57"/>
  <c r="H57" s="1"/>
  <c r="L56"/>
  <c r="H56"/>
  <c r="C56"/>
  <c r="L55"/>
  <c r="C55"/>
  <c r="H55" s="1"/>
  <c r="J55" s="1"/>
  <c r="N55" s="1"/>
  <c r="L54"/>
  <c r="H54"/>
  <c r="J54" s="1"/>
  <c r="N54" s="1"/>
  <c r="C54"/>
  <c r="L53"/>
  <c r="C53"/>
  <c r="H53" s="1"/>
  <c r="L52"/>
  <c r="H52"/>
  <c r="C52"/>
  <c r="L51"/>
  <c r="C51"/>
  <c r="H51" s="1"/>
  <c r="J51" s="1"/>
  <c r="N51" s="1"/>
  <c r="L50"/>
  <c r="H50"/>
  <c r="J50" s="1"/>
  <c r="N50" s="1"/>
  <c r="C50"/>
  <c r="L49"/>
  <c r="C49"/>
  <c r="H49" s="1"/>
  <c r="L48"/>
  <c r="H48"/>
  <c r="C48"/>
  <c r="L47"/>
  <c r="C47"/>
  <c r="H47" s="1"/>
  <c r="J47" s="1"/>
  <c r="N47" s="1"/>
  <c r="L46"/>
  <c r="H46"/>
  <c r="J46" s="1"/>
  <c r="N46" s="1"/>
  <c r="C46"/>
  <c r="L45"/>
  <c r="C45"/>
  <c r="H45" s="1"/>
  <c r="L44"/>
  <c r="H44"/>
  <c r="C44"/>
  <c r="L43"/>
  <c r="C43"/>
  <c r="H43" s="1"/>
  <c r="J43" s="1"/>
  <c r="N43" s="1"/>
  <c r="L42"/>
  <c r="H42"/>
  <c r="J42" s="1"/>
  <c r="N42" s="1"/>
  <c r="C42"/>
  <c r="L41"/>
  <c r="C41"/>
  <c r="H41" s="1"/>
  <c r="L40"/>
  <c r="H40"/>
  <c r="C40"/>
  <c r="L39"/>
  <c r="C39"/>
  <c r="H39" s="1"/>
  <c r="J39" s="1"/>
  <c r="N39" s="1"/>
  <c r="L38"/>
  <c r="H38"/>
  <c r="J38" s="1"/>
  <c r="N38" s="1"/>
  <c r="C38"/>
  <c r="L37"/>
  <c r="C37"/>
  <c r="H37" s="1"/>
  <c r="L36"/>
  <c r="H36"/>
  <c r="C36"/>
  <c r="L35"/>
  <c r="C35"/>
  <c r="H35" s="1"/>
  <c r="J35" s="1"/>
  <c r="N35" s="1"/>
  <c r="L34"/>
  <c r="H34"/>
  <c r="J34" s="1"/>
  <c r="N34" s="1"/>
  <c r="C34"/>
  <c r="L33"/>
  <c r="C33"/>
  <c r="H33" s="1"/>
  <c r="L32"/>
  <c r="H32"/>
  <c r="C32"/>
  <c r="L31"/>
  <c r="C31"/>
  <c r="H31" s="1"/>
  <c r="J31" s="1"/>
  <c r="N31" s="1"/>
  <c r="L30"/>
  <c r="H30"/>
  <c r="J30" s="1"/>
  <c r="N30" s="1"/>
  <c r="C30"/>
  <c r="L29"/>
  <c r="C29"/>
  <c r="H29" s="1"/>
  <c r="L28"/>
  <c r="H28"/>
  <c r="C28"/>
  <c r="L27"/>
  <c r="C27"/>
  <c r="H27" s="1"/>
  <c r="J27" s="1"/>
  <c r="N27" s="1"/>
  <c r="L26"/>
  <c r="H26"/>
  <c r="J26" s="1"/>
  <c r="N26" s="1"/>
  <c r="C26"/>
  <c r="L25"/>
  <c r="C25"/>
  <c r="H25" s="1"/>
  <c r="L24"/>
  <c r="H24"/>
  <c r="C24"/>
  <c r="L23"/>
  <c r="H23"/>
  <c r="J23" s="1"/>
  <c r="N23" s="1"/>
  <c r="C23"/>
  <c r="L22"/>
  <c r="H22"/>
  <c r="C22"/>
  <c r="L21"/>
  <c r="C21"/>
  <c r="H21" s="1"/>
  <c r="J21" s="1"/>
  <c r="N21" s="1"/>
  <c r="L20"/>
  <c r="H20"/>
  <c r="J20" s="1"/>
  <c r="N20" s="1"/>
  <c r="C20"/>
  <c r="L19"/>
  <c r="C19"/>
  <c r="H19" s="1"/>
  <c r="L18"/>
  <c r="H18"/>
  <c r="C18"/>
  <c r="L17"/>
  <c r="C17"/>
  <c r="H17" s="1"/>
  <c r="J17" s="1"/>
  <c r="N17" s="1"/>
  <c r="L16"/>
  <c r="H16"/>
  <c r="J16" s="1"/>
  <c r="N16" s="1"/>
  <c r="C16"/>
  <c r="L15"/>
  <c r="H15"/>
  <c r="C15"/>
  <c r="L14"/>
  <c r="C14"/>
  <c r="H14" s="1"/>
  <c r="J14" s="1"/>
  <c r="N14" s="1"/>
  <c r="L13"/>
  <c r="H13"/>
  <c r="J13" s="1"/>
  <c r="N13" s="1"/>
  <c r="C13"/>
  <c r="L12"/>
  <c r="C12"/>
  <c r="H12" s="1"/>
  <c r="L11"/>
  <c r="H11"/>
  <c r="C11"/>
  <c r="L10"/>
  <c r="C10"/>
  <c r="H10" s="1"/>
  <c r="J10" s="1"/>
  <c r="N10" s="1"/>
  <c r="L9"/>
  <c r="H9"/>
  <c r="J9" s="1"/>
  <c r="N9" s="1"/>
  <c r="C9"/>
  <c r="L8"/>
  <c r="C8"/>
  <c r="H8" s="1"/>
  <c r="L7"/>
  <c r="H7"/>
  <c r="C7"/>
  <c r="L6"/>
  <c r="C6"/>
  <c r="H6" s="1"/>
  <c r="J6" s="1"/>
  <c r="N6" s="1"/>
  <c r="L5"/>
  <c r="H5"/>
  <c r="J5" s="1"/>
  <c r="N5" s="1"/>
  <c r="C5"/>
  <c r="L4"/>
  <c r="C4"/>
  <c r="H4" s="1"/>
  <c r="L3"/>
  <c r="H3"/>
  <c r="J3" s="1"/>
  <c r="N3" s="1"/>
  <c r="C3"/>
  <c r="C2"/>
  <c r="H2" s="1"/>
  <c r="J2" s="1"/>
  <c r="N2" s="1"/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2"/>
  <c r="I3"/>
  <c r="I4"/>
  <c r="I5"/>
  <c r="I6"/>
  <c r="I7"/>
  <c r="I8"/>
  <c r="I9"/>
  <c r="I10"/>
  <c r="I11"/>
  <c r="I12"/>
  <c r="I13"/>
  <c r="I14"/>
  <c r="I15"/>
  <c r="I16"/>
  <c r="I17"/>
  <c r="I18"/>
  <c r="I19"/>
  <c r="I2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2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40"/>
  <c r="P41"/>
  <c r="P42"/>
  <c r="P43"/>
  <c r="P44"/>
  <c r="P45"/>
  <c r="P46"/>
  <c r="P47"/>
  <c r="P48"/>
  <c r="P49"/>
  <c r="P50"/>
  <c r="P51"/>
  <c r="P52"/>
  <c r="P53"/>
  <c r="P54"/>
  <c r="P55"/>
  <c r="P56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U2"/>
  <c r="P2"/>
  <c r="F22"/>
  <c r="A22"/>
  <c r="F2"/>
  <c r="A2"/>
  <c r="F3"/>
  <c r="A3"/>
  <c r="A9"/>
  <c r="F9"/>
  <c r="A11"/>
  <c r="F11"/>
  <c r="F5"/>
  <c r="F6"/>
  <c r="F7"/>
  <c r="F8"/>
  <c r="F10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"/>
  <c r="A5"/>
  <c r="A6"/>
  <c r="A7"/>
  <c r="A8"/>
  <c r="A10"/>
  <c r="A12"/>
  <c r="A13"/>
  <c r="A14"/>
  <c r="A15"/>
  <c r="A16"/>
  <c r="A17"/>
  <c r="A18"/>
  <c r="A19"/>
  <c r="A20"/>
  <c r="A21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"/>
  <c r="F46"/>
  <c r="F47"/>
  <c r="F48"/>
  <c r="F49"/>
  <c r="F50"/>
  <c r="F51"/>
  <c r="F52"/>
  <c r="F53"/>
  <c r="F54"/>
  <c r="F55"/>
  <c r="F56"/>
  <c r="T17" i="6" l="1"/>
  <c r="J4"/>
  <c r="N4" s="1"/>
  <c r="J7"/>
  <c r="N7" s="1"/>
  <c r="J8"/>
  <c r="N8" s="1"/>
  <c r="J11"/>
  <c r="N11" s="1"/>
  <c r="J12"/>
  <c r="N12" s="1"/>
  <c r="J15"/>
  <c r="N15" s="1"/>
  <c r="J18"/>
  <c r="N18" s="1"/>
  <c r="J19"/>
  <c r="N19" s="1"/>
  <c r="J22"/>
  <c r="N22" s="1"/>
  <c r="J24"/>
  <c r="N24" s="1"/>
  <c r="J25"/>
  <c r="N25" s="1"/>
  <c r="J28"/>
  <c r="N28" s="1"/>
  <c r="J29"/>
  <c r="N29" s="1"/>
  <c r="J32"/>
  <c r="N32" s="1"/>
  <c r="J33"/>
  <c r="N33" s="1"/>
  <c r="J36"/>
  <c r="N36" s="1"/>
  <c r="J37"/>
  <c r="N37" s="1"/>
  <c r="J40"/>
  <c r="N40" s="1"/>
  <c r="J41"/>
  <c r="N41" s="1"/>
  <c r="J44"/>
  <c r="N44" s="1"/>
  <c r="J45"/>
  <c r="N45" s="1"/>
  <c r="J48"/>
  <c r="N48" s="1"/>
  <c r="J49"/>
  <c r="N49" s="1"/>
  <c r="J52"/>
  <c r="N52" s="1"/>
  <c r="J53"/>
  <c r="N53" s="1"/>
  <c r="J56"/>
  <c r="N56" s="1"/>
  <c r="J57"/>
  <c r="N57" s="1"/>
  <c r="J60"/>
  <c r="N60" s="1"/>
  <c r="J61"/>
  <c r="N61" s="1"/>
  <c r="J64"/>
  <c r="N64" s="1"/>
  <c r="J65"/>
  <c r="N65" s="1"/>
  <c r="J68"/>
  <c r="N68" s="1"/>
  <c r="J69"/>
  <c r="N69" s="1"/>
  <c r="J72"/>
  <c r="N72" s="1"/>
  <c r="J73"/>
  <c r="N73" s="1"/>
  <c r="J76"/>
  <c r="N76" s="1"/>
  <c r="J77"/>
  <c r="N77" s="1"/>
  <c r="J80"/>
  <c r="N80" s="1"/>
  <c r="J81"/>
  <c r="N81" s="1"/>
  <c r="J84"/>
  <c r="N84" s="1"/>
  <c r="J85"/>
  <c r="N85" s="1"/>
  <c r="J88"/>
  <c r="N88" s="1"/>
  <c r="J89"/>
  <c r="N89" s="1"/>
  <c r="J92"/>
  <c r="N92" s="1"/>
  <c r="J93"/>
  <c r="N93" s="1"/>
  <c r="J96"/>
  <c r="N96" s="1"/>
  <c r="J98"/>
  <c r="N98" s="1"/>
  <c r="J100"/>
  <c r="N100" s="1"/>
</calcChain>
</file>

<file path=xl/comments1.xml><?xml version="1.0" encoding="utf-8"?>
<comments xmlns="http://schemas.openxmlformats.org/spreadsheetml/2006/main">
  <authors>
    <author>Autor</author>
  </authors>
  <commentList>
    <comment ref="X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Lo que entra en el ADC multiplicado por esta tabla dependiendo la posicion, es el valor en grados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Lo que entra en el ADC multiplicado por esta tabla dependiendo la posicion, es el valor en grados</t>
        </r>
      </text>
    </comment>
  </commentList>
</comments>
</file>

<file path=xl/sharedStrings.xml><?xml version="1.0" encoding="utf-8"?>
<sst xmlns="http://schemas.openxmlformats.org/spreadsheetml/2006/main" count="1232" uniqueCount="128">
  <si>
    <t>R</t>
  </si>
  <si>
    <t>B solo</t>
  </si>
  <si>
    <t>R solo</t>
  </si>
  <si>
    <t>R0 solo</t>
  </si>
  <si>
    <t>T solo [°C]</t>
  </si>
  <si>
    <t>T0 [K]</t>
  </si>
  <si>
    <t>ambiente</t>
  </si>
  <si>
    <t>heladera</t>
  </si>
  <si>
    <t>freezer</t>
  </si>
  <si>
    <t>Rango</t>
  </si>
  <si>
    <t>de</t>
  </si>
  <si>
    <t>trabajo</t>
  </si>
  <si>
    <t>V</t>
  </si>
  <si>
    <t>V salida divisor</t>
  </si>
  <si>
    <t>posibles valores de termistor [Kohm]</t>
  </si>
  <si>
    <t>TABLA</t>
  </si>
  <si>
    <t>1/(1023/3,3)</t>
  </si>
  <si>
    <t>voltaje</t>
  </si>
  <si>
    <t>GRADOS</t>
  </si>
  <si>
    <t>ADC</t>
  </si>
  <si>
    <t xml:space="preserve"> = </t>
  </si>
  <si>
    <t xml:space="preserve">GRADOS </t>
  </si>
  <si>
    <t>[0</t>
  </si>
  <si>
    <t>[1</t>
  </si>
  <si>
    <t>[2</t>
  </si>
  <si>
    <t>[3</t>
  </si>
  <si>
    <t>[4</t>
  </si>
  <si>
    <t>[5</t>
  </si>
  <si>
    <t>[6</t>
  </si>
  <si>
    <t>[7</t>
  </si>
  <si>
    <t>[8</t>
  </si>
  <si>
    <t>[9</t>
  </si>
  <si>
    <t>[10</t>
  </si>
  <si>
    <t>[11</t>
  </si>
  <si>
    <t>[12</t>
  </si>
  <si>
    <t>[13</t>
  </si>
  <si>
    <t>[14</t>
  </si>
  <si>
    <t>[15</t>
  </si>
  <si>
    <t>[16</t>
  </si>
  <si>
    <t>[17</t>
  </si>
  <si>
    <t>[18</t>
  </si>
  <si>
    <t>[19</t>
  </si>
  <si>
    <t>[20</t>
  </si>
  <si>
    <t>[21</t>
  </si>
  <si>
    <t>[22</t>
  </si>
  <si>
    <t>[23</t>
  </si>
  <si>
    <t>[24</t>
  </si>
  <si>
    <t>[25</t>
  </si>
  <si>
    <t>[26</t>
  </si>
  <si>
    <t>[27</t>
  </si>
  <si>
    <t>[28</t>
  </si>
  <si>
    <t>[29</t>
  </si>
  <si>
    <t>[30</t>
  </si>
  <si>
    <t>[31</t>
  </si>
  <si>
    <t>[32</t>
  </si>
  <si>
    <t>[33</t>
  </si>
  <si>
    <t>[34</t>
  </si>
  <si>
    <t>[35</t>
  </si>
  <si>
    <t>[36</t>
  </si>
  <si>
    <t>[37</t>
  </si>
  <si>
    <t>[38</t>
  </si>
  <si>
    <t>[39</t>
  </si>
  <si>
    <t>[40</t>
  </si>
  <si>
    <t>[41</t>
  </si>
  <si>
    <t>[42</t>
  </si>
  <si>
    <t>[43</t>
  </si>
  <si>
    <t>[44</t>
  </si>
  <si>
    <t>[45</t>
  </si>
  <si>
    <t>[46</t>
  </si>
  <si>
    <t>[47</t>
  </si>
  <si>
    <t>[48</t>
  </si>
  <si>
    <t>[49</t>
  </si>
  <si>
    <t>[50</t>
  </si>
  <si>
    <t>[51</t>
  </si>
  <si>
    <t>[52</t>
  </si>
  <si>
    <t>[53</t>
  </si>
  <si>
    <t>[54</t>
  </si>
  <si>
    <t>[55</t>
  </si>
  <si>
    <t>[56</t>
  </si>
  <si>
    <t>[57</t>
  </si>
  <si>
    <t>[58</t>
  </si>
  <si>
    <t>[59</t>
  </si>
  <si>
    <t>[60</t>
  </si>
  <si>
    <t>[61</t>
  </si>
  <si>
    <t>[62</t>
  </si>
  <si>
    <t>[63</t>
  </si>
  <si>
    <t>[64</t>
  </si>
  <si>
    <t>[65</t>
  </si>
  <si>
    <t>[66</t>
  </si>
  <si>
    <t>[67</t>
  </si>
  <si>
    <t>[68</t>
  </si>
  <si>
    <t>[69</t>
  </si>
  <si>
    <t>[70</t>
  </si>
  <si>
    <t>[71</t>
  </si>
  <si>
    <t>[72</t>
  </si>
  <si>
    <t>[73</t>
  </si>
  <si>
    <t>[74</t>
  </si>
  <si>
    <t>[75</t>
  </si>
  <si>
    <t>[76</t>
  </si>
  <si>
    <t>[77</t>
  </si>
  <si>
    <t>[78</t>
  </si>
  <si>
    <t>[79</t>
  </si>
  <si>
    <t>[80</t>
  </si>
  <si>
    <t>[81</t>
  </si>
  <si>
    <t>[82</t>
  </si>
  <si>
    <t>[83</t>
  </si>
  <si>
    <t>[84</t>
  </si>
  <si>
    <t>[85</t>
  </si>
  <si>
    <t>[86</t>
  </si>
  <si>
    <t>[87</t>
  </si>
  <si>
    <t>[88</t>
  </si>
  <si>
    <t>[89</t>
  </si>
  <si>
    <t>[90</t>
  </si>
  <si>
    <t>[91</t>
  </si>
  <si>
    <t>[92</t>
  </si>
  <si>
    <t>[93</t>
  </si>
  <si>
    <t>[94</t>
  </si>
  <si>
    <t>[95</t>
  </si>
  <si>
    <t>[96</t>
  </si>
  <si>
    <t>[97</t>
  </si>
  <si>
    <t>[98</t>
  </si>
  <si>
    <t>]</t>
  </si>
  <si>
    <t xml:space="preserve"> ;</t>
  </si>
  <si>
    <t>V40</t>
  </si>
  <si>
    <t>V15</t>
  </si>
  <si>
    <t>rmin</t>
  </si>
  <si>
    <t>rma</t>
  </si>
  <si>
    <t>RR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</si>
</sst>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2"/>
  <sheetViews>
    <sheetView topLeftCell="H20" workbookViewId="0">
      <selection activeCell="U21" sqref="U21:Y52"/>
    </sheetView>
  </sheetViews>
  <sheetFormatPr baseColWidth="10" defaultRowHeight="15"/>
  <cols>
    <col min="6" max="6" width="28.5703125" customWidth="1"/>
    <col min="10" max="10" width="15.140625" customWidth="1"/>
    <col min="21" max="21" width="28.5703125" customWidth="1"/>
    <col min="23" max="23" width="19.42578125" style="3" customWidth="1"/>
    <col min="25" max="25" width="15.140625" customWidth="1"/>
  </cols>
  <sheetData>
    <row r="1" spans="1:27">
      <c r="A1" s="4" t="s">
        <v>5</v>
      </c>
      <c r="B1" s="4" t="s">
        <v>3</v>
      </c>
      <c r="C1" s="4" t="s">
        <v>2</v>
      </c>
      <c r="D1" s="4" t="s">
        <v>1</v>
      </c>
      <c r="E1" s="4"/>
      <c r="F1" s="4" t="s">
        <v>4</v>
      </c>
      <c r="I1" t="s">
        <v>0</v>
      </c>
      <c r="J1" t="s">
        <v>13</v>
      </c>
      <c r="L1" t="s">
        <v>14</v>
      </c>
      <c r="P1" s="4" t="s">
        <v>5</v>
      </c>
      <c r="Q1" s="4" t="s">
        <v>3</v>
      </c>
      <c r="R1" s="4" t="s">
        <v>2</v>
      </c>
      <c r="S1" s="4" t="s">
        <v>1</v>
      </c>
      <c r="T1" s="4"/>
      <c r="U1" s="4" t="s">
        <v>4</v>
      </c>
      <c r="W1" s="7" t="s">
        <v>15</v>
      </c>
      <c r="Y1" t="s">
        <v>13</v>
      </c>
    </row>
    <row r="2" spans="1:27">
      <c r="A2" s="1">
        <f>273+25</f>
        <v>298</v>
      </c>
      <c r="B2" s="1">
        <v>10</v>
      </c>
      <c r="C2" s="5">
        <v>1.1000000000000001</v>
      </c>
      <c r="D2" s="7">
        <v>3200</v>
      </c>
      <c r="E2" s="5" t="s">
        <v>9</v>
      </c>
      <c r="F2">
        <f>((1/(((LN(C2/B2))/D2)+(1/A2)))-275)</f>
        <v>100.10344120485593</v>
      </c>
      <c r="I2">
        <f>((12*J2)/(4.35-J2))</f>
        <v>2.7586841076806368E-4</v>
      </c>
      <c r="J2">
        <v>1E-4</v>
      </c>
      <c r="L2">
        <v>1</v>
      </c>
      <c r="P2" s="1">
        <f>273+25</f>
        <v>298</v>
      </c>
      <c r="Q2" s="1">
        <v>10</v>
      </c>
      <c r="R2">
        <v>1</v>
      </c>
      <c r="S2" s="5">
        <v>3200</v>
      </c>
      <c r="T2" s="5"/>
      <c r="U2" s="9">
        <f>((1/(((LN(R2/Q2))/S2)+(1/P2)))-275)</f>
        <v>104.34153689593387</v>
      </c>
      <c r="W2" s="3">
        <f>(U2/Y2)</f>
        <v>208.68307379186774</v>
      </c>
      <c r="Y2">
        <f>((4.35*R2)/(7.7+R2))</f>
        <v>0.5</v>
      </c>
      <c r="AA2">
        <f>W2*Y2</f>
        <v>104.34153689593387</v>
      </c>
    </row>
    <row r="3" spans="1:27">
      <c r="A3" s="1">
        <f>273+25</f>
        <v>298</v>
      </c>
      <c r="B3" s="1">
        <v>10</v>
      </c>
      <c r="C3" s="5">
        <v>1.2</v>
      </c>
      <c r="D3" s="7">
        <v>3200</v>
      </c>
      <c r="E3" s="5" t="s">
        <v>10</v>
      </c>
      <c r="F3">
        <f>((1/(((LN(C3/B3))/D3)+(1/A3)))-275)</f>
        <v>96.316216891302929</v>
      </c>
      <c r="I3">
        <f t="shared" ref="I3:I19" si="0">((12*J3)/(4.35-J3))</f>
        <v>9.1730368311327332E-2</v>
      </c>
      <c r="J3">
        <v>3.3000000000000002E-2</v>
      </c>
      <c r="L3">
        <v>1.24</v>
      </c>
      <c r="O3" t="s">
        <v>16</v>
      </c>
      <c r="P3" s="1">
        <f>273+25</f>
        <v>298</v>
      </c>
      <c r="Q3" s="1">
        <v>10</v>
      </c>
      <c r="R3">
        <v>1.24</v>
      </c>
      <c r="S3" s="5">
        <v>3200</v>
      </c>
      <c r="T3" s="5"/>
      <c r="U3" s="9">
        <f t="shared" ref="U3:U66" si="1">((1/(((LN(R3/Q3))/S3)+(1/P3)))-275)</f>
        <v>94.908784138984117</v>
      </c>
      <c r="W3" s="3">
        <f t="shared" ref="W3:W66" si="2">(U3/Y3)</f>
        <v>157.301544346036</v>
      </c>
      <c r="Y3">
        <f t="shared" ref="Y3:Y66" si="3">((4.35*R3)/(7.7+R3))</f>
        <v>0.60335570469798649</v>
      </c>
      <c r="AA3">
        <f t="shared" ref="AA3:AA66" si="4">W3*Y3</f>
        <v>94.908784138984117</v>
      </c>
    </row>
    <row r="4" spans="1:27">
      <c r="A4" s="1">
        <f>273+25</f>
        <v>298</v>
      </c>
      <c r="B4" s="1">
        <v>10</v>
      </c>
      <c r="C4" s="5">
        <v>1.3</v>
      </c>
      <c r="D4" s="7">
        <v>3200</v>
      </c>
      <c r="E4" s="5" t="s">
        <v>11</v>
      </c>
      <c r="F4">
        <f>((1/(((LN(C4/B4))/D4)+(1/A4)))-275)</f>
        <v>92.899220050121926</v>
      </c>
      <c r="I4">
        <f t="shared" si="0"/>
        <v>0.18487394957983194</v>
      </c>
      <c r="J4">
        <v>6.6000000000000003E-2</v>
      </c>
      <c r="L4">
        <v>1.48</v>
      </c>
      <c r="O4">
        <v>3.2200000000000002E-3</v>
      </c>
      <c r="P4" s="1">
        <f>273+25</f>
        <v>298</v>
      </c>
      <c r="Q4" s="1">
        <v>10</v>
      </c>
      <c r="R4">
        <v>1.48</v>
      </c>
      <c r="S4" s="5">
        <v>3200</v>
      </c>
      <c r="T4" s="5"/>
      <c r="U4" s="9">
        <f t="shared" si="1"/>
        <v>87.494833284915728</v>
      </c>
      <c r="W4" s="3">
        <f t="shared" si="2"/>
        <v>124.75964112387798</v>
      </c>
      <c r="Y4">
        <f t="shared" si="3"/>
        <v>0.70130718954248361</v>
      </c>
      <c r="AA4">
        <f t="shared" si="4"/>
        <v>87.494833284915728</v>
      </c>
    </row>
    <row r="5" spans="1:27">
      <c r="A5" s="1">
        <f t="shared" ref="A5:A40" si="5">273+25</f>
        <v>298</v>
      </c>
      <c r="B5" s="1">
        <v>10</v>
      </c>
      <c r="C5" s="1">
        <v>2</v>
      </c>
      <c r="D5" s="7">
        <v>3200</v>
      </c>
      <c r="E5" s="1"/>
      <c r="F5">
        <f t="shared" ref="F5:F40" si="6">((1/(((LN(C5/B5))/D5)+(1/A5)))-275)</f>
        <v>75.538296204400694</v>
      </c>
      <c r="I5">
        <f t="shared" si="0"/>
        <v>0.27946365561044467</v>
      </c>
      <c r="J5">
        <v>9.9000000000000005E-2</v>
      </c>
      <c r="L5">
        <v>1.72</v>
      </c>
      <c r="P5" s="1">
        <f t="shared" ref="P5:P68" si="7">273+25</f>
        <v>298</v>
      </c>
      <c r="Q5" s="1">
        <v>10</v>
      </c>
      <c r="R5">
        <v>1.72</v>
      </c>
      <c r="S5" s="5">
        <v>3200</v>
      </c>
      <c r="T5" s="1"/>
      <c r="U5" s="9">
        <f t="shared" si="1"/>
        <v>81.427050132460352</v>
      </c>
      <c r="W5" s="3">
        <f t="shared" si="2"/>
        <v>102.51841917238393</v>
      </c>
      <c r="Y5">
        <f t="shared" si="3"/>
        <v>0.79426751592356681</v>
      </c>
      <c r="AA5">
        <f t="shared" si="4"/>
        <v>81.427050132460352</v>
      </c>
    </row>
    <row r="6" spans="1:27">
      <c r="A6" s="1">
        <f t="shared" si="5"/>
        <v>298</v>
      </c>
      <c r="B6" s="1">
        <v>10</v>
      </c>
      <c r="C6" s="1">
        <v>4</v>
      </c>
      <c r="D6" s="7">
        <v>3200</v>
      </c>
      <c r="E6" s="1"/>
      <c r="F6">
        <f t="shared" si="6"/>
        <v>50.80041035699071</v>
      </c>
      <c r="I6">
        <f t="shared" si="0"/>
        <v>0.37553342816500712</v>
      </c>
      <c r="J6">
        <v>0.13200000000000001</v>
      </c>
      <c r="L6">
        <v>1.96</v>
      </c>
      <c r="P6" s="1">
        <f t="shared" si="7"/>
        <v>298</v>
      </c>
      <c r="Q6" s="1">
        <v>10</v>
      </c>
      <c r="R6">
        <v>1.96</v>
      </c>
      <c r="S6" s="5">
        <v>3200</v>
      </c>
      <c r="T6" s="1"/>
      <c r="U6" s="9">
        <f t="shared" si="1"/>
        <v>76.315782469607655</v>
      </c>
      <c r="W6" s="3">
        <f t="shared" si="2"/>
        <v>86.466157477880586</v>
      </c>
      <c r="Y6">
        <f t="shared" si="3"/>
        <v>0.88260869565217392</v>
      </c>
      <c r="AA6">
        <f t="shared" si="4"/>
        <v>76.315782469607655</v>
      </c>
    </row>
    <row r="7" spans="1:27">
      <c r="A7" s="1">
        <f t="shared" si="5"/>
        <v>298</v>
      </c>
      <c r="B7" s="1">
        <v>10</v>
      </c>
      <c r="C7" s="1">
        <v>6</v>
      </c>
      <c r="D7" s="7">
        <v>3200</v>
      </c>
      <c r="E7" s="1"/>
      <c r="F7">
        <f t="shared" si="6"/>
        <v>37.88409548312643</v>
      </c>
      <c r="I7">
        <f t="shared" si="0"/>
        <v>0.4731182795698925</v>
      </c>
      <c r="J7">
        <v>0.16500000000000001</v>
      </c>
      <c r="L7">
        <v>2.2000000000000002</v>
      </c>
      <c r="P7" s="1">
        <f t="shared" si="7"/>
        <v>298</v>
      </c>
      <c r="Q7" s="1">
        <v>10</v>
      </c>
      <c r="R7">
        <v>2.2000000000000002</v>
      </c>
      <c r="S7" s="5">
        <v>3200</v>
      </c>
      <c r="T7" s="1"/>
      <c r="U7" s="9">
        <f t="shared" si="1"/>
        <v>71.916287644720001</v>
      </c>
      <c r="W7" s="3">
        <f t="shared" si="2"/>
        <v>74.396159632468965</v>
      </c>
      <c r="Y7">
        <f t="shared" si="3"/>
        <v>0.96666666666666667</v>
      </c>
      <c r="AA7">
        <f t="shared" si="4"/>
        <v>71.916287644720001</v>
      </c>
    </row>
    <row r="8" spans="1:27">
      <c r="A8" s="1">
        <f t="shared" si="5"/>
        <v>298</v>
      </c>
      <c r="B8" s="1">
        <v>10</v>
      </c>
      <c r="C8" s="1">
        <v>8</v>
      </c>
      <c r="D8" s="7">
        <v>3200</v>
      </c>
      <c r="E8" s="1"/>
      <c r="F8">
        <f t="shared" si="6"/>
        <v>29.323925181766242</v>
      </c>
      <c r="I8">
        <f t="shared" si="0"/>
        <v>0.57225433526011582</v>
      </c>
      <c r="J8">
        <v>0.19800000000000001</v>
      </c>
      <c r="L8">
        <v>2.44</v>
      </c>
      <c r="P8" s="1">
        <f t="shared" si="7"/>
        <v>298</v>
      </c>
      <c r="Q8" s="1">
        <v>10</v>
      </c>
      <c r="R8">
        <v>2.44</v>
      </c>
      <c r="S8" s="5">
        <v>3200</v>
      </c>
      <c r="T8" s="1"/>
      <c r="U8" s="9">
        <f t="shared" si="1"/>
        <v>68.065384285391985</v>
      </c>
      <c r="W8" s="3">
        <f t="shared" si="2"/>
        <v>65.025720430928473</v>
      </c>
      <c r="Y8">
        <f t="shared" si="3"/>
        <v>1.0467455621301773</v>
      </c>
      <c r="AA8">
        <f t="shared" si="4"/>
        <v>68.065384285391985</v>
      </c>
    </row>
    <row r="9" spans="1:27">
      <c r="A9" s="1">
        <f t="shared" si="5"/>
        <v>298</v>
      </c>
      <c r="B9" s="1">
        <v>10</v>
      </c>
      <c r="C9" s="1">
        <v>8.7799999999999994</v>
      </c>
      <c r="D9" s="7">
        <v>3200</v>
      </c>
      <c r="E9" s="1"/>
      <c r="F9">
        <f t="shared" si="6"/>
        <v>26.654963549777449</v>
      </c>
      <c r="I9">
        <f t="shared" si="0"/>
        <v>0.67297887836853609</v>
      </c>
      <c r="J9">
        <v>0.23100000000000001</v>
      </c>
      <c r="L9">
        <v>2.68</v>
      </c>
      <c r="P9" s="1">
        <f t="shared" si="7"/>
        <v>298</v>
      </c>
      <c r="Q9" s="1">
        <v>10</v>
      </c>
      <c r="R9">
        <v>2.68</v>
      </c>
      <c r="S9" s="5">
        <v>3200</v>
      </c>
      <c r="T9" s="1"/>
      <c r="U9" s="9">
        <f t="shared" si="1"/>
        <v>64.649154106766275</v>
      </c>
      <c r="W9" s="3">
        <f t="shared" si="2"/>
        <v>57.562036337985418</v>
      </c>
      <c r="Y9">
        <f t="shared" si="3"/>
        <v>1.1231213872832368</v>
      </c>
      <c r="AA9">
        <f t="shared" si="4"/>
        <v>64.649154106766275</v>
      </c>
    </row>
    <row r="10" spans="1:27">
      <c r="A10" s="1">
        <f t="shared" si="5"/>
        <v>298</v>
      </c>
      <c r="B10" s="1">
        <v>10</v>
      </c>
      <c r="C10" s="1">
        <v>9</v>
      </c>
      <c r="D10" s="7">
        <v>3200</v>
      </c>
      <c r="E10" s="1"/>
      <c r="F10">
        <f t="shared" si="6"/>
        <v>25.952858566703412</v>
      </c>
      <c r="I10">
        <f t="shared" si="0"/>
        <v>0.77533039647577107</v>
      </c>
      <c r="J10">
        <v>0.26400000000000001</v>
      </c>
      <c r="L10">
        <v>2.92</v>
      </c>
      <c r="P10" s="1">
        <f t="shared" si="7"/>
        <v>298</v>
      </c>
      <c r="Q10" s="1">
        <v>10</v>
      </c>
      <c r="R10">
        <v>2.92</v>
      </c>
      <c r="S10" s="5">
        <v>3200</v>
      </c>
      <c r="T10" s="1"/>
      <c r="U10" s="9">
        <f t="shared" si="1"/>
        <v>61.585111658948392</v>
      </c>
      <c r="W10" s="3">
        <f t="shared" si="2"/>
        <v>51.490622407339949</v>
      </c>
      <c r="Y10">
        <f t="shared" si="3"/>
        <v>1.1960451977401128</v>
      </c>
      <c r="AA10">
        <f t="shared" si="4"/>
        <v>61.585111658948392</v>
      </c>
    </row>
    <row r="11" spans="1:27">
      <c r="A11" s="1">
        <f t="shared" si="5"/>
        <v>298</v>
      </c>
      <c r="B11" s="1">
        <v>10</v>
      </c>
      <c r="C11" s="1">
        <v>9.1</v>
      </c>
      <c r="D11" s="7">
        <v>3200</v>
      </c>
      <c r="E11" s="1"/>
      <c r="F11">
        <f t="shared" si="6"/>
        <v>25.640429294582134</v>
      </c>
      <c r="I11">
        <f t="shared" si="0"/>
        <v>0.87934863064396751</v>
      </c>
      <c r="J11">
        <v>0.29699999999999999</v>
      </c>
      <c r="L11">
        <v>3.16</v>
      </c>
      <c r="P11" s="1">
        <f t="shared" si="7"/>
        <v>298</v>
      </c>
      <c r="Q11" s="1">
        <v>10</v>
      </c>
      <c r="R11">
        <v>3.16</v>
      </c>
      <c r="S11" s="5">
        <v>3200</v>
      </c>
      <c r="T11" s="1"/>
      <c r="U11" s="9">
        <f t="shared" si="1"/>
        <v>58.81172837363772</v>
      </c>
      <c r="W11" s="3">
        <f t="shared" si="2"/>
        <v>46.464089199600295</v>
      </c>
      <c r="Y11">
        <f t="shared" si="3"/>
        <v>1.265745856353591</v>
      </c>
      <c r="AA11">
        <f t="shared" si="4"/>
        <v>58.811728373637713</v>
      </c>
    </row>
    <row r="12" spans="1:27">
      <c r="A12" s="1">
        <f t="shared" si="5"/>
        <v>298</v>
      </c>
      <c r="B12" s="1">
        <v>10</v>
      </c>
      <c r="C12" s="1">
        <v>9.3000000000000007</v>
      </c>
      <c r="D12" s="7">
        <v>3200</v>
      </c>
      <c r="E12" s="1"/>
      <c r="F12" s="2">
        <f t="shared" si="6"/>
        <v>25.027630461761476</v>
      </c>
      <c r="G12" s="6">
        <v>24.5</v>
      </c>
      <c r="H12" t="s">
        <v>6</v>
      </c>
      <c r="I12">
        <f t="shared" si="0"/>
        <v>0.98507462686567171</v>
      </c>
      <c r="J12">
        <v>0.33</v>
      </c>
      <c r="L12">
        <v>3.4</v>
      </c>
      <c r="P12" s="1">
        <f t="shared" si="7"/>
        <v>298</v>
      </c>
      <c r="Q12" s="1">
        <v>10</v>
      </c>
      <c r="R12">
        <v>3.4</v>
      </c>
      <c r="S12" s="5">
        <v>3200</v>
      </c>
      <c r="T12" s="1"/>
      <c r="U12" s="9">
        <f t="shared" si="1"/>
        <v>56.281960475139613</v>
      </c>
      <c r="W12" s="3">
        <f t="shared" si="2"/>
        <v>42.240010904262995</v>
      </c>
      <c r="Y12">
        <f t="shared" si="3"/>
        <v>1.3324324324324324</v>
      </c>
      <c r="AA12">
        <f t="shared" si="4"/>
        <v>56.281960475139613</v>
      </c>
    </row>
    <row r="13" spans="1:27">
      <c r="A13" s="1">
        <f t="shared" si="5"/>
        <v>298</v>
      </c>
      <c r="B13" s="1">
        <v>10</v>
      </c>
      <c r="C13" s="1">
        <v>10</v>
      </c>
      <c r="D13" s="7">
        <v>3200</v>
      </c>
      <c r="E13" s="1"/>
      <c r="F13">
        <f t="shared" si="6"/>
        <v>23</v>
      </c>
      <c r="I13">
        <f t="shared" si="0"/>
        <v>1.09255079006772</v>
      </c>
      <c r="J13">
        <v>0.36299999999999999</v>
      </c>
      <c r="L13">
        <v>3.64</v>
      </c>
      <c r="P13" s="1">
        <f t="shared" si="7"/>
        <v>298</v>
      </c>
      <c r="Q13" s="1">
        <v>10</v>
      </c>
      <c r="R13">
        <v>3.64</v>
      </c>
      <c r="S13" s="5">
        <v>3200</v>
      </c>
      <c r="T13" s="1"/>
      <c r="U13" s="9">
        <f t="shared" si="1"/>
        <v>53.959081426714874</v>
      </c>
      <c r="W13" s="3">
        <f t="shared" si="2"/>
        <v>38.644434974039825</v>
      </c>
      <c r="Y13">
        <f t="shared" si="3"/>
        <v>1.3962962962962964</v>
      </c>
      <c r="AA13">
        <f t="shared" si="4"/>
        <v>53.959081426714867</v>
      </c>
    </row>
    <row r="14" spans="1:27">
      <c r="A14" s="1">
        <f t="shared" si="5"/>
        <v>298</v>
      </c>
      <c r="B14" s="1">
        <v>10</v>
      </c>
      <c r="C14" s="1">
        <v>12</v>
      </c>
      <c r="D14" s="7">
        <v>3200</v>
      </c>
      <c r="E14" s="1"/>
      <c r="F14">
        <f t="shared" si="6"/>
        <v>18.02482094465563</v>
      </c>
      <c r="I14">
        <f t="shared" si="0"/>
        <v>1.2018209408194236</v>
      </c>
      <c r="J14">
        <v>0.39600000000000002</v>
      </c>
      <c r="L14">
        <v>3.88</v>
      </c>
      <c r="P14" s="1">
        <f t="shared" si="7"/>
        <v>298</v>
      </c>
      <c r="Q14" s="1">
        <v>10</v>
      </c>
      <c r="R14">
        <v>3.88</v>
      </c>
      <c r="S14" s="5">
        <v>3200</v>
      </c>
      <c r="T14" s="1"/>
      <c r="U14" s="9">
        <f t="shared" si="1"/>
        <v>51.813903400419463</v>
      </c>
      <c r="W14" s="3">
        <f t="shared" si="2"/>
        <v>35.549532016640448</v>
      </c>
      <c r="Y14">
        <f t="shared" si="3"/>
        <v>1.4575129533678755</v>
      </c>
      <c r="AA14">
        <f t="shared" si="4"/>
        <v>51.813903400419463</v>
      </c>
    </row>
    <row r="15" spans="1:27">
      <c r="A15" s="1">
        <f t="shared" si="5"/>
        <v>298</v>
      </c>
      <c r="B15" s="1">
        <v>10</v>
      </c>
      <c r="C15" s="1">
        <v>14</v>
      </c>
      <c r="D15" s="7">
        <v>3200</v>
      </c>
      <c r="E15" s="1"/>
      <c r="F15">
        <f t="shared" si="6"/>
        <v>13.946167425438773</v>
      </c>
      <c r="I15">
        <f t="shared" si="0"/>
        <v>1.312930374904361</v>
      </c>
      <c r="J15">
        <v>0.42899999999999999</v>
      </c>
      <c r="L15">
        <v>4.12</v>
      </c>
      <c r="P15" s="1">
        <f t="shared" si="7"/>
        <v>298</v>
      </c>
      <c r="Q15" s="1">
        <v>10</v>
      </c>
      <c r="R15">
        <v>4.12</v>
      </c>
      <c r="S15" s="5">
        <v>3200</v>
      </c>
      <c r="T15" s="1"/>
      <c r="U15" s="9">
        <f t="shared" si="1"/>
        <v>49.822869138402893</v>
      </c>
      <c r="W15" s="3">
        <f t="shared" si="2"/>
        <v>32.859408169619584</v>
      </c>
      <c r="Y15">
        <f t="shared" si="3"/>
        <v>1.516243654822335</v>
      </c>
      <c r="AA15">
        <f t="shared" si="4"/>
        <v>49.822869138402893</v>
      </c>
    </row>
    <row r="16" spans="1:27">
      <c r="A16" s="1">
        <f t="shared" si="5"/>
        <v>298</v>
      </c>
      <c r="B16" s="1">
        <v>10</v>
      </c>
      <c r="C16" s="1">
        <v>16</v>
      </c>
      <c r="D16" s="7">
        <v>3200</v>
      </c>
      <c r="E16" s="1"/>
      <c r="F16">
        <f t="shared" si="6"/>
        <v>10.503760777750927</v>
      </c>
      <c r="I16">
        <f t="shared" si="0"/>
        <v>1.4259259259259263</v>
      </c>
      <c r="J16">
        <v>0.46200000000000002</v>
      </c>
      <c r="L16">
        <v>4.3600000000000003</v>
      </c>
      <c r="P16" s="1">
        <f t="shared" si="7"/>
        <v>298</v>
      </c>
      <c r="Q16" s="1">
        <v>10</v>
      </c>
      <c r="R16">
        <v>4.3600000000000003</v>
      </c>
      <c r="S16" s="5">
        <v>3200</v>
      </c>
      <c r="T16" s="1"/>
      <c r="U16" s="9">
        <f t="shared" si="1"/>
        <v>47.966707650182741</v>
      </c>
      <c r="W16" s="3">
        <f t="shared" si="2"/>
        <v>30.500816949341129</v>
      </c>
      <c r="Y16">
        <f t="shared" si="3"/>
        <v>1.5726368159203981</v>
      </c>
      <c r="AA16">
        <f t="shared" si="4"/>
        <v>47.966707650182741</v>
      </c>
    </row>
    <row r="17" spans="1:27">
      <c r="A17" s="1">
        <f t="shared" si="5"/>
        <v>298</v>
      </c>
      <c r="B17" s="1">
        <v>10</v>
      </c>
      <c r="C17" s="1">
        <v>18</v>
      </c>
      <c r="D17" s="7">
        <v>3200</v>
      </c>
      <c r="E17" s="1"/>
      <c r="F17">
        <f t="shared" si="6"/>
        <v>7.5347182357044744</v>
      </c>
      <c r="I17">
        <f t="shared" si="0"/>
        <v>1.5408560311284047</v>
      </c>
      <c r="J17">
        <v>0.495</v>
      </c>
      <c r="L17">
        <v>4.5999999999999996</v>
      </c>
      <c r="P17" s="1">
        <f t="shared" si="7"/>
        <v>298</v>
      </c>
      <c r="Q17" s="1">
        <v>10</v>
      </c>
      <c r="R17">
        <v>4.5999999999999996</v>
      </c>
      <c r="S17" s="5">
        <v>3200</v>
      </c>
      <c r="T17" s="1"/>
      <c r="U17" s="9">
        <f t="shared" si="1"/>
        <v>46.229465817606581</v>
      </c>
      <c r="W17" s="3">
        <f t="shared" si="2"/>
        <v>28.416913021317395</v>
      </c>
      <c r="Y17">
        <f t="shared" si="3"/>
        <v>1.6268292682926826</v>
      </c>
      <c r="AA17">
        <f t="shared" si="4"/>
        <v>46.229465817606581</v>
      </c>
    </row>
    <row r="18" spans="1:27">
      <c r="A18" s="1">
        <f t="shared" si="5"/>
        <v>298</v>
      </c>
      <c r="B18" s="1">
        <v>10</v>
      </c>
      <c r="C18" s="1">
        <v>18.399999999999999</v>
      </c>
      <c r="D18" s="7">
        <v>3200</v>
      </c>
      <c r="E18" s="1"/>
      <c r="F18">
        <f t="shared" si="6"/>
        <v>6.9875034893649399</v>
      </c>
      <c r="G18">
        <v>6.9</v>
      </c>
      <c r="H18" t="s">
        <v>7</v>
      </c>
      <c r="I18">
        <f t="shared" si="0"/>
        <v>1.6577708006279437</v>
      </c>
      <c r="J18">
        <v>0.52800000000000002</v>
      </c>
      <c r="L18">
        <v>4.84</v>
      </c>
      <c r="P18" s="1">
        <f t="shared" si="7"/>
        <v>298</v>
      </c>
      <c r="Q18" s="1">
        <v>10</v>
      </c>
      <c r="R18">
        <v>4.84</v>
      </c>
      <c r="S18" s="5">
        <v>3200</v>
      </c>
      <c r="T18" s="1"/>
      <c r="U18" s="9">
        <f t="shared" si="1"/>
        <v>44.597796997526302</v>
      </c>
      <c r="W18" s="3">
        <f t="shared" si="2"/>
        <v>26.56295118974921</v>
      </c>
      <c r="Y18">
        <f t="shared" si="3"/>
        <v>1.6789473684210525</v>
      </c>
      <c r="AA18">
        <f t="shared" si="4"/>
        <v>44.597796997526302</v>
      </c>
    </row>
    <row r="19" spans="1:27">
      <c r="A19" s="1">
        <f t="shared" si="5"/>
        <v>298</v>
      </c>
      <c r="B19" s="1">
        <v>10</v>
      </c>
      <c r="C19" s="1">
        <v>19</v>
      </c>
      <c r="D19" s="7">
        <v>3200</v>
      </c>
      <c r="E19" s="1"/>
      <c r="F19">
        <f t="shared" si="6"/>
        <v>6.1923877505452651</v>
      </c>
      <c r="I19">
        <f t="shared" si="0"/>
        <v>1.776722090261283</v>
      </c>
      <c r="J19">
        <v>0.56100000000000005</v>
      </c>
      <c r="L19">
        <v>5.08</v>
      </c>
      <c r="P19" s="1">
        <f t="shared" si="7"/>
        <v>298</v>
      </c>
      <c r="Q19" s="1">
        <v>10</v>
      </c>
      <c r="R19">
        <v>5.08</v>
      </c>
      <c r="S19" s="5">
        <v>3200</v>
      </c>
      <c r="T19" s="1"/>
      <c r="U19" s="9">
        <f t="shared" si="1"/>
        <v>43.060429266589949</v>
      </c>
      <c r="W19" s="3">
        <f t="shared" si="2"/>
        <v>24.903262106390606</v>
      </c>
      <c r="Y19">
        <f t="shared" si="3"/>
        <v>1.7291079812206571</v>
      </c>
      <c r="AA19">
        <f t="shared" si="4"/>
        <v>43.060429266589949</v>
      </c>
    </row>
    <row r="20" spans="1:27">
      <c r="A20" s="1">
        <f t="shared" si="5"/>
        <v>298</v>
      </c>
      <c r="B20" s="1">
        <v>10</v>
      </c>
      <c r="C20" s="1">
        <v>20</v>
      </c>
      <c r="D20" s="7">
        <v>3200</v>
      </c>
      <c r="E20" s="1"/>
      <c r="F20">
        <f t="shared" si="6"/>
        <v>4.9306629284919268</v>
      </c>
      <c r="J20">
        <v>0.59399999999999997</v>
      </c>
      <c r="L20">
        <v>5.32</v>
      </c>
      <c r="P20" s="1">
        <f t="shared" si="7"/>
        <v>298</v>
      </c>
      <c r="Q20" s="1">
        <v>10</v>
      </c>
      <c r="R20">
        <v>5.32</v>
      </c>
      <c r="S20" s="5">
        <v>3200</v>
      </c>
      <c r="T20" s="1"/>
      <c r="U20" s="9">
        <f t="shared" si="1"/>
        <v>41.607761735846225</v>
      </c>
      <c r="W20" s="3">
        <f t="shared" si="2"/>
        <v>23.409085550113122</v>
      </c>
      <c r="Y20">
        <f t="shared" si="3"/>
        <v>1.7774193548387096</v>
      </c>
      <c r="AA20">
        <f t="shared" si="4"/>
        <v>41.607761735846225</v>
      </c>
    </row>
    <row r="21" spans="1:27">
      <c r="A21" s="1">
        <f t="shared" si="5"/>
        <v>298</v>
      </c>
      <c r="B21" s="1">
        <v>10</v>
      </c>
      <c r="C21" s="1">
        <v>24</v>
      </c>
      <c r="D21" s="7">
        <v>3200</v>
      </c>
      <c r="E21" s="1"/>
      <c r="F21">
        <f t="shared" si="6"/>
        <v>0.53608671278061593</v>
      </c>
      <c r="J21">
        <v>0.627</v>
      </c>
      <c r="L21">
        <v>5.56</v>
      </c>
      <c r="P21" s="1">
        <f t="shared" si="7"/>
        <v>298</v>
      </c>
      <c r="Q21" s="1">
        <v>10</v>
      </c>
      <c r="R21">
        <v>5.56</v>
      </c>
      <c r="S21" s="5">
        <v>3200</v>
      </c>
      <c r="T21" s="1"/>
      <c r="U21" s="9">
        <f t="shared" si="1"/>
        <v>40.231553792951217</v>
      </c>
      <c r="W21" s="3">
        <f t="shared" si="2"/>
        <v>22.0569917842774</v>
      </c>
      <c r="Y21">
        <f t="shared" si="3"/>
        <v>1.8239819004524884</v>
      </c>
      <c r="AA21">
        <f t="shared" si="4"/>
        <v>40.231553792951217</v>
      </c>
    </row>
    <row r="22" spans="1:27">
      <c r="A22" s="1">
        <f t="shared" si="5"/>
        <v>298</v>
      </c>
      <c r="B22" s="1">
        <v>10</v>
      </c>
      <c r="C22" s="1">
        <v>25</v>
      </c>
      <c r="D22" s="7">
        <v>3200</v>
      </c>
      <c r="E22" s="1"/>
      <c r="F22">
        <f t="shared" ref="F22" si="8">((1/(((LN(C22/B22))/D22)+(1/A22)))-275)</f>
        <v>-0.42902448488479195</v>
      </c>
      <c r="J22">
        <v>0.66</v>
      </c>
      <c r="L22">
        <v>5.8</v>
      </c>
      <c r="P22" s="1">
        <f t="shared" si="7"/>
        <v>298</v>
      </c>
      <c r="Q22" s="1">
        <v>10</v>
      </c>
      <c r="R22">
        <v>5.8</v>
      </c>
      <c r="S22" s="5">
        <v>3200</v>
      </c>
      <c r="T22" s="1"/>
      <c r="U22" s="9">
        <f t="shared" si="1"/>
        <v>38.924682851814055</v>
      </c>
      <c r="W22" s="3">
        <f t="shared" si="2"/>
        <v>20.82771377326555</v>
      </c>
      <c r="Y22">
        <f t="shared" si="3"/>
        <v>1.8688888888888886</v>
      </c>
      <c r="AA22">
        <f t="shared" si="4"/>
        <v>38.924682851814055</v>
      </c>
    </row>
    <row r="23" spans="1:27">
      <c r="A23" s="1">
        <f t="shared" si="5"/>
        <v>298</v>
      </c>
      <c r="B23" s="1">
        <v>10</v>
      </c>
      <c r="C23" s="1">
        <v>27</v>
      </c>
      <c r="D23" s="1">
        <v>3200</v>
      </c>
      <c r="E23" s="1"/>
      <c r="F23">
        <f t="shared" si="6"/>
        <v>-2.2302652368039162</v>
      </c>
      <c r="J23">
        <v>0.69299999999999995</v>
      </c>
      <c r="L23">
        <v>6.04</v>
      </c>
      <c r="P23" s="1">
        <f t="shared" si="7"/>
        <v>298</v>
      </c>
      <c r="Q23" s="1">
        <v>10</v>
      </c>
      <c r="R23">
        <v>6.04</v>
      </c>
      <c r="S23" s="1">
        <v>3200</v>
      </c>
      <c r="T23" s="1"/>
      <c r="U23" s="9">
        <f t="shared" si="1"/>
        <v>37.680953337771882</v>
      </c>
      <c r="W23" s="3">
        <f t="shared" si="2"/>
        <v>19.705271327585663</v>
      </c>
      <c r="Y23">
        <f t="shared" si="3"/>
        <v>1.9122270742358076</v>
      </c>
      <c r="AA23">
        <f t="shared" si="4"/>
        <v>37.680953337771882</v>
      </c>
    </row>
    <row r="24" spans="1:27">
      <c r="A24" s="1">
        <f t="shared" si="5"/>
        <v>298</v>
      </c>
      <c r="B24" s="1">
        <v>10</v>
      </c>
      <c r="C24" s="1">
        <v>32</v>
      </c>
      <c r="D24" s="1">
        <v>3200</v>
      </c>
      <c r="E24" s="1"/>
      <c r="F24">
        <f t="shared" si="6"/>
        <v>-6.1242014501503945</v>
      </c>
      <c r="J24">
        <v>0.72599999999999998</v>
      </c>
      <c r="L24">
        <v>6.28</v>
      </c>
      <c r="P24" s="1">
        <f t="shared" si="7"/>
        <v>298</v>
      </c>
      <c r="Q24" s="1">
        <v>10</v>
      </c>
      <c r="R24">
        <v>6.28</v>
      </c>
      <c r="S24" s="1">
        <v>3200</v>
      </c>
      <c r="T24" s="1"/>
      <c r="U24" s="9">
        <f t="shared" si="1"/>
        <v>36.49494449497638</v>
      </c>
      <c r="W24" s="3">
        <f t="shared" si="2"/>
        <v>18.67630588036349</v>
      </c>
      <c r="Y24">
        <f t="shared" si="3"/>
        <v>1.9540772532188839</v>
      </c>
      <c r="AA24">
        <f t="shared" si="4"/>
        <v>36.49494449497638</v>
      </c>
    </row>
    <row r="25" spans="1:27">
      <c r="A25" s="1">
        <f t="shared" si="5"/>
        <v>298</v>
      </c>
      <c r="B25" s="1">
        <v>10</v>
      </c>
      <c r="C25" s="1">
        <v>36</v>
      </c>
      <c r="D25" s="1">
        <v>3200</v>
      </c>
      <c r="E25" s="1"/>
      <c r="F25">
        <f t="shared" si="6"/>
        <v>-8.7590720796499681</v>
      </c>
      <c r="J25">
        <v>0.75900000000000001</v>
      </c>
      <c r="L25">
        <v>6.52</v>
      </c>
      <c r="P25" s="1">
        <f t="shared" si="7"/>
        <v>298</v>
      </c>
      <c r="Q25" s="1">
        <v>10</v>
      </c>
      <c r="R25">
        <v>6.52</v>
      </c>
      <c r="S25" s="1">
        <v>3200</v>
      </c>
      <c r="T25" s="1"/>
      <c r="U25" s="9">
        <f t="shared" si="1"/>
        <v>35.361887963426284</v>
      </c>
      <c r="W25" s="3">
        <f t="shared" si="2"/>
        <v>17.729569382974464</v>
      </c>
      <c r="Y25">
        <f t="shared" si="3"/>
        <v>1.9945147679324893</v>
      </c>
      <c r="AA25">
        <f t="shared" si="4"/>
        <v>35.361887963426284</v>
      </c>
    </row>
    <row r="26" spans="1:27">
      <c r="A26" s="1">
        <f t="shared" si="5"/>
        <v>298</v>
      </c>
      <c r="B26" s="1">
        <v>10</v>
      </c>
      <c r="C26" s="1">
        <v>40</v>
      </c>
      <c r="D26" s="1">
        <v>3200</v>
      </c>
      <c r="E26" s="1"/>
      <c r="F26">
        <f t="shared" si="6"/>
        <v>-11.072665809345324</v>
      </c>
      <c r="J26">
        <v>0.79200000000000004</v>
      </c>
      <c r="L26">
        <v>6.76</v>
      </c>
      <c r="P26" s="1">
        <f t="shared" si="7"/>
        <v>298</v>
      </c>
      <c r="Q26" s="1">
        <v>10</v>
      </c>
      <c r="R26">
        <v>6.76</v>
      </c>
      <c r="S26" s="1">
        <v>3200</v>
      </c>
      <c r="T26" s="1"/>
      <c r="U26" s="9">
        <f t="shared" si="1"/>
        <v>34.277568435256796</v>
      </c>
      <c r="W26" s="3">
        <f t="shared" si="2"/>
        <v>16.855527428885718</v>
      </c>
      <c r="Y26">
        <f t="shared" si="3"/>
        <v>2.0336099585062235</v>
      </c>
      <c r="AA26">
        <f t="shared" si="4"/>
        <v>34.277568435256796</v>
      </c>
    </row>
    <row r="27" spans="1:27">
      <c r="A27" s="1">
        <f t="shared" si="5"/>
        <v>298</v>
      </c>
      <c r="B27" s="1">
        <v>10</v>
      </c>
      <c r="C27" s="1">
        <v>42</v>
      </c>
      <c r="D27" s="1">
        <v>3200</v>
      </c>
      <c r="E27" s="1"/>
      <c r="F27">
        <f t="shared" si="6"/>
        <v>-12.13047397297322</v>
      </c>
      <c r="J27">
        <v>0.82499999999999996</v>
      </c>
      <c r="L27">
        <v>7</v>
      </c>
      <c r="P27" s="1">
        <f t="shared" si="7"/>
        <v>298</v>
      </c>
      <c r="Q27" s="1">
        <v>10</v>
      </c>
      <c r="R27">
        <v>7</v>
      </c>
      <c r="S27" s="1">
        <v>3200</v>
      </c>
      <c r="T27" s="1"/>
      <c r="U27" s="9">
        <f t="shared" si="1"/>
        <v>33.238242384705245</v>
      </c>
      <c r="W27" s="3">
        <f t="shared" si="2"/>
        <v>16.046048047788741</v>
      </c>
      <c r="Y27">
        <f t="shared" si="3"/>
        <v>2.0714285714285712</v>
      </c>
      <c r="AA27">
        <f t="shared" si="4"/>
        <v>33.238242384705245</v>
      </c>
    </row>
    <row r="28" spans="1:27">
      <c r="A28" s="1">
        <f t="shared" si="5"/>
        <v>298</v>
      </c>
      <c r="B28" s="1">
        <v>10</v>
      </c>
      <c r="C28" s="1">
        <v>46</v>
      </c>
      <c r="D28" s="1">
        <v>3200</v>
      </c>
      <c r="F28">
        <f t="shared" si="6"/>
        <v>-14.08033545003218</v>
      </c>
      <c r="J28">
        <v>0.85799999999999998</v>
      </c>
      <c r="L28">
        <v>7.24</v>
      </c>
      <c r="P28" s="1">
        <f t="shared" si="7"/>
        <v>298</v>
      </c>
      <c r="Q28" s="1">
        <v>10</v>
      </c>
      <c r="R28">
        <v>7.24</v>
      </c>
      <c r="S28" s="1">
        <v>3200</v>
      </c>
      <c r="U28" s="9">
        <f t="shared" si="1"/>
        <v>32.24057108416207</v>
      </c>
      <c r="W28" s="3">
        <f t="shared" si="2"/>
        <v>15.294155458099365</v>
      </c>
      <c r="Y28">
        <f t="shared" si="3"/>
        <v>2.108032128514056</v>
      </c>
      <c r="AA28">
        <f t="shared" si="4"/>
        <v>32.24057108416207</v>
      </c>
    </row>
    <row r="29" spans="1:27">
      <c r="A29" s="1">
        <f t="shared" si="5"/>
        <v>298</v>
      </c>
      <c r="B29" s="1">
        <v>10</v>
      </c>
      <c r="C29" s="1">
        <v>50</v>
      </c>
      <c r="D29" s="1">
        <v>3200</v>
      </c>
      <c r="F29">
        <f t="shared" si="6"/>
        <v>-15.842276043240531</v>
      </c>
      <c r="J29">
        <v>0.89100000000000001</v>
      </c>
      <c r="L29">
        <v>7.48</v>
      </c>
      <c r="P29" s="1">
        <f t="shared" si="7"/>
        <v>298</v>
      </c>
      <c r="Q29" s="1">
        <v>10</v>
      </c>
      <c r="R29">
        <v>7.48</v>
      </c>
      <c r="S29" s="1">
        <v>3200</v>
      </c>
      <c r="U29" s="9">
        <f t="shared" si="1"/>
        <v>31.281565010241025</v>
      </c>
      <c r="W29" s="3">
        <f t="shared" si="2"/>
        <v>14.593833574757477</v>
      </c>
      <c r="Y29">
        <f t="shared" si="3"/>
        <v>2.1434782608695651</v>
      </c>
      <c r="AA29">
        <f t="shared" si="4"/>
        <v>31.281565010241025</v>
      </c>
    </row>
    <row r="30" spans="1:27">
      <c r="A30" s="1">
        <f t="shared" si="5"/>
        <v>298</v>
      </c>
      <c r="B30" s="1">
        <v>10</v>
      </c>
      <c r="C30" s="1">
        <v>52</v>
      </c>
      <c r="D30" s="1">
        <v>3200</v>
      </c>
      <c r="F30">
        <f t="shared" si="6"/>
        <v>-16.662847739504969</v>
      </c>
      <c r="J30">
        <v>0.92400000000000004</v>
      </c>
      <c r="L30">
        <v>7.72</v>
      </c>
      <c r="P30" s="1">
        <f t="shared" si="7"/>
        <v>298</v>
      </c>
      <c r="Q30" s="1">
        <v>10</v>
      </c>
      <c r="R30">
        <v>7.72</v>
      </c>
      <c r="S30" s="1">
        <v>3200</v>
      </c>
      <c r="U30" s="9">
        <f t="shared" si="1"/>
        <v>30.358537403929972</v>
      </c>
      <c r="W30" s="3">
        <f t="shared" si="2"/>
        <v>13.939867987868507</v>
      </c>
      <c r="Y30">
        <f t="shared" si="3"/>
        <v>2.1778210116731516</v>
      </c>
      <c r="AA30">
        <f t="shared" si="4"/>
        <v>30.358537403929972</v>
      </c>
    </row>
    <row r="31" spans="1:27">
      <c r="A31" s="1">
        <f t="shared" si="5"/>
        <v>298</v>
      </c>
      <c r="B31" s="1">
        <v>10</v>
      </c>
      <c r="C31" s="1">
        <v>54</v>
      </c>
      <c r="D31" s="1">
        <v>3200</v>
      </c>
      <c r="F31">
        <f t="shared" si="6"/>
        <v>-17.4475560192339</v>
      </c>
      <c r="J31">
        <v>0.95699999999999996</v>
      </c>
      <c r="L31">
        <v>7.96</v>
      </c>
      <c r="P31" s="1">
        <f t="shared" si="7"/>
        <v>298</v>
      </c>
      <c r="Q31" s="1">
        <v>10</v>
      </c>
      <c r="R31">
        <v>7.96</v>
      </c>
      <c r="S31" s="1">
        <v>3200</v>
      </c>
      <c r="U31" s="9">
        <f t="shared" si="1"/>
        <v>29.469065242913757</v>
      </c>
      <c r="W31" s="3">
        <f t="shared" si="2"/>
        <v>13.327717949056474</v>
      </c>
      <c r="Y31">
        <f t="shared" si="3"/>
        <v>2.2111111111111108</v>
      </c>
      <c r="AA31">
        <f t="shared" si="4"/>
        <v>29.469065242913754</v>
      </c>
    </row>
    <row r="32" spans="1:27">
      <c r="A32" s="1">
        <f t="shared" si="5"/>
        <v>298</v>
      </c>
      <c r="B32" s="1">
        <v>10</v>
      </c>
      <c r="C32" s="1">
        <v>56</v>
      </c>
      <c r="D32" s="1">
        <v>3200</v>
      </c>
      <c r="F32">
        <f t="shared" si="6"/>
        <v>-18.199225979785581</v>
      </c>
      <c r="J32">
        <v>0.99</v>
      </c>
      <c r="L32">
        <v>8.1999999999999993</v>
      </c>
      <c r="P32" s="1">
        <f t="shared" si="7"/>
        <v>298</v>
      </c>
      <c r="Q32" s="1">
        <v>10</v>
      </c>
      <c r="R32">
        <v>8.1999999999999993</v>
      </c>
      <c r="S32" s="1">
        <v>3200</v>
      </c>
      <c r="U32" s="9">
        <f t="shared" si="1"/>
        <v>28.610956257592534</v>
      </c>
      <c r="W32" s="3">
        <f t="shared" si="2"/>
        <v>12.753411956706511</v>
      </c>
      <c r="Y32">
        <f t="shared" si="3"/>
        <v>2.2433962264150944</v>
      </c>
      <c r="AA32">
        <f t="shared" si="4"/>
        <v>28.610956257592534</v>
      </c>
    </row>
    <row r="33" spans="1:27">
      <c r="A33" s="1">
        <f t="shared" si="5"/>
        <v>298</v>
      </c>
      <c r="B33" s="1">
        <v>10</v>
      </c>
      <c r="C33" s="1">
        <v>58</v>
      </c>
      <c r="D33" s="1">
        <v>3200</v>
      </c>
      <c r="F33">
        <f t="shared" si="6"/>
        <v>-18.920368476190845</v>
      </c>
      <c r="J33">
        <v>1.0229999999999999</v>
      </c>
      <c r="L33">
        <v>8.44</v>
      </c>
      <c r="P33" s="1">
        <f t="shared" si="7"/>
        <v>298</v>
      </c>
      <c r="Q33" s="1">
        <v>10</v>
      </c>
      <c r="R33">
        <v>8.44</v>
      </c>
      <c r="S33" s="1">
        <v>3200</v>
      </c>
      <c r="U33" s="9">
        <f t="shared" si="1"/>
        <v>27.782220907216129</v>
      </c>
      <c r="W33" s="3">
        <f t="shared" si="2"/>
        <v>12.213462042884688</v>
      </c>
      <c r="Y33">
        <f t="shared" si="3"/>
        <v>2.2747211895910775</v>
      </c>
      <c r="AA33">
        <f t="shared" si="4"/>
        <v>27.782220907216129</v>
      </c>
    </row>
    <row r="34" spans="1:27">
      <c r="A34" s="1">
        <f t="shared" si="5"/>
        <v>298</v>
      </c>
      <c r="B34" s="1">
        <v>10</v>
      </c>
      <c r="C34" s="1">
        <v>60</v>
      </c>
      <c r="D34" s="1">
        <v>3200</v>
      </c>
      <c r="F34">
        <f t="shared" si="6"/>
        <v>-19.613224566601929</v>
      </c>
      <c r="J34">
        <v>1.056</v>
      </c>
      <c r="L34">
        <v>8.68</v>
      </c>
      <c r="P34" s="1">
        <f t="shared" si="7"/>
        <v>298</v>
      </c>
      <c r="Q34" s="1">
        <v>10</v>
      </c>
      <c r="R34">
        <v>8.68</v>
      </c>
      <c r="S34" s="1">
        <v>3200</v>
      </c>
      <c r="U34" s="9">
        <f t="shared" si="1"/>
        <v>26.98104845180859</v>
      </c>
      <c r="W34" s="3">
        <f t="shared" si="2"/>
        <v>11.704792987992604</v>
      </c>
      <c r="Y34">
        <f t="shared" si="3"/>
        <v>2.3051282051282049</v>
      </c>
      <c r="AA34">
        <f t="shared" si="4"/>
        <v>26.98104845180859</v>
      </c>
    </row>
    <row r="35" spans="1:27">
      <c r="A35" s="1">
        <f t="shared" si="5"/>
        <v>298</v>
      </c>
      <c r="B35" s="1">
        <v>10</v>
      </c>
      <c r="C35" s="1">
        <v>62</v>
      </c>
      <c r="D35" s="1">
        <v>3200</v>
      </c>
      <c r="F35">
        <f t="shared" si="6"/>
        <v>-20.279802418230645</v>
      </c>
      <c r="J35">
        <v>1.089</v>
      </c>
      <c r="L35">
        <v>8.92</v>
      </c>
      <c r="P35" s="1">
        <f t="shared" si="7"/>
        <v>298</v>
      </c>
      <c r="Q35" s="1">
        <v>10</v>
      </c>
      <c r="R35">
        <v>8.92</v>
      </c>
      <c r="S35" s="1">
        <v>3200</v>
      </c>
      <c r="U35" s="9">
        <f t="shared" si="1"/>
        <v>26.205786425671079</v>
      </c>
      <c r="W35" s="3">
        <f t="shared" si="2"/>
        <v>11.22468353163892</v>
      </c>
      <c r="Y35">
        <f t="shared" si="3"/>
        <v>2.3346570397111912</v>
      </c>
      <c r="AA35">
        <f t="shared" si="4"/>
        <v>26.205786425671082</v>
      </c>
    </row>
    <row r="36" spans="1:27">
      <c r="A36" s="1">
        <f t="shared" si="5"/>
        <v>298</v>
      </c>
      <c r="B36" s="1">
        <v>10</v>
      </c>
      <c r="C36" s="1">
        <v>63</v>
      </c>
      <c r="D36" s="1">
        <v>3200</v>
      </c>
      <c r="F36">
        <f t="shared" si="6"/>
        <v>-20.603808571203871</v>
      </c>
      <c r="J36">
        <v>1.1220000000000001</v>
      </c>
      <c r="L36">
        <v>9.16</v>
      </c>
      <c r="P36" s="1">
        <f t="shared" si="7"/>
        <v>298</v>
      </c>
      <c r="Q36" s="1">
        <v>10</v>
      </c>
      <c r="R36">
        <v>9.16</v>
      </c>
      <c r="S36" s="1">
        <v>3200</v>
      </c>
      <c r="U36" s="9">
        <f t="shared" si="1"/>
        <v>25.454922951248477</v>
      </c>
      <c r="W36" s="3">
        <f t="shared" si="2"/>
        <v>10.77071728550041</v>
      </c>
      <c r="Y36">
        <f t="shared" si="3"/>
        <v>2.3633451957295373</v>
      </c>
      <c r="AA36">
        <f t="shared" si="4"/>
        <v>25.454922951248477</v>
      </c>
    </row>
    <row r="37" spans="1:27">
      <c r="A37" s="1">
        <f t="shared" si="5"/>
        <v>298</v>
      </c>
      <c r="B37" s="1">
        <v>10</v>
      </c>
      <c r="C37" s="1">
        <v>64</v>
      </c>
      <c r="D37" s="1">
        <v>3200</v>
      </c>
      <c r="F37">
        <f t="shared" si="6"/>
        <v>-20.921908151740439</v>
      </c>
      <c r="J37">
        <v>1.155</v>
      </c>
      <c r="L37">
        <v>9.4</v>
      </c>
      <c r="P37" s="1">
        <f t="shared" si="7"/>
        <v>298</v>
      </c>
      <c r="Q37" s="1">
        <v>10</v>
      </c>
      <c r="R37">
        <v>9.4</v>
      </c>
      <c r="S37" s="1">
        <v>3200</v>
      </c>
      <c r="U37" s="9">
        <f t="shared" si="1"/>
        <v>24.727071436880692</v>
      </c>
      <c r="W37" s="3">
        <f t="shared" si="2"/>
        <v>10.340741540001465</v>
      </c>
      <c r="Y37">
        <f t="shared" si="3"/>
        <v>2.3912280701754383</v>
      </c>
      <c r="AA37">
        <f t="shared" si="4"/>
        <v>24.727071436880692</v>
      </c>
    </row>
    <row r="38" spans="1:27">
      <c r="A38" s="1">
        <f t="shared" si="5"/>
        <v>298</v>
      </c>
      <c r="B38" s="1">
        <v>10</v>
      </c>
      <c r="C38" s="1">
        <v>65</v>
      </c>
      <c r="D38" s="1">
        <v>3200</v>
      </c>
      <c r="F38">
        <f t="shared" si="6"/>
        <v>-21.234299607621438</v>
      </c>
      <c r="J38">
        <v>1.1879999999999999</v>
      </c>
      <c r="L38">
        <v>9.64</v>
      </c>
      <c r="P38" s="1">
        <f t="shared" si="7"/>
        <v>298</v>
      </c>
      <c r="Q38" s="1">
        <v>10</v>
      </c>
      <c r="R38">
        <v>9.64</v>
      </c>
      <c r="S38" s="1">
        <v>3200</v>
      </c>
      <c r="U38" s="9">
        <f t="shared" si="1"/>
        <v>24.020957284997905</v>
      </c>
      <c r="W38" s="3">
        <f t="shared" si="2"/>
        <v>9.9328325302108951</v>
      </c>
      <c r="Y38">
        <f t="shared" si="3"/>
        <v>2.4183391003460208</v>
      </c>
      <c r="AA38">
        <f t="shared" si="4"/>
        <v>24.020957284997905</v>
      </c>
    </row>
    <row r="39" spans="1:27">
      <c r="A39" s="1">
        <f t="shared" si="5"/>
        <v>298</v>
      </c>
      <c r="B39" s="1">
        <v>10</v>
      </c>
      <c r="C39" s="1">
        <v>66</v>
      </c>
      <c r="D39" s="1">
        <v>3200</v>
      </c>
      <c r="F39">
        <f t="shared" si="6"/>
        <v>-21.541171775735506</v>
      </c>
      <c r="G39" s="1">
        <v>-19</v>
      </c>
      <c r="H39" t="s">
        <v>8</v>
      </c>
      <c r="J39">
        <v>1.2210000000000001</v>
      </c>
      <c r="L39">
        <v>9.8800000000000008</v>
      </c>
      <c r="P39" s="1">
        <f t="shared" si="7"/>
        <v>298</v>
      </c>
      <c r="Q39" s="1">
        <v>10</v>
      </c>
      <c r="R39">
        <v>9.8800000000000008</v>
      </c>
      <c r="S39" s="1">
        <v>3200</v>
      </c>
      <c r="U39" s="9">
        <f t="shared" si="1"/>
        <v>23.335406303575724</v>
      </c>
      <c r="W39" s="3">
        <f t="shared" si="2"/>
        <v>9.5452660155628752</v>
      </c>
      <c r="Y39">
        <f t="shared" si="3"/>
        <v>2.4447098976109212</v>
      </c>
      <c r="AA39">
        <f t="shared" si="4"/>
        <v>23.335406303575724</v>
      </c>
    </row>
    <row r="40" spans="1:27">
      <c r="A40" s="1">
        <f t="shared" si="5"/>
        <v>298</v>
      </c>
      <c r="B40" s="1">
        <v>10</v>
      </c>
      <c r="C40" s="1">
        <v>67</v>
      </c>
      <c r="D40" s="1">
        <v>3200</v>
      </c>
      <c r="F40">
        <f t="shared" si="6"/>
        <v>-21.842704485554407</v>
      </c>
      <c r="J40">
        <v>1.254</v>
      </c>
      <c r="L40">
        <v>10.119999999999999</v>
      </c>
      <c r="P40" s="1">
        <f t="shared" si="7"/>
        <v>298</v>
      </c>
      <c r="Q40" s="1">
        <v>10</v>
      </c>
      <c r="R40">
        <v>10.119999999999999</v>
      </c>
      <c r="S40" s="1">
        <v>3200</v>
      </c>
      <c r="U40" s="9">
        <f t="shared" si="1"/>
        <v>22.669334566863654</v>
      </c>
      <c r="W40" s="3">
        <f t="shared" si="2"/>
        <v>9.1764922534530555</v>
      </c>
      <c r="Y40">
        <f t="shared" si="3"/>
        <v>2.4703703703703699</v>
      </c>
      <c r="AA40">
        <f t="shared" si="4"/>
        <v>22.669334566863654</v>
      </c>
    </row>
    <row r="41" spans="1:27">
      <c r="A41" s="1"/>
      <c r="B41" s="1"/>
      <c r="C41" s="1"/>
      <c r="D41" s="1"/>
      <c r="J41">
        <v>1.2869999999999999</v>
      </c>
      <c r="L41">
        <v>10.36</v>
      </c>
      <c r="P41" s="1">
        <f t="shared" si="7"/>
        <v>298</v>
      </c>
      <c r="Q41" s="1">
        <v>10</v>
      </c>
      <c r="R41">
        <v>10.36</v>
      </c>
      <c r="S41" s="1">
        <v>3200</v>
      </c>
      <c r="U41" s="9">
        <f t="shared" si="1"/>
        <v>22.021739514345825</v>
      </c>
      <c r="W41" s="3">
        <f t="shared" si="2"/>
        <v>8.8251146236427811</v>
      </c>
      <c r="Y41">
        <f t="shared" si="3"/>
        <v>2.4953488372093022</v>
      </c>
      <c r="AA41">
        <f t="shared" si="4"/>
        <v>22.021739514345821</v>
      </c>
    </row>
    <row r="42" spans="1:27">
      <c r="A42" s="1"/>
      <c r="B42" s="1"/>
      <c r="C42" s="1"/>
      <c r="D42" s="1"/>
      <c r="J42">
        <v>1.32</v>
      </c>
      <c r="L42">
        <v>10.6</v>
      </c>
      <c r="P42" s="1">
        <f t="shared" si="7"/>
        <v>298</v>
      </c>
      <c r="Q42" s="1">
        <v>10</v>
      </c>
      <c r="R42">
        <v>10.6</v>
      </c>
      <c r="S42" s="1">
        <v>3200</v>
      </c>
      <c r="U42" s="9">
        <f t="shared" si="1"/>
        <v>21.391692111763007</v>
      </c>
      <c r="W42" s="3">
        <f t="shared" si="2"/>
        <v>8.4898713000490815</v>
      </c>
      <c r="Y42">
        <f t="shared" si="3"/>
        <v>2.5196721311475403</v>
      </c>
      <c r="AA42">
        <f t="shared" si="4"/>
        <v>21.391692111763007</v>
      </c>
    </row>
    <row r="43" spans="1:27">
      <c r="J43">
        <v>1.353</v>
      </c>
      <c r="L43">
        <v>10.84</v>
      </c>
      <c r="P43" s="1">
        <f t="shared" si="7"/>
        <v>298</v>
      </c>
      <c r="Q43" s="1">
        <v>10</v>
      </c>
      <c r="R43">
        <v>10.84</v>
      </c>
      <c r="S43" s="1">
        <v>3200</v>
      </c>
      <c r="U43" s="9">
        <f t="shared" si="1"/>
        <v>20.77832992648041</v>
      </c>
      <c r="W43" s="3">
        <f t="shared" si="2"/>
        <v>8.1696194773920947</v>
      </c>
      <c r="Y43">
        <f t="shared" si="3"/>
        <v>2.5433656957928803</v>
      </c>
      <c r="AA43">
        <f t="shared" si="4"/>
        <v>20.778329926480414</v>
      </c>
    </row>
    <row r="44" spans="1:27">
      <c r="J44">
        <v>1.3859999999999999</v>
      </c>
      <c r="L44">
        <v>11.08</v>
      </c>
      <c r="P44" s="1">
        <f t="shared" si="7"/>
        <v>298</v>
      </c>
      <c r="Q44" s="1">
        <v>10</v>
      </c>
      <c r="R44">
        <v>11.08</v>
      </c>
      <c r="S44" s="1">
        <v>3200</v>
      </c>
      <c r="U44" s="9">
        <f t="shared" si="1"/>
        <v>20.180850992817852</v>
      </c>
      <c r="W44" s="3">
        <f t="shared" si="2"/>
        <v>7.8633217487264888</v>
      </c>
      <c r="Y44">
        <f t="shared" si="3"/>
        <v>2.5664536741214055</v>
      </c>
      <c r="AA44">
        <f t="shared" si="4"/>
        <v>20.180850992817852</v>
      </c>
    </row>
    <row r="45" spans="1:27">
      <c r="J45">
        <v>1.419</v>
      </c>
      <c r="L45">
        <v>11.32</v>
      </c>
      <c r="P45" s="1">
        <f t="shared" si="7"/>
        <v>298</v>
      </c>
      <c r="Q45" s="1">
        <v>10</v>
      </c>
      <c r="R45">
        <v>11.32</v>
      </c>
      <c r="S45" s="1">
        <v>3200</v>
      </c>
      <c r="U45" s="9">
        <f t="shared" si="1"/>
        <v>19.598508362191012</v>
      </c>
      <c r="W45" s="3">
        <f t="shared" si="2"/>
        <v>7.5700343009803239</v>
      </c>
      <c r="Y45">
        <f t="shared" si="3"/>
        <v>2.5889589905362773</v>
      </c>
      <c r="AA45">
        <f t="shared" si="4"/>
        <v>19.598508362191012</v>
      </c>
    </row>
    <row r="46" spans="1:27">
      <c r="A46" s="1">
        <v>298</v>
      </c>
      <c r="B46" s="1">
        <v>32</v>
      </c>
      <c r="C46" s="1">
        <v>23</v>
      </c>
      <c r="D46" s="1">
        <v>3950</v>
      </c>
      <c r="F46">
        <f t="shared" ref="F46:F56" si="9">((1/(((LN(C46/B46))/D46)+(1/A46)))-275)</f>
        <v>30.614205603922699</v>
      </c>
      <c r="J46">
        <v>1.452</v>
      </c>
      <c r="L46">
        <v>11.56</v>
      </c>
      <c r="P46" s="1">
        <f t="shared" si="7"/>
        <v>298</v>
      </c>
      <c r="Q46" s="1">
        <v>10</v>
      </c>
      <c r="R46">
        <v>11.56</v>
      </c>
      <c r="S46" s="1">
        <v>3200</v>
      </c>
      <c r="U46" s="9">
        <f t="shared" si="1"/>
        <v>19.030605248820962</v>
      </c>
      <c r="W46" s="3">
        <f t="shared" si="2"/>
        <v>7.2888966529907284</v>
      </c>
      <c r="Y46">
        <f t="shared" si="3"/>
        <v>2.610903426791277</v>
      </c>
      <c r="AA46">
        <f t="shared" si="4"/>
        <v>19.030605248820962</v>
      </c>
    </row>
    <row r="47" spans="1:27">
      <c r="A47" s="1">
        <v>298</v>
      </c>
      <c r="B47" s="1">
        <v>32</v>
      </c>
      <c r="C47" s="1">
        <v>27</v>
      </c>
      <c r="D47" s="1">
        <v>3950</v>
      </c>
      <c r="F47">
        <f t="shared" si="9"/>
        <v>26.869269581193066</v>
      </c>
      <c r="J47">
        <v>1.4850000000000001</v>
      </c>
      <c r="L47">
        <v>11.8</v>
      </c>
      <c r="P47" s="1">
        <f t="shared" si="7"/>
        <v>298</v>
      </c>
      <c r="Q47" s="1">
        <v>10</v>
      </c>
      <c r="R47">
        <v>11.8</v>
      </c>
      <c r="S47" s="1">
        <v>3200</v>
      </c>
      <c r="U47" s="9">
        <f t="shared" si="1"/>
        <v>18.476490695000621</v>
      </c>
      <c r="W47" s="3">
        <f t="shared" si="2"/>
        <v>7.0191227070429019</v>
      </c>
      <c r="Y47">
        <f t="shared" si="3"/>
        <v>2.632307692307692</v>
      </c>
      <c r="AA47">
        <f t="shared" si="4"/>
        <v>18.476490695000621</v>
      </c>
    </row>
    <row r="48" spans="1:27">
      <c r="A48" s="1">
        <v>298</v>
      </c>
      <c r="B48" s="1">
        <v>32</v>
      </c>
      <c r="C48" s="1">
        <v>31</v>
      </c>
      <c r="D48" s="1">
        <v>3950</v>
      </c>
      <c r="F48">
        <f t="shared" si="9"/>
        <v>23.715488791084852</v>
      </c>
      <c r="J48">
        <v>1.518</v>
      </c>
      <c r="L48">
        <v>12.04</v>
      </c>
      <c r="P48" s="1">
        <f t="shared" si="7"/>
        <v>298</v>
      </c>
      <c r="Q48" s="1">
        <v>10</v>
      </c>
      <c r="R48">
        <v>12.04</v>
      </c>
      <c r="S48" s="1">
        <v>3200</v>
      </c>
      <c r="U48" s="9">
        <f t="shared" si="1"/>
        <v>17.935555690943488</v>
      </c>
      <c r="W48" s="3">
        <f t="shared" si="2"/>
        <v>6.759992922809495</v>
      </c>
      <c r="Y48">
        <f t="shared" si="3"/>
        <v>2.6531914893617019</v>
      </c>
      <c r="AA48">
        <f t="shared" si="4"/>
        <v>17.935555690943488</v>
      </c>
    </row>
    <row r="49" spans="1:27">
      <c r="A49" s="1">
        <v>298</v>
      </c>
      <c r="B49" s="1">
        <v>32</v>
      </c>
      <c r="C49" s="1">
        <v>35</v>
      </c>
      <c r="D49" s="1">
        <v>3950</v>
      </c>
      <c r="F49">
        <f t="shared" si="9"/>
        <v>20.998866072702469</v>
      </c>
      <c r="J49">
        <v>1.5509999999999999</v>
      </c>
      <c r="L49">
        <v>12.28</v>
      </c>
      <c r="P49" s="1">
        <f t="shared" si="7"/>
        <v>298</v>
      </c>
      <c r="Q49" s="1">
        <v>10</v>
      </c>
      <c r="R49">
        <v>12.28</v>
      </c>
      <c r="S49" s="1">
        <v>3200</v>
      </c>
      <c r="U49" s="9">
        <f t="shared" si="1"/>
        <v>17.407229693490763</v>
      </c>
      <c r="W49" s="3">
        <f t="shared" si="2"/>
        <v>6.5108474535914009</v>
      </c>
      <c r="Y49">
        <f t="shared" si="3"/>
        <v>2.6735735735735733</v>
      </c>
      <c r="AA49">
        <f t="shared" si="4"/>
        <v>17.407229693490763</v>
      </c>
    </row>
    <row r="50" spans="1:27">
      <c r="A50" s="1">
        <v>298</v>
      </c>
      <c r="B50" s="1">
        <v>32</v>
      </c>
      <c r="C50" s="1">
        <v>37</v>
      </c>
      <c r="D50" s="1">
        <v>3950</v>
      </c>
      <c r="F50">
        <f t="shared" si="9"/>
        <v>19.771377391826775</v>
      </c>
      <c r="J50">
        <v>1.5840000000000001</v>
      </c>
      <c r="L50">
        <v>12.52</v>
      </c>
      <c r="P50" s="1">
        <f t="shared" si="7"/>
        <v>298</v>
      </c>
      <c r="Q50" s="1">
        <v>10</v>
      </c>
      <c r="R50">
        <v>12.52</v>
      </c>
      <c r="S50" s="1">
        <v>3200</v>
      </c>
      <c r="U50" s="9">
        <f t="shared" si="1"/>
        <v>16.890977495732272</v>
      </c>
      <c r="W50" s="3">
        <f t="shared" si="2"/>
        <v>6.2710801102366149</v>
      </c>
      <c r="Y50">
        <f t="shared" si="3"/>
        <v>2.6934718100890209</v>
      </c>
      <c r="AA50">
        <f t="shared" si="4"/>
        <v>16.890977495732272</v>
      </c>
    </row>
    <row r="51" spans="1:27">
      <c r="A51" s="1">
        <v>298</v>
      </c>
      <c r="B51" s="1">
        <v>32</v>
      </c>
      <c r="C51" s="1">
        <v>39</v>
      </c>
      <c r="D51" s="1">
        <v>3950</v>
      </c>
      <c r="F51">
        <f t="shared" si="9"/>
        <v>18.617877939847006</v>
      </c>
      <c r="J51">
        <v>1.617</v>
      </c>
      <c r="L51">
        <v>12.76</v>
      </c>
      <c r="P51" s="1">
        <f t="shared" si="7"/>
        <v>298</v>
      </c>
      <c r="Q51" s="1">
        <v>10</v>
      </c>
      <c r="R51">
        <v>12.76</v>
      </c>
      <c r="S51" s="1">
        <v>3200</v>
      </c>
      <c r="U51" s="9">
        <f t="shared" si="1"/>
        <v>16.386296406162046</v>
      </c>
      <c r="W51" s="3">
        <f t="shared" si="2"/>
        <v>6.0401330391322654</v>
      </c>
      <c r="Y51">
        <f t="shared" si="3"/>
        <v>2.7129032258064512</v>
      </c>
      <c r="AA51">
        <f t="shared" si="4"/>
        <v>16.386296406162046</v>
      </c>
    </row>
    <row r="52" spans="1:27">
      <c r="A52" s="1">
        <v>298</v>
      </c>
      <c r="B52" s="1">
        <v>32</v>
      </c>
      <c r="C52" s="1">
        <v>43</v>
      </c>
      <c r="D52" s="1">
        <v>3950</v>
      </c>
      <c r="F52">
        <f t="shared" si="9"/>
        <v>16.502206565600773</v>
      </c>
      <c r="J52">
        <v>1.65</v>
      </c>
      <c r="L52">
        <v>13</v>
      </c>
      <c r="P52" s="1">
        <f t="shared" si="7"/>
        <v>298</v>
      </c>
      <c r="Q52" s="1">
        <v>10</v>
      </c>
      <c r="R52">
        <v>13</v>
      </c>
      <c r="S52" s="1">
        <v>3200</v>
      </c>
      <c r="U52" s="9">
        <f t="shared" si="1"/>
        <v>15.892713701550235</v>
      </c>
      <c r="W52" s="3">
        <f t="shared" si="2"/>
        <v>5.8174920180740912</v>
      </c>
      <c r="Y52">
        <f t="shared" si="3"/>
        <v>2.7318840579710146</v>
      </c>
      <c r="AA52">
        <f t="shared" si="4"/>
        <v>15.892713701550235</v>
      </c>
    </row>
    <row r="53" spans="1:27">
      <c r="A53" s="1">
        <v>298</v>
      </c>
      <c r="B53" s="1">
        <v>32</v>
      </c>
      <c r="C53" s="1">
        <v>47</v>
      </c>
      <c r="D53" s="1">
        <v>3950</v>
      </c>
      <c r="F53">
        <f t="shared" si="9"/>
        <v>14.60122100821917</v>
      </c>
      <c r="J53">
        <v>1.6830000000000001</v>
      </c>
      <c r="L53">
        <v>13.24</v>
      </c>
      <c r="P53" s="1">
        <f t="shared" si="7"/>
        <v>298</v>
      </c>
      <c r="Q53" s="1">
        <v>10</v>
      </c>
      <c r="R53">
        <v>13.24</v>
      </c>
      <c r="S53" s="1">
        <v>3200</v>
      </c>
      <c r="U53" s="9">
        <f t="shared" si="1"/>
        <v>15.409784322438156</v>
      </c>
      <c r="W53" s="3">
        <f t="shared" si="2"/>
        <v>5.6026822882914029</v>
      </c>
      <c r="Y53">
        <f t="shared" si="3"/>
        <v>2.7504297994269336</v>
      </c>
      <c r="AA53">
        <f t="shared" si="4"/>
        <v>15.409784322438156</v>
      </c>
    </row>
    <row r="54" spans="1:27">
      <c r="A54" s="1">
        <v>298</v>
      </c>
      <c r="B54" s="1">
        <v>32</v>
      </c>
      <c r="C54" s="1">
        <v>51</v>
      </c>
      <c r="D54" s="1">
        <v>3950</v>
      </c>
      <c r="F54">
        <f t="shared" si="9"/>
        <v>12.877305479106553</v>
      </c>
      <c r="J54">
        <v>1.716</v>
      </c>
      <c r="L54">
        <v>13.48</v>
      </c>
      <c r="P54" s="1">
        <f t="shared" si="7"/>
        <v>298</v>
      </c>
      <c r="Q54" s="1">
        <v>10</v>
      </c>
      <c r="R54">
        <v>13.48</v>
      </c>
      <c r="S54" s="1">
        <v>3200</v>
      </c>
      <c r="U54" s="9">
        <f t="shared" si="1"/>
        <v>14.937088784193179</v>
      </c>
      <c r="W54" s="3">
        <f t="shared" si="2"/>
        <v>5.3952648529829039</v>
      </c>
      <c r="Y54">
        <f t="shared" si="3"/>
        <v>2.768555240793201</v>
      </c>
      <c r="AA54">
        <f t="shared" si="4"/>
        <v>14.937088784193177</v>
      </c>
    </row>
    <row r="55" spans="1:27">
      <c r="A55" s="1">
        <v>298</v>
      </c>
      <c r="B55" s="1">
        <v>32</v>
      </c>
      <c r="C55" s="1">
        <v>55</v>
      </c>
      <c r="D55" s="1">
        <v>3950</v>
      </c>
      <c r="F55">
        <f t="shared" si="9"/>
        <v>11.301782366814109</v>
      </c>
      <c r="J55">
        <v>1.7490000000000001</v>
      </c>
      <c r="L55">
        <v>13.72</v>
      </c>
      <c r="P55" s="1">
        <f t="shared" si="7"/>
        <v>298</v>
      </c>
      <c r="Q55" s="1">
        <v>10</v>
      </c>
      <c r="R55">
        <v>13.72</v>
      </c>
      <c r="S55" s="1">
        <v>3200</v>
      </c>
      <c r="U55" s="9">
        <f t="shared" si="1"/>
        <v>14.474231280000822</v>
      </c>
      <c r="W55" s="3">
        <f t="shared" si="2"/>
        <v>5.1948331828292895</v>
      </c>
      <c r="Y55">
        <f t="shared" si="3"/>
        <v>2.786274509803921</v>
      </c>
      <c r="AA55">
        <f t="shared" si="4"/>
        <v>14.474231280000822</v>
      </c>
    </row>
    <row r="56" spans="1:27">
      <c r="A56" s="1">
        <v>298</v>
      </c>
      <c r="B56" s="1">
        <v>32</v>
      </c>
      <c r="C56" s="1">
        <v>59</v>
      </c>
      <c r="D56" s="1">
        <v>3950</v>
      </c>
      <c r="F56">
        <f t="shared" si="9"/>
        <v>9.8523092717912277</v>
      </c>
      <c r="J56">
        <v>1.782</v>
      </c>
      <c r="L56">
        <v>13.96</v>
      </c>
      <c r="P56" s="1">
        <f t="shared" si="7"/>
        <v>298</v>
      </c>
      <c r="Q56" s="1">
        <v>10</v>
      </c>
      <c r="R56">
        <v>13.96</v>
      </c>
      <c r="S56" s="1">
        <v>3200</v>
      </c>
      <c r="U56" s="9">
        <f t="shared" si="1"/>
        <v>14.020837955129821</v>
      </c>
      <c r="W56" s="3">
        <f t="shared" si="2"/>
        <v>5.0010102774447835</v>
      </c>
      <c r="Y56">
        <f t="shared" si="3"/>
        <v>2.803601108033241</v>
      </c>
      <c r="AA56">
        <f t="shared" si="4"/>
        <v>14.020837955129821</v>
      </c>
    </row>
    <row r="57" spans="1:27">
      <c r="J57">
        <v>1.8149999999999999</v>
      </c>
      <c r="L57">
        <v>14.2</v>
      </c>
      <c r="P57" s="1">
        <f t="shared" si="7"/>
        <v>298</v>
      </c>
      <c r="Q57" s="1">
        <v>10</v>
      </c>
      <c r="R57">
        <v>14.2</v>
      </c>
      <c r="S57" s="1">
        <v>3200</v>
      </c>
      <c r="U57" s="9">
        <f t="shared" si="1"/>
        <v>13.576555334342288</v>
      </c>
      <c r="W57" s="3">
        <f t="shared" si="2"/>
        <v>4.8134460388877471</v>
      </c>
      <c r="Y57">
        <f t="shared" si="3"/>
        <v>2.8205479452054791</v>
      </c>
      <c r="AA57">
        <f t="shared" si="4"/>
        <v>13.576555334342288</v>
      </c>
    </row>
    <row r="58" spans="1:27">
      <c r="J58">
        <v>1.8480000000000001</v>
      </c>
      <c r="L58">
        <v>14.44</v>
      </c>
      <c r="P58" s="1">
        <f t="shared" si="7"/>
        <v>298</v>
      </c>
      <c r="Q58" s="1">
        <v>10</v>
      </c>
      <c r="R58">
        <v>14.44</v>
      </c>
      <c r="S58" s="1">
        <v>3200</v>
      </c>
      <c r="U58" s="9">
        <f t="shared" si="1"/>
        <v>13.141048886513715</v>
      </c>
      <c r="W58" s="3">
        <f t="shared" si="2"/>
        <v>4.6318149194035358</v>
      </c>
      <c r="Y58">
        <f t="shared" si="3"/>
        <v>2.8371273712737124</v>
      </c>
      <c r="AA58">
        <f t="shared" si="4"/>
        <v>13.141048886513715</v>
      </c>
    </row>
    <row r="59" spans="1:27">
      <c r="J59">
        <v>1.881</v>
      </c>
      <c r="L59">
        <v>14.68</v>
      </c>
      <c r="P59" s="1">
        <f t="shared" si="7"/>
        <v>298</v>
      </c>
      <c r="Q59" s="1">
        <v>10</v>
      </c>
      <c r="R59">
        <v>14.68</v>
      </c>
      <c r="S59" s="1">
        <v>3200</v>
      </c>
      <c r="U59" s="9">
        <f t="shared" si="1"/>
        <v>12.714001712421009</v>
      </c>
      <c r="W59" s="3">
        <f t="shared" si="2"/>
        <v>4.4558138107047229</v>
      </c>
      <c r="Y59">
        <f t="shared" si="3"/>
        <v>2.8533512064343163</v>
      </c>
      <c r="AA59">
        <f t="shared" si="4"/>
        <v>12.714001712421009</v>
      </c>
    </row>
    <row r="60" spans="1:27">
      <c r="J60">
        <v>1.9139999999999999</v>
      </c>
      <c r="L60">
        <v>14.92</v>
      </c>
      <c r="P60" s="1">
        <f t="shared" si="7"/>
        <v>298</v>
      </c>
      <c r="Q60" s="1">
        <v>10</v>
      </c>
      <c r="R60">
        <v>14.92</v>
      </c>
      <c r="S60" s="1">
        <v>3200</v>
      </c>
      <c r="U60" s="9">
        <f t="shared" si="1"/>
        <v>12.295113343299363</v>
      </c>
      <c r="W60" s="3">
        <f t="shared" si="2"/>
        <v>4.2851601464582227</v>
      </c>
      <c r="Y60">
        <f t="shared" si="3"/>
        <v>2.8692307692307693</v>
      </c>
      <c r="AA60">
        <f t="shared" si="4"/>
        <v>12.295113343299363</v>
      </c>
    </row>
    <row r="61" spans="1:27">
      <c r="J61">
        <v>1.9470000000000001</v>
      </c>
      <c r="L61">
        <v>15.16</v>
      </c>
      <c r="P61" s="1">
        <f t="shared" si="7"/>
        <v>298</v>
      </c>
      <c r="Q61" s="1">
        <v>10</v>
      </c>
      <c r="R61">
        <v>15.16</v>
      </c>
      <c r="S61" s="1">
        <v>3200</v>
      </c>
      <c r="U61" s="9">
        <f t="shared" si="1"/>
        <v>11.884098639193439</v>
      </c>
      <c r="W61" s="3">
        <f t="shared" si="2"/>
        <v>4.1195901933697572</v>
      </c>
      <c r="Y61">
        <f t="shared" si="3"/>
        <v>2.8847769028871393</v>
      </c>
      <c r="AA61">
        <f t="shared" si="4"/>
        <v>11.884098639193439</v>
      </c>
    </row>
    <row r="62" spans="1:27">
      <c r="J62">
        <v>1.98</v>
      </c>
      <c r="L62">
        <v>15.4</v>
      </c>
      <c r="P62" s="1">
        <f t="shared" si="7"/>
        <v>298</v>
      </c>
      <c r="Q62" s="1">
        <v>10</v>
      </c>
      <c r="R62">
        <v>15.4</v>
      </c>
      <c r="S62" s="1">
        <v>3200</v>
      </c>
      <c r="U62" s="9">
        <f t="shared" si="1"/>
        <v>11.48068677737416</v>
      </c>
      <c r="W62" s="3">
        <f t="shared" si="2"/>
        <v>3.9588575094393663</v>
      </c>
      <c r="Y62">
        <f t="shared" si="3"/>
        <v>2.8999999999999995</v>
      </c>
      <c r="AA62">
        <f t="shared" si="4"/>
        <v>11.48068677737416</v>
      </c>
    </row>
    <row r="63" spans="1:27">
      <c r="J63">
        <v>2.0129999999999999</v>
      </c>
      <c r="L63">
        <v>15.64</v>
      </c>
      <c r="P63" s="1">
        <f t="shared" si="7"/>
        <v>298</v>
      </c>
      <c r="Q63" s="1">
        <v>10</v>
      </c>
      <c r="R63">
        <v>15.64</v>
      </c>
      <c r="S63" s="1">
        <v>3200</v>
      </c>
      <c r="U63" s="9">
        <f t="shared" si="1"/>
        <v>11.084620322173862</v>
      </c>
      <c r="W63" s="3">
        <f t="shared" si="2"/>
        <v>3.8027315506884496</v>
      </c>
      <c r="Y63">
        <f t="shared" si="3"/>
        <v>2.9149100257069405</v>
      </c>
      <c r="AA63">
        <f t="shared" si="4"/>
        <v>11.084620322173862</v>
      </c>
    </row>
    <row r="64" spans="1:27">
      <c r="J64">
        <v>2.0459999999999998</v>
      </c>
      <c r="L64">
        <v>15.88</v>
      </c>
      <c r="P64" s="1">
        <f t="shared" si="7"/>
        <v>298</v>
      </c>
      <c r="Q64" s="1">
        <v>10</v>
      </c>
      <c r="R64">
        <v>15.88</v>
      </c>
      <c r="S64" s="1">
        <v>3200</v>
      </c>
      <c r="U64" s="9">
        <f t="shared" si="1"/>
        <v>10.695654368544524</v>
      </c>
      <c r="W64" s="3">
        <f t="shared" si="2"/>
        <v>3.6509964100043408</v>
      </c>
      <c r="Y64">
        <f t="shared" si="3"/>
        <v>2.9295165394402036</v>
      </c>
      <c r="AA64">
        <f t="shared" si="4"/>
        <v>10.695654368544524</v>
      </c>
    </row>
    <row r="65" spans="10:27">
      <c r="J65">
        <v>2.0790000000000002</v>
      </c>
      <c r="L65">
        <v>16.12</v>
      </c>
      <c r="P65" s="1">
        <f t="shared" si="7"/>
        <v>298</v>
      </c>
      <c r="Q65" s="1">
        <v>10</v>
      </c>
      <c r="R65">
        <v>16.12</v>
      </c>
      <c r="S65" s="1">
        <v>3200</v>
      </c>
      <c r="U65" s="9">
        <f t="shared" si="1"/>
        <v>10.313555752474315</v>
      </c>
      <c r="W65" s="3">
        <f t="shared" si="2"/>
        <v>3.503449673767693</v>
      </c>
      <c r="Y65">
        <f t="shared" si="3"/>
        <v>2.9438287153652394</v>
      </c>
      <c r="AA65">
        <f t="shared" si="4"/>
        <v>10.313555752474315</v>
      </c>
    </row>
    <row r="66" spans="10:27">
      <c r="J66">
        <v>2.1120000000000001</v>
      </c>
      <c r="L66">
        <v>16.36</v>
      </c>
      <c r="P66" s="1">
        <f t="shared" si="7"/>
        <v>298</v>
      </c>
      <c r="Q66" s="1">
        <v>10</v>
      </c>
      <c r="R66">
        <v>16.36</v>
      </c>
      <c r="S66" s="1">
        <v>3200</v>
      </c>
      <c r="U66" s="9">
        <f t="shared" si="1"/>
        <v>9.9381023221301348</v>
      </c>
      <c r="W66" s="3">
        <f t="shared" si="2"/>
        <v>3.3599013836726956</v>
      </c>
      <c r="Y66">
        <f t="shared" si="3"/>
        <v>2.9578553615960099</v>
      </c>
      <c r="AA66">
        <f t="shared" si="4"/>
        <v>9.9381023221301348</v>
      </c>
    </row>
    <row r="67" spans="10:27">
      <c r="J67">
        <v>2.145</v>
      </c>
      <c r="L67">
        <v>16.600000000000001</v>
      </c>
      <c r="P67" s="1">
        <f t="shared" si="7"/>
        <v>298</v>
      </c>
      <c r="Q67" s="1">
        <v>10</v>
      </c>
      <c r="R67">
        <v>16.600000000000001</v>
      </c>
      <c r="S67" s="1">
        <v>3200</v>
      </c>
      <c r="U67" s="9">
        <f t="shared" ref="U67:U102" si="10">((1/(((LN(R67/Q67))/S67)+(1/P67)))-275)</f>
        <v>9.5690822642366697</v>
      </c>
      <c r="W67" s="3">
        <f t="shared" ref="W67:W102" si="11">(U67/Y67)</f>
        <v>3.220173092659619</v>
      </c>
      <c r="Y67">
        <f t="shared" ref="Y67:Y102" si="12">((4.35*R67)/(7.7+R67))</f>
        <v>2.9716049382716045</v>
      </c>
      <c r="AA67">
        <f t="shared" ref="AA67:AA102" si="13">W67*Y67</f>
        <v>9.5690822642366697</v>
      </c>
    </row>
    <row r="68" spans="10:27">
      <c r="J68">
        <v>2.1779999999999999</v>
      </c>
      <c r="L68">
        <v>16.84</v>
      </c>
      <c r="P68" s="1">
        <f t="shared" si="7"/>
        <v>298</v>
      </c>
      <c r="Q68" s="1">
        <v>10</v>
      </c>
      <c r="R68">
        <v>16.84</v>
      </c>
      <c r="S68" s="1">
        <v>3200</v>
      </c>
      <c r="U68" s="9">
        <f t="shared" si="10"/>
        <v>9.2062934807715919</v>
      </c>
      <c r="W68" s="3">
        <f t="shared" si="11"/>
        <v>3.0840970051892711</v>
      </c>
      <c r="Y68">
        <f t="shared" si="12"/>
        <v>2.985085574572127</v>
      </c>
      <c r="AA68">
        <f t="shared" si="13"/>
        <v>9.2062934807715919</v>
      </c>
    </row>
    <row r="69" spans="10:27">
      <c r="J69">
        <v>2.2109999999999999</v>
      </c>
      <c r="L69">
        <v>17.079999999999998</v>
      </c>
      <c r="P69" s="1">
        <f t="shared" ref="P69:P102" si="14">273+25</f>
        <v>298</v>
      </c>
      <c r="Q69" s="1">
        <v>10</v>
      </c>
      <c r="R69">
        <v>17.079999999999998</v>
      </c>
      <c r="S69" s="1">
        <v>3200</v>
      </c>
      <c r="U69" s="9">
        <f t="shared" si="10"/>
        <v>8.8495430115571594</v>
      </c>
      <c r="W69" s="3">
        <f t="shared" si="11"/>
        <v>2.9515151932270913</v>
      </c>
      <c r="Y69">
        <f t="shared" si="12"/>
        <v>2.9983050847457626</v>
      </c>
      <c r="AA69">
        <f t="shared" si="13"/>
        <v>8.8495430115571594</v>
      </c>
    </row>
    <row r="70" spans="10:27">
      <c r="J70">
        <v>2.2440000000000002</v>
      </c>
      <c r="L70">
        <v>17.32</v>
      </c>
      <c r="P70" s="1">
        <f t="shared" si="14"/>
        <v>298</v>
      </c>
      <c r="Q70" s="1">
        <v>10</v>
      </c>
      <c r="R70">
        <v>17.32</v>
      </c>
      <c r="S70" s="1">
        <v>3200</v>
      </c>
      <c r="U70" s="9">
        <f t="shared" si="10"/>
        <v>8.4986464987746331</v>
      </c>
      <c r="W70" s="3">
        <f t="shared" si="11"/>
        <v>2.8222788802970626</v>
      </c>
      <c r="Y70">
        <f t="shared" si="12"/>
        <v>3.0112709832134295</v>
      </c>
      <c r="AA70">
        <f t="shared" si="13"/>
        <v>8.4986464987746331</v>
      </c>
    </row>
    <row r="71" spans="10:27">
      <c r="J71">
        <v>2.2770000000000001</v>
      </c>
      <c r="L71">
        <v>17.559999999999999</v>
      </c>
      <c r="P71" s="1">
        <f t="shared" si="14"/>
        <v>298</v>
      </c>
      <c r="Q71" s="1">
        <v>10</v>
      </c>
      <c r="R71">
        <v>17.559999999999999</v>
      </c>
      <c r="S71" s="1">
        <v>3200</v>
      </c>
      <c r="U71" s="9">
        <f t="shared" si="10"/>
        <v>8.1534276898200915</v>
      </c>
      <c r="W71" s="3">
        <f t="shared" si="11"/>
        <v>2.6962477868307748</v>
      </c>
      <c r="Y71">
        <f t="shared" si="12"/>
        <v>3.0239904988123509</v>
      </c>
      <c r="AA71">
        <f t="shared" si="13"/>
        <v>8.1534276898200915</v>
      </c>
    </row>
    <row r="72" spans="10:27">
      <c r="J72">
        <v>2.31</v>
      </c>
      <c r="L72">
        <v>17.8</v>
      </c>
      <c r="P72" s="1">
        <f t="shared" si="14"/>
        <v>298</v>
      </c>
      <c r="Q72" s="1">
        <v>10</v>
      </c>
      <c r="R72">
        <v>17.8</v>
      </c>
      <c r="S72" s="1">
        <v>3200</v>
      </c>
      <c r="U72" s="9">
        <f t="shared" si="10"/>
        <v>7.8137179752728798</v>
      </c>
      <c r="W72" s="3">
        <f t="shared" si="11"/>
        <v>2.5732895307950208</v>
      </c>
      <c r="Y72">
        <f t="shared" si="12"/>
        <v>3.0364705882352938</v>
      </c>
      <c r="AA72">
        <f t="shared" si="13"/>
        <v>7.8137179752728798</v>
      </c>
    </row>
    <row r="73" spans="10:27">
      <c r="J73">
        <v>2.343</v>
      </c>
      <c r="L73">
        <v>18.04</v>
      </c>
      <c r="P73" s="1">
        <f t="shared" si="14"/>
        <v>298</v>
      </c>
      <c r="Q73" s="1">
        <v>10</v>
      </c>
      <c r="R73">
        <v>18.04</v>
      </c>
      <c r="S73" s="1">
        <v>3200</v>
      </c>
      <c r="U73" s="9">
        <f t="shared" si="10"/>
        <v>7.4793559590575569</v>
      </c>
      <c r="W73" s="3">
        <f t="shared" si="11"/>
        <v>2.4532790782442788</v>
      </c>
      <c r="Y73">
        <f t="shared" si="12"/>
        <v>3.0487179487179485</v>
      </c>
      <c r="AA73">
        <f t="shared" si="13"/>
        <v>7.4793559590575569</v>
      </c>
    </row>
    <row r="74" spans="10:27">
      <c r="J74">
        <v>2.3759999999999999</v>
      </c>
      <c r="L74">
        <v>18.28</v>
      </c>
      <c r="P74" s="1">
        <f t="shared" si="14"/>
        <v>298</v>
      </c>
      <c r="Q74" s="1">
        <v>10</v>
      </c>
      <c r="R74">
        <v>18.28</v>
      </c>
      <c r="S74" s="1">
        <v>3200</v>
      </c>
      <c r="U74" s="9">
        <f t="shared" si="10"/>
        <v>7.1501870581598155</v>
      </c>
      <c r="W74" s="3">
        <f t="shared" si="11"/>
        <v>2.3360982390275411</v>
      </c>
      <c r="Y74">
        <f t="shared" si="12"/>
        <v>3.0607390300230946</v>
      </c>
      <c r="AA74">
        <f t="shared" si="13"/>
        <v>7.1501870581598155</v>
      </c>
    </row>
    <row r="75" spans="10:27">
      <c r="J75">
        <v>2.4089999999999998</v>
      </c>
      <c r="L75">
        <v>18.52</v>
      </c>
      <c r="P75" s="1">
        <f t="shared" si="14"/>
        <v>298</v>
      </c>
      <c r="Q75" s="1">
        <v>10</v>
      </c>
      <c r="R75">
        <v>18.52</v>
      </c>
      <c r="S75" s="1">
        <v>3200</v>
      </c>
      <c r="U75" s="9">
        <f t="shared" si="10"/>
        <v>6.8260631295040639</v>
      </c>
      <c r="W75" s="3">
        <f t="shared" si="11"/>
        <v>2.2216352033911342</v>
      </c>
      <c r="Y75">
        <f t="shared" si="12"/>
        <v>3.0725400457665906</v>
      </c>
      <c r="AA75">
        <f t="shared" si="13"/>
        <v>6.8260631295040639</v>
      </c>
    </row>
    <row r="76" spans="10:27">
      <c r="J76">
        <v>2.4420000000000002</v>
      </c>
      <c r="L76">
        <v>18.760000000000002</v>
      </c>
      <c r="P76" s="1">
        <f t="shared" si="14"/>
        <v>298</v>
      </c>
      <c r="Q76" s="1">
        <v>10</v>
      </c>
      <c r="R76">
        <v>18.760000000000002</v>
      </c>
      <c r="S76" s="1">
        <v>3200</v>
      </c>
      <c r="U76" s="9">
        <f t="shared" si="10"/>
        <v>6.5068421218225012</v>
      </c>
      <c r="W76" s="3">
        <f t="shared" si="11"/>
        <v>2.1097841156707031</v>
      </c>
      <c r="Y76">
        <f t="shared" si="12"/>
        <v>3.0841269841269838</v>
      </c>
      <c r="AA76">
        <f t="shared" si="13"/>
        <v>6.5068421218225012</v>
      </c>
    </row>
    <row r="77" spans="10:27">
      <c r="J77">
        <v>2.4750000000000001</v>
      </c>
      <c r="L77">
        <v>19</v>
      </c>
      <c r="P77" s="1">
        <f t="shared" si="14"/>
        <v>298</v>
      </c>
      <c r="Q77" s="1">
        <v>10</v>
      </c>
      <c r="R77">
        <v>19</v>
      </c>
      <c r="S77" s="1">
        <v>3200</v>
      </c>
      <c r="U77" s="9">
        <f t="shared" si="10"/>
        <v>6.1923877505452651</v>
      </c>
      <c r="W77" s="3">
        <f t="shared" si="11"/>
        <v>2.0004446816643506</v>
      </c>
      <c r="Y77">
        <f t="shared" si="12"/>
        <v>3.095505617977528</v>
      </c>
      <c r="AA77">
        <f t="shared" si="13"/>
        <v>6.1923877505452651</v>
      </c>
    </row>
    <row r="78" spans="10:27">
      <c r="J78">
        <v>2.508</v>
      </c>
      <c r="L78">
        <v>19.239999999999998</v>
      </c>
      <c r="P78" s="1">
        <f t="shared" si="14"/>
        <v>298</v>
      </c>
      <c r="Q78" s="1">
        <v>10</v>
      </c>
      <c r="R78">
        <v>19.239999999999998</v>
      </c>
      <c r="S78" s="1">
        <v>3200</v>
      </c>
      <c r="U78" s="9">
        <f t="shared" si="10"/>
        <v>5.8825691939176181</v>
      </c>
      <c r="W78" s="3">
        <f t="shared" si="11"/>
        <v>1.8935218066305903</v>
      </c>
      <c r="Y78">
        <f t="shared" si="12"/>
        <v>3.1066815144766147</v>
      </c>
      <c r="AA78">
        <f t="shared" si="13"/>
        <v>5.8825691939176181</v>
      </c>
    </row>
    <row r="79" spans="10:27">
      <c r="J79">
        <v>2.5409999999999999</v>
      </c>
      <c r="L79">
        <v>19.48</v>
      </c>
      <c r="P79" s="1">
        <f t="shared" si="14"/>
        <v>298</v>
      </c>
      <c r="Q79" s="1">
        <v>10</v>
      </c>
      <c r="R79">
        <v>19.48</v>
      </c>
      <c r="S79" s="1">
        <v>3200</v>
      </c>
      <c r="U79" s="9">
        <f t="shared" si="10"/>
        <v>5.5772608087125946</v>
      </c>
      <c r="W79" s="3">
        <f t="shared" si="11"/>
        <v>1.7889252611674611</v>
      </c>
      <c r="Y79">
        <f t="shared" si="12"/>
        <v>3.1176600441501106</v>
      </c>
      <c r="AA79">
        <f t="shared" si="13"/>
        <v>5.5772608087125946</v>
      </c>
    </row>
    <row r="80" spans="10:27">
      <c r="J80">
        <v>2.5739999999999998</v>
      </c>
      <c r="L80">
        <v>19.72</v>
      </c>
      <c r="P80" s="1">
        <f t="shared" si="14"/>
        <v>298</v>
      </c>
      <c r="Q80" s="1">
        <v>10</v>
      </c>
      <c r="R80">
        <v>19.72</v>
      </c>
      <c r="S80" s="1">
        <v>3200</v>
      </c>
      <c r="U80" s="9">
        <f t="shared" si="10"/>
        <v>5.2763418640493569</v>
      </c>
      <c r="W80" s="3">
        <f t="shared" si="11"/>
        <v>1.6865693725051105</v>
      </c>
      <c r="Y80">
        <f t="shared" si="12"/>
        <v>3.1284463894967174</v>
      </c>
      <c r="AA80">
        <f t="shared" si="13"/>
        <v>5.2763418640493569</v>
      </c>
    </row>
    <row r="81" spans="10:27">
      <c r="J81">
        <v>2.6070000000000002</v>
      </c>
      <c r="L81">
        <v>19.96</v>
      </c>
      <c r="P81" s="1">
        <f t="shared" si="14"/>
        <v>298</v>
      </c>
      <c r="Q81" s="1">
        <v>10</v>
      </c>
      <c r="R81">
        <v>19.96</v>
      </c>
      <c r="S81" s="1">
        <v>3200</v>
      </c>
      <c r="U81" s="9">
        <f t="shared" si="10"/>
        <v>4.9796962919596695</v>
      </c>
      <c r="W81" s="3">
        <f t="shared" si="11"/>
        <v>1.5863727389906763</v>
      </c>
      <c r="Y81">
        <f t="shared" si="12"/>
        <v>3.1390455531453361</v>
      </c>
      <c r="AA81">
        <f t="shared" si="13"/>
        <v>4.9796962919596695</v>
      </c>
    </row>
    <row r="82" spans="10:27">
      <c r="J82">
        <v>2.64</v>
      </c>
      <c r="L82">
        <v>20.2</v>
      </c>
      <c r="P82" s="1">
        <f t="shared" si="14"/>
        <v>298</v>
      </c>
      <c r="Q82" s="1">
        <v>10</v>
      </c>
      <c r="R82">
        <v>20.2</v>
      </c>
      <c r="S82" s="1">
        <v>3200</v>
      </c>
      <c r="U82" s="9">
        <f t="shared" si="10"/>
        <v>4.6872124534596082</v>
      </c>
      <c r="W82" s="3">
        <f t="shared" si="11"/>
        <v>1.4882579657621835</v>
      </c>
      <c r="Y82">
        <f t="shared" si="12"/>
        <v>3.1494623655913978</v>
      </c>
      <c r="AA82">
        <f t="shared" si="13"/>
        <v>4.6872124534596082</v>
      </c>
    </row>
    <row r="83" spans="10:27">
      <c r="J83">
        <v>2.673</v>
      </c>
      <c r="L83">
        <v>20.440000000000001</v>
      </c>
      <c r="P83" s="1">
        <f t="shared" si="14"/>
        <v>298</v>
      </c>
      <c r="Q83" s="1">
        <v>10</v>
      </c>
      <c r="R83">
        <v>20.440000000000001</v>
      </c>
      <c r="S83" s="1">
        <v>3200</v>
      </c>
      <c r="U83" s="9">
        <f t="shared" si="10"/>
        <v>4.3987829189907757</v>
      </c>
      <c r="W83" s="3">
        <f t="shared" si="11"/>
        <v>1.3921514198034104</v>
      </c>
      <c r="Y83">
        <f t="shared" si="12"/>
        <v>3.1597014925373132</v>
      </c>
      <c r="AA83">
        <f t="shared" si="13"/>
        <v>4.3987829189907757</v>
      </c>
    </row>
    <row r="84" spans="10:27">
      <c r="J84">
        <v>2.706</v>
      </c>
      <c r="L84">
        <v>20.68</v>
      </c>
      <c r="P84" s="1">
        <f t="shared" si="14"/>
        <v>298</v>
      </c>
      <c r="Q84" s="1">
        <v>10</v>
      </c>
      <c r="R84">
        <v>20.68</v>
      </c>
      <c r="S84" s="1">
        <v>3200</v>
      </c>
      <c r="U84" s="9">
        <f t="shared" si="10"/>
        <v>4.1143042621904442</v>
      </c>
      <c r="W84" s="3">
        <f t="shared" si="11"/>
        <v>1.2979830027453345</v>
      </c>
      <c r="Y84">
        <f t="shared" si="12"/>
        <v>3.1697674418604653</v>
      </c>
      <c r="AA84">
        <f t="shared" si="13"/>
        <v>4.1143042621904442</v>
      </c>
    </row>
    <row r="85" spans="10:27">
      <c r="J85">
        <v>2.7389999999999999</v>
      </c>
      <c r="L85">
        <v>20.92</v>
      </c>
      <c r="P85" s="1">
        <f t="shared" si="14"/>
        <v>298</v>
      </c>
      <c r="Q85" s="1">
        <v>10</v>
      </c>
      <c r="R85">
        <v>20.92</v>
      </c>
      <c r="S85" s="1">
        <v>3200</v>
      </c>
      <c r="U85" s="9">
        <f t="shared" si="10"/>
        <v>3.8336768660369103</v>
      </c>
      <c r="W85" s="3">
        <f t="shared" si="11"/>
        <v>1.2056859399351265</v>
      </c>
      <c r="Y85">
        <f t="shared" si="12"/>
        <v>3.1796645702306079</v>
      </c>
      <c r="AA85">
        <f t="shared" si="13"/>
        <v>3.8336768660369107</v>
      </c>
    </row>
    <row r="86" spans="10:27">
      <c r="J86">
        <v>2.7719999999999998</v>
      </c>
      <c r="L86">
        <v>21.16</v>
      </c>
      <c r="P86" s="1">
        <f t="shared" si="14"/>
        <v>298</v>
      </c>
      <c r="Q86" s="1">
        <v>10</v>
      </c>
      <c r="R86">
        <v>21.16</v>
      </c>
      <c r="S86" s="1">
        <v>3200</v>
      </c>
      <c r="U86" s="9">
        <f t="shared" si="10"/>
        <v>3.5568047404937033</v>
      </c>
      <c r="W86" s="3">
        <f t="shared" si="11"/>
        <v>1.1151965844322218</v>
      </c>
      <c r="Y86">
        <f t="shared" si="12"/>
        <v>3.1893970893970893</v>
      </c>
      <c r="AA86">
        <f t="shared" si="13"/>
        <v>3.5568047404937038</v>
      </c>
    </row>
    <row r="87" spans="10:27">
      <c r="J87">
        <v>2.8050000000000002</v>
      </c>
      <c r="L87">
        <v>21.4</v>
      </c>
      <c r="P87" s="1">
        <f t="shared" si="14"/>
        <v>298</v>
      </c>
      <c r="Q87" s="1">
        <v>10</v>
      </c>
      <c r="R87">
        <v>21.4</v>
      </c>
      <c r="S87" s="1">
        <v>3200</v>
      </c>
      <c r="U87" s="9">
        <f t="shared" si="10"/>
        <v>3.2835953508486</v>
      </c>
      <c r="W87" s="3">
        <f t="shared" si="11"/>
        <v>1.0264542347158048</v>
      </c>
      <c r="Y87">
        <f t="shared" si="12"/>
        <v>3.1989690721649482</v>
      </c>
      <c r="AA87">
        <f t="shared" si="13"/>
        <v>3.2835953508486</v>
      </c>
    </row>
    <row r="88" spans="10:27">
      <c r="J88">
        <v>2.8380000000000001</v>
      </c>
      <c r="L88">
        <v>21.64</v>
      </c>
      <c r="P88" s="1">
        <f t="shared" si="14"/>
        <v>298</v>
      </c>
      <c r="Q88" s="1">
        <v>10</v>
      </c>
      <c r="R88">
        <v>21.64</v>
      </c>
      <c r="S88" s="1">
        <v>3200</v>
      </c>
      <c r="U88" s="9">
        <f t="shared" si="10"/>
        <v>3.0139594560079672</v>
      </c>
      <c r="W88" s="3">
        <f t="shared" si="11"/>
        <v>0.93940096499961501</v>
      </c>
      <c r="Y88">
        <f t="shared" si="12"/>
        <v>3.2083844580777097</v>
      </c>
      <c r="AA88">
        <f t="shared" si="13"/>
        <v>3.0139594560079672</v>
      </c>
    </row>
    <row r="89" spans="10:27">
      <c r="J89">
        <v>2.871</v>
      </c>
      <c r="L89">
        <v>21.88</v>
      </c>
      <c r="P89" s="1">
        <f t="shared" si="14"/>
        <v>298</v>
      </c>
      <c r="Q89" s="1">
        <v>10</v>
      </c>
      <c r="R89">
        <v>21.88</v>
      </c>
      <c r="S89" s="1">
        <v>3200</v>
      </c>
      <c r="U89" s="9">
        <f t="shared" si="10"/>
        <v>2.7478109560648249</v>
      </c>
      <c r="W89" s="3">
        <f t="shared" si="11"/>
        <v>0.85398146714994572</v>
      </c>
      <c r="Y89">
        <f t="shared" si="12"/>
        <v>3.2176470588235291</v>
      </c>
      <c r="AA89">
        <f t="shared" si="13"/>
        <v>2.7478109560648249</v>
      </c>
    </row>
    <row r="90" spans="10:27">
      <c r="J90">
        <v>2.9039999999999999</v>
      </c>
      <c r="L90">
        <v>22.12</v>
      </c>
      <c r="P90" s="1">
        <f t="shared" si="14"/>
        <v>298</v>
      </c>
      <c r="Q90" s="1">
        <v>10</v>
      </c>
      <c r="R90">
        <v>22.12</v>
      </c>
      <c r="S90" s="1">
        <v>3200</v>
      </c>
      <c r="U90" s="9">
        <f t="shared" si="10"/>
        <v>2.4850667485127929</v>
      </c>
      <c r="W90" s="3">
        <f t="shared" si="11"/>
        <v>0.77014290329292145</v>
      </c>
      <c r="Y90">
        <f t="shared" si="12"/>
        <v>3.2267605633802816</v>
      </c>
      <c r="AA90">
        <f t="shared" si="13"/>
        <v>2.4850667485127929</v>
      </c>
    </row>
    <row r="91" spans="10:27">
      <c r="J91">
        <v>2.9369999999999998</v>
      </c>
      <c r="L91">
        <v>22.36</v>
      </c>
      <c r="P91" s="1">
        <f t="shared" si="14"/>
        <v>298</v>
      </c>
      <c r="Q91" s="1">
        <v>10</v>
      </c>
      <c r="R91">
        <v>22.36</v>
      </c>
      <c r="S91" s="1">
        <v>3200</v>
      </c>
      <c r="U91" s="9">
        <f t="shared" si="10"/>
        <v>2.2256465925289604</v>
      </c>
      <c r="W91" s="3">
        <f t="shared" si="11"/>
        <v>0.68783476827895207</v>
      </c>
      <c r="Y91">
        <f t="shared" si="12"/>
        <v>3.2357285429141713</v>
      </c>
      <c r="AA91">
        <f t="shared" si="13"/>
        <v>2.2256465925289604</v>
      </c>
    </row>
    <row r="92" spans="10:27">
      <c r="J92">
        <v>2.97</v>
      </c>
      <c r="L92">
        <v>22.6</v>
      </c>
      <c r="P92" s="1">
        <f t="shared" si="14"/>
        <v>298</v>
      </c>
      <c r="Q92" s="1">
        <v>10</v>
      </c>
      <c r="R92">
        <v>22.6</v>
      </c>
      <c r="S92" s="1">
        <v>3200</v>
      </c>
      <c r="U92" s="9">
        <f t="shared" si="10"/>
        <v>1.969472980788737</v>
      </c>
      <c r="W92" s="3">
        <f t="shared" si="11"/>
        <v>0.60700876124401104</v>
      </c>
      <c r="Y92">
        <f t="shared" si="12"/>
        <v>3.2445544554455448</v>
      </c>
      <c r="AA92">
        <f t="shared" si="13"/>
        <v>1.969472980788737</v>
      </c>
    </row>
    <row r="93" spans="10:27">
      <c r="J93">
        <v>3.0030000000000001</v>
      </c>
      <c r="L93">
        <v>22.84</v>
      </c>
      <c r="P93" s="1">
        <f t="shared" si="14"/>
        <v>298</v>
      </c>
      <c r="Q93" s="1">
        <v>10</v>
      </c>
      <c r="R93">
        <v>22.84</v>
      </c>
      <c r="S93" s="1">
        <v>3200</v>
      </c>
      <c r="U93" s="9">
        <f t="shared" si="10"/>
        <v>1.7164710183220109</v>
      </c>
      <c r="W93" s="3">
        <f t="shared" si="11"/>
        <v>0.52761866557515769</v>
      </c>
      <c r="Y93">
        <f t="shared" si="12"/>
        <v>3.253241650294695</v>
      </c>
      <c r="AA93">
        <f t="shared" si="13"/>
        <v>1.7164710183220109</v>
      </c>
    </row>
    <row r="94" spans="10:27">
      <c r="J94">
        <v>3.036</v>
      </c>
      <c r="L94">
        <v>23.08</v>
      </c>
      <c r="P94" s="1">
        <f t="shared" si="14"/>
        <v>298</v>
      </c>
      <c r="Q94" s="1">
        <v>10</v>
      </c>
      <c r="R94">
        <v>23.08</v>
      </c>
      <c r="S94" s="1">
        <v>3200</v>
      </c>
      <c r="U94" s="9">
        <f t="shared" si="10"/>
        <v>1.4665683079516612</v>
      </c>
      <c r="W94" s="3">
        <f t="shared" si="11"/>
        <v>0.44962023664567158</v>
      </c>
      <c r="Y94">
        <f t="shared" si="12"/>
        <v>3.2617933723196879</v>
      </c>
      <c r="AA94">
        <f t="shared" si="13"/>
        <v>1.4665683079516612</v>
      </c>
    </row>
    <row r="95" spans="10:27">
      <c r="J95">
        <v>3.069</v>
      </c>
      <c r="L95">
        <v>23.32</v>
      </c>
      <c r="P95" s="1">
        <f t="shared" si="14"/>
        <v>298</v>
      </c>
      <c r="Q95" s="1">
        <v>10</v>
      </c>
      <c r="R95">
        <v>23.32</v>
      </c>
      <c r="S95" s="1">
        <v>3200</v>
      </c>
      <c r="U95" s="9">
        <f t="shared" si="10"/>
        <v>1.2196948418941247</v>
      </c>
      <c r="W95" s="3">
        <f t="shared" si="11"/>
        <v>0.37297109674055862</v>
      </c>
      <c r="Y95">
        <f t="shared" si="12"/>
        <v>3.2702127659574467</v>
      </c>
      <c r="AA95">
        <f t="shared" si="13"/>
        <v>1.2196948418941247</v>
      </c>
    </row>
    <row r="96" spans="10:27">
      <c r="J96">
        <v>3.1019999999999999</v>
      </c>
      <c r="L96">
        <v>23.56</v>
      </c>
      <c r="P96" s="1">
        <f t="shared" si="14"/>
        <v>298</v>
      </c>
      <c r="Q96" s="1">
        <v>10</v>
      </c>
      <c r="R96">
        <v>23.56</v>
      </c>
      <c r="S96" s="1">
        <v>3200</v>
      </c>
      <c r="U96" s="9">
        <f t="shared" si="10"/>
        <v>0.9757828991296833</v>
      </c>
      <c r="W96" s="3">
        <f t="shared" si="11"/>
        <v>0.29763063664104267</v>
      </c>
      <c r="Y96">
        <f t="shared" si="12"/>
        <v>3.2785028790786948</v>
      </c>
      <c r="AA96">
        <f t="shared" si="13"/>
        <v>0.97578289912968319</v>
      </c>
    </row>
    <row r="97" spans="10:27">
      <c r="J97">
        <v>3.1349999999999998</v>
      </c>
      <c r="L97">
        <v>23.8</v>
      </c>
      <c r="P97" s="1">
        <f t="shared" si="14"/>
        <v>298</v>
      </c>
      <c r="Q97" s="1">
        <v>10</v>
      </c>
      <c r="R97">
        <v>23.8</v>
      </c>
      <c r="S97" s="1">
        <v>3200</v>
      </c>
      <c r="U97" s="9">
        <f t="shared" si="10"/>
        <v>0.73476694817964017</v>
      </c>
      <c r="W97" s="3">
        <f t="shared" si="11"/>
        <v>0.22355992338122926</v>
      </c>
      <c r="Y97">
        <f t="shared" si="12"/>
        <v>3.2866666666666666</v>
      </c>
      <c r="AA97">
        <f t="shared" si="13"/>
        <v>0.73476694817964017</v>
      </c>
    </row>
    <row r="98" spans="10:27">
      <c r="J98">
        <v>3.1680000000000001</v>
      </c>
      <c r="L98">
        <v>24.04</v>
      </c>
      <c r="P98" s="1">
        <f t="shared" si="14"/>
        <v>298</v>
      </c>
      <c r="Q98" s="1">
        <v>10</v>
      </c>
      <c r="R98">
        <v>24.04</v>
      </c>
      <c r="S98" s="1">
        <v>3200</v>
      </c>
      <c r="U98" s="9">
        <f t="shared" si="10"/>
        <v>0.49658355495495243</v>
      </c>
      <c r="W98" s="3">
        <f t="shared" si="11"/>
        <v>0.15072161373066148</v>
      </c>
      <c r="Y98">
        <f t="shared" si="12"/>
        <v>3.294706994328922</v>
      </c>
      <c r="AA98">
        <f t="shared" si="13"/>
        <v>0.49658355495495249</v>
      </c>
    </row>
    <row r="99" spans="10:27">
      <c r="J99">
        <v>3.2010000000000001</v>
      </c>
      <c r="L99">
        <v>24.28</v>
      </c>
      <c r="P99" s="1">
        <f t="shared" si="14"/>
        <v>298</v>
      </c>
      <c r="Q99" s="1">
        <v>10</v>
      </c>
      <c r="R99">
        <v>24.28</v>
      </c>
      <c r="S99" s="1">
        <v>3200</v>
      </c>
      <c r="U99" s="9">
        <f t="shared" si="10"/>
        <v>0.26117129536282846</v>
      </c>
      <c r="W99" s="3">
        <f t="shared" si="11"/>
        <v>7.9079872992323802E-2</v>
      </c>
      <c r="Y99">
        <f t="shared" si="12"/>
        <v>3.3026266416510315</v>
      </c>
      <c r="AA99">
        <f t="shared" si="13"/>
        <v>0.26117129536282846</v>
      </c>
    </row>
    <row r="100" spans="10:27">
      <c r="J100">
        <v>3.234</v>
      </c>
      <c r="L100">
        <v>24.52</v>
      </c>
      <c r="P100" s="1">
        <f t="shared" si="14"/>
        <v>298</v>
      </c>
      <c r="Q100" s="1">
        <v>10</v>
      </c>
      <c r="R100">
        <v>24.52</v>
      </c>
      <c r="S100" s="1">
        <v>3200</v>
      </c>
      <c r="U100" s="9">
        <f t="shared" si="10"/>
        <v>2.8470672382070461E-2</v>
      </c>
      <c r="W100" s="3">
        <f t="shared" si="11"/>
        <v>8.6002987394790103E-3</v>
      </c>
      <c r="Y100">
        <f t="shared" si="12"/>
        <v>3.3104283054003725</v>
      </c>
      <c r="AA100">
        <f t="shared" si="13"/>
        <v>2.8470672382070461E-2</v>
      </c>
    </row>
    <row r="101" spans="10:27">
      <c r="J101">
        <v>3.2669999999999999</v>
      </c>
      <c r="L101">
        <v>24.76</v>
      </c>
      <c r="P101" s="1">
        <f t="shared" si="14"/>
        <v>298</v>
      </c>
      <c r="Q101" s="1">
        <v>10</v>
      </c>
      <c r="R101">
        <v>24.76</v>
      </c>
      <c r="S101" s="1">
        <v>3200</v>
      </c>
      <c r="U101" s="9">
        <f t="shared" si="10"/>
        <v>-0.20157596266369637</v>
      </c>
      <c r="W101" s="3">
        <f t="shared" si="11"/>
        <v>-6.0750150855695913E-2</v>
      </c>
      <c r="Y101">
        <f t="shared" si="12"/>
        <v>3.3181146025878006</v>
      </c>
      <c r="AA101">
        <f t="shared" si="13"/>
        <v>-0.20157596266369637</v>
      </c>
    </row>
    <row r="102" spans="10:27">
      <c r="J102">
        <v>3.3</v>
      </c>
      <c r="L102">
        <v>25</v>
      </c>
      <c r="P102" s="1">
        <f t="shared" si="14"/>
        <v>298</v>
      </c>
      <c r="Q102" s="1">
        <v>10</v>
      </c>
      <c r="R102">
        <v>25</v>
      </c>
      <c r="S102" s="1">
        <v>3200</v>
      </c>
      <c r="U102" s="9">
        <f t="shared" si="10"/>
        <v>-0.42902448488479195</v>
      </c>
      <c r="W102" s="3">
        <f t="shared" si="11"/>
        <v>-0.12900322442053055</v>
      </c>
      <c r="Y102">
        <f t="shared" si="12"/>
        <v>3.3256880733944949</v>
      </c>
      <c r="AA102">
        <f t="shared" si="13"/>
        <v>-0.42902448488479189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"/>
  <sheetViews>
    <sheetView workbookViewId="0"/>
  </sheetViews>
  <sheetFormatPr baseColWidth="10" defaultRowHeight="15"/>
  <cols>
    <col min="10" max="10" width="11.42578125" customWidth="1"/>
    <col min="12" max="12" width="36.28515625" customWidth="1"/>
    <col min="13" max="13" width="15" bestFit="1" customWidth="1"/>
    <col min="15" max="15" width="11.85546875" bestFit="1" customWidth="1"/>
  </cols>
  <sheetData>
    <row r="1" spans="1:15">
      <c r="D1" t="s">
        <v>18</v>
      </c>
      <c r="F1" t="s">
        <v>17</v>
      </c>
      <c r="I1" t="s">
        <v>19</v>
      </c>
      <c r="J1" t="s">
        <v>19</v>
      </c>
    </row>
    <row r="2" spans="1:15">
      <c r="A2" t="s">
        <v>21</v>
      </c>
      <c r="B2" t="s">
        <v>22</v>
      </c>
      <c r="C2" t="s">
        <v>121</v>
      </c>
      <c r="D2" s="8">
        <v>104.34153689593387</v>
      </c>
      <c r="E2" t="s">
        <v>20</v>
      </c>
      <c r="F2">
        <v>0.5</v>
      </c>
      <c r="G2">
        <v>3.2260000000000001E-3</v>
      </c>
      <c r="I2">
        <f>F2/G2</f>
        <v>154.99070055796651</v>
      </c>
      <c r="J2">
        <v>155</v>
      </c>
      <c r="K2" t="s">
        <v>19</v>
      </c>
      <c r="L2" t="str">
        <f>CONCATENATE(A2,B2,C2,E2,O2,N2)</f>
        <v>GRADOS [0] = 104,342 ;</v>
      </c>
      <c r="M2" t="str">
        <f>CONCATENATE(K2,B2,C2,E2,J2,N2)</f>
        <v>ADC[0] = 155 ;</v>
      </c>
      <c r="N2" t="s">
        <v>122</v>
      </c>
      <c r="O2" s="8">
        <f>ROUND(D2,3)</f>
        <v>104.342</v>
      </c>
    </row>
    <row r="3" spans="1:15">
      <c r="A3" t="s">
        <v>21</v>
      </c>
      <c r="B3" t="s">
        <v>23</v>
      </c>
      <c r="C3" t="s">
        <v>121</v>
      </c>
      <c r="D3" s="8">
        <v>94.908784138984117</v>
      </c>
      <c r="E3" t="s">
        <v>20</v>
      </c>
      <c r="F3">
        <v>0.60335570469798649</v>
      </c>
      <c r="G3">
        <v>3.2260000000000001E-3</v>
      </c>
      <c r="I3">
        <f t="shared" ref="I3:I66" si="0">F3/G3</f>
        <v>187.029046713573</v>
      </c>
      <c r="J3">
        <v>187</v>
      </c>
      <c r="K3" t="s">
        <v>19</v>
      </c>
      <c r="L3" t="str">
        <f t="shared" ref="L3:L66" si="1">CONCATENATE(A3,B3,C3,E3,O3,N3)</f>
        <v>GRADOS [1] = 94,909 ;</v>
      </c>
      <c r="M3" t="str">
        <f t="shared" ref="M3:M66" si="2">CONCATENATE(K3,B3,C3,E3,J3,N3)</f>
        <v>ADC[1] = 187 ;</v>
      </c>
      <c r="N3" t="s">
        <v>122</v>
      </c>
      <c r="O3" s="8">
        <f t="shared" ref="O3:O66" si="3">ROUND(D3,3)</f>
        <v>94.909000000000006</v>
      </c>
    </row>
    <row r="4" spans="1:15">
      <c r="A4" t="s">
        <v>21</v>
      </c>
      <c r="B4" t="s">
        <v>24</v>
      </c>
      <c r="C4" t="s">
        <v>121</v>
      </c>
      <c r="D4" s="8">
        <v>87.494833284915728</v>
      </c>
      <c r="E4" t="s">
        <v>20</v>
      </c>
      <c r="F4">
        <v>0.70130718954248361</v>
      </c>
      <c r="G4">
        <v>3.2260000000000001E-3</v>
      </c>
      <c r="I4">
        <f t="shared" si="0"/>
        <v>217.39218522705627</v>
      </c>
      <c r="J4">
        <v>217</v>
      </c>
      <c r="K4" t="s">
        <v>19</v>
      </c>
      <c r="L4" t="str">
        <f t="shared" si="1"/>
        <v>GRADOS [2] = 87,495 ;</v>
      </c>
      <c r="M4" t="str">
        <f t="shared" si="2"/>
        <v>ADC[2] = 217 ;</v>
      </c>
      <c r="N4" t="s">
        <v>122</v>
      </c>
      <c r="O4" s="8">
        <f t="shared" si="3"/>
        <v>87.495000000000005</v>
      </c>
    </row>
    <row r="5" spans="1:15">
      <c r="A5" t="s">
        <v>21</v>
      </c>
      <c r="B5" t="s">
        <v>25</v>
      </c>
      <c r="C5" t="s">
        <v>121</v>
      </c>
      <c r="D5" s="8">
        <v>81.427050132460352</v>
      </c>
      <c r="E5" t="s">
        <v>20</v>
      </c>
      <c r="F5">
        <v>0.79426751592356681</v>
      </c>
      <c r="G5">
        <v>3.2260000000000001E-3</v>
      </c>
      <c r="I5">
        <f t="shared" si="0"/>
        <v>246.20815744685888</v>
      </c>
      <c r="J5">
        <v>246</v>
      </c>
      <c r="K5" t="s">
        <v>19</v>
      </c>
      <c r="L5" t="str">
        <f t="shared" si="1"/>
        <v>GRADOS [3] = 81,427 ;</v>
      </c>
      <c r="M5" t="str">
        <f t="shared" si="2"/>
        <v>ADC[3] = 246 ;</v>
      </c>
      <c r="N5" t="s">
        <v>122</v>
      </c>
      <c r="O5" s="8">
        <f t="shared" si="3"/>
        <v>81.427000000000007</v>
      </c>
    </row>
    <row r="6" spans="1:15">
      <c r="A6" t="s">
        <v>21</v>
      </c>
      <c r="B6" t="s">
        <v>26</v>
      </c>
      <c r="C6" t="s">
        <v>121</v>
      </c>
      <c r="D6" s="8">
        <v>76.315782469607655</v>
      </c>
      <c r="E6" t="s">
        <v>20</v>
      </c>
      <c r="F6">
        <v>0.88260869565217392</v>
      </c>
      <c r="G6">
        <v>3.2260000000000001E-3</v>
      </c>
      <c r="I6">
        <f t="shared" si="0"/>
        <v>273.59228011536698</v>
      </c>
      <c r="J6">
        <v>274</v>
      </c>
      <c r="K6" t="s">
        <v>19</v>
      </c>
      <c r="L6" t="str">
        <f t="shared" si="1"/>
        <v>GRADOS [4] = 76,316 ;</v>
      </c>
      <c r="M6" t="str">
        <f t="shared" si="2"/>
        <v>ADC[4] = 274 ;</v>
      </c>
      <c r="N6" t="s">
        <v>122</v>
      </c>
      <c r="O6" s="8">
        <f t="shared" si="3"/>
        <v>76.316000000000003</v>
      </c>
    </row>
    <row r="7" spans="1:15">
      <c r="A7" t="s">
        <v>21</v>
      </c>
      <c r="B7" t="s">
        <v>27</v>
      </c>
      <c r="C7" t="s">
        <v>121</v>
      </c>
      <c r="D7" s="8">
        <v>71.916287644720001</v>
      </c>
      <c r="E7" t="s">
        <v>20</v>
      </c>
      <c r="F7">
        <v>0.96666666666666667</v>
      </c>
      <c r="G7">
        <v>3.2260000000000001E-3</v>
      </c>
      <c r="I7">
        <f t="shared" si="0"/>
        <v>299.64868774540196</v>
      </c>
      <c r="J7">
        <v>300</v>
      </c>
      <c r="K7" t="s">
        <v>19</v>
      </c>
      <c r="L7" t="str">
        <f t="shared" si="1"/>
        <v>GRADOS [5] = 71,916 ;</v>
      </c>
      <c r="M7" t="str">
        <f t="shared" si="2"/>
        <v>ADC[5] = 300 ;</v>
      </c>
      <c r="N7" t="s">
        <v>122</v>
      </c>
      <c r="O7" s="8">
        <f t="shared" si="3"/>
        <v>71.915999999999997</v>
      </c>
    </row>
    <row r="8" spans="1:15">
      <c r="A8" t="s">
        <v>21</v>
      </c>
      <c r="B8" t="s">
        <v>28</v>
      </c>
      <c r="C8" t="s">
        <v>121</v>
      </c>
      <c r="D8" s="8">
        <v>68.065384285391985</v>
      </c>
      <c r="E8" t="s">
        <v>20</v>
      </c>
      <c r="F8">
        <v>1.0467455621301773</v>
      </c>
      <c r="G8">
        <v>3.2260000000000001E-3</v>
      </c>
      <c r="I8">
        <f t="shared" si="0"/>
        <v>324.47165596099728</v>
      </c>
      <c r="J8">
        <v>324</v>
      </c>
      <c r="K8" t="s">
        <v>19</v>
      </c>
      <c r="L8" t="str">
        <f t="shared" si="1"/>
        <v>GRADOS [6] = 68,065 ;</v>
      </c>
      <c r="M8" t="str">
        <f t="shared" si="2"/>
        <v>ADC[6] = 324 ;</v>
      </c>
      <c r="N8" t="s">
        <v>122</v>
      </c>
      <c r="O8" s="8">
        <f t="shared" si="3"/>
        <v>68.064999999999998</v>
      </c>
    </row>
    <row r="9" spans="1:15">
      <c r="A9" t="s">
        <v>21</v>
      </c>
      <c r="B9" t="s">
        <v>29</v>
      </c>
      <c r="C9" t="s">
        <v>121</v>
      </c>
      <c r="D9" s="8">
        <v>64.649154106766275</v>
      </c>
      <c r="E9" t="s">
        <v>20</v>
      </c>
      <c r="F9">
        <v>1.1231213872832368</v>
      </c>
      <c r="G9">
        <v>3.2260000000000001E-3</v>
      </c>
      <c r="I9">
        <f t="shared" si="0"/>
        <v>348.14674125332823</v>
      </c>
      <c r="J9">
        <v>348</v>
      </c>
      <c r="K9" t="s">
        <v>19</v>
      </c>
      <c r="L9" t="str">
        <f t="shared" si="1"/>
        <v>GRADOS [7] = 64,649 ;</v>
      </c>
      <c r="M9" t="str">
        <f t="shared" si="2"/>
        <v>ADC[7] = 348 ;</v>
      </c>
      <c r="N9" t="s">
        <v>122</v>
      </c>
      <c r="O9" s="8">
        <f t="shared" si="3"/>
        <v>64.649000000000001</v>
      </c>
    </row>
    <row r="10" spans="1:15">
      <c r="A10" t="s">
        <v>21</v>
      </c>
      <c r="B10" t="s">
        <v>30</v>
      </c>
      <c r="C10" t="s">
        <v>121</v>
      </c>
      <c r="D10" s="8">
        <v>61.585111658948392</v>
      </c>
      <c r="E10" t="s">
        <v>20</v>
      </c>
      <c r="F10">
        <v>1.1960451977401128</v>
      </c>
      <c r="G10">
        <v>3.2260000000000001E-3</v>
      </c>
      <c r="I10">
        <f t="shared" si="0"/>
        <v>370.75176619346331</v>
      </c>
      <c r="J10">
        <v>371</v>
      </c>
      <c r="K10" t="s">
        <v>19</v>
      </c>
      <c r="L10" t="str">
        <f t="shared" si="1"/>
        <v>GRADOS [8] = 61,585 ;</v>
      </c>
      <c r="M10" t="str">
        <f t="shared" si="2"/>
        <v>ADC[8] = 371 ;</v>
      </c>
      <c r="N10" t="s">
        <v>122</v>
      </c>
      <c r="O10" s="8">
        <f t="shared" si="3"/>
        <v>61.585000000000001</v>
      </c>
    </row>
    <row r="11" spans="1:15">
      <c r="A11" t="s">
        <v>21</v>
      </c>
      <c r="B11" t="s">
        <v>31</v>
      </c>
      <c r="C11" t="s">
        <v>121</v>
      </c>
      <c r="D11" s="8">
        <v>58.811728373637713</v>
      </c>
      <c r="E11" t="s">
        <v>20</v>
      </c>
      <c r="F11">
        <v>1.265745856353591</v>
      </c>
      <c r="G11">
        <v>3.2260000000000001E-3</v>
      </c>
      <c r="I11">
        <f t="shared" si="0"/>
        <v>392.35767400917268</v>
      </c>
      <c r="J11">
        <v>392</v>
      </c>
      <c r="K11" t="s">
        <v>19</v>
      </c>
      <c r="L11" t="str">
        <f t="shared" si="1"/>
        <v>GRADOS [9] = 58,812 ;</v>
      </c>
      <c r="M11" t="str">
        <f t="shared" si="2"/>
        <v>ADC[9] = 392 ;</v>
      </c>
      <c r="N11" t="s">
        <v>122</v>
      </c>
      <c r="O11" s="8">
        <f t="shared" si="3"/>
        <v>58.811999999999998</v>
      </c>
    </row>
    <row r="12" spans="1:15">
      <c r="A12" t="s">
        <v>21</v>
      </c>
      <c r="B12" t="s">
        <v>32</v>
      </c>
      <c r="C12" t="s">
        <v>121</v>
      </c>
      <c r="D12" s="8">
        <v>56.281960475139613</v>
      </c>
      <c r="E12" t="s">
        <v>20</v>
      </c>
      <c r="F12">
        <v>1.3324324324324324</v>
      </c>
      <c r="G12">
        <v>3.2260000000000001E-3</v>
      </c>
      <c r="I12">
        <f t="shared" si="0"/>
        <v>413.02927229771615</v>
      </c>
      <c r="J12">
        <v>413</v>
      </c>
      <c r="K12" t="s">
        <v>19</v>
      </c>
      <c r="L12" t="str">
        <f t="shared" si="1"/>
        <v>GRADOS [10] = 56,282 ;</v>
      </c>
      <c r="M12" t="str">
        <f t="shared" si="2"/>
        <v>ADC[10] = 413 ;</v>
      </c>
      <c r="N12" t="s">
        <v>122</v>
      </c>
      <c r="O12" s="8">
        <f t="shared" si="3"/>
        <v>56.281999999999996</v>
      </c>
    </row>
    <row r="13" spans="1:15">
      <c r="A13" t="s">
        <v>21</v>
      </c>
      <c r="B13" t="s">
        <v>33</v>
      </c>
      <c r="C13" t="s">
        <v>121</v>
      </c>
      <c r="D13" s="8">
        <v>53.959081426714867</v>
      </c>
      <c r="E13" t="s">
        <v>20</v>
      </c>
      <c r="F13">
        <v>1.3962962962962964</v>
      </c>
      <c r="G13">
        <v>3.2260000000000001E-3</v>
      </c>
      <c r="I13">
        <f t="shared" si="0"/>
        <v>432.82588229891394</v>
      </c>
      <c r="J13">
        <v>433</v>
      </c>
      <c r="K13" t="s">
        <v>19</v>
      </c>
      <c r="L13" t="str">
        <f t="shared" si="1"/>
        <v>GRADOS [11] = 53,959 ;</v>
      </c>
      <c r="M13" t="str">
        <f t="shared" si="2"/>
        <v>ADC[11] = 433 ;</v>
      </c>
      <c r="N13" t="s">
        <v>122</v>
      </c>
      <c r="O13" s="8">
        <f t="shared" si="3"/>
        <v>53.959000000000003</v>
      </c>
    </row>
    <row r="14" spans="1:15">
      <c r="A14" t="s">
        <v>21</v>
      </c>
      <c r="B14" t="s">
        <v>34</v>
      </c>
      <c r="C14" t="s">
        <v>121</v>
      </c>
      <c r="D14" s="8">
        <v>51.813903400419463</v>
      </c>
      <c r="E14" t="s">
        <v>20</v>
      </c>
      <c r="F14">
        <v>1.4575129533678755</v>
      </c>
      <c r="G14">
        <v>3.2260000000000001E-3</v>
      </c>
      <c r="I14">
        <f t="shared" si="0"/>
        <v>451.80190742959559</v>
      </c>
      <c r="J14">
        <v>452</v>
      </c>
      <c r="K14" t="s">
        <v>19</v>
      </c>
      <c r="L14" t="str">
        <f t="shared" si="1"/>
        <v>GRADOS [12] = 51,814 ;</v>
      </c>
      <c r="M14" t="str">
        <f t="shared" si="2"/>
        <v>ADC[12] = 452 ;</v>
      </c>
      <c r="N14" t="s">
        <v>122</v>
      </c>
      <c r="O14" s="8">
        <f t="shared" si="3"/>
        <v>51.814</v>
      </c>
    </row>
    <row r="15" spans="1:15">
      <c r="A15" t="s">
        <v>21</v>
      </c>
      <c r="B15" t="s">
        <v>35</v>
      </c>
      <c r="C15" t="s">
        <v>121</v>
      </c>
      <c r="D15" s="8">
        <v>49.822869138402893</v>
      </c>
      <c r="E15" t="s">
        <v>20</v>
      </c>
      <c r="F15">
        <v>1.516243654822335</v>
      </c>
      <c r="G15">
        <v>3.2260000000000001E-3</v>
      </c>
      <c r="I15">
        <f t="shared" si="0"/>
        <v>470.00733255497056</v>
      </c>
      <c r="J15">
        <v>470</v>
      </c>
      <c r="K15" t="s">
        <v>19</v>
      </c>
      <c r="L15" t="str">
        <f t="shared" si="1"/>
        <v>GRADOS [13] = 49,823 ;</v>
      </c>
      <c r="M15" t="str">
        <f t="shared" si="2"/>
        <v>ADC[13] = 470 ;</v>
      </c>
      <c r="N15" t="s">
        <v>122</v>
      </c>
      <c r="O15" s="8">
        <f t="shared" si="3"/>
        <v>49.823</v>
      </c>
    </row>
    <row r="16" spans="1:15">
      <c r="A16" t="s">
        <v>21</v>
      </c>
      <c r="B16" t="s">
        <v>36</v>
      </c>
      <c r="C16" t="s">
        <v>121</v>
      </c>
      <c r="D16" s="8">
        <v>47.966707650182741</v>
      </c>
      <c r="E16" t="s">
        <v>20</v>
      </c>
      <c r="F16">
        <v>1.5726368159203981</v>
      </c>
      <c r="G16">
        <v>3.2260000000000001E-3</v>
      </c>
      <c r="I16">
        <f t="shared" si="0"/>
        <v>487.48816364550464</v>
      </c>
      <c r="J16">
        <v>487</v>
      </c>
      <c r="K16" t="s">
        <v>19</v>
      </c>
      <c r="L16" t="str">
        <f t="shared" si="1"/>
        <v>GRADOS [14] = 47,967 ;</v>
      </c>
      <c r="M16" t="str">
        <f t="shared" si="2"/>
        <v>ADC[14] = 487 ;</v>
      </c>
      <c r="N16" t="s">
        <v>122</v>
      </c>
      <c r="O16" s="8">
        <f t="shared" si="3"/>
        <v>47.966999999999999</v>
      </c>
    </row>
    <row r="17" spans="1:15">
      <c r="A17" t="s">
        <v>21</v>
      </c>
      <c r="B17" t="s">
        <v>37</v>
      </c>
      <c r="C17" t="s">
        <v>121</v>
      </c>
      <c r="D17" s="8">
        <v>46.229465817606581</v>
      </c>
      <c r="E17" t="s">
        <v>20</v>
      </c>
      <c r="F17">
        <v>1.6268292682926826</v>
      </c>
      <c r="G17">
        <v>3.2260000000000001E-3</v>
      </c>
      <c r="I17">
        <f t="shared" si="0"/>
        <v>504.28681596177387</v>
      </c>
      <c r="J17">
        <v>504</v>
      </c>
      <c r="K17" t="s">
        <v>19</v>
      </c>
      <c r="L17" t="str">
        <f t="shared" si="1"/>
        <v>GRADOS [15] = 46,229 ;</v>
      </c>
      <c r="M17" t="str">
        <f t="shared" si="2"/>
        <v>ADC[15] = 504 ;</v>
      </c>
      <c r="N17" t="s">
        <v>122</v>
      </c>
      <c r="O17" s="8">
        <f t="shared" si="3"/>
        <v>46.228999999999999</v>
      </c>
    </row>
    <row r="18" spans="1:15">
      <c r="A18" t="s">
        <v>21</v>
      </c>
      <c r="B18" t="s">
        <v>38</v>
      </c>
      <c r="C18" t="s">
        <v>121</v>
      </c>
      <c r="D18" s="8">
        <v>44.597796997526302</v>
      </c>
      <c r="E18" t="s">
        <v>20</v>
      </c>
      <c r="F18">
        <v>1.6789473684210525</v>
      </c>
      <c r="G18">
        <v>3.2260000000000001E-3</v>
      </c>
      <c r="I18">
        <f t="shared" si="0"/>
        <v>520.44245766306642</v>
      </c>
      <c r="J18">
        <v>520</v>
      </c>
      <c r="K18" t="s">
        <v>19</v>
      </c>
      <c r="L18" t="str">
        <f t="shared" si="1"/>
        <v>GRADOS [16] = 44,598 ;</v>
      </c>
      <c r="M18" t="str">
        <f t="shared" si="2"/>
        <v>ADC[16] = 520 ;</v>
      </c>
      <c r="N18" t="s">
        <v>122</v>
      </c>
      <c r="O18" s="8">
        <f t="shared" si="3"/>
        <v>44.597999999999999</v>
      </c>
    </row>
    <row r="19" spans="1:15">
      <c r="A19" t="s">
        <v>21</v>
      </c>
      <c r="B19" t="s">
        <v>39</v>
      </c>
      <c r="C19" t="s">
        <v>121</v>
      </c>
      <c r="D19" s="8">
        <v>43.060429266589949</v>
      </c>
      <c r="E19" t="s">
        <v>20</v>
      </c>
      <c r="F19">
        <v>1.7291079812206571</v>
      </c>
      <c r="G19">
        <v>3.2260000000000001E-3</v>
      </c>
      <c r="I19">
        <f t="shared" si="0"/>
        <v>535.99131469952169</v>
      </c>
      <c r="J19">
        <v>536</v>
      </c>
      <c r="K19" t="s">
        <v>19</v>
      </c>
      <c r="L19" t="str">
        <f t="shared" si="1"/>
        <v>GRADOS [17] = 43,06 ;</v>
      </c>
      <c r="M19" t="str">
        <f t="shared" si="2"/>
        <v>ADC[17] = 536 ;</v>
      </c>
      <c r="N19" t="s">
        <v>122</v>
      </c>
      <c r="O19" s="8">
        <f t="shared" si="3"/>
        <v>43.06</v>
      </c>
    </row>
    <row r="20" spans="1:15">
      <c r="A20" t="s">
        <v>21</v>
      </c>
      <c r="B20" t="s">
        <v>40</v>
      </c>
      <c r="C20" t="s">
        <v>121</v>
      </c>
      <c r="D20" s="8">
        <v>41.607761735846225</v>
      </c>
      <c r="E20" t="s">
        <v>20</v>
      </c>
      <c r="F20">
        <v>1.7774193548387096</v>
      </c>
      <c r="G20">
        <v>3.2260000000000001E-3</v>
      </c>
      <c r="I20">
        <f t="shared" si="0"/>
        <v>550.96694198348098</v>
      </c>
      <c r="J20">
        <v>551</v>
      </c>
      <c r="K20" t="s">
        <v>19</v>
      </c>
      <c r="L20" t="str">
        <f t="shared" si="1"/>
        <v>GRADOS [18] = 41,608 ;</v>
      </c>
      <c r="M20" t="str">
        <f t="shared" si="2"/>
        <v>ADC[18] = 551 ;</v>
      </c>
      <c r="N20" t="s">
        <v>122</v>
      </c>
      <c r="O20" s="8">
        <f t="shared" si="3"/>
        <v>41.607999999999997</v>
      </c>
    </row>
    <row r="21" spans="1:15">
      <c r="A21" t="s">
        <v>21</v>
      </c>
      <c r="B21" t="s">
        <v>41</v>
      </c>
      <c r="C21" t="s">
        <v>121</v>
      </c>
      <c r="D21" s="8">
        <v>40.231553792951217</v>
      </c>
      <c r="E21" t="s">
        <v>20</v>
      </c>
      <c r="F21">
        <v>1.8239819004524884</v>
      </c>
      <c r="G21">
        <v>3.2260000000000001E-3</v>
      </c>
      <c r="I21">
        <f t="shared" si="0"/>
        <v>565.4004651123646</v>
      </c>
      <c r="J21">
        <v>565</v>
      </c>
      <c r="K21" t="s">
        <v>19</v>
      </c>
      <c r="L21" t="str">
        <f t="shared" si="1"/>
        <v>GRADOS [19] = 40,232 ;</v>
      </c>
      <c r="M21" t="str">
        <f t="shared" si="2"/>
        <v>ADC[19] = 565 ;</v>
      </c>
      <c r="N21" t="s">
        <v>122</v>
      </c>
      <c r="O21" s="8">
        <f t="shared" si="3"/>
        <v>40.231999999999999</v>
      </c>
    </row>
    <row r="22" spans="1:15">
      <c r="A22" t="s">
        <v>21</v>
      </c>
      <c r="B22" t="s">
        <v>42</v>
      </c>
      <c r="C22" t="s">
        <v>121</v>
      </c>
      <c r="D22" s="8">
        <v>38.924682851814055</v>
      </c>
      <c r="E22" t="s">
        <v>20</v>
      </c>
      <c r="F22">
        <v>1.8688888888888886</v>
      </c>
      <c r="G22">
        <v>3.2260000000000001E-3</v>
      </c>
      <c r="I22">
        <f t="shared" si="0"/>
        <v>579.32079630777696</v>
      </c>
      <c r="J22">
        <v>579</v>
      </c>
      <c r="K22" t="s">
        <v>19</v>
      </c>
      <c r="L22" t="str">
        <f t="shared" si="1"/>
        <v>GRADOS [20] = 38,925 ;</v>
      </c>
      <c r="M22" t="str">
        <f t="shared" si="2"/>
        <v>ADC[20] = 579 ;</v>
      </c>
      <c r="N22" t="s">
        <v>122</v>
      </c>
      <c r="O22" s="8">
        <f t="shared" si="3"/>
        <v>38.924999999999997</v>
      </c>
    </row>
    <row r="23" spans="1:15">
      <c r="A23" t="s">
        <v>21</v>
      </c>
      <c r="B23" t="s">
        <v>43</v>
      </c>
      <c r="C23" t="s">
        <v>121</v>
      </c>
      <c r="D23" s="8">
        <v>37.680953337771882</v>
      </c>
      <c r="E23" t="s">
        <v>20</v>
      </c>
      <c r="F23">
        <v>1.9122270742358076</v>
      </c>
      <c r="G23">
        <v>3.2260000000000001E-3</v>
      </c>
      <c r="I23">
        <f t="shared" si="0"/>
        <v>592.75482772343696</v>
      </c>
      <c r="J23">
        <v>593</v>
      </c>
      <c r="K23" t="s">
        <v>19</v>
      </c>
      <c r="L23" t="str">
        <f t="shared" si="1"/>
        <v>GRADOS [21] = 37,681 ;</v>
      </c>
      <c r="M23" t="str">
        <f t="shared" si="2"/>
        <v>ADC[21] = 593 ;</v>
      </c>
      <c r="N23" t="s">
        <v>122</v>
      </c>
      <c r="O23" s="8">
        <f t="shared" si="3"/>
        <v>37.680999999999997</v>
      </c>
    </row>
    <row r="24" spans="1:15">
      <c r="A24" t="s">
        <v>21</v>
      </c>
      <c r="B24" t="s">
        <v>44</v>
      </c>
      <c r="C24" t="s">
        <v>121</v>
      </c>
      <c r="D24" s="8">
        <v>36.49494449497638</v>
      </c>
      <c r="E24" t="s">
        <v>20</v>
      </c>
      <c r="F24">
        <v>1.9540772532188839</v>
      </c>
      <c r="G24">
        <v>3.2260000000000001E-3</v>
      </c>
      <c r="I24">
        <f t="shared" si="0"/>
        <v>605.72760484156345</v>
      </c>
      <c r="J24">
        <v>606</v>
      </c>
      <c r="K24" t="s">
        <v>19</v>
      </c>
      <c r="L24" t="str">
        <f t="shared" si="1"/>
        <v>GRADOS [22] = 36,495 ;</v>
      </c>
      <c r="M24" t="str">
        <f t="shared" si="2"/>
        <v>ADC[22] = 606 ;</v>
      </c>
      <c r="N24" t="s">
        <v>122</v>
      </c>
      <c r="O24" s="8">
        <f t="shared" si="3"/>
        <v>36.494999999999997</v>
      </c>
    </row>
    <row r="25" spans="1:15">
      <c r="A25" t="s">
        <v>21</v>
      </c>
      <c r="B25" t="s">
        <v>45</v>
      </c>
      <c r="C25" t="s">
        <v>121</v>
      </c>
      <c r="D25" s="8">
        <v>35.361887963426284</v>
      </c>
      <c r="E25" t="s">
        <v>20</v>
      </c>
      <c r="F25">
        <v>1.9945147679324893</v>
      </c>
      <c r="G25">
        <v>3.2260000000000001E-3</v>
      </c>
      <c r="I25">
        <f t="shared" si="0"/>
        <v>618.26248231013301</v>
      </c>
      <c r="J25">
        <v>618</v>
      </c>
      <c r="K25" t="s">
        <v>19</v>
      </c>
      <c r="L25" t="str">
        <f t="shared" si="1"/>
        <v>GRADOS [23] = 35,362 ;</v>
      </c>
      <c r="M25" t="str">
        <f t="shared" si="2"/>
        <v>ADC[23] = 618 ;</v>
      </c>
      <c r="N25" t="s">
        <v>122</v>
      </c>
      <c r="O25" s="8">
        <f t="shared" si="3"/>
        <v>35.362000000000002</v>
      </c>
    </row>
    <row r="26" spans="1:15">
      <c r="A26" t="s">
        <v>21</v>
      </c>
      <c r="B26" t="s">
        <v>46</v>
      </c>
      <c r="C26" t="s">
        <v>121</v>
      </c>
      <c r="D26" s="8">
        <v>34.277568435256796</v>
      </c>
      <c r="E26" t="s">
        <v>20</v>
      </c>
      <c r="F26">
        <v>2.0336099585062235</v>
      </c>
      <c r="G26">
        <v>3.2260000000000001E-3</v>
      </c>
      <c r="I26">
        <f t="shared" si="0"/>
        <v>630.38126426107362</v>
      </c>
      <c r="J26">
        <v>630</v>
      </c>
      <c r="K26" t="s">
        <v>19</v>
      </c>
      <c r="L26" t="str">
        <f t="shared" si="1"/>
        <v>GRADOS [24] = 34,278 ;</v>
      </c>
      <c r="M26" t="str">
        <f t="shared" si="2"/>
        <v>ADC[24] = 630 ;</v>
      </c>
      <c r="N26" t="s">
        <v>122</v>
      </c>
      <c r="O26" s="8">
        <f t="shared" si="3"/>
        <v>34.277999999999999</v>
      </c>
    </row>
    <row r="27" spans="1:15">
      <c r="A27" t="s">
        <v>21</v>
      </c>
      <c r="B27" t="s">
        <v>47</v>
      </c>
      <c r="C27" t="s">
        <v>121</v>
      </c>
      <c r="D27" s="8">
        <v>33.238242384705245</v>
      </c>
      <c r="E27" t="s">
        <v>20</v>
      </c>
      <c r="F27">
        <v>2.0714285714285712</v>
      </c>
      <c r="G27">
        <v>3.2260000000000001E-3</v>
      </c>
      <c r="I27">
        <f t="shared" si="0"/>
        <v>642.10433088300408</v>
      </c>
      <c r="J27">
        <v>642</v>
      </c>
      <c r="K27" t="s">
        <v>19</v>
      </c>
      <c r="L27" t="str">
        <f t="shared" si="1"/>
        <v>GRADOS [25] = 33,238 ;</v>
      </c>
      <c r="M27" t="str">
        <f t="shared" si="2"/>
        <v>ADC[25] = 642 ;</v>
      </c>
      <c r="N27" t="s">
        <v>122</v>
      </c>
      <c r="O27" s="8">
        <f t="shared" si="3"/>
        <v>33.238</v>
      </c>
    </row>
    <row r="28" spans="1:15">
      <c r="A28" t="s">
        <v>21</v>
      </c>
      <c r="B28" t="s">
        <v>48</v>
      </c>
      <c r="C28" t="s">
        <v>121</v>
      </c>
      <c r="D28" s="8">
        <v>32.24057108416207</v>
      </c>
      <c r="E28" t="s">
        <v>20</v>
      </c>
      <c r="F28">
        <v>2.108032128514056</v>
      </c>
      <c r="G28">
        <v>3.2260000000000001E-3</v>
      </c>
      <c r="I28">
        <f t="shared" si="0"/>
        <v>653.45075279418973</v>
      </c>
      <c r="J28">
        <v>653</v>
      </c>
      <c r="K28" t="s">
        <v>19</v>
      </c>
      <c r="L28" t="str">
        <f t="shared" si="1"/>
        <v>GRADOS [26] = 32,241 ;</v>
      </c>
      <c r="M28" t="str">
        <f t="shared" si="2"/>
        <v>ADC[26] = 653 ;</v>
      </c>
      <c r="N28" t="s">
        <v>122</v>
      </c>
      <c r="O28" s="8">
        <f t="shared" si="3"/>
        <v>32.241</v>
      </c>
    </row>
    <row r="29" spans="1:15">
      <c r="A29" t="s">
        <v>21</v>
      </c>
      <c r="B29" t="s">
        <v>49</v>
      </c>
      <c r="C29" t="s">
        <v>121</v>
      </c>
      <c r="D29" s="8">
        <v>31.281565010241025</v>
      </c>
      <c r="E29" t="s">
        <v>20</v>
      </c>
      <c r="F29">
        <v>2.1434782608695651</v>
      </c>
      <c r="G29">
        <v>3.2260000000000001E-3</v>
      </c>
      <c r="I29">
        <f t="shared" si="0"/>
        <v>664.43839456589114</v>
      </c>
      <c r="J29">
        <v>664</v>
      </c>
      <c r="K29" t="s">
        <v>19</v>
      </c>
      <c r="L29" t="str">
        <f t="shared" si="1"/>
        <v>GRADOS [27] = 31,282 ;</v>
      </c>
      <c r="M29" t="str">
        <f t="shared" si="2"/>
        <v>ADC[27] = 664 ;</v>
      </c>
      <c r="N29" t="s">
        <v>122</v>
      </c>
      <c r="O29" s="8">
        <f t="shared" si="3"/>
        <v>31.282</v>
      </c>
    </row>
    <row r="30" spans="1:15">
      <c r="A30" t="s">
        <v>21</v>
      </c>
      <c r="B30" t="s">
        <v>50</v>
      </c>
      <c r="C30" t="s">
        <v>121</v>
      </c>
      <c r="D30" s="8">
        <v>30.358537403929972</v>
      </c>
      <c r="E30" t="s">
        <v>20</v>
      </c>
      <c r="F30">
        <v>2.1778210116731516</v>
      </c>
      <c r="G30">
        <v>3.2260000000000001E-3</v>
      </c>
      <c r="I30">
        <f t="shared" si="0"/>
        <v>675.0840085781623</v>
      </c>
      <c r="J30">
        <v>675</v>
      </c>
      <c r="K30" t="s">
        <v>19</v>
      </c>
      <c r="L30" t="str">
        <f t="shared" si="1"/>
        <v>GRADOS [28] = 30,359 ;</v>
      </c>
      <c r="M30" t="str">
        <f t="shared" si="2"/>
        <v>ADC[28] = 675 ;</v>
      </c>
      <c r="N30" t="s">
        <v>122</v>
      </c>
      <c r="O30" s="8">
        <f t="shared" si="3"/>
        <v>30.359000000000002</v>
      </c>
    </row>
    <row r="31" spans="1:15">
      <c r="A31" t="s">
        <v>21</v>
      </c>
      <c r="B31" t="s">
        <v>51</v>
      </c>
      <c r="C31" t="s">
        <v>121</v>
      </c>
      <c r="D31" s="8">
        <v>29.469065242913754</v>
      </c>
      <c r="E31" t="s">
        <v>20</v>
      </c>
      <c r="F31">
        <v>2.2111111111111108</v>
      </c>
      <c r="G31">
        <v>3.2260000000000001E-3</v>
      </c>
      <c r="I31">
        <f t="shared" si="0"/>
        <v>685.40332024522957</v>
      </c>
      <c r="J31">
        <v>685</v>
      </c>
      <c r="K31" t="s">
        <v>19</v>
      </c>
      <c r="L31" t="str">
        <f t="shared" si="1"/>
        <v>GRADOS [29] = 29,469 ;</v>
      </c>
      <c r="M31" t="str">
        <f t="shared" si="2"/>
        <v>ADC[29] = 685 ;</v>
      </c>
      <c r="N31" t="s">
        <v>122</v>
      </c>
      <c r="O31" s="8">
        <f t="shared" si="3"/>
        <v>29.469000000000001</v>
      </c>
    </row>
    <row r="32" spans="1:15">
      <c r="A32" t="s">
        <v>21</v>
      </c>
      <c r="B32" t="s">
        <v>52</v>
      </c>
      <c r="C32" t="s">
        <v>121</v>
      </c>
      <c r="D32" s="8">
        <v>28.610956257592534</v>
      </c>
      <c r="E32" t="s">
        <v>20</v>
      </c>
      <c r="F32">
        <v>2.2433962264150944</v>
      </c>
      <c r="G32">
        <v>3.2260000000000001E-3</v>
      </c>
      <c r="I32">
        <f t="shared" si="0"/>
        <v>695.41110552234784</v>
      </c>
      <c r="J32">
        <v>695</v>
      </c>
      <c r="K32" t="s">
        <v>19</v>
      </c>
      <c r="L32" t="str">
        <f t="shared" si="1"/>
        <v>GRADOS [30] = 28,611 ;</v>
      </c>
      <c r="M32" t="str">
        <f t="shared" si="2"/>
        <v>ADC[30] = 695 ;</v>
      </c>
      <c r="N32" t="s">
        <v>122</v>
      </c>
      <c r="O32" s="8">
        <f t="shared" si="3"/>
        <v>28.611000000000001</v>
      </c>
    </row>
    <row r="33" spans="1:15">
      <c r="A33" t="s">
        <v>21</v>
      </c>
      <c r="B33" t="s">
        <v>53</v>
      </c>
      <c r="C33" t="s">
        <v>121</v>
      </c>
      <c r="D33" s="8">
        <v>27.782220907216129</v>
      </c>
      <c r="E33" t="s">
        <v>20</v>
      </c>
      <c r="F33">
        <v>2.2747211895910775</v>
      </c>
      <c r="G33">
        <v>3.2260000000000001E-3</v>
      </c>
      <c r="I33">
        <f t="shared" si="0"/>
        <v>705.1212614975442</v>
      </c>
      <c r="J33">
        <v>705</v>
      </c>
      <c r="K33" t="s">
        <v>19</v>
      </c>
      <c r="L33" t="str">
        <f t="shared" si="1"/>
        <v>GRADOS [31] = 27,782 ;</v>
      </c>
      <c r="M33" t="str">
        <f t="shared" si="2"/>
        <v>ADC[31] = 705 ;</v>
      </c>
      <c r="N33" t="s">
        <v>122</v>
      </c>
      <c r="O33" s="8">
        <f t="shared" si="3"/>
        <v>27.782</v>
      </c>
    </row>
    <row r="34" spans="1:15">
      <c r="A34" t="s">
        <v>21</v>
      </c>
      <c r="B34" t="s">
        <v>54</v>
      </c>
      <c r="C34" t="s">
        <v>121</v>
      </c>
      <c r="D34" s="8">
        <v>26.98104845180859</v>
      </c>
      <c r="E34" t="s">
        <v>20</v>
      </c>
      <c r="F34">
        <v>2.3051282051282049</v>
      </c>
      <c r="G34">
        <v>3.2260000000000001E-3</v>
      </c>
      <c r="I34">
        <f t="shared" si="0"/>
        <v>714.54687077749691</v>
      </c>
      <c r="J34">
        <v>715</v>
      </c>
      <c r="K34" t="s">
        <v>19</v>
      </c>
      <c r="L34" t="str">
        <f t="shared" si="1"/>
        <v>GRADOS [32] = 26,981 ;</v>
      </c>
      <c r="M34" t="str">
        <f t="shared" si="2"/>
        <v>ADC[32] = 715 ;</v>
      </c>
      <c r="N34" t="s">
        <v>122</v>
      </c>
      <c r="O34" s="8">
        <f t="shared" si="3"/>
        <v>26.981000000000002</v>
      </c>
    </row>
    <row r="35" spans="1:15">
      <c r="A35" t="s">
        <v>21</v>
      </c>
      <c r="B35" t="s">
        <v>55</v>
      </c>
      <c r="C35" t="s">
        <v>121</v>
      </c>
      <c r="D35" s="8">
        <v>26.205786425671082</v>
      </c>
      <c r="E35" t="s">
        <v>20</v>
      </c>
      <c r="F35">
        <v>2.3346570397111912</v>
      </c>
      <c r="G35">
        <v>3.2260000000000001E-3</v>
      </c>
      <c r="I35">
        <f t="shared" si="0"/>
        <v>723.70026029485155</v>
      </c>
      <c r="J35">
        <v>724</v>
      </c>
      <c r="K35" t="s">
        <v>19</v>
      </c>
      <c r="L35" t="str">
        <f t="shared" si="1"/>
        <v>GRADOS [33] = 26,206 ;</v>
      </c>
      <c r="M35" t="str">
        <f t="shared" si="2"/>
        <v>ADC[33] = 724 ;</v>
      </c>
      <c r="N35" t="s">
        <v>122</v>
      </c>
      <c r="O35" s="8">
        <f t="shared" si="3"/>
        <v>26.206</v>
      </c>
    </row>
    <row r="36" spans="1:15">
      <c r="A36" t="s">
        <v>21</v>
      </c>
      <c r="B36" t="s">
        <v>56</v>
      </c>
      <c r="C36" t="s">
        <v>121</v>
      </c>
      <c r="D36" s="8">
        <v>25.454922951248477</v>
      </c>
      <c r="E36" t="s">
        <v>20</v>
      </c>
      <c r="F36">
        <v>2.3633451957295373</v>
      </c>
      <c r="G36">
        <v>3.2260000000000001E-3</v>
      </c>
      <c r="I36">
        <f t="shared" si="0"/>
        <v>732.59305509285093</v>
      </c>
      <c r="J36">
        <v>733</v>
      </c>
      <c r="K36" t="s">
        <v>19</v>
      </c>
      <c r="L36" t="str">
        <f t="shared" si="1"/>
        <v>GRADOS [34] = 25,455 ;</v>
      </c>
      <c r="M36" t="str">
        <f t="shared" si="2"/>
        <v>ADC[34] = 733 ;</v>
      </c>
      <c r="N36" t="s">
        <v>122</v>
      </c>
      <c r="O36" s="8">
        <f t="shared" si="3"/>
        <v>25.454999999999998</v>
      </c>
    </row>
    <row r="37" spans="1:15">
      <c r="A37" t="s">
        <v>21</v>
      </c>
      <c r="B37" t="s">
        <v>57</v>
      </c>
      <c r="C37" t="s">
        <v>121</v>
      </c>
      <c r="D37" s="8">
        <v>24.727071436880692</v>
      </c>
      <c r="E37" t="s">
        <v>20</v>
      </c>
      <c r="F37">
        <v>2.3912280701754383</v>
      </c>
      <c r="G37">
        <v>3.2260000000000001E-3</v>
      </c>
      <c r="I37">
        <f t="shared" si="0"/>
        <v>741.236227580731</v>
      </c>
      <c r="J37">
        <v>741</v>
      </c>
      <c r="K37" t="s">
        <v>19</v>
      </c>
      <c r="L37" t="str">
        <f t="shared" si="1"/>
        <v>GRADOS [35] = 24,727 ;</v>
      </c>
      <c r="M37" t="str">
        <f t="shared" si="2"/>
        <v>ADC[35] = 741 ;</v>
      </c>
      <c r="N37" t="s">
        <v>122</v>
      </c>
      <c r="O37" s="8">
        <f t="shared" si="3"/>
        <v>24.727</v>
      </c>
    </row>
    <row r="38" spans="1:15">
      <c r="A38" t="s">
        <v>21</v>
      </c>
      <c r="B38" t="s">
        <v>58</v>
      </c>
      <c r="C38" t="s">
        <v>121</v>
      </c>
      <c r="D38" s="8">
        <v>24.020957284997905</v>
      </c>
      <c r="E38" t="s">
        <v>20</v>
      </c>
      <c r="F38">
        <v>2.4183391003460208</v>
      </c>
      <c r="G38">
        <v>3.2260000000000001E-3</v>
      </c>
      <c r="I38">
        <f t="shared" si="0"/>
        <v>749.64014269870449</v>
      </c>
      <c r="J38">
        <v>750</v>
      </c>
      <c r="K38" t="s">
        <v>19</v>
      </c>
      <c r="L38" t="str">
        <f t="shared" si="1"/>
        <v>GRADOS [36] = 24,021 ;</v>
      </c>
      <c r="M38" t="str">
        <f t="shared" si="2"/>
        <v>ADC[36] = 750 ;</v>
      </c>
      <c r="N38" t="s">
        <v>122</v>
      </c>
      <c r="O38" s="8">
        <f t="shared" si="3"/>
        <v>24.021000000000001</v>
      </c>
    </row>
    <row r="39" spans="1:15">
      <c r="A39" t="s">
        <v>21</v>
      </c>
      <c r="B39" t="s">
        <v>59</v>
      </c>
      <c r="C39" t="s">
        <v>121</v>
      </c>
      <c r="D39" s="8">
        <v>23.335406303575724</v>
      </c>
      <c r="E39" t="s">
        <v>20</v>
      </c>
      <c r="F39">
        <v>2.4447098976109212</v>
      </c>
      <c r="G39">
        <v>3.2260000000000001E-3</v>
      </c>
      <c r="I39">
        <f t="shared" si="0"/>
        <v>757.81459938342255</v>
      </c>
      <c r="J39">
        <v>758</v>
      </c>
      <c r="K39" t="s">
        <v>19</v>
      </c>
      <c r="L39" t="str">
        <f t="shared" si="1"/>
        <v>GRADOS [37] = 23,335 ;</v>
      </c>
      <c r="M39" t="str">
        <f t="shared" si="2"/>
        <v>ADC[37] = 758 ;</v>
      </c>
      <c r="N39" t="s">
        <v>122</v>
      </c>
      <c r="O39" s="8">
        <f t="shared" si="3"/>
        <v>23.335000000000001</v>
      </c>
    </row>
    <row r="40" spans="1:15">
      <c r="A40" t="s">
        <v>21</v>
      </c>
      <c r="B40" t="s">
        <v>60</v>
      </c>
      <c r="C40" t="s">
        <v>121</v>
      </c>
      <c r="D40" s="8">
        <v>22.669334566863654</v>
      </c>
      <c r="E40" t="s">
        <v>20</v>
      </c>
      <c r="F40">
        <v>2.4703703703703699</v>
      </c>
      <c r="G40">
        <v>3.2260000000000001E-3</v>
      </c>
      <c r="I40">
        <f t="shared" si="0"/>
        <v>765.76886868269366</v>
      </c>
      <c r="J40">
        <v>766</v>
      </c>
      <c r="K40" t="s">
        <v>19</v>
      </c>
      <c r="L40" t="str">
        <f t="shared" si="1"/>
        <v>GRADOS [38] = 22,669 ;</v>
      </c>
      <c r="M40" t="str">
        <f t="shared" si="2"/>
        <v>ADC[38] = 766 ;</v>
      </c>
      <c r="N40" t="s">
        <v>122</v>
      </c>
      <c r="O40" s="8">
        <f t="shared" si="3"/>
        <v>22.669</v>
      </c>
    </row>
    <row r="41" spans="1:15">
      <c r="A41" t="s">
        <v>21</v>
      </c>
      <c r="B41" t="s">
        <v>61</v>
      </c>
      <c r="C41" t="s">
        <v>121</v>
      </c>
      <c r="D41" s="8">
        <v>22.021739514345821</v>
      </c>
      <c r="E41" t="s">
        <v>20</v>
      </c>
      <c r="F41">
        <v>2.4953488372093022</v>
      </c>
      <c r="G41">
        <v>3.2260000000000001E-3</v>
      </c>
      <c r="I41">
        <f t="shared" si="0"/>
        <v>773.51172883115385</v>
      </c>
      <c r="J41">
        <v>774</v>
      </c>
      <c r="K41" t="s">
        <v>19</v>
      </c>
      <c r="L41" t="str">
        <f t="shared" si="1"/>
        <v>GRADOS [39] = 22,022 ;</v>
      </c>
      <c r="M41" t="str">
        <f t="shared" si="2"/>
        <v>ADC[39] = 774 ;</v>
      </c>
      <c r="N41" t="s">
        <v>122</v>
      </c>
      <c r="O41" s="8">
        <f t="shared" si="3"/>
        <v>22.021999999999998</v>
      </c>
    </row>
    <row r="42" spans="1:15">
      <c r="A42" t="s">
        <v>21</v>
      </c>
      <c r="B42" t="s">
        <v>62</v>
      </c>
      <c r="C42" t="s">
        <v>121</v>
      </c>
      <c r="D42" s="8">
        <v>21.391692111763007</v>
      </c>
      <c r="E42" t="s">
        <v>20</v>
      </c>
      <c r="F42">
        <v>2.5196721311475403</v>
      </c>
      <c r="G42">
        <v>3.2260000000000001E-3</v>
      </c>
      <c r="I42">
        <f t="shared" si="0"/>
        <v>781.05149756588355</v>
      </c>
      <c r="J42">
        <v>781</v>
      </c>
      <c r="K42" t="s">
        <v>19</v>
      </c>
      <c r="L42" t="str">
        <f t="shared" si="1"/>
        <v>GRADOS [40] = 21,392 ;</v>
      </c>
      <c r="M42" t="str">
        <f t="shared" si="2"/>
        <v>ADC[40] = 781 ;</v>
      </c>
      <c r="N42" t="s">
        <v>122</v>
      </c>
      <c r="O42" s="8">
        <f t="shared" si="3"/>
        <v>21.391999999999999</v>
      </c>
    </row>
    <row r="43" spans="1:15">
      <c r="A43" t="s">
        <v>21</v>
      </c>
      <c r="B43" t="s">
        <v>63</v>
      </c>
      <c r="C43" t="s">
        <v>121</v>
      </c>
      <c r="D43" s="8">
        <v>20.778329926480414</v>
      </c>
      <c r="E43" t="s">
        <v>20</v>
      </c>
      <c r="F43">
        <v>2.5433656957928803</v>
      </c>
      <c r="G43">
        <v>3.2260000000000001E-3</v>
      </c>
      <c r="I43">
        <f t="shared" si="0"/>
        <v>788.39606193207692</v>
      </c>
      <c r="J43">
        <v>788</v>
      </c>
      <c r="K43" t="s">
        <v>19</v>
      </c>
      <c r="L43" t="str">
        <f t="shared" si="1"/>
        <v>GRADOS [41] = 20,778 ;</v>
      </c>
      <c r="M43" t="str">
        <f t="shared" si="2"/>
        <v>ADC[41] = 788 ;</v>
      </c>
      <c r="N43" t="s">
        <v>122</v>
      </c>
      <c r="O43" s="8">
        <f t="shared" si="3"/>
        <v>20.777999999999999</v>
      </c>
    </row>
    <row r="44" spans="1:15">
      <c r="A44" t="s">
        <v>21</v>
      </c>
      <c r="B44" t="s">
        <v>64</v>
      </c>
      <c r="C44" t="s">
        <v>121</v>
      </c>
      <c r="D44" s="8">
        <v>20.180850992817852</v>
      </c>
      <c r="E44" t="s">
        <v>20</v>
      </c>
      <c r="F44">
        <v>2.5664536741214055</v>
      </c>
      <c r="G44">
        <v>3.2260000000000001E-3</v>
      </c>
      <c r="I44">
        <f t="shared" si="0"/>
        <v>795.55290580328744</v>
      </c>
      <c r="J44">
        <v>796</v>
      </c>
      <c r="K44" t="s">
        <v>19</v>
      </c>
      <c r="L44" t="str">
        <f t="shared" si="1"/>
        <v>GRADOS [42] = 20,181 ;</v>
      </c>
      <c r="M44" t="str">
        <f t="shared" si="2"/>
        <v>ADC[42] = 796 ;</v>
      </c>
      <c r="N44" t="s">
        <v>122</v>
      </c>
      <c r="O44" s="8">
        <f t="shared" si="3"/>
        <v>20.181000000000001</v>
      </c>
    </row>
    <row r="45" spans="1:15">
      <c r="A45" t="s">
        <v>21</v>
      </c>
      <c r="B45" t="s">
        <v>65</v>
      </c>
      <c r="C45" t="s">
        <v>121</v>
      </c>
      <c r="D45" s="8">
        <v>19.598508362191012</v>
      </c>
      <c r="E45" t="s">
        <v>20</v>
      </c>
      <c r="F45">
        <v>2.5889589905362773</v>
      </c>
      <c r="G45">
        <v>3.2260000000000001E-3</v>
      </c>
      <c r="I45">
        <f t="shared" si="0"/>
        <v>802.52913531812681</v>
      </c>
      <c r="J45">
        <v>803</v>
      </c>
      <c r="K45" t="s">
        <v>19</v>
      </c>
      <c r="L45" t="str">
        <f t="shared" si="1"/>
        <v>GRADOS [43] = 19,599 ;</v>
      </c>
      <c r="M45" t="str">
        <f t="shared" si="2"/>
        <v>ADC[43] = 803 ;</v>
      </c>
      <c r="N45" t="s">
        <v>122</v>
      </c>
      <c r="O45" s="8">
        <f t="shared" si="3"/>
        <v>19.599</v>
      </c>
    </row>
    <row r="46" spans="1:15">
      <c r="A46" t="s">
        <v>21</v>
      </c>
      <c r="B46" t="s">
        <v>66</v>
      </c>
      <c r="C46" t="s">
        <v>121</v>
      </c>
      <c r="D46" s="8">
        <v>19.030605248820962</v>
      </c>
      <c r="E46" t="s">
        <v>20</v>
      </c>
      <c r="F46">
        <v>2.610903426791277</v>
      </c>
      <c r="G46">
        <v>3.2260000000000001E-3</v>
      </c>
      <c r="I46">
        <f t="shared" si="0"/>
        <v>809.33150241515091</v>
      </c>
      <c r="J46">
        <v>809</v>
      </c>
      <c r="K46" t="s">
        <v>19</v>
      </c>
      <c r="L46" t="str">
        <f t="shared" si="1"/>
        <v>GRADOS [44] = 19,031 ;</v>
      </c>
      <c r="M46" t="str">
        <f t="shared" si="2"/>
        <v>ADC[44] = 809 ;</v>
      </c>
      <c r="N46" t="s">
        <v>122</v>
      </c>
      <c r="O46" s="8">
        <f t="shared" si="3"/>
        <v>19.030999999999999</v>
      </c>
    </row>
    <row r="47" spans="1:15">
      <c r="A47" t="s">
        <v>21</v>
      </c>
      <c r="B47" t="s">
        <v>67</v>
      </c>
      <c r="C47" t="s">
        <v>121</v>
      </c>
      <c r="D47" s="8">
        <v>18.476490695000621</v>
      </c>
      <c r="E47" t="s">
        <v>20</v>
      </c>
      <c r="F47">
        <v>2.632307692307692</v>
      </c>
      <c r="G47">
        <v>3.2260000000000001E-3</v>
      </c>
      <c r="I47">
        <f t="shared" si="0"/>
        <v>815.96642662978672</v>
      </c>
      <c r="J47">
        <v>816</v>
      </c>
      <c r="K47" t="s">
        <v>19</v>
      </c>
      <c r="L47" t="str">
        <f t="shared" si="1"/>
        <v>GRADOS [45] = 18,476 ;</v>
      </c>
      <c r="M47" t="str">
        <f t="shared" si="2"/>
        <v>ADC[45] = 816 ;</v>
      </c>
      <c r="N47" t="s">
        <v>122</v>
      </c>
      <c r="O47" s="8">
        <f t="shared" si="3"/>
        <v>18.475999999999999</v>
      </c>
    </row>
    <row r="48" spans="1:15">
      <c r="A48" t="s">
        <v>21</v>
      </c>
      <c r="B48" t="s">
        <v>68</v>
      </c>
      <c r="C48" t="s">
        <v>121</v>
      </c>
      <c r="D48" s="8">
        <v>17.935555690943488</v>
      </c>
      <c r="E48" t="s">
        <v>20</v>
      </c>
      <c r="F48">
        <v>2.6531914893617019</v>
      </c>
      <c r="G48">
        <v>3.2260000000000001E-3</v>
      </c>
      <c r="I48">
        <f t="shared" si="0"/>
        <v>822.44001530120943</v>
      </c>
      <c r="J48">
        <v>822</v>
      </c>
      <c r="K48" t="s">
        <v>19</v>
      </c>
      <c r="L48" t="str">
        <f t="shared" si="1"/>
        <v>GRADOS [46] = 17,936 ;</v>
      </c>
      <c r="M48" t="str">
        <f t="shared" si="2"/>
        <v>ADC[46] = 822 ;</v>
      </c>
      <c r="N48" t="s">
        <v>122</v>
      </c>
      <c r="O48" s="8">
        <f t="shared" si="3"/>
        <v>17.936</v>
      </c>
    </row>
    <row r="49" spans="1:15">
      <c r="A49" t="s">
        <v>21</v>
      </c>
      <c r="B49" t="s">
        <v>69</v>
      </c>
      <c r="C49" t="s">
        <v>121</v>
      </c>
      <c r="D49" s="8">
        <v>17.407229693490763</v>
      </c>
      <c r="E49" t="s">
        <v>20</v>
      </c>
      <c r="F49">
        <v>2.6735735735735733</v>
      </c>
      <c r="G49">
        <v>3.2260000000000001E-3</v>
      </c>
      <c r="I49">
        <f t="shared" si="0"/>
        <v>828.75808232286829</v>
      </c>
      <c r="J49">
        <v>829</v>
      </c>
      <c r="K49" t="s">
        <v>19</v>
      </c>
      <c r="L49" t="str">
        <f t="shared" si="1"/>
        <v>GRADOS [47] = 17,407 ;</v>
      </c>
      <c r="M49" t="str">
        <f t="shared" si="2"/>
        <v>ADC[47] = 829 ;</v>
      </c>
      <c r="N49" t="s">
        <v>122</v>
      </c>
      <c r="O49" s="8">
        <f t="shared" si="3"/>
        <v>17.407</v>
      </c>
    </row>
    <row r="50" spans="1:15">
      <c r="A50" t="s">
        <v>21</v>
      </c>
      <c r="B50" t="s">
        <v>70</v>
      </c>
      <c r="C50" t="s">
        <v>121</v>
      </c>
      <c r="D50" s="8">
        <v>16.890977495732272</v>
      </c>
      <c r="E50" t="s">
        <v>20</v>
      </c>
      <c r="F50">
        <v>2.6934718100890209</v>
      </c>
      <c r="G50">
        <v>3.2260000000000001E-3</v>
      </c>
      <c r="I50">
        <f t="shared" si="0"/>
        <v>834.92616555766301</v>
      </c>
      <c r="J50">
        <v>835</v>
      </c>
      <c r="K50" t="s">
        <v>19</v>
      </c>
      <c r="L50" t="str">
        <f t="shared" si="1"/>
        <v>GRADOS [48] = 16,891 ;</v>
      </c>
      <c r="M50" t="str">
        <f t="shared" si="2"/>
        <v>ADC[48] = 835 ;</v>
      </c>
      <c r="N50" t="s">
        <v>122</v>
      </c>
      <c r="O50" s="8">
        <f t="shared" si="3"/>
        <v>16.890999999999998</v>
      </c>
    </row>
    <row r="51" spans="1:15">
      <c r="A51" t="s">
        <v>21</v>
      </c>
      <c r="B51" t="s">
        <v>71</v>
      </c>
      <c r="C51" t="s">
        <v>121</v>
      </c>
      <c r="D51" s="8">
        <v>16.386296406162046</v>
      </c>
      <c r="E51" t="s">
        <v>20</v>
      </c>
      <c r="F51">
        <v>2.7129032258064512</v>
      </c>
      <c r="G51">
        <v>3.2260000000000001E-3</v>
      </c>
      <c r="I51">
        <f t="shared" si="0"/>
        <v>840.94954302741814</v>
      </c>
      <c r="J51">
        <v>841</v>
      </c>
      <c r="K51" t="s">
        <v>19</v>
      </c>
      <c r="L51" t="str">
        <f t="shared" si="1"/>
        <v>GRADOS [49] = 16,386 ;</v>
      </c>
      <c r="M51" t="str">
        <f t="shared" si="2"/>
        <v>ADC[49] = 841 ;</v>
      </c>
      <c r="N51" t="s">
        <v>122</v>
      </c>
      <c r="O51" s="8">
        <f t="shared" si="3"/>
        <v>16.385999999999999</v>
      </c>
    </row>
    <row r="52" spans="1:15">
      <c r="A52" t="s">
        <v>21</v>
      </c>
      <c r="B52" t="s">
        <v>72</v>
      </c>
      <c r="C52" t="s">
        <v>121</v>
      </c>
      <c r="D52" s="8">
        <v>15.892713701550235</v>
      </c>
      <c r="E52" t="s">
        <v>20</v>
      </c>
      <c r="F52">
        <v>2.7318840579710146</v>
      </c>
      <c r="G52">
        <v>3.2260000000000001E-3</v>
      </c>
      <c r="I52">
        <f t="shared" si="0"/>
        <v>846.83324797613591</v>
      </c>
      <c r="J52">
        <v>847</v>
      </c>
      <c r="K52" t="s">
        <v>19</v>
      </c>
      <c r="L52" t="str">
        <f t="shared" si="1"/>
        <v>GRADOS [50] = 15,893 ;</v>
      </c>
      <c r="M52" t="str">
        <f t="shared" si="2"/>
        <v>ADC[50] = 847 ;</v>
      </c>
      <c r="N52" t="s">
        <v>122</v>
      </c>
      <c r="O52" s="8">
        <f t="shared" si="3"/>
        <v>15.893000000000001</v>
      </c>
    </row>
    <row r="53" spans="1:15">
      <c r="A53" t="s">
        <v>21</v>
      </c>
      <c r="B53" t="s">
        <v>73</v>
      </c>
      <c r="C53" t="s">
        <v>121</v>
      </c>
      <c r="D53" s="8">
        <v>15.409784322438156</v>
      </c>
      <c r="E53" t="s">
        <v>20</v>
      </c>
      <c r="F53">
        <v>2.7504297994269336</v>
      </c>
      <c r="G53">
        <v>3.2260000000000001E-3</v>
      </c>
      <c r="I53">
        <f t="shared" si="0"/>
        <v>852.58208289737547</v>
      </c>
      <c r="J53">
        <v>853</v>
      </c>
      <c r="K53" t="s">
        <v>19</v>
      </c>
      <c r="L53" t="str">
        <f t="shared" si="1"/>
        <v>GRADOS [51] = 15,41 ;</v>
      </c>
      <c r="M53" t="str">
        <f t="shared" si="2"/>
        <v>ADC[51] = 853 ;</v>
      </c>
      <c r="N53" t="s">
        <v>122</v>
      </c>
      <c r="O53" s="8">
        <f t="shared" si="3"/>
        <v>15.41</v>
      </c>
    </row>
    <row r="54" spans="1:15">
      <c r="A54" t="s">
        <v>21</v>
      </c>
      <c r="B54" t="s">
        <v>74</v>
      </c>
      <c r="C54" t="s">
        <v>121</v>
      </c>
      <c r="D54" s="8">
        <v>14.937088784193177</v>
      </c>
      <c r="E54" t="s">
        <v>20</v>
      </c>
      <c r="F54">
        <v>2.768555240793201</v>
      </c>
      <c r="G54">
        <v>3.2260000000000001E-3</v>
      </c>
      <c r="I54">
        <f t="shared" si="0"/>
        <v>858.20063260793586</v>
      </c>
      <c r="J54">
        <v>858</v>
      </c>
      <c r="K54" t="s">
        <v>19</v>
      </c>
      <c r="L54" t="str">
        <f t="shared" si="1"/>
        <v>GRADOS [52] = 14,937 ;</v>
      </c>
      <c r="M54" t="str">
        <f t="shared" si="2"/>
        <v>ADC[52] = 858 ;</v>
      </c>
      <c r="N54" t="s">
        <v>122</v>
      </c>
      <c r="O54" s="8">
        <f t="shared" si="3"/>
        <v>14.936999999999999</v>
      </c>
    </row>
    <row r="55" spans="1:15">
      <c r="A55" t="s">
        <v>21</v>
      </c>
      <c r="B55" t="s">
        <v>75</v>
      </c>
      <c r="C55" t="s">
        <v>121</v>
      </c>
      <c r="D55" s="8">
        <v>14.474231280000822</v>
      </c>
      <c r="E55" t="s">
        <v>20</v>
      </c>
      <c r="F55">
        <v>2.786274509803921</v>
      </c>
      <c r="G55">
        <v>3.2260000000000001E-3</v>
      </c>
      <c r="I55">
        <f t="shared" si="0"/>
        <v>863.69327644262887</v>
      </c>
      <c r="J55">
        <v>864</v>
      </c>
      <c r="K55" t="s">
        <v>19</v>
      </c>
      <c r="L55" t="str">
        <f t="shared" si="1"/>
        <v>GRADOS [53] = 14,474 ;</v>
      </c>
      <c r="M55" t="str">
        <f t="shared" si="2"/>
        <v>ADC[53] = 864 ;</v>
      </c>
      <c r="N55" t="s">
        <v>122</v>
      </c>
      <c r="O55" s="8">
        <f t="shared" si="3"/>
        <v>14.474</v>
      </c>
    </row>
    <row r="56" spans="1:15">
      <c r="A56" t="s">
        <v>21</v>
      </c>
      <c r="B56" t="s">
        <v>76</v>
      </c>
      <c r="C56" t="s">
        <v>121</v>
      </c>
      <c r="D56" s="8">
        <v>14.020837955129821</v>
      </c>
      <c r="E56" t="s">
        <v>20</v>
      </c>
      <c r="F56">
        <v>2.803601108033241</v>
      </c>
      <c r="G56">
        <v>3.2260000000000001E-3</v>
      </c>
      <c r="I56">
        <f t="shared" si="0"/>
        <v>869.06419963832639</v>
      </c>
      <c r="J56">
        <v>869</v>
      </c>
      <c r="K56" t="s">
        <v>19</v>
      </c>
      <c r="L56" t="str">
        <f t="shared" si="1"/>
        <v>GRADOS [54] = 14,021 ;</v>
      </c>
      <c r="M56" t="str">
        <f t="shared" si="2"/>
        <v>ADC[54] = 869 ;</v>
      </c>
      <c r="N56" t="s">
        <v>122</v>
      </c>
      <c r="O56" s="8">
        <f t="shared" si="3"/>
        <v>14.021000000000001</v>
      </c>
    </row>
    <row r="57" spans="1:15">
      <c r="A57" t="s">
        <v>21</v>
      </c>
      <c r="B57" t="s">
        <v>77</v>
      </c>
      <c r="C57" t="s">
        <v>121</v>
      </c>
      <c r="D57" s="8">
        <v>13.576555334342288</v>
      </c>
      <c r="E57" t="s">
        <v>20</v>
      </c>
      <c r="F57">
        <v>2.8205479452054791</v>
      </c>
      <c r="G57">
        <v>3.2260000000000001E-3</v>
      </c>
      <c r="I57">
        <f t="shared" si="0"/>
        <v>874.31740396946032</v>
      </c>
      <c r="J57">
        <v>874</v>
      </c>
      <c r="K57" t="s">
        <v>19</v>
      </c>
      <c r="L57" t="str">
        <f t="shared" si="1"/>
        <v>GRADOS [55] = 13,577 ;</v>
      </c>
      <c r="M57" t="str">
        <f t="shared" si="2"/>
        <v>ADC[55] = 874 ;</v>
      </c>
      <c r="N57" t="s">
        <v>122</v>
      </c>
      <c r="O57" s="8">
        <f t="shared" si="3"/>
        <v>13.577</v>
      </c>
    </row>
    <row r="58" spans="1:15">
      <c r="A58" t="s">
        <v>21</v>
      </c>
      <c r="B58" t="s">
        <v>78</v>
      </c>
      <c r="C58" t="s">
        <v>121</v>
      </c>
      <c r="D58" s="8">
        <v>13.141048886513715</v>
      </c>
      <c r="E58" t="s">
        <v>20</v>
      </c>
      <c r="F58">
        <v>2.8371273712737124</v>
      </c>
      <c r="G58">
        <v>3.2260000000000001E-3</v>
      </c>
      <c r="I58">
        <f t="shared" si="0"/>
        <v>879.45671769178932</v>
      </c>
      <c r="J58">
        <v>879</v>
      </c>
      <c r="K58" t="s">
        <v>19</v>
      </c>
      <c r="L58" t="str">
        <f t="shared" si="1"/>
        <v>GRADOS [56] = 13,141 ;</v>
      </c>
      <c r="M58" t="str">
        <f t="shared" si="2"/>
        <v>ADC[56] = 879 ;</v>
      </c>
      <c r="N58" t="s">
        <v>122</v>
      </c>
      <c r="O58" s="8">
        <f t="shared" si="3"/>
        <v>13.141</v>
      </c>
    </row>
    <row r="59" spans="1:15">
      <c r="A59" t="s">
        <v>21</v>
      </c>
      <c r="B59" t="s">
        <v>79</v>
      </c>
      <c r="C59" t="s">
        <v>121</v>
      </c>
      <c r="D59" s="8">
        <v>12.714001712421009</v>
      </c>
      <c r="E59" t="s">
        <v>20</v>
      </c>
      <c r="F59">
        <v>2.8533512064343163</v>
      </c>
      <c r="G59">
        <v>3.2260000000000001E-3</v>
      </c>
      <c r="I59">
        <f t="shared" si="0"/>
        <v>884.48580484634726</v>
      </c>
      <c r="J59">
        <v>884</v>
      </c>
      <c r="K59" t="s">
        <v>19</v>
      </c>
      <c r="L59" t="str">
        <f t="shared" si="1"/>
        <v>GRADOS [57] = 12,714 ;</v>
      </c>
      <c r="M59" t="str">
        <f t="shared" si="2"/>
        <v>ADC[57] = 884 ;</v>
      </c>
      <c r="N59" t="s">
        <v>122</v>
      </c>
      <c r="O59" s="8">
        <f t="shared" si="3"/>
        <v>12.714</v>
      </c>
    </row>
    <row r="60" spans="1:15">
      <c r="A60" t="s">
        <v>21</v>
      </c>
      <c r="B60" t="s">
        <v>80</v>
      </c>
      <c r="C60" t="s">
        <v>121</v>
      </c>
      <c r="D60" s="8">
        <v>12.295113343299363</v>
      </c>
      <c r="E60" t="s">
        <v>20</v>
      </c>
      <c r="F60">
        <v>2.8692307692307693</v>
      </c>
      <c r="G60">
        <v>3.2260000000000001E-3</v>
      </c>
      <c r="I60">
        <f t="shared" si="0"/>
        <v>889.40817397110015</v>
      </c>
      <c r="J60">
        <v>889</v>
      </c>
      <c r="K60" t="s">
        <v>19</v>
      </c>
      <c r="L60" t="str">
        <f t="shared" si="1"/>
        <v>GRADOS [58] = 12,295 ;</v>
      </c>
      <c r="M60" t="str">
        <f t="shared" si="2"/>
        <v>ADC[58] = 889 ;</v>
      </c>
      <c r="N60" t="s">
        <v>122</v>
      </c>
      <c r="O60" s="8">
        <f t="shared" si="3"/>
        <v>12.295</v>
      </c>
    </row>
    <row r="61" spans="1:15">
      <c r="A61" t="s">
        <v>21</v>
      </c>
      <c r="B61" t="s">
        <v>81</v>
      </c>
      <c r="C61" t="s">
        <v>121</v>
      </c>
      <c r="D61" s="8">
        <v>11.884098639193439</v>
      </c>
      <c r="E61" t="s">
        <v>20</v>
      </c>
      <c r="F61">
        <v>2.8847769028871393</v>
      </c>
      <c r="G61">
        <v>3.2260000000000001E-3</v>
      </c>
      <c r="I61">
        <f t="shared" si="0"/>
        <v>894.22718626383732</v>
      </c>
      <c r="J61">
        <v>894</v>
      </c>
      <c r="K61" t="s">
        <v>19</v>
      </c>
      <c r="L61" t="str">
        <f t="shared" si="1"/>
        <v>GRADOS [59] = 11,884 ;</v>
      </c>
      <c r="M61" t="str">
        <f t="shared" si="2"/>
        <v>ADC[59] = 894 ;</v>
      </c>
      <c r="N61" t="s">
        <v>122</v>
      </c>
      <c r="O61" s="8">
        <f t="shared" si="3"/>
        <v>11.884</v>
      </c>
    </row>
    <row r="62" spans="1:15">
      <c r="A62" t="s">
        <v>21</v>
      </c>
      <c r="B62" t="s">
        <v>82</v>
      </c>
      <c r="C62" t="s">
        <v>121</v>
      </c>
      <c r="D62" s="8">
        <v>11.48068677737416</v>
      </c>
      <c r="E62" t="s">
        <v>20</v>
      </c>
      <c r="F62">
        <v>2.8999999999999995</v>
      </c>
      <c r="G62">
        <v>3.2260000000000001E-3</v>
      </c>
      <c r="I62">
        <f t="shared" si="0"/>
        <v>898.94606323620565</v>
      </c>
      <c r="J62">
        <v>899</v>
      </c>
      <c r="K62" t="s">
        <v>19</v>
      </c>
      <c r="L62" t="str">
        <f t="shared" si="1"/>
        <v>GRADOS [60] = 11,481 ;</v>
      </c>
      <c r="M62" t="str">
        <f t="shared" si="2"/>
        <v>ADC[60] = 899 ;</v>
      </c>
      <c r="N62" t="s">
        <v>122</v>
      </c>
      <c r="O62" s="8">
        <f t="shared" si="3"/>
        <v>11.481</v>
      </c>
    </row>
    <row r="63" spans="1:15">
      <c r="A63" t="s">
        <v>21</v>
      </c>
      <c r="B63" t="s">
        <v>83</v>
      </c>
      <c r="C63" t="s">
        <v>121</v>
      </c>
      <c r="D63" s="8">
        <v>11.084620322173862</v>
      </c>
      <c r="E63" t="s">
        <v>20</v>
      </c>
      <c r="F63">
        <v>2.9149100257069405</v>
      </c>
      <c r="G63">
        <v>3.2260000000000001E-3</v>
      </c>
      <c r="I63">
        <f t="shared" si="0"/>
        <v>903.56789389551773</v>
      </c>
      <c r="J63">
        <v>904</v>
      </c>
      <c r="K63" t="s">
        <v>19</v>
      </c>
      <c r="L63" t="str">
        <f t="shared" si="1"/>
        <v>GRADOS [61] = 11,085 ;</v>
      </c>
      <c r="M63" t="str">
        <f t="shared" si="2"/>
        <v>ADC[61] = 904 ;</v>
      </c>
      <c r="N63" t="s">
        <v>122</v>
      </c>
      <c r="O63" s="8">
        <f t="shared" si="3"/>
        <v>11.085000000000001</v>
      </c>
    </row>
    <row r="64" spans="1:15">
      <c r="A64" t="s">
        <v>21</v>
      </c>
      <c r="B64" t="s">
        <v>84</v>
      </c>
      <c r="C64" t="s">
        <v>121</v>
      </c>
      <c r="D64" s="8">
        <v>10.695654368544524</v>
      </c>
      <c r="E64" t="s">
        <v>20</v>
      </c>
      <c r="F64">
        <v>2.9295165394402036</v>
      </c>
      <c r="G64">
        <v>3.2260000000000001E-3</v>
      </c>
      <c r="I64">
        <f t="shared" si="0"/>
        <v>908.09564148797381</v>
      </c>
      <c r="J64">
        <v>908</v>
      </c>
      <c r="K64" t="s">
        <v>19</v>
      </c>
      <c r="L64" t="str">
        <f t="shared" si="1"/>
        <v>GRADOS [62] = 10,696 ;</v>
      </c>
      <c r="M64" t="str">
        <f t="shared" si="2"/>
        <v>ADC[62] = 908 ;</v>
      </c>
      <c r="N64" t="s">
        <v>122</v>
      </c>
      <c r="O64" s="8">
        <f t="shared" si="3"/>
        <v>10.696</v>
      </c>
    </row>
    <row r="65" spans="1:15">
      <c r="A65" t="s">
        <v>21</v>
      </c>
      <c r="B65" t="s">
        <v>85</v>
      </c>
      <c r="C65" t="s">
        <v>121</v>
      </c>
      <c r="D65" s="8">
        <v>10.313555752474315</v>
      </c>
      <c r="E65" t="s">
        <v>20</v>
      </c>
      <c r="F65">
        <v>2.9438287153652394</v>
      </c>
      <c r="G65">
        <v>3.2260000000000001E-3</v>
      </c>
      <c r="I65">
        <f t="shared" si="0"/>
        <v>912.53214983423413</v>
      </c>
      <c r="J65">
        <v>913</v>
      </c>
      <c r="K65" t="s">
        <v>19</v>
      </c>
      <c r="L65" t="str">
        <f t="shared" si="1"/>
        <v>GRADOS [63] = 10,314 ;</v>
      </c>
      <c r="M65" t="str">
        <f t="shared" si="2"/>
        <v>ADC[63] = 913 ;</v>
      </c>
      <c r="N65" t="s">
        <v>122</v>
      </c>
      <c r="O65" s="8">
        <f t="shared" si="3"/>
        <v>10.314</v>
      </c>
    </row>
    <row r="66" spans="1:15">
      <c r="A66" t="s">
        <v>21</v>
      </c>
      <c r="B66" t="s">
        <v>86</v>
      </c>
      <c r="C66" t="s">
        <v>121</v>
      </c>
      <c r="D66" s="8">
        <v>9.9381023221301348</v>
      </c>
      <c r="E66" t="s">
        <v>20</v>
      </c>
      <c r="F66">
        <v>2.9578553615960099</v>
      </c>
      <c r="G66">
        <v>3.2260000000000001E-3</v>
      </c>
      <c r="I66">
        <f t="shared" si="0"/>
        <v>916.88014928580594</v>
      </c>
      <c r="J66">
        <v>917</v>
      </c>
      <c r="K66" t="s">
        <v>19</v>
      </c>
      <c r="L66" t="str">
        <f t="shared" si="1"/>
        <v>GRADOS [64] = 9,938 ;</v>
      </c>
      <c r="M66" t="str">
        <f t="shared" si="2"/>
        <v>ADC[64] = 917 ;</v>
      </c>
      <c r="N66" t="s">
        <v>122</v>
      </c>
      <c r="O66" s="8">
        <f t="shared" si="3"/>
        <v>9.9380000000000006</v>
      </c>
    </row>
    <row r="67" spans="1:15">
      <c r="A67" t="s">
        <v>21</v>
      </c>
      <c r="B67" t="s">
        <v>87</v>
      </c>
      <c r="C67" t="s">
        <v>121</v>
      </c>
      <c r="D67" s="8">
        <v>9.5690822642366697</v>
      </c>
      <c r="E67" t="s">
        <v>20</v>
      </c>
      <c r="F67">
        <v>2.9716049382716045</v>
      </c>
      <c r="G67">
        <v>3.2260000000000001E-3</v>
      </c>
      <c r="I67">
        <f t="shared" ref="I67:I100" si="4">F67/G67</f>
        <v>921.14226232845772</v>
      </c>
      <c r="J67">
        <v>921</v>
      </c>
      <c r="K67" t="s">
        <v>19</v>
      </c>
      <c r="L67" t="str">
        <f t="shared" ref="L67:L100" si="5">CONCATENATE(A67,B67,C67,E67,O67,N67)</f>
        <v>GRADOS [65] = 9,569 ;</v>
      </c>
      <c r="M67" t="str">
        <f t="shared" ref="M67:M100" si="6">CONCATENATE(K67,B67,C67,E67,J67,N67)</f>
        <v>ADC[65] = 921 ;</v>
      </c>
      <c r="N67" t="s">
        <v>122</v>
      </c>
      <c r="O67" s="8">
        <f t="shared" ref="O67:O100" si="7">ROUND(D67,3)</f>
        <v>9.5690000000000008</v>
      </c>
    </row>
    <row r="68" spans="1:15">
      <c r="A68" t="s">
        <v>21</v>
      </c>
      <c r="B68" t="s">
        <v>88</v>
      </c>
      <c r="C68" t="s">
        <v>121</v>
      </c>
      <c r="D68" s="8">
        <v>9.2062934807715919</v>
      </c>
      <c r="E68" t="s">
        <v>20</v>
      </c>
      <c r="F68">
        <v>2.985085574572127</v>
      </c>
      <c r="G68">
        <v>3.2260000000000001E-3</v>
      </c>
      <c r="I68">
        <f t="shared" si="4"/>
        <v>925.32100885682792</v>
      </c>
      <c r="J68">
        <v>925</v>
      </c>
      <c r="K68" t="s">
        <v>19</v>
      </c>
      <c r="L68" t="str">
        <f t="shared" si="5"/>
        <v>GRADOS [66] = 9,206 ;</v>
      </c>
      <c r="M68" t="str">
        <f t="shared" si="6"/>
        <v>ADC[66] = 925 ;</v>
      </c>
      <c r="N68" t="s">
        <v>122</v>
      </c>
      <c r="O68" s="8">
        <f t="shared" si="7"/>
        <v>9.2059999999999995</v>
      </c>
    </row>
    <row r="69" spans="1:15">
      <c r="A69" t="s">
        <v>21</v>
      </c>
      <c r="B69" t="s">
        <v>89</v>
      </c>
      <c r="C69" t="s">
        <v>121</v>
      </c>
      <c r="D69" s="8">
        <v>8.8495430115571594</v>
      </c>
      <c r="E69" t="s">
        <v>20</v>
      </c>
      <c r="F69">
        <v>2.9983050847457626</v>
      </c>
      <c r="G69">
        <v>3.2260000000000001E-3</v>
      </c>
      <c r="I69">
        <f t="shared" si="4"/>
        <v>929.41881114251782</v>
      </c>
      <c r="J69">
        <v>929</v>
      </c>
      <c r="K69" t="s">
        <v>19</v>
      </c>
      <c r="L69" t="str">
        <f t="shared" si="5"/>
        <v>GRADOS [67] = 8,85 ;</v>
      </c>
      <c r="M69" t="str">
        <f t="shared" si="6"/>
        <v>ADC[67] = 929 ;</v>
      </c>
      <c r="N69" t="s">
        <v>122</v>
      </c>
      <c r="O69" s="8">
        <f t="shared" si="7"/>
        <v>8.85</v>
      </c>
    </row>
    <row r="70" spans="1:15">
      <c r="A70" t="s">
        <v>21</v>
      </c>
      <c r="B70" t="s">
        <v>90</v>
      </c>
      <c r="C70" t="s">
        <v>121</v>
      </c>
      <c r="D70" s="8">
        <v>8.4986464987746331</v>
      </c>
      <c r="E70" t="s">
        <v>20</v>
      </c>
      <c r="F70">
        <v>3.0112709832134295</v>
      </c>
      <c r="G70">
        <v>3.2260000000000001E-3</v>
      </c>
      <c r="I70">
        <f t="shared" si="4"/>
        <v>933.43799851625215</v>
      </c>
      <c r="J70">
        <v>933</v>
      </c>
      <c r="K70" t="s">
        <v>19</v>
      </c>
      <c r="L70" t="str">
        <f t="shared" si="5"/>
        <v>GRADOS [68] = 8,499 ;</v>
      </c>
      <c r="M70" t="str">
        <f t="shared" si="6"/>
        <v>ADC[68] = 933 ;</v>
      </c>
      <c r="N70" t="s">
        <v>122</v>
      </c>
      <c r="O70" s="8">
        <f t="shared" si="7"/>
        <v>8.4990000000000006</v>
      </c>
    </row>
    <row r="71" spans="1:15">
      <c r="A71" t="s">
        <v>21</v>
      </c>
      <c r="B71" t="s">
        <v>91</v>
      </c>
      <c r="C71" t="s">
        <v>121</v>
      </c>
      <c r="D71" s="8">
        <v>8.1534276898200915</v>
      </c>
      <c r="E71" t="s">
        <v>20</v>
      </c>
      <c r="F71">
        <v>3.0239904988123509</v>
      </c>
      <c r="G71">
        <v>3.2260000000000001E-3</v>
      </c>
      <c r="I71">
        <f t="shared" si="4"/>
        <v>937.38081178312177</v>
      </c>
      <c r="J71">
        <v>937</v>
      </c>
      <c r="K71" t="s">
        <v>19</v>
      </c>
      <c r="L71" t="str">
        <f t="shared" si="5"/>
        <v>GRADOS [69] = 8,153 ;</v>
      </c>
      <c r="M71" t="str">
        <f t="shared" si="6"/>
        <v>ADC[69] = 937 ;</v>
      </c>
      <c r="N71" t="s">
        <v>122</v>
      </c>
      <c r="O71" s="8">
        <f t="shared" si="7"/>
        <v>8.1530000000000005</v>
      </c>
    </row>
    <row r="72" spans="1:15">
      <c r="A72" t="s">
        <v>21</v>
      </c>
      <c r="B72" t="s">
        <v>92</v>
      </c>
      <c r="C72" t="s">
        <v>121</v>
      </c>
      <c r="D72" s="8">
        <v>7.8137179752728798</v>
      </c>
      <c r="E72" t="s">
        <v>20</v>
      </c>
      <c r="F72">
        <v>3.0364705882352938</v>
      </c>
      <c r="G72">
        <v>3.2260000000000001E-3</v>
      </c>
      <c r="I72">
        <f t="shared" si="4"/>
        <v>941.24940738849773</v>
      </c>
      <c r="J72">
        <v>941</v>
      </c>
      <c r="K72" t="s">
        <v>19</v>
      </c>
      <c r="L72" t="str">
        <f t="shared" si="5"/>
        <v>GRADOS [70] = 7,814 ;</v>
      </c>
      <c r="M72" t="str">
        <f t="shared" si="6"/>
        <v>ADC[70] = 941 ;</v>
      </c>
      <c r="N72" t="s">
        <v>122</v>
      </c>
      <c r="O72" s="8">
        <f t="shared" si="7"/>
        <v>7.8140000000000001</v>
      </c>
    </row>
    <row r="73" spans="1:15">
      <c r="A73" t="s">
        <v>21</v>
      </c>
      <c r="B73" t="s">
        <v>93</v>
      </c>
      <c r="C73" t="s">
        <v>121</v>
      </c>
      <c r="D73" s="8">
        <v>7.4793559590575569</v>
      </c>
      <c r="E73" t="s">
        <v>20</v>
      </c>
      <c r="F73">
        <v>3.0487179487179485</v>
      </c>
      <c r="G73">
        <v>3.2260000000000001E-3</v>
      </c>
      <c r="I73">
        <f t="shared" si="4"/>
        <v>945.045861350883</v>
      </c>
      <c r="J73">
        <v>945</v>
      </c>
      <c r="K73" t="s">
        <v>19</v>
      </c>
      <c r="L73" t="str">
        <f t="shared" si="5"/>
        <v>GRADOS [71] = 7,479 ;</v>
      </c>
      <c r="M73" t="str">
        <f t="shared" si="6"/>
        <v>ADC[71] = 945 ;</v>
      </c>
      <c r="N73" t="s">
        <v>122</v>
      </c>
      <c r="O73" s="8">
        <f t="shared" si="7"/>
        <v>7.4790000000000001</v>
      </c>
    </row>
    <row r="74" spans="1:15">
      <c r="A74" t="s">
        <v>21</v>
      </c>
      <c r="B74" t="s">
        <v>94</v>
      </c>
      <c r="C74" t="s">
        <v>121</v>
      </c>
      <c r="D74" s="8">
        <v>7.1501870581598155</v>
      </c>
      <c r="E74" t="s">
        <v>20</v>
      </c>
      <c r="F74">
        <v>3.0607390300230946</v>
      </c>
      <c r="G74">
        <v>3.2260000000000001E-3</v>
      </c>
      <c r="I74">
        <f t="shared" si="4"/>
        <v>948.77217297678067</v>
      </c>
      <c r="J74">
        <v>949</v>
      </c>
      <c r="K74" t="s">
        <v>19</v>
      </c>
      <c r="L74" t="str">
        <f t="shared" si="5"/>
        <v>GRADOS [72] = 7,15 ;</v>
      </c>
      <c r="M74" t="str">
        <f t="shared" si="6"/>
        <v>ADC[72] = 949 ;</v>
      </c>
      <c r="N74" t="s">
        <v>122</v>
      </c>
      <c r="O74" s="8">
        <f t="shared" si="7"/>
        <v>7.15</v>
      </c>
    </row>
    <row r="75" spans="1:15">
      <c r="A75" t="s">
        <v>21</v>
      </c>
      <c r="B75" t="s">
        <v>95</v>
      </c>
      <c r="C75" t="s">
        <v>121</v>
      </c>
      <c r="D75" s="8">
        <v>6.8260631295040639</v>
      </c>
      <c r="E75" t="s">
        <v>20</v>
      </c>
      <c r="F75">
        <v>3.0725400457665906</v>
      </c>
      <c r="G75">
        <v>3.2260000000000001E-3</v>
      </c>
      <c r="I75">
        <f t="shared" si="4"/>
        <v>952.43026837154071</v>
      </c>
      <c r="J75">
        <v>952</v>
      </c>
      <c r="K75" t="s">
        <v>19</v>
      </c>
      <c r="L75" t="str">
        <f t="shared" si="5"/>
        <v>GRADOS [73] = 6,826 ;</v>
      </c>
      <c r="M75" t="str">
        <f t="shared" si="6"/>
        <v>ADC[73] = 952 ;</v>
      </c>
      <c r="N75" t="s">
        <v>122</v>
      </c>
      <c r="O75" s="8">
        <f t="shared" si="7"/>
        <v>6.8259999999999996</v>
      </c>
    </row>
    <row r="76" spans="1:15">
      <c r="A76" t="s">
        <v>21</v>
      </c>
      <c r="B76" t="s">
        <v>96</v>
      </c>
      <c r="C76" t="s">
        <v>121</v>
      </c>
      <c r="D76" s="8">
        <v>6.5068421218225012</v>
      </c>
      <c r="E76" t="s">
        <v>20</v>
      </c>
      <c r="F76">
        <v>3.0841269841269838</v>
      </c>
      <c r="G76">
        <v>3.2260000000000001E-3</v>
      </c>
      <c r="I76">
        <f t="shared" si="4"/>
        <v>956.02200375913935</v>
      </c>
      <c r="J76">
        <v>956</v>
      </c>
      <c r="K76" t="s">
        <v>19</v>
      </c>
      <c r="L76" t="str">
        <f t="shared" si="5"/>
        <v>GRADOS [74] = 6,507 ;</v>
      </c>
      <c r="M76" t="str">
        <f t="shared" si="6"/>
        <v>ADC[74] = 956 ;</v>
      </c>
      <c r="N76" t="s">
        <v>122</v>
      </c>
      <c r="O76" s="8">
        <f t="shared" si="7"/>
        <v>6.5069999999999997</v>
      </c>
    </row>
    <row r="77" spans="1:15">
      <c r="A77" t="s">
        <v>21</v>
      </c>
      <c r="B77" t="s">
        <v>97</v>
      </c>
      <c r="C77" t="s">
        <v>121</v>
      </c>
      <c r="D77" s="8">
        <v>6.1923877505452651</v>
      </c>
      <c r="E77" t="s">
        <v>20</v>
      </c>
      <c r="F77">
        <v>3.095505617977528</v>
      </c>
      <c r="G77">
        <v>3.2260000000000001E-3</v>
      </c>
      <c r="I77">
        <f t="shared" si="4"/>
        <v>959.54916862291623</v>
      </c>
      <c r="J77">
        <v>960</v>
      </c>
      <c r="K77" t="s">
        <v>19</v>
      </c>
      <c r="L77" t="str">
        <f t="shared" si="5"/>
        <v>GRADOS [75] = 6,192 ;</v>
      </c>
      <c r="M77" t="str">
        <f t="shared" si="6"/>
        <v>ADC[75] = 960 ;</v>
      </c>
      <c r="N77" t="s">
        <v>122</v>
      </c>
      <c r="O77" s="8">
        <f t="shared" si="7"/>
        <v>6.1920000000000002</v>
      </c>
    </row>
    <row r="78" spans="1:15">
      <c r="A78" t="s">
        <v>21</v>
      </c>
      <c r="B78" t="s">
        <v>98</v>
      </c>
      <c r="C78" t="s">
        <v>121</v>
      </c>
      <c r="D78" s="8">
        <v>5.8825691939176181</v>
      </c>
      <c r="E78" t="s">
        <v>20</v>
      </c>
      <c r="F78">
        <v>3.1066815144766147</v>
      </c>
      <c r="G78">
        <v>3.2260000000000001E-3</v>
      </c>
      <c r="I78">
        <f t="shared" si="4"/>
        <v>963.01348867842978</v>
      </c>
      <c r="J78">
        <v>963</v>
      </c>
      <c r="K78" t="s">
        <v>19</v>
      </c>
      <c r="L78" t="str">
        <f t="shared" si="5"/>
        <v>GRADOS [76] = 5,883 ;</v>
      </c>
      <c r="M78" t="str">
        <f t="shared" si="6"/>
        <v>ADC[76] = 963 ;</v>
      </c>
      <c r="N78" t="s">
        <v>122</v>
      </c>
      <c r="O78" s="8">
        <f t="shared" si="7"/>
        <v>5.883</v>
      </c>
    </row>
    <row r="79" spans="1:15">
      <c r="A79" t="s">
        <v>21</v>
      </c>
      <c r="B79" t="s">
        <v>99</v>
      </c>
      <c r="C79" t="s">
        <v>121</v>
      </c>
      <c r="D79" s="8">
        <v>5.5772608087125946</v>
      </c>
      <c r="E79" t="s">
        <v>20</v>
      </c>
      <c r="F79">
        <v>3.1176600441501106</v>
      </c>
      <c r="G79">
        <v>3.2260000000000001E-3</v>
      </c>
      <c r="I79">
        <f t="shared" si="4"/>
        <v>966.41662868881292</v>
      </c>
      <c r="J79">
        <v>966</v>
      </c>
      <c r="K79" t="s">
        <v>19</v>
      </c>
      <c r="L79" t="str">
        <f t="shared" si="5"/>
        <v>GRADOS [77] = 5,577 ;</v>
      </c>
      <c r="M79" t="str">
        <f t="shared" si="6"/>
        <v>ADC[77] = 966 ;</v>
      </c>
      <c r="N79" t="s">
        <v>122</v>
      </c>
      <c r="O79" s="8">
        <f t="shared" si="7"/>
        <v>5.577</v>
      </c>
    </row>
    <row r="80" spans="1:15">
      <c r="A80" t="s">
        <v>21</v>
      </c>
      <c r="B80" t="s">
        <v>100</v>
      </c>
      <c r="C80" t="s">
        <v>121</v>
      </c>
      <c r="D80" s="8">
        <v>5.2763418640493569</v>
      </c>
      <c r="E80" t="s">
        <v>20</v>
      </c>
      <c r="F80">
        <v>3.1284463894967174</v>
      </c>
      <c r="G80">
        <v>3.2260000000000001E-3</v>
      </c>
      <c r="I80">
        <f t="shared" si="4"/>
        <v>969.76019513227436</v>
      </c>
      <c r="J80">
        <v>970</v>
      </c>
      <c r="K80" t="s">
        <v>19</v>
      </c>
      <c r="L80" t="str">
        <f t="shared" si="5"/>
        <v>GRADOS [78] = 5,276 ;</v>
      </c>
      <c r="M80" t="str">
        <f t="shared" si="6"/>
        <v>ADC[78] = 970 ;</v>
      </c>
      <c r="N80" t="s">
        <v>122</v>
      </c>
      <c r="O80" s="8">
        <f t="shared" si="7"/>
        <v>5.2759999999999998</v>
      </c>
    </row>
    <row r="81" spans="1:15">
      <c r="A81" t="s">
        <v>21</v>
      </c>
      <c r="B81" t="s">
        <v>101</v>
      </c>
      <c r="C81" t="s">
        <v>121</v>
      </c>
      <c r="D81" s="8">
        <v>4.9796962919596695</v>
      </c>
      <c r="E81" t="s">
        <v>20</v>
      </c>
      <c r="F81">
        <v>3.1390455531453361</v>
      </c>
      <c r="G81">
        <v>3.2260000000000001E-3</v>
      </c>
      <c r="I81">
        <f t="shared" si="4"/>
        <v>973.04573873073025</v>
      </c>
      <c r="J81">
        <v>973</v>
      </c>
      <c r="K81" t="s">
        <v>19</v>
      </c>
      <c r="L81" t="str">
        <f t="shared" si="5"/>
        <v>GRADOS [79] = 4,98 ;</v>
      </c>
      <c r="M81" t="str">
        <f t="shared" si="6"/>
        <v>ADC[79] = 973 ;</v>
      </c>
      <c r="N81" t="s">
        <v>122</v>
      </c>
      <c r="O81" s="8">
        <f t="shared" si="7"/>
        <v>4.9800000000000004</v>
      </c>
    </row>
    <row r="82" spans="1:15">
      <c r="A82" t="s">
        <v>21</v>
      </c>
      <c r="B82" t="s">
        <v>102</v>
      </c>
      <c r="C82" t="s">
        <v>121</v>
      </c>
      <c r="D82" s="8">
        <v>4.6872124534596082</v>
      </c>
      <c r="E82" t="s">
        <v>20</v>
      </c>
      <c r="F82">
        <v>3.1494623655913978</v>
      </c>
      <c r="G82">
        <v>3.2260000000000001E-3</v>
      </c>
      <c r="I82">
        <f t="shared" si="4"/>
        <v>976.27475684792239</v>
      </c>
      <c r="J82">
        <v>976</v>
      </c>
      <c r="K82" t="s">
        <v>19</v>
      </c>
      <c r="L82" t="str">
        <f t="shared" si="5"/>
        <v>GRADOS [80] = 4,687 ;</v>
      </c>
      <c r="M82" t="str">
        <f t="shared" si="6"/>
        <v>ADC[80] = 976 ;</v>
      </c>
      <c r="N82" t="s">
        <v>122</v>
      </c>
      <c r="O82" s="8">
        <f t="shared" si="7"/>
        <v>4.6870000000000003</v>
      </c>
    </row>
    <row r="83" spans="1:15">
      <c r="A83" t="s">
        <v>21</v>
      </c>
      <c r="B83" t="s">
        <v>103</v>
      </c>
      <c r="C83" t="s">
        <v>121</v>
      </c>
      <c r="D83" s="8">
        <v>4.3987829189907757</v>
      </c>
      <c r="E83" t="s">
        <v>20</v>
      </c>
      <c r="F83">
        <v>3.1597014925373132</v>
      </c>
      <c r="G83">
        <v>3.2260000000000001E-3</v>
      </c>
      <c r="I83">
        <f t="shared" si="4"/>
        <v>979.4486957648212</v>
      </c>
      <c r="J83">
        <v>979</v>
      </c>
      <c r="K83" t="s">
        <v>19</v>
      </c>
      <c r="L83" t="str">
        <f t="shared" si="5"/>
        <v>GRADOS [81] = 4,399 ;</v>
      </c>
      <c r="M83" t="str">
        <f t="shared" si="6"/>
        <v>ADC[81] = 979 ;</v>
      </c>
      <c r="N83" t="s">
        <v>122</v>
      </c>
      <c r="O83" s="8">
        <f t="shared" si="7"/>
        <v>4.399</v>
      </c>
    </row>
    <row r="84" spans="1:15">
      <c r="A84" t="s">
        <v>21</v>
      </c>
      <c r="B84" t="s">
        <v>104</v>
      </c>
      <c r="C84" t="s">
        <v>121</v>
      </c>
      <c r="D84" s="8">
        <v>4.1143042621904442</v>
      </c>
      <c r="E84" t="s">
        <v>20</v>
      </c>
      <c r="F84">
        <v>3.1697674418604653</v>
      </c>
      <c r="G84">
        <v>3.2260000000000001E-3</v>
      </c>
      <c r="I84">
        <f t="shared" si="4"/>
        <v>982.56895283957385</v>
      </c>
      <c r="J84">
        <v>983</v>
      </c>
      <c r="K84" t="s">
        <v>19</v>
      </c>
      <c r="L84" t="str">
        <f t="shared" si="5"/>
        <v>GRADOS [82] = 4,114 ;</v>
      </c>
      <c r="M84" t="str">
        <f t="shared" si="6"/>
        <v>ADC[82] = 983 ;</v>
      </c>
      <c r="N84" t="s">
        <v>122</v>
      </c>
      <c r="O84" s="8">
        <f t="shared" si="7"/>
        <v>4.1139999999999999</v>
      </c>
    </row>
    <row r="85" spans="1:15">
      <c r="A85" t="s">
        <v>21</v>
      </c>
      <c r="B85" t="s">
        <v>105</v>
      </c>
      <c r="C85" t="s">
        <v>121</v>
      </c>
      <c r="D85" s="8">
        <v>3.8336768660369107</v>
      </c>
      <c r="E85" t="s">
        <v>20</v>
      </c>
      <c r="F85">
        <v>3.1796645702306079</v>
      </c>
      <c r="G85">
        <v>3.2260000000000001E-3</v>
      </c>
      <c r="I85">
        <f t="shared" si="4"/>
        <v>985.63687855877492</v>
      </c>
      <c r="J85">
        <v>986</v>
      </c>
      <c r="K85" t="s">
        <v>19</v>
      </c>
      <c r="L85" t="str">
        <f t="shared" si="5"/>
        <v>GRADOS [83] = 3,834 ;</v>
      </c>
      <c r="M85" t="str">
        <f t="shared" si="6"/>
        <v>ADC[83] = 986 ;</v>
      </c>
      <c r="N85" t="s">
        <v>122</v>
      </c>
      <c r="O85" s="8">
        <f t="shared" si="7"/>
        <v>3.8340000000000001</v>
      </c>
    </row>
    <row r="86" spans="1:15">
      <c r="A86" t="s">
        <v>21</v>
      </c>
      <c r="B86" t="s">
        <v>106</v>
      </c>
      <c r="C86" t="s">
        <v>121</v>
      </c>
      <c r="D86" s="8">
        <v>3.5568047404937038</v>
      </c>
      <c r="E86" t="s">
        <v>20</v>
      </c>
      <c r="F86">
        <v>3.1893970893970893</v>
      </c>
      <c r="G86">
        <v>3.2260000000000001E-3</v>
      </c>
      <c r="I86">
        <f t="shared" si="4"/>
        <v>988.65377848638843</v>
      </c>
      <c r="J86">
        <v>989</v>
      </c>
      <c r="K86" t="s">
        <v>19</v>
      </c>
      <c r="L86" t="str">
        <f t="shared" si="5"/>
        <v>GRADOS [84] = 3,557 ;</v>
      </c>
      <c r="M86" t="str">
        <f t="shared" si="6"/>
        <v>ADC[84] = 989 ;</v>
      </c>
      <c r="N86" t="s">
        <v>122</v>
      </c>
      <c r="O86" s="8">
        <f t="shared" si="7"/>
        <v>3.5569999999999999</v>
      </c>
    </row>
    <row r="87" spans="1:15">
      <c r="A87" t="s">
        <v>21</v>
      </c>
      <c r="B87" t="s">
        <v>107</v>
      </c>
      <c r="C87" t="s">
        <v>121</v>
      </c>
      <c r="D87" s="8">
        <v>3.2835953508486</v>
      </c>
      <c r="E87" t="s">
        <v>20</v>
      </c>
      <c r="F87">
        <v>3.1989690721649482</v>
      </c>
      <c r="G87">
        <v>3.2260000000000001E-3</v>
      </c>
      <c r="I87">
        <f t="shared" si="4"/>
        <v>991.62091511622691</v>
      </c>
      <c r="J87">
        <v>992</v>
      </c>
      <c r="K87" t="s">
        <v>19</v>
      </c>
      <c r="L87" t="str">
        <f t="shared" si="5"/>
        <v>GRADOS [85] = 3,284 ;</v>
      </c>
      <c r="M87" t="str">
        <f t="shared" si="6"/>
        <v>ADC[85] = 992 ;</v>
      </c>
      <c r="N87" t="s">
        <v>122</v>
      </c>
      <c r="O87" s="8">
        <f t="shared" si="7"/>
        <v>3.2839999999999998</v>
      </c>
    </row>
    <row r="88" spans="1:15">
      <c r="A88" t="s">
        <v>21</v>
      </c>
      <c r="B88" t="s">
        <v>108</v>
      </c>
      <c r="C88" t="s">
        <v>121</v>
      </c>
      <c r="D88" s="8">
        <v>3.0139594560079672</v>
      </c>
      <c r="E88" t="s">
        <v>20</v>
      </c>
      <c r="F88">
        <v>3.2083844580777097</v>
      </c>
      <c r="G88">
        <v>3.2260000000000001E-3</v>
      </c>
      <c r="I88">
        <f t="shared" si="4"/>
        <v>994.5395096335119</v>
      </c>
      <c r="J88">
        <v>995</v>
      </c>
      <c r="K88" t="s">
        <v>19</v>
      </c>
      <c r="L88" t="str">
        <f t="shared" si="5"/>
        <v>GRADOS [86] = 3,014 ;</v>
      </c>
      <c r="M88" t="str">
        <f t="shared" si="6"/>
        <v>ADC[86] = 995 ;</v>
      </c>
      <c r="N88" t="s">
        <v>122</v>
      </c>
      <c r="O88" s="8">
        <f t="shared" si="7"/>
        <v>3.0139999999999998</v>
      </c>
    </row>
    <row r="89" spans="1:15">
      <c r="A89" t="s">
        <v>21</v>
      </c>
      <c r="B89" t="s">
        <v>109</v>
      </c>
      <c r="C89" t="s">
        <v>121</v>
      </c>
      <c r="D89" s="8">
        <v>2.7478109560648249</v>
      </c>
      <c r="E89" t="s">
        <v>20</v>
      </c>
      <c r="F89">
        <v>3.2176470588235291</v>
      </c>
      <c r="G89">
        <v>3.2260000000000001E-3</v>
      </c>
      <c r="I89">
        <f t="shared" si="4"/>
        <v>997.41074359067852</v>
      </c>
      <c r="J89">
        <v>997</v>
      </c>
      <c r="K89" t="s">
        <v>19</v>
      </c>
      <c r="L89" t="str">
        <f t="shared" si="5"/>
        <v>GRADOS [87] = 2,748 ;</v>
      </c>
      <c r="M89" t="str">
        <f t="shared" si="6"/>
        <v>ADC[87] = 997 ;</v>
      </c>
      <c r="N89" t="s">
        <v>122</v>
      </c>
      <c r="O89" s="8">
        <f t="shared" si="7"/>
        <v>2.7480000000000002</v>
      </c>
    </row>
    <row r="90" spans="1:15">
      <c r="A90" t="s">
        <v>21</v>
      </c>
      <c r="B90" t="s">
        <v>110</v>
      </c>
      <c r="C90" t="s">
        <v>121</v>
      </c>
      <c r="D90" s="8">
        <v>2.4850667485127929</v>
      </c>
      <c r="E90" t="s">
        <v>20</v>
      </c>
      <c r="F90">
        <v>3.2267605633802816</v>
      </c>
      <c r="G90">
        <v>3.2260000000000001E-3</v>
      </c>
      <c r="I90">
        <f t="shared" si="4"/>
        <v>1000.2357605022571</v>
      </c>
      <c r="J90">
        <v>1000</v>
      </c>
      <c r="K90" t="s">
        <v>19</v>
      </c>
      <c r="L90" t="str">
        <f t="shared" si="5"/>
        <v>GRADOS [88] = 2,485 ;</v>
      </c>
      <c r="M90" t="str">
        <f t="shared" si="6"/>
        <v>ADC[88] = 1000 ;</v>
      </c>
      <c r="N90" t="s">
        <v>122</v>
      </c>
      <c r="O90" s="8">
        <f t="shared" si="7"/>
        <v>2.4849999999999999</v>
      </c>
    </row>
    <row r="91" spans="1:15">
      <c r="A91" t="s">
        <v>21</v>
      </c>
      <c r="B91" t="s">
        <v>111</v>
      </c>
      <c r="C91" t="s">
        <v>121</v>
      </c>
      <c r="D91" s="8">
        <v>2.2256465925289604</v>
      </c>
      <c r="E91" t="s">
        <v>20</v>
      </c>
      <c r="F91">
        <v>3.2357285429141713</v>
      </c>
      <c r="G91">
        <v>3.2260000000000001E-3</v>
      </c>
      <c r="I91">
        <f t="shared" si="4"/>
        <v>1003.0156673633513</v>
      </c>
      <c r="J91">
        <v>1003</v>
      </c>
      <c r="K91" t="s">
        <v>19</v>
      </c>
      <c r="L91" t="str">
        <f t="shared" si="5"/>
        <v>GRADOS [89] = 2,226 ;</v>
      </c>
      <c r="M91" t="str">
        <f t="shared" si="6"/>
        <v>ADC[89] = 1003 ;</v>
      </c>
      <c r="N91" t="s">
        <v>122</v>
      </c>
      <c r="O91" s="8">
        <f t="shared" si="7"/>
        <v>2.226</v>
      </c>
    </row>
    <row r="92" spans="1:15">
      <c r="A92" t="s">
        <v>21</v>
      </c>
      <c r="B92" t="s">
        <v>112</v>
      </c>
      <c r="C92" t="s">
        <v>121</v>
      </c>
      <c r="D92" s="8">
        <v>1.969472980788737</v>
      </c>
      <c r="E92" t="s">
        <v>20</v>
      </c>
      <c r="F92">
        <v>3.2445544554455448</v>
      </c>
      <c r="G92">
        <v>3.2260000000000001E-3</v>
      </c>
      <c r="I92">
        <f t="shared" si="4"/>
        <v>1005.751536095953</v>
      </c>
      <c r="J92">
        <v>1006</v>
      </c>
      <c r="K92" t="s">
        <v>19</v>
      </c>
      <c r="L92" t="str">
        <f t="shared" si="5"/>
        <v>GRADOS [90] = 1,969 ;</v>
      </c>
      <c r="M92" t="str">
        <f t="shared" si="6"/>
        <v>ADC[90] = 1006 ;</v>
      </c>
      <c r="N92" t="s">
        <v>122</v>
      </c>
      <c r="O92" s="8">
        <f t="shared" si="7"/>
        <v>1.9690000000000001</v>
      </c>
    </row>
    <row r="93" spans="1:15">
      <c r="A93" t="s">
        <v>21</v>
      </c>
      <c r="B93" t="s">
        <v>113</v>
      </c>
      <c r="C93" t="s">
        <v>121</v>
      </c>
      <c r="D93" s="8">
        <v>1.7164710183220109</v>
      </c>
      <c r="E93" t="s">
        <v>20</v>
      </c>
      <c r="F93">
        <v>3.253241650294695</v>
      </c>
      <c r="G93">
        <v>3.2260000000000001E-3</v>
      </c>
      <c r="I93">
        <f t="shared" si="4"/>
        <v>1008.4444049270598</v>
      </c>
      <c r="J93">
        <v>1008</v>
      </c>
      <c r="K93" t="s">
        <v>19</v>
      </c>
      <c r="L93" t="str">
        <f t="shared" si="5"/>
        <v>GRADOS [91] = 1,716 ;</v>
      </c>
      <c r="M93" t="str">
        <f t="shared" si="6"/>
        <v>ADC[91] = 1008 ;</v>
      </c>
      <c r="N93" t="s">
        <v>122</v>
      </c>
      <c r="O93" s="8">
        <f t="shared" si="7"/>
        <v>1.716</v>
      </c>
    </row>
    <row r="94" spans="1:15">
      <c r="A94" t="s">
        <v>21</v>
      </c>
      <c r="B94" t="s">
        <v>114</v>
      </c>
      <c r="C94" t="s">
        <v>121</v>
      </c>
      <c r="D94" s="8">
        <v>1.4665683079516612</v>
      </c>
      <c r="E94" t="s">
        <v>20</v>
      </c>
      <c r="F94">
        <v>3.2617933723196879</v>
      </c>
      <c r="G94">
        <v>3.2260000000000001E-3</v>
      </c>
      <c r="I94">
        <f t="shared" si="4"/>
        <v>1011.095279702321</v>
      </c>
      <c r="J94">
        <v>1011</v>
      </c>
      <c r="K94" t="s">
        <v>19</v>
      </c>
      <c r="L94" t="str">
        <f t="shared" si="5"/>
        <v>GRADOS [92] = 1,467 ;</v>
      </c>
      <c r="M94" t="str">
        <f t="shared" si="6"/>
        <v>ADC[92] = 1011 ;</v>
      </c>
      <c r="N94" t="s">
        <v>122</v>
      </c>
      <c r="O94" s="8">
        <f t="shared" si="7"/>
        <v>1.4670000000000001</v>
      </c>
    </row>
    <row r="95" spans="1:15">
      <c r="A95" t="s">
        <v>21</v>
      </c>
      <c r="B95" t="s">
        <v>115</v>
      </c>
      <c r="C95" t="s">
        <v>121</v>
      </c>
      <c r="D95" s="8">
        <v>1.2196948418941247</v>
      </c>
      <c r="E95" t="s">
        <v>20</v>
      </c>
      <c r="F95">
        <v>3.2702127659574467</v>
      </c>
      <c r="G95">
        <v>3.2260000000000001E-3</v>
      </c>
      <c r="I95">
        <f t="shared" si="4"/>
        <v>1013.7051351387001</v>
      </c>
      <c r="J95">
        <v>1014</v>
      </c>
      <c r="K95" t="s">
        <v>19</v>
      </c>
      <c r="L95" t="str">
        <f t="shared" si="5"/>
        <v>GRADOS [93] = 1,22 ;</v>
      </c>
      <c r="M95" t="str">
        <f t="shared" si="6"/>
        <v>ADC[93] = 1014 ;</v>
      </c>
      <c r="N95" t="s">
        <v>122</v>
      </c>
      <c r="O95" s="8">
        <f t="shared" si="7"/>
        <v>1.22</v>
      </c>
    </row>
    <row r="96" spans="1:15">
      <c r="A96" t="s">
        <v>21</v>
      </c>
      <c r="B96" t="s">
        <v>116</v>
      </c>
      <c r="C96" t="s">
        <v>121</v>
      </c>
      <c r="D96" s="8">
        <v>0.97578289912968319</v>
      </c>
      <c r="E96" t="s">
        <v>20</v>
      </c>
      <c r="F96">
        <v>3.2785028790786948</v>
      </c>
      <c r="G96">
        <v>3.2260000000000001E-3</v>
      </c>
      <c r="I96">
        <f t="shared" si="4"/>
        <v>1016.2749160194342</v>
      </c>
      <c r="J96">
        <v>1016</v>
      </c>
      <c r="K96" t="s">
        <v>19</v>
      </c>
      <c r="L96" t="str">
        <f t="shared" si="5"/>
        <v>GRADOS [94] = 0,976 ;</v>
      </c>
      <c r="M96" t="str">
        <f t="shared" si="6"/>
        <v>ADC[94] = 1016 ;</v>
      </c>
      <c r="N96" t="s">
        <v>122</v>
      </c>
      <c r="O96" s="8">
        <f t="shared" si="7"/>
        <v>0.97599999999999998</v>
      </c>
    </row>
    <row r="97" spans="1:15">
      <c r="A97" t="s">
        <v>21</v>
      </c>
      <c r="B97" t="s">
        <v>117</v>
      </c>
      <c r="C97" t="s">
        <v>121</v>
      </c>
      <c r="D97" s="8">
        <v>0.73476694817964017</v>
      </c>
      <c r="E97" t="s">
        <v>20</v>
      </c>
      <c r="F97">
        <v>3.2866666666666666</v>
      </c>
      <c r="G97">
        <v>3.2260000000000001E-3</v>
      </c>
      <c r="I97">
        <f t="shared" si="4"/>
        <v>1018.8055383343666</v>
      </c>
      <c r="J97">
        <v>1019</v>
      </c>
      <c r="K97" t="s">
        <v>19</v>
      </c>
      <c r="L97" t="str">
        <f t="shared" si="5"/>
        <v>GRADOS [95] = 0,735 ;</v>
      </c>
      <c r="M97" t="str">
        <f t="shared" si="6"/>
        <v>ADC[95] = 1019 ;</v>
      </c>
      <c r="N97" t="s">
        <v>122</v>
      </c>
      <c r="O97" s="8">
        <f t="shared" si="7"/>
        <v>0.73499999999999999</v>
      </c>
    </row>
    <row r="98" spans="1:15">
      <c r="A98" t="s">
        <v>21</v>
      </c>
      <c r="B98" t="s">
        <v>118</v>
      </c>
      <c r="C98" t="s">
        <v>121</v>
      </c>
      <c r="D98" s="8">
        <v>0.49658355495495249</v>
      </c>
      <c r="E98" t="s">
        <v>20</v>
      </c>
      <c r="F98">
        <v>3.294706994328922</v>
      </c>
      <c r="G98">
        <v>3.2260000000000001E-3</v>
      </c>
      <c r="I98">
        <f t="shared" si="4"/>
        <v>1021.2978903685437</v>
      </c>
      <c r="J98">
        <v>1021</v>
      </c>
      <c r="K98" t="s">
        <v>19</v>
      </c>
      <c r="L98" t="str">
        <f t="shared" si="5"/>
        <v>GRADOS [96] = 0,497 ;</v>
      </c>
      <c r="M98" t="str">
        <f t="shared" si="6"/>
        <v>ADC[96] = 1021 ;</v>
      </c>
      <c r="N98" t="s">
        <v>122</v>
      </c>
      <c r="O98" s="8">
        <f t="shared" si="7"/>
        <v>0.497</v>
      </c>
    </row>
    <row r="99" spans="1:15">
      <c r="A99" t="s">
        <v>21</v>
      </c>
      <c r="B99" t="s">
        <v>119</v>
      </c>
      <c r="C99" t="s">
        <v>121</v>
      </c>
      <c r="D99" s="8">
        <v>0.26117129536282846</v>
      </c>
      <c r="E99" t="s">
        <v>20</v>
      </c>
      <c r="F99">
        <v>3.3026266416510315</v>
      </c>
      <c r="G99">
        <v>3.2260000000000001E-3</v>
      </c>
      <c r="I99">
        <f t="shared" si="4"/>
        <v>1023.7528337417953</v>
      </c>
      <c r="J99">
        <v>1024</v>
      </c>
      <c r="K99" t="s">
        <v>19</v>
      </c>
      <c r="L99" t="str">
        <f t="shared" si="5"/>
        <v>GRADOS [97] = 0,261 ;</v>
      </c>
      <c r="M99" t="str">
        <f t="shared" si="6"/>
        <v>ADC[97] = 1024 ;</v>
      </c>
      <c r="N99" t="s">
        <v>122</v>
      </c>
      <c r="O99" s="8">
        <f t="shared" si="7"/>
        <v>0.26100000000000001</v>
      </c>
    </row>
    <row r="100" spans="1:15">
      <c r="A100" t="s">
        <v>21</v>
      </c>
      <c r="B100" t="s">
        <v>120</v>
      </c>
      <c r="C100" t="s">
        <v>121</v>
      </c>
      <c r="D100" s="8">
        <v>2.8470672382070461E-2</v>
      </c>
      <c r="E100" t="s">
        <v>20</v>
      </c>
      <c r="F100">
        <v>3.3104283054003725</v>
      </c>
      <c r="G100">
        <v>3.2260000000000001E-3</v>
      </c>
      <c r="I100">
        <f t="shared" si="4"/>
        <v>1026.1712044018514</v>
      </c>
      <c r="J100">
        <v>1026</v>
      </c>
      <c r="K100" t="s">
        <v>19</v>
      </c>
      <c r="L100" t="str">
        <f t="shared" si="5"/>
        <v>GRADOS [98] = 0,028 ;</v>
      </c>
      <c r="M100" t="str">
        <f t="shared" si="6"/>
        <v>ADC[98] = 1026 ;</v>
      </c>
      <c r="N100" t="s">
        <v>122</v>
      </c>
      <c r="O100" s="8">
        <f t="shared" si="7"/>
        <v>2.8000000000000001E-2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"/>
  <sheetViews>
    <sheetView tabSelected="1" workbookViewId="0"/>
  </sheetViews>
  <sheetFormatPr baseColWidth="10" defaultRowHeight="15"/>
  <cols>
    <col min="10" max="10" width="20.5703125" customWidth="1"/>
    <col min="12" max="12" width="36.28515625" customWidth="1"/>
    <col min="13" max="13" width="15" bestFit="1" customWidth="1"/>
    <col min="15" max="15" width="11.85546875" bestFit="1" customWidth="1"/>
  </cols>
  <sheetData>
    <row r="1" spans="1:17">
      <c r="D1" t="s">
        <v>18</v>
      </c>
      <c r="F1" t="s">
        <v>17</v>
      </c>
      <c r="I1" t="s">
        <v>19</v>
      </c>
      <c r="J1" t="s">
        <v>19</v>
      </c>
    </row>
    <row r="2" spans="1:17">
      <c r="A2" t="s">
        <v>21</v>
      </c>
      <c r="B2" t="s">
        <v>22</v>
      </c>
      <c r="C2" t="s">
        <v>121</v>
      </c>
      <c r="D2" s="8">
        <v>40.568844366069698</v>
      </c>
      <c r="E2" t="s">
        <v>20</v>
      </c>
      <c r="F2">
        <v>1.8124999999999998</v>
      </c>
      <c r="G2">
        <v>3.2260000000000001E-3</v>
      </c>
      <c r="I2">
        <f>F2/G2</f>
        <v>561.84128952262859</v>
      </c>
      <c r="J2">
        <f>ROUND(I2,0)</f>
        <v>562</v>
      </c>
      <c r="K2" t="s">
        <v>19</v>
      </c>
      <c r="L2" t="str">
        <f>CONCATENATE(A2,B2,C2,E2,Q2,N2)</f>
        <v>GRADOS [0] = 406 ;</v>
      </c>
      <c r="M2" t="str">
        <f>CONCATENATE(K2,B2,C2,E2,J2,N2)</f>
        <v>ADC[0] = 562 ;</v>
      </c>
      <c r="N2" t="s">
        <v>122</v>
      </c>
      <c r="O2" s="8">
        <f>ROUND(D2,3)</f>
        <v>40.569000000000003</v>
      </c>
      <c r="P2">
        <f>O2*10</f>
        <v>405.69000000000005</v>
      </c>
      <c r="Q2">
        <f>ROUND(P2,0)</f>
        <v>406</v>
      </c>
    </row>
    <row r="3" spans="1:17">
      <c r="A3" t="s">
        <v>21</v>
      </c>
      <c r="B3" t="s">
        <v>23</v>
      </c>
      <c r="C3" t="s">
        <v>121</v>
      </c>
      <c r="D3" s="8">
        <v>40.147911595538687</v>
      </c>
      <c r="E3" t="s">
        <v>20</v>
      </c>
      <c r="F3">
        <v>1.8268361581920902</v>
      </c>
      <c r="G3">
        <v>3.2260000000000001E-3</v>
      </c>
      <c r="I3">
        <f t="shared" ref="I3:I66" si="0">F3/G3</f>
        <v>566.28523192563239</v>
      </c>
      <c r="J3">
        <f t="shared" ref="J3:J66" si="1">ROUND(I3,0)</f>
        <v>566</v>
      </c>
      <c r="K3" t="s">
        <v>19</v>
      </c>
      <c r="L3" t="str">
        <f t="shared" ref="L3:L66" si="2">CONCATENATE(A3,B3,C3,E3,Q3,N3)</f>
        <v>GRADOS [1] = 401 ;</v>
      </c>
      <c r="M3" t="str">
        <f t="shared" ref="M3:M66" si="3">CONCATENATE(K3,B3,C3,E3,J3,N3)</f>
        <v>ADC[1] = 566 ;</v>
      </c>
      <c r="N3" t="s">
        <v>122</v>
      </c>
      <c r="O3" s="8">
        <f t="shared" ref="O3:O66" si="4">ROUND(D3,3)</f>
        <v>40.148000000000003</v>
      </c>
      <c r="P3">
        <f t="shared" ref="P3:P66" si="5">O3*10</f>
        <v>401.48</v>
      </c>
      <c r="Q3">
        <f t="shared" ref="Q3:Q66" si="6">ROUND(P3,0)</f>
        <v>401</v>
      </c>
    </row>
    <row r="4" spans="1:17">
      <c r="A4" t="s">
        <v>21</v>
      </c>
      <c r="B4" t="s">
        <v>24</v>
      </c>
      <c r="C4" t="s">
        <v>121</v>
      </c>
      <c r="D4" s="8">
        <v>39.733703026815874</v>
      </c>
      <c r="E4" t="s">
        <v>20</v>
      </c>
      <c r="F4">
        <v>1.8410112359550561</v>
      </c>
      <c r="G4">
        <v>3.2260000000000001E-3</v>
      </c>
      <c r="I4">
        <f t="shared" si="0"/>
        <v>570.67924239152387</v>
      </c>
      <c r="J4">
        <f t="shared" si="1"/>
        <v>571</v>
      </c>
      <c r="K4" t="s">
        <v>19</v>
      </c>
      <c r="L4" t="str">
        <f t="shared" si="2"/>
        <v>GRADOS [2] = 397 ;</v>
      </c>
      <c r="M4" t="str">
        <f t="shared" si="3"/>
        <v>ADC[2] = 571 ;</v>
      </c>
      <c r="N4" t="s">
        <v>122</v>
      </c>
      <c r="O4" s="8">
        <f t="shared" si="4"/>
        <v>39.734000000000002</v>
      </c>
      <c r="P4">
        <f t="shared" si="5"/>
        <v>397.34000000000003</v>
      </c>
      <c r="Q4">
        <f t="shared" si="6"/>
        <v>397</v>
      </c>
    </row>
    <row r="5" spans="1:17">
      <c r="A5" t="s">
        <v>21</v>
      </c>
      <c r="B5" t="s">
        <v>25</v>
      </c>
      <c r="C5" t="s">
        <v>121</v>
      </c>
      <c r="D5" s="8">
        <v>39.326022697012718</v>
      </c>
      <c r="E5" t="s">
        <v>20</v>
      </c>
      <c r="F5">
        <v>1.8550279329608934</v>
      </c>
      <c r="G5">
        <v>3.2260000000000001E-3</v>
      </c>
      <c r="I5">
        <f t="shared" si="0"/>
        <v>575.02415776841087</v>
      </c>
      <c r="J5">
        <f t="shared" si="1"/>
        <v>575</v>
      </c>
      <c r="K5" t="s">
        <v>19</v>
      </c>
      <c r="L5" t="str">
        <f t="shared" si="2"/>
        <v>GRADOS [3] = 393 ;</v>
      </c>
      <c r="M5" t="str">
        <f t="shared" si="3"/>
        <v>ADC[3] = 575 ;</v>
      </c>
      <c r="N5" t="s">
        <v>122</v>
      </c>
      <c r="O5" s="8">
        <f t="shared" si="4"/>
        <v>39.326000000000001</v>
      </c>
      <c r="P5">
        <f t="shared" si="5"/>
        <v>393.26</v>
      </c>
      <c r="Q5">
        <f t="shared" si="6"/>
        <v>393</v>
      </c>
    </row>
    <row r="6" spans="1:17">
      <c r="A6" t="s">
        <v>21</v>
      </c>
      <c r="B6" t="s">
        <v>26</v>
      </c>
      <c r="C6" t="s">
        <v>121</v>
      </c>
      <c r="D6" s="8">
        <v>38.924682851814055</v>
      </c>
      <c r="E6" t="s">
        <v>20</v>
      </c>
      <c r="F6">
        <v>1.8688888888888886</v>
      </c>
      <c r="G6">
        <v>3.2260000000000001E-3</v>
      </c>
      <c r="I6">
        <f t="shared" si="0"/>
        <v>579.32079630777696</v>
      </c>
      <c r="J6">
        <f t="shared" si="1"/>
        <v>579</v>
      </c>
      <c r="K6" t="s">
        <v>19</v>
      </c>
      <c r="L6" t="str">
        <f t="shared" si="2"/>
        <v>GRADOS [4] = 389 ;</v>
      </c>
      <c r="M6" t="str">
        <f t="shared" si="3"/>
        <v>ADC[4] = 579 ;</v>
      </c>
      <c r="N6" t="s">
        <v>122</v>
      </c>
      <c r="O6" s="8">
        <f t="shared" si="4"/>
        <v>38.924999999999997</v>
      </c>
      <c r="P6">
        <f t="shared" si="5"/>
        <v>389.25</v>
      </c>
      <c r="Q6">
        <f t="shared" si="6"/>
        <v>389</v>
      </c>
    </row>
    <row r="7" spans="1:17">
      <c r="A7" t="s">
        <v>21</v>
      </c>
      <c r="B7" t="s">
        <v>27</v>
      </c>
      <c r="C7" t="s">
        <v>121</v>
      </c>
      <c r="D7" s="8">
        <v>38.529503499969735</v>
      </c>
      <c r="E7" t="s">
        <v>20</v>
      </c>
      <c r="F7">
        <v>1.8825966850828728</v>
      </c>
      <c r="G7">
        <v>3.2260000000000001E-3</v>
      </c>
      <c r="I7">
        <f t="shared" si="0"/>
        <v>583.56995817819984</v>
      </c>
      <c r="J7">
        <f t="shared" si="1"/>
        <v>584</v>
      </c>
      <c r="K7" t="s">
        <v>19</v>
      </c>
      <c r="L7" t="str">
        <f t="shared" si="2"/>
        <v>GRADOS [5] = 385 ;</v>
      </c>
      <c r="M7" t="str">
        <f t="shared" si="3"/>
        <v>ADC[5] = 584 ;</v>
      </c>
      <c r="N7" t="s">
        <v>122</v>
      </c>
      <c r="O7" s="8">
        <f t="shared" si="4"/>
        <v>38.53</v>
      </c>
      <c r="P7">
        <f t="shared" si="5"/>
        <v>385.3</v>
      </c>
      <c r="Q7">
        <f t="shared" si="6"/>
        <v>385</v>
      </c>
    </row>
    <row r="8" spans="1:17">
      <c r="A8" t="s">
        <v>21</v>
      </c>
      <c r="B8" t="s">
        <v>28</v>
      </c>
      <c r="C8" t="s">
        <v>121</v>
      </c>
      <c r="D8" s="8">
        <v>38.14031199733563</v>
      </c>
      <c r="E8" t="s">
        <v>20</v>
      </c>
      <c r="F8">
        <v>1.8961538461538461</v>
      </c>
      <c r="G8">
        <v>3.2260000000000001E-3</v>
      </c>
      <c r="I8">
        <f t="shared" si="0"/>
        <v>587.77242596213455</v>
      </c>
      <c r="J8">
        <f t="shared" si="1"/>
        <v>588</v>
      </c>
      <c r="K8" t="s">
        <v>19</v>
      </c>
      <c r="L8" t="str">
        <f t="shared" si="2"/>
        <v>GRADOS [6] = 381 ;</v>
      </c>
      <c r="M8" t="str">
        <f t="shared" si="3"/>
        <v>ADC[6] = 588 ;</v>
      </c>
      <c r="N8" t="s">
        <v>122</v>
      </c>
      <c r="O8" s="8">
        <f t="shared" si="4"/>
        <v>38.14</v>
      </c>
      <c r="P8">
        <f t="shared" si="5"/>
        <v>381.4</v>
      </c>
      <c r="Q8">
        <f t="shared" si="6"/>
        <v>381</v>
      </c>
    </row>
    <row r="9" spans="1:17">
      <c r="A9" t="s">
        <v>21</v>
      </c>
      <c r="B9" t="s">
        <v>29</v>
      </c>
      <c r="C9" t="s">
        <v>121</v>
      </c>
      <c r="D9" s="8">
        <v>37.756942658156277</v>
      </c>
      <c r="E9" t="s">
        <v>20</v>
      </c>
      <c r="F9">
        <v>1.9095628415300543</v>
      </c>
      <c r="G9">
        <v>3.2260000000000001E-3</v>
      </c>
      <c r="I9">
        <f t="shared" si="0"/>
        <v>591.92896513640858</v>
      </c>
      <c r="J9">
        <f t="shared" si="1"/>
        <v>592</v>
      </c>
      <c r="K9" t="s">
        <v>19</v>
      </c>
      <c r="L9" t="str">
        <f t="shared" si="2"/>
        <v>GRADOS [7] = 378 ;</v>
      </c>
      <c r="M9" t="str">
        <f t="shared" si="3"/>
        <v>ADC[7] = 592 ;</v>
      </c>
      <c r="N9" t="s">
        <v>122</v>
      </c>
      <c r="O9" s="8">
        <f t="shared" si="4"/>
        <v>37.756999999999998</v>
      </c>
      <c r="P9">
        <f t="shared" si="5"/>
        <v>377.57</v>
      </c>
      <c r="Q9">
        <f t="shared" si="6"/>
        <v>378</v>
      </c>
    </row>
    <row r="10" spans="1:17">
      <c r="A10" t="s">
        <v>21</v>
      </c>
      <c r="B10" t="s">
        <v>30</v>
      </c>
      <c r="C10" t="s">
        <v>121</v>
      </c>
      <c r="D10" s="8">
        <v>37.379236391489883</v>
      </c>
      <c r="E10" t="s">
        <v>20</v>
      </c>
      <c r="F10">
        <v>1.9228260869565215</v>
      </c>
      <c r="G10">
        <v>3.2260000000000001E-3</v>
      </c>
      <c r="I10">
        <f t="shared" si="0"/>
        <v>596.0403245370494</v>
      </c>
      <c r="J10">
        <f t="shared" si="1"/>
        <v>596</v>
      </c>
      <c r="K10" t="s">
        <v>19</v>
      </c>
      <c r="L10" t="str">
        <f t="shared" si="2"/>
        <v>GRADOS [8] = 374 ;</v>
      </c>
      <c r="M10" t="str">
        <f t="shared" si="3"/>
        <v>ADC[8] = 596 ;</v>
      </c>
      <c r="N10" t="s">
        <v>122</v>
      </c>
      <c r="O10" s="8">
        <f t="shared" si="4"/>
        <v>37.378999999999998</v>
      </c>
      <c r="P10">
        <f t="shared" si="5"/>
        <v>373.78999999999996</v>
      </c>
      <c r="Q10">
        <f t="shared" si="6"/>
        <v>374</v>
      </c>
    </row>
    <row r="11" spans="1:17">
      <c r="A11" t="s">
        <v>21</v>
      </c>
      <c r="B11" t="s">
        <v>31</v>
      </c>
      <c r="C11" t="s">
        <v>121</v>
      </c>
      <c r="D11" s="8">
        <v>37.007040360860344</v>
      </c>
      <c r="E11" t="s">
        <v>20</v>
      </c>
      <c r="F11">
        <v>1.9359459459459458</v>
      </c>
      <c r="G11">
        <v>3.2260000000000001E-3</v>
      </c>
      <c r="I11">
        <f t="shared" si="0"/>
        <v>600.10723680903459</v>
      </c>
      <c r="J11">
        <f t="shared" si="1"/>
        <v>600</v>
      </c>
      <c r="K11" t="s">
        <v>19</v>
      </c>
      <c r="L11" t="str">
        <f t="shared" si="2"/>
        <v>GRADOS [9] = 370 ;</v>
      </c>
      <c r="M11" t="str">
        <f t="shared" si="3"/>
        <v>ADC[9] = 600 ;</v>
      </c>
      <c r="N11" t="s">
        <v>122</v>
      </c>
      <c r="O11" s="8">
        <f t="shared" si="4"/>
        <v>37.006999999999998</v>
      </c>
      <c r="P11">
        <f t="shared" si="5"/>
        <v>370.07</v>
      </c>
      <c r="Q11">
        <f t="shared" si="6"/>
        <v>370</v>
      </c>
    </row>
    <row r="12" spans="1:17">
      <c r="A12" t="s">
        <v>21</v>
      </c>
      <c r="B12" t="s">
        <v>32</v>
      </c>
      <c r="C12" t="s">
        <v>121</v>
      </c>
      <c r="D12" s="8">
        <v>36.640207665389084</v>
      </c>
      <c r="E12" t="s">
        <v>20</v>
      </c>
      <c r="F12">
        <v>1.9489247311827955</v>
      </c>
      <c r="G12">
        <v>3.2260000000000001E-3</v>
      </c>
      <c r="I12">
        <f t="shared" si="0"/>
        <v>604.13041884153608</v>
      </c>
      <c r="J12">
        <f t="shared" si="1"/>
        <v>604</v>
      </c>
      <c r="K12" t="s">
        <v>19</v>
      </c>
      <c r="L12" t="str">
        <f t="shared" si="2"/>
        <v>GRADOS [10] = 366 ;</v>
      </c>
      <c r="M12" t="str">
        <f t="shared" si="3"/>
        <v>ADC[10] = 604 ;</v>
      </c>
      <c r="N12" t="s">
        <v>122</v>
      </c>
      <c r="O12" s="8">
        <f t="shared" si="4"/>
        <v>36.64</v>
      </c>
      <c r="P12">
        <f t="shared" si="5"/>
        <v>366.4</v>
      </c>
      <c r="Q12">
        <f t="shared" si="6"/>
        <v>366</v>
      </c>
    </row>
    <row r="13" spans="1:17">
      <c r="A13" t="s">
        <v>21</v>
      </c>
      <c r="B13" t="s">
        <v>33</v>
      </c>
      <c r="C13" t="s">
        <v>121</v>
      </c>
      <c r="D13" s="8">
        <v>36.278597040810325</v>
      </c>
      <c r="E13" t="s">
        <v>20</v>
      </c>
      <c r="F13">
        <v>1.9617647058823529</v>
      </c>
      <c r="G13">
        <v>3.2260000000000001E-3</v>
      </c>
      <c r="I13">
        <f t="shared" si="0"/>
        <v>608.11057218919802</v>
      </c>
      <c r="J13">
        <f t="shared" si="1"/>
        <v>608</v>
      </c>
      <c r="K13" t="s">
        <v>19</v>
      </c>
      <c r="L13" t="str">
        <f t="shared" si="2"/>
        <v>GRADOS [11] = 363 ;</v>
      </c>
      <c r="M13" t="str">
        <f t="shared" si="3"/>
        <v>ADC[11] = 608 ;</v>
      </c>
      <c r="N13" t="s">
        <v>122</v>
      </c>
      <c r="O13" s="8">
        <f t="shared" si="4"/>
        <v>36.279000000000003</v>
      </c>
      <c r="P13">
        <f t="shared" si="5"/>
        <v>362.79</v>
      </c>
      <c r="Q13">
        <f t="shared" si="6"/>
        <v>363</v>
      </c>
    </row>
    <row r="14" spans="1:17">
      <c r="A14" t="s">
        <v>21</v>
      </c>
      <c r="B14" t="s">
        <v>34</v>
      </c>
      <c r="C14" t="s">
        <v>121</v>
      </c>
      <c r="D14" s="8">
        <v>35.922072578909535</v>
      </c>
      <c r="E14" t="s">
        <v>20</v>
      </c>
      <c r="F14">
        <v>1.9744680851063827</v>
      </c>
      <c r="G14">
        <v>3.2260000000000001E-3</v>
      </c>
      <c r="I14">
        <f t="shared" si="0"/>
        <v>612.04838347996986</v>
      </c>
      <c r="J14">
        <f t="shared" si="1"/>
        <v>612</v>
      </c>
      <c r="K14" t="s">
        <v>19</v>
      </c>
      <c r="L14" t="str">
        <f t="shared" si="2"/>
        <v>GRADOS [12] = 359 ;</v>
      </c>
      <c r="M14" t="str">
        <f t="shared" si="3"/>
        <v>ADC[12] = 612 ;</v>
      </c>
      <c r="N14" t="s">
        <v>122</v>
      </c>
      <c r="O14" s="8">
        <f t="shared" si="4"/>
        <v>35.921999999999997</v>
      </c>
      <c r="P14">
        <f t="shared" si="5"/>
        <v>359.21999999999997</v>
      </c>
      <c r="Q14">
        <f t="shared" si="6"/>
        <v>359</v>
      </c>
    </row>
    <row r="15" spans="1:17">
      <c r="A15" t="s">
        <v>21</v>
      </c>
      <c r="B15" t="s">
        <v>35</v>
      </c>
      <c r="C15" t="s">
        <v>121</v>
      </c>
      <c r="D15" s="8">
        <v>35.570503464046567</v>
      </c>
      <c r="E15" t="s">
        <v>20</v>
      </c>
      <c r="F15">
        <v>1.9870370370370365</v>
      </c>
      <c r="G15">
        <v>3.2260000000000001E-3</v>
      </c>
      <c r="I15">
        <f t="shared" si="0"/>
        <v>615.94452480999269</v>
      </c>
      <c r="J15">
        <f t="shared" si="1"/>
        <v>616</v>
      </c>
      <c r="K15" t="s">
        <v>19</v>
      </c>
      <c r="L15" t="str">
        <f t="shared" si="2"/>
        <v>GRADOS [13] = 356 ;</v>
      </c>
      <c r="M15" t="str">
        <f t="shared" si="3"/>
        <v>ADC[13] = 616 ;</v>
      </c>
      <c r="N15" t="s">
        <v>122</v>
      </c>
      <c r="O15" s="8">
        <f t="shared" si="4"/>
        <v>35.570999999999998</v>
      </c>
      <c r="P15">
        <f t="shared" si="5"/>
        <v>355.71</v>
      </c>
      <c r="Q15">
        <f t="shared" si="6"/>
        <v>356</v>
      </c>
    </row>
    <row r="16" spans="1:17">
      <c r="A16" t="s">
        <v>21</v>
      </c>
      <c r="B16" t="s">
        <v>36</v>
      </c>
      <c r="C16" t="s">
        <v>121</v>
      </c>
      <c r="D16" s="8">
        <v>35.223763725539243</v>
      </c>
      <c r="E16" t="s">
        <v>20</v>
      </c>
      <c r="F16">
        <v>1.9994736842105261</v>
      </c>
      <c r="G16">
        <v>3.2260000000000001E-3</v>
      </c>
      <c r="I16">
        <f t="shared" si="0"/>
        <v>619.79965412601553</v>
      </c>
      <c r="J16">
        <f t="shared" si="1"/>
        <v>620</v>
      </c>
      <c r="K16" t="s">
        <v>19</v>
      </c>
      <c r="L16" t="str">
        <f t="shared" si="2"/>
        <v>GRADOS [14] = 352 ;</v>
      </c>
      <c r="M16" t="str">
        <f t="shared" si="3"/>
        <v>ADC[14] = 620 ;</v>
      </c>
      <c r="N16" t="s">
        <v>122</v>
      </c>
      <c r="O16" s="8">
        <f t="shared" si="4"/>
        <v>35.223999999999997</v>
      </c>
      <c r="P16">
        <f t="shared" si="5"/>
        <v>352.23999999999995</v>
      </c>
      <c r="Q16">
        <f t="shared" si="6"/>
        <v>352</v>
      </c>
    </row>
    <row r="17" spans="1:17">
      <c r="A17" t="s">
        <v>21</v>
      </c>
      <c r="B17" t="s">
        <v>37</v>
      </c>
      <c r="C17" t="s">
        <v>121</v>
      </c>
      <c r="D17" s="8">
        <v>34.881732004781099</v>
      </c>
      <c r="E17" t="s">
        <v>20</v>
      </c>
      <c r="F17">
        <v>2.011780104712042</v>
      </c>
      <c r="G17">
        <v>3.2260000000000001E-3</v>
      </c>
      <c r="I17">
        <f t="shared" si="0"/>
        <v>623.61441559579725</v>
      </c>
      <c r="J17">
        <f t="shared" si="1"/>
        <v>624</v>
      </c>
      <c r="K17" t="s">
        <v>19</v>
      </c>
      <c r="L17" t="str">
        <f t="shared" si="2"/>
        <v>GRADOS [15] = 349 ;</v>
      </c>
      <c r="M17" t="str">
        <f t="shared" si="3"/>
        <v>ADC[15] = 624 ;</v>
      </c>
      <c r="N17" t="s">
        <v>122</v>
      </c>
      <c r="O17" s="8">
        <f t="shared" si="4"/>
        <v>34.881999999999998</v>
      </c>
      <c r="P17">
        <f t="shared" si="5"/>
        <v>348.82</v>
      </c>
      <c r="Q17">
        <f t="shared" si="6"/>
        <v>349</v>
      </c>
    </row>
    <row r="18" spans="1:17">
      <c r="A18" t="s">
        <v>21</v>
      </c>
      <c r="B18" t="s">
        <v>38</v>
      </c>
      <c r="C18" t="s">
        <v>121</v>
      </c>
      <c r="D18" s="8">
        <v>34.544291336060155</v>
      </c>
      <c r="E18" t="s">
        <v>20</v>
      </c>
      <c r="F18">
        <v>2.0239583333333333</v>
      </c>
      <c r="G18">
        <v>3.2260000000000001E-3</v>
      </c>
      <c r="I18">
        <f t="shared" si="0"/>
        <v>627.38943996693524</v>
      </c>
      <c r="J18">
        <f t="shared" si="1"/>
        <v>627</v>
      </c>
      <c r="K18" t="s">
        <v>19</v>
      </c>
      <c r="L18" t="str">
        <f t="shared" si="2"/>
        <v>GRADOS [16] = 345 ;</v>
      </c>
      <c r="M18" t="str">
        <f t="shared" si="3"/>
        <v>ADC[16] = 627 ;</v>
      </c>
      <c r="N18" t="s">
        <v>122</v>
      </c>
      <c r="O18" s="8">
        <f t="shared" si="4"/>
        <v>34.543999999999997</v>
      </c>
      <c r="P18">
        <f t="shared" si="5"/>
        <v>345.43999999999994</v>
      </c>
      <c r="Q18">
        <f t="shared" si="6"/>
        <v>345</v>
      </c>
    </row>
    <row r="19" spans="1:17">
      <c r="A19" t="s">
        <v>21</v>
      </c>
      <c r="B19" t="s">
        <v>39</v>
      </c>
      <c r="C19" t="s">
        <v>121</v>
      </c>
      <c r="D19" s="8">
        <v>34.211328940129249</v>
      </c>
      <c r="E19" t="s">
        <v>20</v>
      </c>
      <c r="F19">
        <v>2.0360103626943</v>
      </c>
      <c r="G19">
        <v>3.2260000000000001E-3</v>
      </c>
      <c r="I19">
        <f t="shared" si="0"/>
        <v>631.12534491453812</v>
      </c>
      <c r="J19">
        <f t="shared" si="1"/>
        <v>631</v>
      </c>
      <c r="K19" t="s">
        <v>19</v>
      </c>
      <c r="L19" t="str">
        <f t="shared" si="2"/>
        <v>GRADOS [17] = 342 ;</v>
      </c>
      <c r="M19" t="str">
        <f t="shared" si="3"/>
        <v>ADC[17] = 631 ;</v>
      </c>
      <c r="N19" t="s">
        <v>122</v>
      </c>
      <c r="O19" s="8">
        <f t="shared" si="4"/>
        <v>34.210999999999999</v>
      </c>
      <c r="P19">
        <f t="shared" si="5"/>
        <v>342.11</v>
      </c>
      <c r="Q19">
        <f t="shared" si="6"/>
        <v>342</v>
      </c>
    </row>
    <row r="20" spans="1:17">
      <c r="A20" t="s">
        <v>21</v>
      </c>
      <c r="B20" t="s">
        <v>40</v>
      </c>
      <c r="C20" t="s">
        <v>121</v>
      </c>
      <c r="D20" s="8">
        <v>33.882736029652335</v>
      </c>
      <c r="E20" t="s">
        <v>20</v>
      </c>
      <c r="F20">
        <v>2.0479381443298967</v>
      </c>
      <c r="G20">
        <v>3.2260000000000001E-3</v>
      </c>
      <c r="I20">
        <f t="shared" si="0"/>
        <v>634.82273537814524</v>
      </c>
      <c r="J20">
        <f t="shared" si="1"/>
        <v>635</v>
      </c>
      <c r="K20" t="s">
        <v>19</v>
      </c>
      <c r="L20" t="str">
        <f t="shared" si="2"/>
        <v>GRADOS [18] = 339 ;</v>
      </c>
      <c r="M20" t="str">
        <f t="shared" si="3"/>
        <v>ADC[18] = 635 ;</v>
      </c>
      <c r="N20" t="s">
        <v>122</v>
      </c>
      <c r="O20" s="8">
        <f t="shared" si="4"/>
        <v>33.883000000000003</v>
      </c>
      <c r="P20">
        <f t="shared" si="5"/>
        <v>338.83000000000004</v>
      </c>
      <c r="Q20">
        <f t="shared" si="6"/>
        <v>339</v>
      </c>
    </row>
    <row r="21" spans="1:17">
      <c r="A21" t="s">
        <v>21</v>
      </c>
      <c r="B21" t="s">
        <v>41</v>
      </c>
      <c r="C21" t="s">
        <v>121</v>
      </c>
      <c r="D21" s="8">
        <v>33.558407625722104</v>
      </c>
      <c r="E21" t="s">
        <v>20</v>
      </c>
      <c r="F21">
        <v>2.0597435897435896</v>
      </c>
      <c r="G21">
        <v>3.2260000000000001E-3</v>
      </c>
      <c r="I21">
        <f t="shared" si="0"/>
        <v>638.48220388827951</v>
      </c>
      <c r="J21">
        <f t="shared" si="1"/>
        <v>638</v>
      </c>
      <c r="K21" t="s">
        <v>19</v>
      </c>
      <c r="L21" t="str">
        <f t="shared" si="2"/>
        <v>GRADOS [19] = 336 ;</v>
      </c>
      <c r="M21" t="str">
        <f t="shared" si="3"/>
        <v>ADC[19] = 638 ;</v>
      </c>
      <c r="N21" t="s">
        <v>122</v>
      </c>
      <c r="O21" s="8">
        <f t="shared" si="4"/>
        <v>33.558</v>
      </c>
      <c r="P21">
        <f t="shared" si="5"/>
        <v>335.58</v>
      </c>
      <c r="Q21">
        <f t="shared" si="6"/>
        <v>336</v>
      </c>
    </row>
    <row r="22" spans="1:17">
      <c r="A22" t="s">
        <v>21</v>
      </c>
      <c r="B22" t="s">
        <v>42</v>
      </c>
      <c r="C22" t="s">
        <v>121</v>
      </c>
      <c r="D22" s="8">
        <v>33.238242384705245</v>
      </c>
      <c r="E22" t="s">
        <v>20</v>
      </c>
      <c r="F22">
        <v>2.0714285714285712</v>
      </c>
      <c r="G22">
        <v>3.2260000000000001E-3</v>
      </c>
      <c r="I22">
        <f t="shared" si="0"/>
        <v>642.10433088300408</v>
      </c>
      <c r="J22">
        <f t="shared" si="1"/>
        <v>642</v>
      </c>
      <c r="K22" t="s">
        <v>19</v>
      </c>
      <c r="L22" t="str">
        <f t="shared" si="2"/>
        <v>GRADOS [20] = 332 ;</v>
      </c>
      <c r="M22" t="str">
        <f t="shared" si="3"/>
        <v>ADC[20] = 642 ;</v>
      </c>
      <c r="N22" t="s">
        <v>122</v>
      </c>
      <c r="O22" s="8">
        <f t="shared" si="4"/>
        <v>33.238</v>
      </c>
      <c r="P22">
        <f t="shared" si="5"/>
        <v>332.38</v>
      </c>
      <c r="Q22">
        <f t="shared" si="6"/>
        <v>332</v>
      </c>
    </row>
    <row r="23" spans="1:17">
      <c r="A23" t="s">
        <v>21</v>
      </c>
      <c r="B23" t="s">
        <v>43</v>
      </c>
      <c r="C23" t="s">
        <v>121</v>
      </c>
      <c r="D23" s="8">
        <v>32.922142434730404</v>
      </c>
      <c r="E23" t="s">
        <v>20</v>
      </c>
      <c r="F23">
        <v>2.0829949238578678</v>
      </c>
      <c r="G23">
        <v>3.2260000000000001E-3</v>
      </c>
      <c r="I23">
        <f t="shared" si="0"/>
        <v>645.68968501483812</v>
      </c>
      <c r="J23">
        <f t="shared" si="1"/>
        <v>646</v>
      </c>
      <c r="K23" t="s">
        <v>19</v>
      </c>
      <c r="L23" t="str">
        <f t="shared" si="2"/>
        <v>GRADOS [21] = 329 ;</v>
      </c>
      <c r="M23" t="str">
        <f t="shared" si="3"/>
        <v>ADC[21] = 646 ;</v>
      </c>
      <c r="N23" t="s">
        <v>122</v>
      </c>
      <c r="O23" s="8">
        <f t="shared" si="4"/>
        <v>32.921999999999997</v>
      </c>
      <c r="P23">
        <f t="shared" si="5"/>
        <v>329.21999999999997</v>
      </c>
      <c r="Q23">
        <f t="shared" si="6"/>
        <v>329</v>
      </c>
    </row>
    <row r="24" spans="1:17">
      <c r="A24" t="s">
        <v>21</v>
      </c>
      <c r="B24" t="s">
        <v>44</v>
      </c>
      <c r="C24" t="s">
        <v>121</v>
      </c>
      <c r="D24" s="8">
        <v>32.610013221184943</v>
      </c>
      <c r="E24" t="s">
        <v>20</v>
      </c>
      <c r="F24">
        <v>2.0944444444444441</v>
      </c>
      <c r="G24">
        <v>3.2260000000000001E-3</v>
      </c>
      <c r="I24">
        <f t="shared" si="0"/>
        <v>649.23882344837079</v>
      </c>
      <c r="J24">
        <f t="shared" si="1"/>
        <v>649</v>
      </c>
      <c r="K24" t="s">
        <v>19</v>
      </c>
      <c r="L24" t="str">
        <f t="shared" si="2"/>
        <v>GRADOS [22] = 326 ;</v>
      </c>
      <c r="M24" t="str">
        <f t="shared" si="3"/>
        <v>ADC[22] = 649 ;</v>
      </c>
      <c r="N24" t="s">
        <v>122</v>
      </c>
      <c r="O24" s="8">
        <f t="shared" si="4"/>
        <v>32.61</v>
      </c>
      <c r="P24">
        <f t="shared" si="5"/>
        <v>326.10000000000002</v>
      </c>
      <c r="Q24">
        <f t="shared" si="6"/>
        <v>326</v>
      </c>
    </row>
    <row r="25" spans="1:17">
      <c r="A25" t="s">
        <v>21</v>
      </c>
      <c r="B25" t="s">
        <v>45</v>
      </c>
      <c r="C25" t="s">
        <v>121</v>
      </c>
      <c r="D25" s="8">
        <v>32.301763360635277</v>
      </c>
      <c r="E25" t="s">
        <v>20</v>
      </c>
      <c r="F25">
        <v>2.1057788944723614</v>
      </c>
      <c r="G25">
        <v>3.2260000000000001E-3</v>
      </c>
      <c r="I25">
        <f t="shared" si="0"/>
        <v>652.75229214890305</v>
      </c>
      <c r="J25">
        <f t="shared" si="1"/>
        <v>653</v>
      </c>
      <c r="K25" t="s">
        <v>19</v>
      </c>
      <c r="L25" t="str">
        <f t="shared" si="2"/>
        <v>GRADOS [23] = 323 ;</v>
      </c>
      <c r="M25" t="str">
        <f t="shared" si="3"/>
        <v>ADC[23] = 653 ;</v>
      </c>
      <c r="N25" t="s">
        <v>122</v>
      </c>
      <c r="O25" s="8">
        <f t="shared" si="4"/>
        <v>32.302</v>
      </c>
      <c r="P25">
        <f t="shared" si="5"/>
        <v>323.02</v>
      </c>
      <c r="Q25">
        <f t="shared" si="6"/>
        <v>323</v>
      </c>
    </row>
    <row r="26" spans="1:17">
      <c r="A26" t="s">
        <v>21</v>
      </c>
      <c r="B26" t="s">
        <v>46</v>
      </c>
      <c r="C26" t="s">
        <v>121</v>
      </c>
      <c r="D26" s="8">
        <v>31.997304502629106</v>
      </c>
      <c r="E26" t="s">
        <v>20</v>
      </c>
      <c r="F26">
        <v>2.1169999999999995</v>
      </c>
      <c r="G26">
        <v>3.2260000000000001E-3</v>
      </c>
      <c r="I26">
        <f t="shared" si="0"/>
        <v>656.2306261624301</v>
      </c>
      <c r="J26">
        <f t="shared" si="1"/>
        <v>656</v>
      </c>
      <c r="K26" t="s">
        <v>19</v>
      </c>
      <c r="L26" t="str">
        <f t="shared" si="2"/>
        <v>GRADOS [24] = 320 ;</v>
      </c>
      <c r="M26" t="str">
        <f t="shared" si="3"/>
        <v>ADC[24] = 656 ;</v>
      </c>
      <c r="N26" t="s">
        <v>122</v>
      </c>
      <c r="O26" s="8">
        <f t="shared" si="4"/>
        <v>31.997</v>
      </c>
      <c r="P26">
        <f t="shared" si="5"/>
        <v>319.97000000000003</v>
      </c>
      <c r="Q26">
        <f t="shared" si="6"/>
        <v>320</v>
      </c>
    </row>
    <row r="27" spans="1:17">
      <c r="A27" t="s">
        <v>21</v>
      </c>
      <c r="B27" t="s">
        <v>47</v>
      </c>
      <c r="C27" t="s">
        <v>121</v>
      </c>
      <c r="D27" s="8">
        <v>31.696551198877444</v>
      </c>
      <c r="E27" t="s">
        <v>20</v>
      </c>
      <c r="F27">
        <v>2.1281094527363185</v>
      </c>
      <c r="G27">
        <v>3.2260000000000001E-3</v>
      </c>
      <c r="I27">
        <f t="shared" si="0"/>
        <v>659.67434988726541</v>
      </c>
      <c r="J27">
        <f t="shared" si="1"/>
        <v>660</v>
      </c>
      <c r="K27" t="s">
        <v>19</v>
      </c>
      <c r="L27" t="str">
        <f t="shared" si="2"/>
        <v>GRADOS [25] = 317 ;</v>
      </c>
      <c r="M27" t="str">
        <f t="shared" si="3"/>
        <v>ADC[25] = 660 ;</v>
      </c>
      <c r="N27" t="s">
        <v>122</v>
      </c>
      <c r="O27" s="8">
        <f t="shared" si="4"/>
        <v>31.696999999999999</v>
      </c>
      <c r="P27">
        <f t="shared" si="5"/>
        <v>316.96999999999997</v>
      </c>
      <c r="Q27">
        <f t="shared" si="6"/>
        <v>317</v>
      </c>
    </row>
    <row r="28" spans="1:17">
      <c r="A28" t="s">
        <v>21</v>
      </c>
      <c r="B28" t="s">
        <v>48</v>
      </c>
      <c r="C28" t="s">
        <v>121</v>
      </c>
      <c r="D28" s="8">
        <v>31.399420779351317</v>
      </c>
      <c r="E28" t="s">
        <v>20</v>
      </c>
      <c r="F28">
        <v>2.139108910891089</v>
      </c>
      <c r="G28">
        <v>3.2260000000000001E-3</v>
      </c>
      <c r="I28">
        <f t="shared" si="0"/>
        <v>663.08397733759728</v>
      </c>
      <c r="J28">
        <f t="shared" si="1"/>
        <v>663</v>
      </c>
      <c r="K28" t="s">
        <v>19</v>
      </c>
      <c r="L28" t="str">
        <f t="shared" si="2"/>
        <v>GRADOS [26] = 314 ;</v>
      </c>
      <c r="M28" t="str">
        <f t="shared" si="3"/>
        <v>ADC[26] = 663 ;</v>
      </c>
      <c r="N28" t="s">
        <v>122</v>
      </c>
      <c r="O28" s="8">
        <f t="shared" si="4"/>
        <v>31.399000000000001</v>
      </c>
      <c r="P28">
        <f t="shared" si="5"/>
        <v>313.99</v>
      </c>
      <c r="Q28">
        <f t="shared" si="6"/>
        <v>314</v>
      </c>
    </row>
    <row r="29" spans="1:17">
      <c r="A29" t="s">
        <v>21</v>
      </c>
      <c r="B29" t="s">
        <v>49</v>
      </c>
      <c r="C29" t="s">
        <v>121</v>
      </c>
      <c r="D29" s="8">
        <v>31.105833234862416</v>
      </c>
      <c r="E29" t="s">
        <v>20</v>
      </c>
      <c r="F29">
        <v>2.15</v>
      </c>
      <c r="G29">
        <v>3.2260000000000001E-3</v>
      </c>
      <c r="I29">
        <f t="shared" si="0"/>
        <v>666.46001239925602</v>
      </c>
      <c r="J29">
        <f t="shared" si="1"/>
        <v>666</v>
      </c>
      <c r="K29" t="s">
        <v>19</v>
      </c>
      <c r="L29" t="str">
        <f t="shared" si="2"/>
        <v>GRADOS [27] = 311 ;</v>
      </c>
      <c r="M29" t="str">
        <f t="shared" si="3"/>
        <v>ADC[27] = 666 ;</v>
      </c>
      <c r="N29" t="s">
        <v>122</v>
      </c>
      <c r="O29" s="8">
        <f t="shared" si="4"/>
        <v>31.106000000000002</v>
      </c>
      <c r="P29">
        <f t="shared" si="5"/>
        <v>311.06</v>
      </c>
      <c r="Q29">
        <f t="shared" si="6"/>
        <v>311</v>
      </c>
    </row>
    <row r="30" spans="1:17">
      <c r="A30" t="s">
        <v>21</v>
      </c>
      <c r="B30" t="s">
        <v>50</v>
      </c>
      <c r="C30" t="s">
        <v>121</v>
      </c>
      <c r="D30" s="8">
        <v>30.815711105726621</v>
      </c>
      <c r="E30" t="s">
        <v>20</v>
      </c>
      <c r="F30">
        <v>2.1607843137254896</v>
      </c>
      <c r="G30">
        <v>3.2260000000000001E-3</v>
      </c>
      <c r="I30">
        <f t="shared" si="0"/>
        <v>669.80294907795712</v>
      </c>
      <c r="J30">
        <f t="shared" si="1"/>
        <v>670</v>
      </c>
      <c r="K30" t="s">
        <v>19</v>
      </c>
      <c r="L30" t="str">
        <f t="shared" si="2"/>
        <v>GRADOS [28] = 308 ;</v>
      </c>
      <c r="M30" t="str">
        <f t="shared" si="3"/>
        <v>ADC[28] = 670 ;</v>
      </c>
      <c r="N30" t="s">
        <v>122</v>
      </c>
      <c r="O30" s="8">
        <f t="shared" si="4"/>
        <v>30.815999999999999</v>
      </c>
      <c r="P30">
        <f t="shared" si="5"/>
        <v>308.15999999999997</v>
      </c>
      <c r="Q30">
        <f t="shared" si="6"/>
        <v>308</v>
      </c>
    </row>
    <row r="31" spans="1:17">
      <c r="A31" t="s">
        <v>21</v>
      </c>
      <c r="B31" t="s">
        <v>51</v>
      </c>
      <c r="C31" t="s">
        <v>121</v>
      </c>
      <c r="D31" s="8">
        <v>30.528979376138409</v>
      </c>
      <c r="E31" t="s">
        <v>20</v>
      </c>
      <c r="F31">
        <v>2.1714634146341476</v>
      </c>
      <c r="G31">
        <v>3.2260000000000001E-3</v>
      </c>
      <c r="I31">
        <f t="shared" si="0"/>
        <v>673.11327174028133</v>
      </c>
      <c r="J31">
        <f t="shared" si="1"/>
        <v>673</v>
      </c>
      <c r="K31" t="s">
        <v>19</v>
      </c>
      <c r="L31" t="str">
        <f t="shared" si="2"/>
        <v>GRADOS [29] = 305 ;</v>
      </c>
      <c r="M31" t="str">
        <f t="shared" si="3"/>
        <v>ADC[29] = 673 ;</v>
      </c>
      <c r="N31" t="s">
        <v>122</v>
      </c>
      <c r="O31" s="8">
        <f t="shared" si="4"/>
        <v>30.529</v>
      </c>
      <c r="P31">
        <f t="shared" si="5"/>
        <v>305.29000000000002</v>
      </c>
      <c r="Q31">
        <f t="shared" si="6"/>
        <v>305</v>
      </c>
    </row>
    <row r="32" spans="1:17">
      <c r="A32" t="s">
        <v>21</v>
      </c>
      <c r="B32" t="s">
        <v>52</v>
      </c>
      <c r="C32" t="s">
        <v>121</v>
      </c>
      <c r="D32" s="8">
        <v>30.24556537391112</v>
      </c>
      <c r="E32" t="s">
        <v>20</v>
      </c>
      <c r="F32">
        <v>2.1820388349514577</v>
      </c>
      <c r="G32">
        <v>3.2260000000000001E-3</v>
      </c>
      <c r="I32">
        <f t="shared" si="0"/>
        <v>676.39145534763099</v>
      </c>
      <c r="J32">
        <f t="shared" si="1"/>
        <v>676</v>
      </c>
      <c r="K32" t="s">
        <v>19</v>
      </c>
      <c r="L32" t="str">
        <f t="shared" si="2"/>
        <v>GRADOS [30] = 302 ;</v>
      </c>
      <c r="M32" t="str">
        <f t="shared" si="3"/>
        <v>ADC[30] = 676 ;</v>
      </c>
      <c r="N32" t="s">
        <v>122</v>
      </c>
      <c r="O32" s="8">
        <f t="shared" si="4"/>
        <v>30.245999999999999</v>
      </c>
      <c r="P32">
        <f t="shared" si="5"/>
        <v>302.45999999999998</v>
      </c>
      <c r="Q32">
        <f t="shared" si="6"/>
        <v>302</v>
      </c>
    </row>
    <row r="33" spans="1:17">
      <c r="A33" t="s">
        <v>21</v>
      </c>
      <c r="B33" t="s">
        <v>53</v>
      </c>
      <c r="C33" t="s">
        <v>121</v>
      </c>
      <c r="D33" s="8">
        <v>29.965398675260019</v>
      </c>
      <c r="E33" t="s">
        <v>20</v>
      </c>
      <c r="F33">
        <v>2.1925120772946873</v>
      </c>
      <c r="G33">
        <v>3.2260000000000001E-3</v>
      </c>
      <c r="I33">
        <f t="shared" si="0"/>
        <v>679.63796568341206</v>
      </c>
      <c r="J33">
        <f t="shared" si="1"/>
        <v>680</v>
      </c>
      <c r="K33" t="s">
        <v>19</v>
      </c>
      <c r="L33" t="str">
        <f t="shared" si="2"/>
        <v>GRADOS [31] = 300 ;</v>
      </c>
      <c r="M33" t="str">
        <f t="shared" si="3"/>
        <v>ADC[31] = 680 ;</v>
      </c>
      <c r="N33" t="s">
        <v>122</v>
      </c>
      <c r="O33" s="8">
        <f t="shared" si="4"/>
        <v>29.965</v>
      </c>
      <c r="P33">
        <f t="shared" si="5"/>
        <v>299.64999999999998</v>
      </c>
      <c r="Q33">
        <f t="shared" si="6"/>
        <v>300</v>
      </c>
    </row>
    <row r="34" spans="1:17">
      <c r="A34" t="s">
        <v>21</v>
      </c>
      <c r="B34" t="s">
        <v>54</v>
      </c>
      <c r="C34" t="s">
        <v>121</v>
      </c>
      <c r="D34" s="8">
        <v>29.688411014329688</v>
      </c>
      <c r="E34" t="s">
        <v>20</v>
      </c>
      <c r="F34">
        <v>2.2028846153846167</v>
      </c>
      <c r="G34">
        <v>3.2260000000000001E-3</v>
      </c>
      <c r="I34">
        <f t="shared" si="0"/>
        <v>682.85325957365671</v>
      </c>
      <c r="J34">
        <f t="shared" si="1"/>
        <v>683</v>
      </c>
      <c r="K34" t="s">
        <v>19</v>
      </c>
      <c r="L34" t="str">
        <f t="shared" si="2"/>
        <v>GRADOS [32] = 297 ;</v>
      </c>
      <c r="M34" t="str">
        <f t="shared" si="3"/>
        <v>ADC[32] = 683 ;</v>
      </c>
      <c r="N34" t="s">
        <v>122</v>
      </c>
      <c r="O34" s="8">
        <f t="shared" si="4"/>
        <v>29.687999999999999</v>
      </c>
      <c r="P34">
        <f t="shared" si="5"/>
        <v>296.88</v>
      </c>
      <c r="Q34">
        <f t="shared" si="6"/>
        <v>297</v>
      </c>
    </row>
    <row r="35" spans="1:17">
      <c r="A35" t="s">
        <v>21</v>
      </c>
      <c r="B35" t="s">
        <v>55</v>
      </c>
      <c r="C35" t="s">
        <v>121</v>
      </c>
      <c r="D35" s="8">
        <v>29.414536197186067</v>
      </c>
      <c r="E35" t="s">
        <v>20</v>
      </c>
      <c r="F35">
        <v>2.2131578947368431</v>
      </c>
      <c r="G35">
        <v>3.2260000000000001E-3</v>
      </c>
      <c r="I35">
        <f t="shared" si="0"/>
        <v>686.03778510131531</v>
      </c>
      <c r="J35">
        <f t="shared" si="1"/>
        <v>686</v>
      </c>
      <c r="K35" t="s">
        <v>19</v>
      </c>
      <c r="L35" t="str">
        <f t="shared" si="2"/>
        <v>GRADOS [33] = 294 ;</v>
      </c>
      <c r="M35" t="str">
        <f t="shared" si="3"/>
        <v>ADC[33] = 686 ;</v>
      </c>
      <c r="N35" t="s">
        <v>122</v>
      </c>
      <c r="O35" s="8">
        <f t="shared" si="4"/>
        <v>29.414999999999999</v>
      </c>
      <c r="P35">
        <f t="shared" si="5"/>
        <v>294.14999999999998</v>
      </c>
      <c r="Q35">
        <f t="shared" si="6"/>
        <v>294</v>
      </c>
    </row>
    <row r="36" spans="1:17">
      <c r="A36" t="s">
        <v>21</v>
      </c>
      <c r="B36" t="s">
        <v>56</v>
      </c>
      <c r="C36" t="s">
        <v>121</v>
      </c>
      <c r="D36" s="8">
        <v>29.143710020013202</v>
      </c>
      <c r="E36" t="s">
        <v>20</v>
      </c>
      <c r="F36">
        <v>2.2233333333333345</v>
      </c>
      <c r="G36">
        <v>3.2260000000000001E-3</v>
      </c>
      <c r="I36">
        <f t="shared" si="0"/>
        <v>689.19198181442482</v>
      </c>
      <c r="J36">
        <f t="shared" si="1"/>
        <v>689</v>
      </c>
      <c r="K36" t="s">
        <v>19</v>
      </c>
      <c r="L36" t="str">
        <f t="shared" si="2"/>
        <v>GRADOS [34] = 291 ;</v>
      </c>
      <c r="M36" t="str">
        <f t="shared" si="3"/>
        <v>ADC[34] = 689 ;</v>
      </c>
      <c r="N36" t="s">
        <v>122</v>
      </c>
      <c r="O36" s="8">
        <f t="shared" si="4"/>
        <v>29.143999999999998</v>
      </c>
      <c r="P36">
        <f t="shared" si="5"/>
        <v>291.44</v>
      </c>
      <c r="Q36">
        <f t="shared" si="6"/>
        <v>291</v>
      </c>
    </row>
    <row r="37" spans="1:17">
      <c r="A37" t="s">
        <v>21</v>
      </c>
      <c r="B37" t="s">
        <v>57</v>
      </c>
      <c r="C37" t="s">
        <v>121</v>
      </c>
      <c r="D37" s="8">
        <v>28.875870191271758</v>
      </c>
      <c r="E37" t="s">
        <v>20</v>
      </c>
      <c r="F37">
        <v>2.2334123222748827</v>
      </c>
      <c r="G37">
        <v>3.2260000000000001E-3</v>
      </c>
      <c r="I37">
        <f t="shared" si="0"/>
        <v>692.31628092835797</v>
      </c>
      <c r="J37">
        <f t="shared" si="1"/>
        <v>692</v>
      </c>
      <c r="K37" t="s">
        <v>19</v>
      </c>
      <c r="L37" t="str">
        <f t="shared" si="2"/>
        <v>GRADOS [35] = 289 ;</v>
      </c>
      <c r="M37" t="str">
        <f t="shared" si="3"/>
        <v>ADC[35] = 692 ;</v>
      </c>
      <c r="N37" t="s">
        <v>122</v>
      </c>
      <c r="O37" s="8">
        <f t="shared" si="4"/>
        <v>28.876000000000001</v>
      </c>
      <c r="P37">
        <f t="shared" si="5"/>
        <v>288.76</v>
      </c>
      <c r="Q37">
        <f t="shared" si="6"/>
        <v>289</v>
      </c>
    </row>
    <row r="38" spans="1:17">
      <c r="A38" t="s">
        <v>21</v>
      </c>
      <c r="B38" t="s">
        <v>58</v>
      </c>
      <c r="C38" t="s">
        <v>121</v>
      </c>
      <c r="D38" s="8">
        <v>28.610956257592537</v>
      </c>
      <c r="E38" t="s">
        <v>20</v>
      </c>
      <c r="F38">
        <v>2.2433962264150953</v>
      </c>
      <c r="G38">
        <v>3.2260000000000001E-3</v>
      </c>
      <c r="I38">
        <f t="shared" si="0"/>
        <v>695.41110552234818</v>
      </c>
      <c r="J38">
        <f t="shared" si="1"/>
        <v>695</v>
      </c>
      <c r="K38" t="s">
        <v>19</v>
      </c>
      <c r="L38" t="str">
        <f t="shared" si="2"/>
        <v>GRADOS [36] = 286 ;</v>
      </c>
      <c r="M38" t="str">
        <f t="shared" si="3"/>
        <v>ADC[36] = 695 ;</v>
      </c>
      <c r="N38" t="s">
        <v>122</v>
      </c>
      <c r="O38" s="8">
        <f t="shared" si="4"/>
        <v>28.611000000000001</v>
      </c>
      <c r="P38">
        <f t="shared" si="5"/>
        <v>286.11</v>
      </c>
      <c r="Q38">
        <f t="shared" si="6"/>
        <v>286</v>
      </c>
    </row>
    <row r="39" spans="1:17">
      <c r="A39" t="s">
        <v>21</v>
      </c>
      <c r="B39" t="s">
        <v>59</v>
      </c>
      <c r="C39" t="s">
        <v>121</v>
      </c>
      <c r="D39" s="8">
        <v>28.348909533193762</v>
      </c>
      <c r="E39" t="s">
        <v>20</v>
      </c>
      <c r="F39">
        <v>2.2532863849765272</v>
      </c>
      <c r="G39">
        <v>3.2260000000000001E-3</v>
      </c>
      <c r="I39">
        <f t="shared" si="0"/>
        <v>698.47687073047962</v>
      </c>
      <c r="J39">
        <f t="shared" si="1"/>
        <v>698</v>
      </c>
      <c r="K39" t="s">
        <v>19</v>
      </c>
      <c r="L39" t="str">
        <f t="shared" si="2"/>
        <v>GRADOS [37] = 283 ;</v>
      </c>
      <c r="M39" t="str">
        <f t="shared" si="3"/>
        <v>ADC[37] = 698 ;</v>
      </c>
      <c r="N39" t="s">
        <v>122</v>
      </c>
      <c r="O39" s="8">
        <f t="shared" si="4"/>
        <v>28.349</v>
      </c>
      <c r="P39">
        <f t="shared" si="5"/>
        <v>283.49</v>
      </c>
      <c r="Q39">
        <f t="shared" si="6"/>
        <v>283</v>
      </c>
    </row>
    <row r="40" spans="1:17">
      <c r="A40" t="s">
        <v>21</v>
      </c>
      <c r="B40" t="s">
        <v>60</v>
      </c>
      <c r="C40" t="s">
        <v>121</v>
      </c>
      <c r="D40" s="8">
        <v>28.089673032623637</v>
      </c>
      <c r="E40" t="s">
        <v>20</v>
      </c>
      <c r="F40">
        <v>2.2630841121495338</v>
      </c>
      <c r="G40">
        <v>3.2260000000000001E-3</v>
      </c>
      <c r="I40">
        <f t="shared" si="0"/>
        <v>701.51398392731983</v>
      </c>
      <c r="J40">
        <f t="shared" si="1"/>
        <v>702</v>
      </c>
      <c r="K40" t="s">
        <v>19</v>
      </c>
      <c r="L40" t="str">
        <f t="shared" si="2"/>
        <v>GRADOS [38] = 281 ;</v>
      </c>
      <c r="M40" t="str">
        <f t="shared" si="3"/>
        <v>ADC[38] = 702 ;</v>
      </c>
      <c r="N40" t="s">
        <v>122</v>
      </c>
      <c r="O40" s="8">
        <f t="shared" si="4"/>
        <v>28.09</v>
      </c>
      <c r="P40">
        <f t="shared" si="5"/>
        <v>280.89999999999998</v>
      </c>
      <c r="Q40">
        <f t="shared" si="6"/>
        <v>281</v>
      </c>
    </row>
    <row r="41" spans="1:17">
      <c r="A41" t="s">
        <v>21</v>
      </c>
      <c r="B41" t="s">
        <v>61</v>
      </c>
      <c r="C41" t="s">
        <v>121</v>
      </c>
      <c r="D41" s="8">
        <v>27.83319140664355</v>
      </c>
      <c r="E41" t="s">
        <v>20</v>
      </c>
      <c r="F41">
        <v>2.2727906976744192</v>
      </c>
      <c r="G41">
        <v>3.2260000000000001E-3</v>
      </c>
      <c r="I41">
        <f t="shared" si="0"/>
        <v>704.52284490837542</v>
      </c>
      <c r="J41">
        <f t="shared" si="1"/>
        <v>705</v>
      </c>
      <c r="K41" t="s">
        <v>19</v>
      </c>
      <c r="L41" t="str">
        <f t="shared" si="2"/>
        <v>GRADOS [39] = 278 ;</v>
      </c>
      <c r="M41" t="str">
        <f t="shared" si="3"/>
        <v>ADC[39] = 705 ;</v>
      </c>
      <c r="N41" t="s">
        <v>122</v>
      </c>
      <c r="O41" s="8">
        <f t="shared" si="4"/>
        <v>27.832999999999998</v>
      </c>
      <c r="P41">
        <f t="shared" si="5"/>
        <v>278.33</v>
      </c>
      <c r="Q41">
        <f t="shared" si="6"/>
        <v>278</v>
      </c>
    </row>
    <row r="42" spans="1:17">
      <c r="A42" t="s">
        <v>21</v>
      </c>
      <c r="B42" t="s">
        <v>62</v>
      </c>
      <c r="C42" t="s">
        <v>121</v>
      </c>
      <c r="D42" s="8">
        <v>27.57941088107782</v>
      </c>
      <c r="E42" t="s">
        <v>20</v>
      </c>
      <c r="F42">
        <v>2.2824074074074088</v>
      </c>
      <c r="G42">
        <v>3.2260000000000001E-3</v>
      </c>
      <c r="I42">
        <f t="shared" si="0"/>
        <v>707.5038460655328</v>
      </c>
      <c r="J42">
        <f t="shared" si="1"/>
        <v>708</v>
      </c>
      <c r="K42" t="s">
        <v>19</v>
      </c>
      <c r="L42" t="str">
        <f t="shared" si="2"/>
        <v>GRADOS [40] = 276 ;</v>
      </c>
      <c r="M42" t="str">
        <f t="shared" si="3"/>
        <v>ADC[40] = 708 ;</v>
      </c>
      <c r="N42" t="s">
        <v>122</v>
      </c>
      <c r="O42" s="8">
        <f t="shared" si="4"/>
        <v>27.579000000000001</v>
      </c>
      <c r="P42">
        <f t="shared" si="5"/>
        <v>275.79000000000002</v>
      </c>
      <c r="Q42">
        <f t="shared" si="6"/>
        <v>276</v>
      </c>
    </row>
    <row r="43" spans="1:17">
      <c r="A43" t="s">
        <v>21</v>
      </c>
      <c r="B43" t="s">
        <v>63</v>
      </c>
      <c r="C43" t="s">
        <v>121</v>
      </c>
      <c r="D43" s="8">
        <v>27.328279198469261</v>
      </c>
      <c r="E43" t="s">
        <v>20</v>
      </c>
      <c r="F43">
        <v>2.2919354838709687</v>
      </c>
      <c r="G43">
        <v>3.2260000000000001E-3</v>
      </c>
      <c r="I43">
        <f t="shared" si="0"/>
        <v>710.45737255764675</v>
      </c>
      <c r="J43">
        <f t="shared" si="1"/>
        <v>710</v>
      </c>
      <c r="K43" t="s">
        <v>19</v>
      </c>
      <c r="L43" t="str">
        <f t="shared" si="2"/>
        <v>GRADOS [41] = 273 ;</v>
      </c>
      <c r="M43" t="str">
        <f t="shared" si="3"/>
        <v>ADC[41] = 710 ;</v>
      </c>
      <c r="N43" t="s">
        <v>122</v>
      </c>
      <c r="O43" s="8">
        <f t="shared" si="4"/>
        <v>27.327999999999999</v>
      </c>
      <c r="P43">
        <f t="shared" si="5"/>
        <v>273.27999999999997</v>
      </c>
      <c r="Q43">
        <f t="shared" si="6"/>
        <v>273</v>
      </c>
    </row>
    <row r="44" spans="1:17">
      <c r="A44" t="s">
        <v>21</v>
      </c>
      <c r="B44" t="s">
        <v>64</v>
      </c>
      <c r="C44" t="s">
        <v>121</v>
      </c>
      <c r="D44" s="8">
        <v>27.07974556238662</v>
      </c>
      <c r="E44" t="s">
        <v>20</v>
      </c>
      <c r="F44">
        <v>2.3013761467889919</v>
      </c>
      <c r="G44">
        <v>3.2260000000000001E-3</v>
      </c>
      <c r="I44">
        <f t="shared" si="0"/>
        <v>713.38380247643886</v>
      </c>
      <c r="J44">
        <f t="shared" si="1"/>
        <v>713</v>
      </c>
      <c r="K44" t="s">
        <v>19</v>
      </c>
      <c r="L44" t="str">
        <f t="shared" si="2"/>
        <v>GRADOS [42] = 271 ;</v>
      </c>
      <c r="M44" t="str">
        <f t="shared" si="3"/>
        <v>ADC[42] = 713 ;</v>
      </c>
      <c r="N44" t="s">
        <v>122</v>
      </c>
      <c r="O44" s="8">
        <f t="shared" si="4"/>
        <v>27.08</v>
      </c>
      <c r="P44">
        <f t="shared" si="5"/>
        <v>270.79999999999995</v>
      </c>
      <c r="Q44">
        <f t="shared" si="6"/>
        <v>271</v>
      </c>
    </row>
    <row r="45" spans="1:17">
      <c r="A45" t="s">
        <v>21</v>
      </c>
      <c r="B45" t="s">
        <v>65</v>
      </c>
      <c r="C45" t="s">
        <v>121</v>
      </c>
      <c r="D45" s="8">
        <v>26.833760584242953</v>
      </c>
      <c r="E45" t="s">
        <v>20</v>
      </c>
      <c r="F45">
        <v>2.3107305936073068</v>
      </c>
      <c r="G45">
        <v>3.2260000000000001E-3</v>
      </c>
      <c r="I45">
        <f t="shared" si="0"/>
        <v>716.28350700784461</v>
      </c>
      <c r="J45">
        <f t="shared" si="1"/>
        <v>716</v>
      </c>
      <c r="K45" t="s">
        <v>19</v>
      </c>
      <c r="L45" t="str">
        <f t="shared" si="2"/>
        <v>GRADOS [43] = 268 ;</v>
      </c>
      <c r="M45" t="str">
        <f t="shared" si="3"/>
        <v>ADC[43] = 716 ;</v>
      </c>
      <c r="N45" t="s">
        <v>122</v>
      </c>
      <c r="O45" s="8">
        <f t="shared" si="4"/>
        <v>26.834</v>
      </c>
      <c r="P45">
        <f t="shared" si="5"/>
        <v>268.33999999999997</v>
      </c>
      <c r="Q45">
        <f t="shared" si="6"/>
        <v>268</v>
      </c>
    </row>
    <row r="46" spans="1:17">
      <c r="A46" t="s">
        <v>21</v>
      </c>
      <c r="B46" t="s">
        <v>66</v>
      </c>
      <c r="C46" t="s">
        <v>121</v>
      </c>
      <c r="D46" s="8">
        <v>26.590276232490055</v>
      </c>
      <c r="E46" t="s">
        <v>20</v>
      </c>
      <c r="F46">
        <v>2.3200000000000007</v>
      </c>
      <c r="G46">
        <v>3.2260000000000001E-3</v>
      </c>
      <c r="I46">
        <f t="shared" si="0"/>
        <v>719.15685058896486</v>
      </c>
      <c r="J46">
        <f t="shared" si="1"/>
        <v>719</v>
      </c>
      <c r="K46" t="s">
        <v>19</v>
      </c>
      <c r="L46" t="str">
        <f t="shared" si="2"/>
        <v>GRADOS [44] = 266 ;</v>
      </c>
      <c r="M46" t="str">
        <f t="shared" si="3"/>
        <v>ADC[44] = 719 ;</v>
      </c>
      <c r="N46" t="s">
        <v>122</v>
      </c>
      <c r="O46" s="8">
        <f t="shared" si="4"/>
        <v>26.59</v>
      </c>
      <c r="P46">
        <f t="shared" si="5"/>
        <v>265.89999999999998</v>
      </c>
      <c r="Q46">
        <f t="shared" si="6"/>
        <v>266</v>
      </c>
    </row>
    <row r="47" spans="1:17">
      <c r="A47" t="s">
        <v>21</v>
      </c>
      <c r="B47" t="s">
        <v>67</v>
      </c>
      <c r="C47" t="s">
        <v>121</v>
      </c>
      <c r="D47" s="8">
        <v>26.34924578406418</v>
      </c>
      <c r="E47" t="s">
        <v>20</v>
      </c>
      <c r="F47">
        <v>2.3291855203619924</v>
      </c>
      <c r="G47">
        <v>3.2260000000000001E-3</v>
      </c>
      <c r="I47">
        <f t="shared" si="0"/>
        <v>722.00419106075401</v>
      </c>
      <c r="J47">
        <f t="shared" si="1"/>
        <v>722</v>
      </c>
      <c r="K47" t="s">
        <v>19</v>
      </c>
      <c r="L47" t="str">
        <f t="shared" si="2"/>
        <v>GRADOS [45] = 263 ;</v>
      </c>
      <c r="M47" t="str">
        <f t="shared" si="3"/>
        <v>ADC[45] = 722 ;</v>
      </c>
      <c r="N47" t="s">
        <v>122</v>
      </c>
      <c r="O47" s="8">
        <f t="shared" si="4"/>
        <v>26.349</v>
      </c>
      <c r="P47">
        <f t="shared" si="5"/>
        <v>263.49</v>
      </c>
      <c r="Q47">
        <f t="shared" si="6"/>
        <v>263</v>
      </c>
    </row>
    <row r="48" spans="1:17">
      <c r="A48" t="s">
        <v>21</v>
      </c>
      <c r="B48" t="s">
        <v>68</v>
      </c>
      <c r="C48" t="s">
        <v>121</v>
      </c>
      <c r="D48" s="8">
        <v>26.110623777964808</v>
      </c>
      <c r="E48" t="s">
        <v>20</v>
      </c>
      <c r="F48">
        <v>2.3382882882882896</v>
      </c>
      <c r="G48">
        <v>3.2260000000000001E-3</v>
      </c>
      <c r="I48">
        <f t="shared" si="0"/>
        <v>724.82587981658071</v>
      </c>
      <c r="J48">
        <f t="shared" si="1"/>
        <v>725</v>
      </c>
      <c r="K48" t="s">
        <v>19</v>
      </c>
      <c r="L48" t="str">
        <f t="shared" si="2"/>
        <v>GRADOS [46] = 261 ;</v>
      </c>
      <c r="M48" t="str">
        <f t="shared" si="3"/>
        <v>ADC[46] = 725 ;</v>
      </c>
      <c r="N48" t="s">
        <v>122</v>
      </c>
      <c r="O48" s="8">
        <f t="shared" si="4"/>
        <v>26.111000000000001</v>
      </c>
      <c r="P48">
        <f t="shared" si="5"/>
        <v>261.11</v>
      </c>
      <c r="Q48">
        <f t="shared" si="6"/>
        <v>261</v>
      </c>
    </row>
    <row r="49" spans="1:17">
      <c r="A49" t="s">
        <v>21</v>
      </c>
      <c r="B49" t="s">
        <v>69</v>
      </c>
      <c r="C49" t="s">
        <v>121</v>
      </c>
      <c r="D49" s="8">
        <v>25.874365970855195</v>
      </c>
      <c r="E49" t="s">
        <v>20</v>
      </c>
      <c r="F49">
        <v>2.3473094170403597</v>
      </c>
      <c r="G49">
        <v>3.2260000000000001E-3</v>
      </c>
      <c r="I49">
        <f t="shared" si="0"/>
        <v>727.62226194679465</v>
      </c>
      <c r="J49">
        <f t="shared" si="1"/>
        <v>728</v>
      </c>
      <c r="K49" t="s">
        <v>19</v>
      </c>
      <c r="L49" t="str">
        <f t="shared" si="2"/>
        <v>GRADOS [47] = 259 ;</v>
      </c>
      <c r="M49" t="str">
        <f t="shared" si="3"/>
        <v>ADC[47] = 728 ;</v>
      </c>
      <c r="N49" t="s">
        <v>122</v>
      </c>
      <c r="O49" s="8">
        <f t="shared" si="4"/>
        <v>25.873999999999999</v>
      </c>
      <c r="P49">
        <f t="shared" si="5"/>
        <v>258.74</v>
      </c>
      <c r="Q49">
        <f t="shared" si="6"/>
        <v>259</v>
      </c>
    </row>
    <row r="50" spans="1:17">
      <c r="A50" t="s">
        <v>21</v>
      </c>
      <c r="B50" t="s">
        <v>70</v>
      </c>
      <c r="C50" t="s">
        <v>121</v>
      </c>
      <c r="D50" s="8">
        <v>25.640429294582074</v>
      </c>
      <c r="E50" t="s">
        <v>20</v>
      </c>
      <c r="F50">
        <v>2.3562500000000011</v>
      </c>
      <c r="G50">
        <v>3.2260000000000001E-3</v>
      </c>
      <c r="I50">
        <f t="shared" si="0"/>
        <v>730.39367637941757</v>
      </c>
      <c r="J50">
        <f t="shared" si="1"/>
        <v>730</v>
      </c>
      <c r="K50" t="s">
        <v>19</v>
      </c>
      <c r="L50" t="str">
        <f t="shared" si="2"/>
        <v>GRADOS [48] = 256 ;</v>
      </c>
      <c r="M50" t="str">
        <f t="shared" si="3"/>
        <v>ADC[48] = 730 ;</v>
      </c>
      <c r="N50" t="s">
        <v>122</v>
      </c>
      <c r="O50" s="8">
        <f t="shared" si="4"/>
        <v>25.64</v>
      </c>
      <c r="P50">
        <f t="shared" si="5"/>
        <v>256.39999999999998</v>
      </c>
      <c r="Q50">
        <f t="shared" si="6"/>
        <v>256</v>
      </c>
    </row>
    <row r="51" spans="1:17">
      <c r="A51" t="s">
        <v>21</v>
      </c>
      <c r="B51" t="s">
        <v>71</v>
      </c>
      <c r="C51" t="s">
        <v>121</v>
      </c>
      <c r="D51" s="8">
        <v>25.408771815514232</v>
      </c>
      <c r="E51" t="s">
        <v>20</v>
      </c>
      <c r="F51">
        <v>2.3651111111111121</v>
      </c>
      <c r="G51">
        <v>3.2260000000000001E-3</v>
      </c>
      <c r="I51">
        <f t="shared" si="0"/>
        <v>733.14045601708369</v>
      </c>
      <c r="J51">
        <f t="shared" si="1"/>
        <v>733</v>
      </c>
      <c r="K51" t="s">
        <v>19</v>
      </c>
      <c r="L51" t="str">
        <f t="shared" si="2"/>
        <v>GRADOS [49] = 254 ;</v>
      </c>
      <c r="M51" t="str">
        <f t="shared" si="3"/>
        <v>ADC[49] = 733 ;</v>
      </c>
      <c r="N51" t="s">
        <v>122</v>
      </c>
      <c r="O51" s="8">
        <f t="shared" si="4"/>
        <v>25.408999999999999</v>
      </c>
      <c r="P51">
        <f t="shared" si="5"/>
        <v>254.08999999999997</v>
      </c>
      <c r="Q51">
        <f t="shared" si="6"/>
        <v>254</v>
      </c>
    </row>
    <row r="52" spans="1:17">
      <c r="A52" t="s">
        <v>21</v>
      </c>
      <c r="B52" t="s">
        <v>72</v>
      </c>
      <c r="C52" t="s">
        <v>121</v>
      </c>
      <c r="D52" s="8">
        <v>25.179352695609964</v>
      </c>
      <c r="E52" t="s">
        <v>20</v>
      </c>
      <c r="F52">
        <v>2.3738938053097356</v>
      </c>
      <c r="G52">
        <v>3.2260000000000001E-3</v>
      </c>
      <c r="I52">
        <f t="shared" si="0"/>
        <v>735.86292787034574</v>
      </c>
      <c r="J52">
        <f t="shared" si="1"/>
        <v>736</v>
      </c>
      <c r="K52" t="s">
        <v>19</v>
      </c>
      <c r="L52" t="str">
        <f t="shared" si="2"/>
        <v>GRADOS [50] = 252 ;</v>
      </c>
      <c r="M52" t="str">
        <f t="shared" si="3"/>
        <v>ADC[50] = 736 ;</v>
      </c>
      <c r="N52" t="s">
        <v>122</v>
      </c>
      <c r="O52" s="8">
        <f t="shared" si="4"/>
        <v>25.178999999999998</v>
      </c>
      <c r="P52">
        <f t="shared" si="5"/>
        <v>251.79</v>
      </c>
      <c r="Q52">
        <f t="shared" si="6"/>
        <v>252</v>
      </c>
    </row>
    <row r="53" spans="1:17">
      <c r="A53" t="s">
        <v>21</v>
      </c>
      <c r="B53" t="s">
        <v>73</v>
      </c>
      <c r="C53" t="s">
        <v>121</v>
      </c>
      <c r="D53" s="8">
        <v>24.952132155125128</v>
      </c>
      <c r="E53" t="s">
        <v>20</v>
      </c>
      <c r="F53">
        <v>2.3825991189427325</v>
      </c>
      <c r="G53">
        <v>3.2260000000000001E-3</v>
      </c>
      <c r="I53">
        <f t="shared" si="0"/>
        <v>738.56141318745574</v>
      </c>
      <c r="J53">
        <f t="shared" si="1"/>
        <v>739</v>
      </c>
      <c r="K53" t="s">
        <v>19</v>
      </c>
      <c r="L53" t="str">
        <f t="shared" si="2"/>
        <v>GRADOS [51] = 250 ;</v>
      </c>
      <c r="M53" t="str">
        <f t="shared" si="3"/>
        <v>ADC[51] = 739 ;</v>
      </c>
      <c r="N53" t="s">
        <v>122</v>
      </c>
      <c r="O53" s="8">
        <f t="shared" si="4"/>
        <v>24.952000000000002</v>
      </c>
      <c r="P53">
        <f t="shared" si="5"/>
        <v>249.52</v>
      </c>
      <c r="Q53">
        <f t="shared" si="6"/>
        <v>250</v>
      </c>
    </row>
    <row r="54" spans="1:17">
      <c r="A54" t="s">
        <v>21</v>
      </c>
      <c r="B54" t="s">
        <v>74</v>
      </c>
      <c r="C54" t="s">
        <v>121</v>
      </c>
      <c r="D54" s="8">
        <v>24.727071436880689</v>
      </c>
      <c r="E54" t="s">
        <v>20</v>
      </c>
      <c r="F54">
        <v>2.3912280701754396</v>
      </c>
      <c r="G54">
        <v>3.2260000000000001E-3</v>
      </c>
      <c r="I54">
        <f t="shared" si="0"/>
        <v>741.23622758073145</v>
      </c>
      <c r="J54">
        <f t="shared" si="1"/>
        <v>741</v>
      </c>
      <c r="K54" t="s">
        <v>19</v>
      </c>
      <c r="L54" t="str">
        <f t="shared" si="2"/>
        <v>GRADOS [52] = 247 ;</v>
      </c>
      <c r="M54" t="str">
        <f t="shared" si="3"/>
        <v>ADC[52] = 741 ;</v>
      </c>
      <c r="N54" t="s">
        <v>122</v>
      </c>
      <c r="O54" s="8">
        <f t="shared" si="4"/>
        <v>24.727</v>
      </c>
      <c r="P54">
        <f t="shared" si="5"/>
        <v>247.27</v>
      </c>
      <c r="Q54">
        <f t="shared" si="6"/>
        <v>247</v>
      </c>
    </row>
    <row r="55" spans="1:17">
      <c r="A55" t="s">
        <v>21</v>
      </c>
      <c r="B55" t="s">
        <v>75</v>
      </c>
      <c r="C55" t="s">
        <v>121</v>
      </c>
      <c r="D55" s="8">
        <v>24.504132772011985</v>
      </c>
      <c r="E55" t="s">
        <v>20</v>
      </c>
      <c r="F55">
        <v>2.3997816593886472</v>
      </c>
      <c r="G55">
        <v>3.2260000000000001E-3</v>
      </c>
      <c r="I55">
        <f t="shared" si="0"/>
        <v>743.88768114961158</v>
      </c>
      <c r="J55">
        <f t="shared" si="1"/>
        <v>744</v>
      </c>
      <c r="K55" t="s">
        <v>19</v>
      </c>
      <c r="L55" t="str">
        <f t="shared" si="2"/>
        <v>GRADOS [53] = 245 ;</v>
      </c>
      <c r="M55" t="str">
        <f t="shared" si="3"/>
        <v>ADC[53] = 744 ;</v>
      </c>
      <c r="N55" t="s">
        <v>122</v>
      </c>
      <c r="O55" s="8">
        <f t="shared" si="4"/>
        <v>24.504000000000001</v>
      </c>
      <c r="P55">
        <f t="shared" si="5"/>
        <v>245.04000000000002</v>
      </c>
      <c r="Q55">
        <f t="shared" si="6"/>
        <v>245</v>
      </c>
    </row>
    <row r="56" spans="1:17">
      <c r="A56" t="s">
        <v>21</v>
      </c>
      <c r="B56" t="s">
        <v>76</v>
      </c>
      <c r="C56" t="s">
        <v>121</v>
      </c>
      <c r="D56" s="8">
        <v>24.283279347128087</v>
      </c>
      <c r="E56" t="s">
        <v>20</v>
      </c>
      <c r="F56">
        <v>2.4082608695652183</v>
      </c>
      <c r="G56">
        <v>3.2260000000000001E-3</v>
      </c>
      <c r="I56">
        <f t="shared" si="0"/>
        <v>746.5160786005016</v>
      </c>
      <c r="J56">
        <f t="shared" si="1"/>
        <v>747</v>
      </c>
      <c r="K56" t="s">
        <v>19</v>
      </c>
      <c r="L56" t="str">
        <f t="shared" si="2"/>
        <v>GRADOS [54] = 243 ;</v>
      </c>
      <c r="M56" t="str">
        <f t="shared" si="3"/>
        <v>ADC[54] = 747 ;</v>
      </c>
      <c r="N56" t="s">
        <v>122</v>
      </c>
      <c r="O56" s="8">
        <f t="shared" si="4"/>
        <v>24.283000000000001</v>
      </c>
      <c r="P56">
        <f t="shared" si="5"/>
        <v>242.83</v>
      </c>
      <c r="Q56">
        <f t="shared" si="6"/>
        <v>243</v>
      </c>
    </row>
    <row r="57" spans="1:17">
      <c r="A57" t="s">
        <v>21</v>
      </c>
      <c r="B57" t="s">
        <v>77</v>
      </c>
      <c r="C57" t="s">
        <v>121</v>
      </c>
      <c r="D57" s="8">
        <v>24.064475272811251</v>
      </c>
      <c r="E57" t="s">
        <v>20</v>
      </c>
      <c r="F57">
        <v>2.4166666666666679</v>
      </c>
      <c r="G57">
        <v>3.2260000000000001E-3</v>
      </c>
      <c r="I57">
        <f t="shared" si="0"/>
        <v>749.12171936350524</v>
      </c>
      <c r="J57">
        <f t="shared" si="1"/>
        <v>749</v>
      </c>
      <c r="K57" t="s">
        <v>19</v>
      </c>
      <c r="L57" t="str">
        <f t="shared" si="2"/>
        <v>GRADOS [55] = 241 ;</v>
      </c>
      <c r="M57" t="str">
        <f t="shared" si="3"/>
        <v>ADC[55] = 749 ;</v>
      </c>
      <c r="N57" t="s">
        <v>122</v>
      </c>
      <c r="O57" s="8">
        <f t="shared" si="4"/>
        <v>24.064</v>
      </c>
      <c r="P57">
        <f t="shared" si="5"/>
        <v>240.64</v>
      </c>
      <c r="Q57">
        <f t="shared" si="6"/>
        <v>241</v>
      </c>
    </row>
    <row r="58" spans="1:17">
      <c r="A58" t="s">
        <v>21</v>
      </c>
      <c r="B58" t="s">
        <v>78</v>
      </c>
      <c r="C58" t="s">
        <v>121</v>
      </c>
      <c r="D58" s="8">
        <v>23.847685553392978</v>
      </c>
      <c r="E58" t="s">
        <v>20</v>
      </c>
      <c r="F58">
        <v>2.4250000000000012</v>
      </c>
      <c r="G58">
        <v>3.2260000000000001E-3</v>
      </c>
      <c r="I58">
        <f t="shared" si="0"/>
        <v>751.70489770613801</v>
      </c>
      <c r="J58">
        <f t="shared" si="1"/>
        <v>752</v>
      </c>
      <c r="K58" t="s">
        <v>19</v>
      </c>
      <c r="L58" t="str">
        <f t="shared" si="2"/>
        <v>GRADOS [56] = 238 ;</v>
      </c>
      <c r="M58" t="str">
        <f t="shared" si="3"/>
        <v>ADC[56] = 752 ;</v>
      </c>
      <c r="N58" t="s">
        <v>122</v>
      </c>
      <c r="O58" s="8">
        <f t="shared" si="4"/>
        <v>23.847999999999999</v>
      </c>
      <c r="P58">
        <f t="shared" si="5"/>
        <v>238.48</v>
      </c>
      <c r="Q58">
        <f t="shared" si="6"/>
        <v>238</v>
      </c>
    </row>
    <row r="59" spans="1:17">
      <c r="A59" t="s">
        <v>21</v>
      </c>
      <c r="B59" t="s">
        <v>79</v>
      </c>
      <c r="C59" t="s">
        <v>121</v>
      </c>
      <c r="D59" s="8">
        <v>23.632876057944486</v>
      </c>
      <c r="E59" t="s">
        <v>20</v>
      </c>
      <c r="F59">
        <v>2.433261802575108</v>
      </c>
      <c r="G59">
        <v>3.2260000000000001E-3</v>
      </c>
      <c r="I59">
        <f t="shared" si="0"/>
        <v>754.26590284411282</v>
      </c>
      <c r="J59">
        <f t="shared" si="1"/>
        <v>754</v>
      </c>
      <c r="K59" t="s">
        <v>19</v>
      </c>
      <c r="L59" t="str">
        <f t="shared" si="2"/>
        <v>GRADOS [57] = 236 ;</v>
      </c>
      <c r="M59" t="str">
        <f t="shared" si="3"/>
        <v>ADC[57] = 754 ;</v>
      </c>
      <c r="N59" t="s">
        <v>122</v>
      </c>
      <c r="O59" s="8">
        <f t="shared" si="4"/>
        <v>23.632999999999999</v>
      </c>
      <c r="P59">
        <f t="shared" si="5"/>
        <v>236.32999999999998</v>
      </c>
      <c r="Q59">
        <f t="shared" si="6"/>
        <v>236</v>
      </c>
    </row>
    <row r="60" spans="1:17">
      <c r="A60" t="s">
        <v>21</v>
      </c>
      <c r="B60" t="s">
        <v>80</v>
      </c>
      <c r="C60" t="s">
        <v>121</v>
      </c>
      <c r="D60" s="8">
        <v>23.420013492424967</v>
      </c>
      <c r="E60" t="s">
        <v>20</v>
      </c>
      <c r="F60">
        <v>2.4414529914529921</v>
      </c>
      <c r="G60">
        <v>3.2260000000000001E-3</v>
      </c>
      <c r="I60">
        <f t="shared" si="0"/>
        <v>756.80501904928451</v>
      </c>
      <c r="J60">
        <f t="shared" si="1"/>
        <v>757</v>
      </c>
      <c r="K60" t="s">
        <v>19</v>
      </c>
      <c r="L60" t="str">
        <f t="shared" si="2"/>
        <v>GRADOS [58] = 234 ;</v>
      </c>
      <c r="M60" t="str">
        <f t="shared" si="3"/>
        <v>ADC[58] = 757 ;</v>
      </c>
      <c r="N60" t="s">
        <v>122</v>
      </c>
      <c r="O60" s="8">
        <f t="shared" si="4"/>
        <v>23.42</v>
      </c>
      <c r="P60">
        <f t="shared" si="5"/>
        <v>234.20000000000002</v>
      </c>
      <c r="Q60">
        <f t="shared" si="6"/>
        <v>234</v>
      </c>
    </row>
    <row r="61" spans="1:17">
      <c r="A61" t="s">
        <v>21</v>
      </c>
      <c r="B61" t="s">
        <v>81</v>
      </c>
      <c r="C61" t="s">
        <v>121</v>
      </c>
      <c r="D61" s="8">
        <v>23.20906537293132</v>
      </c>
      <c r="E61" t="s">
        <v>20</v>
      </c>
      <c r="F61">
        <v>2.4495744680851073</v>
      </c>
      <c r="G61">
        <v>3.2260000000000001E-3</v>
      </c>
      <c r="I61">
        <f t="shared" si="0"/>
        <v>759.3225257548379</v>
      </c>
      <c r="J61">
        <f t="shared" si="1"/>
        <v>759</v>
      </c>
      <c r="K61" t="s">
        <v>19</v>
      </c>
      <c r="L61" t="str">
        <f t="shared" si="2"/>
        <v>GRADOS [59] = 232 ;</v>
      </c>
      <c r="M61" t="str">
        <f t="shared" si="3"/>
        <v>ADC[59] = 759 ;</v>
      </c>
      <c r="N61" t="s">
        <v>122</v>
      </c>
      <c r="O61" s="8">
        <f t="shared" si="4"/>
        <v>23.209</v>
      </c>
      <c r="P61">
        <f t="shared" si="5"/>
        <v>232.09</v>
      </c>
      <c r="Q61">
        <f t="shared" si="6"/>
        <v>232</v>
      </c>
    </row>
    <row r="62" spans="1:17">
      <c r="A62" t="s">
        <v>21</v>
      </c>
      <c r="B62" t="s">
        <v>82</v>
      </c>
      <c r="C62" t="s">
        <v>121</v>
      </c>
      <c r="D62" s="8">
        <v>23</v>
      </c>
      <c r="E62" t="s">
        <v>20</v>
      </c>
      <c r="F62">
        <v>2.4576271186440679</v>
      </c>
      <c r="G62">
        <v>3.2260000000000001E-3</v>
      </c>
      <c r="I62">
        <f t="shared" si="0"/>
        <v>761.81869765780152</v>
      </c>
      <c r="J62">
        <f t="shared" si="1"/>
        <v>762</v>
      </c>
      <c r="K62" t="s">
        <v>19</v>
      </c>
      <c r="L62" t="str">
        <f t="shared" si="2"/>
        <v>GRADOS [60] = 230 ;</v>
      </c>
      <c r="M62" t="str">
        <f t="shared" si="3"/>
        <v>ADC[60] = 762 ;</v>
      </c>
      <c r="N62" t="s">
        <v>122</v>
      </c>
      <c r="O62" s="8">
        <f t="shared" si="4"/>
        <v>23</v>
      </c>
      <c r="P62">
        <f t="shared" si="5"/>
        <v>230</v>
      </c>
      <c r="Q62">
        <f t="shared" si="6"/>
        <v>230</v>
      </c>
    </row>
    <row r="63" spans="1:17">
      <c r="A63" t="s">
        <v>21</v>
      </c>
      <c r="B63" t="s">
        <v>83</v>
      </c>
      <c r="C63" t="s">
        <v>121</v>
      </c>
      <c r="D63" s="8">
        <v>22.792786433909551</v>
      </c>
      <c r="E63" t="s">
        <v>20</v>
      </c>
      <c r="F63">
        <v>2.4656118143459915</v>
      </c>
      <c r="G63">
        <v>3.2260000000000001E-3</v>
      </c>
      <c r="I63">
        <f t="shared" si="0"/>
        <v>764.29380481896817</v>
      </c>
      <c r="J63">
        <f t="shared" si="1"/>
        <v>764</v>
      </c>
      <c r="K63" t="s">
        <v>19</v>
      </c>
      <c r="L63" t="str">
        <f t="shared" si="2"/>
        <v>GRADOS [61] = 228 ;</v>
      </c>
      <c r="M63" t="str">
        <f t="shared" si="3"/>
        <v>ADC[61] = 764 ;</v>
      </c>
      <c r="N63" t="s">
        <v>122</v>
      </c>
      <c r="O63" s="8">
        <f t="shared" si="4"/>
        <v>22.792999999999999</v>
      </c>
      <c r="P63">
        <f t="shared" si="5"/>
        <v>227.93</v>
      </c>
      <c r="Q63">
        <f t="shared" si="6"/>
        <v>228</v>
      </c>
    </row>
    <row r="64" spans="1:17">
      <c r="A64" t="s">
        <v>21</v>
      </c>
      <c r="B64" t="s">
        <v>84</v>
      </c>
      <c r="C64" t="s">
        <v>121</v>
      </c>
      <c r="D64" s="8">
        <v>22.587394470939959</v>
      </c>
      <c r="E64" t="s">
        <v>20</v>
      </c>
      <c r="F64">
        <v>2.4735294117647055</v>
      </c>
      <c r="G64">
        <v>3.2260000000000001E-3</v>
      </c>
      <c r="I64">
        <f t="shared" si="0"/>
        <v>766.74811276029311</v>
      </c>
      <c r="J64">
        <f t="shared" si="1"/>
        <v>767</v>
      </c>
      <c r="K64" t="s">
        <v>19</v>
      </c>
      <c r="L64" t="str">
        <f t="shared" si="2"/>
        <v>GRADOS [62] = 226 ;</v>
      </c>
      <c r="M64" t="str">
        <f t="shared" si="3"/>
        <v>ADC[62] = 767 ;</v>
      </c>
      <c r="N64" t="s">
        <v>122</v>
      </c>
      <c r="O64" s="8">
        <f t="shared" si="4"/>
        <v>22.587</v>
      </c>
      <c r="P64">
        <f t="shared" si="5"/>
        <v>225.87</v>
      </c>
      <c r="Q64">
        <f t="shared" si="6"/>
        <v>226</v>
      </c>
    </row>
    <row r="65" spans="1:17">
      <c r="A65" t="s">
        <v>21</v>
      </c>
      <c r="B65" t="s">
        <v>85</v>
      </c>
      <c r="C65" t="s">
        <v>121</v>
      </c>
      <c r="D65" s="8">
        <v>22.383794620543423</v>
      </c>
      <c r="E65" t="s">
        <v>20</v>
      </c>
      <c r="F65">
        <v>2.4813807531380752</v>
      </c>
      <c r="G65">
        <v>3.2260000000000001E-3</v>
      </c>
      <c r="I65">
        <f t="shared" si="0"/>
        <v>769.18188255984967</v>
      </c>
      <c r="J65">
        <f t="shared" si="1"/>
        <v>769</v>
      </c>
      <c r="K65" t="s">
        <v>19</v>
      </c>
      <c r="L65" t="str">
        <f t="shared" si="2"/>
        <v>GRADOS [63] = 224 ;</v>
      </c>
      <c r="M65" t="str">
        <f t="shared" si="3"/>
        <v>ADC[63] = 769 ;</v>
      </c>
      <c r="N65" t="s">
        <v>122</v>
      </c>
      <c r="O65" s="8">
        <f t="shared" si="4"/>
        <v>22.384</v>
      </c>
      <c r="P65">
        <f t="shared" si="5"/>
        <v>223.84</v>
      </c>
      <c r="Q65">
        <f t="shared" si="6"/>
        <v>224</v>
      </c>
    </row>
    <row r="66" spans="1:17">
      <c r="A66" t="s">
        <v>21</v>
      </c>
      <c r="B66" t="s">
        <v>86</v>
      </c>
      <c r="C66" t="s">
        <v>121</v>
      </c>
      <c r="D66" s="8">
        <v>22.18195808338595</v>
      </c>
      <c r="E66" t="s">
        <v>20</v>
      </c>
      <c r="F66">
        <v>2.4891666666666667</v>
      </c>
      <c r="G66">
        <v>3.2260000000000001E-3</v>
      </c>
      <c r="I66">
        <f t="shared" si="0"/>
        <v>771.59537094440998</v>
      </c>
      <c r="J66">
        <f t="shared" si="1"/>
        <v>772</v>
      </c>
      <c r="K66" t="s">
        <v>19</v>
      </c>
      <c r="L66" t="str">
        <f t="shared" si="2"/>
        <v>GRADOS [64] = 222 ;</v>
      </c>
      <c r="M66" t="str">
        <f t="shared" si="3"/>
        <v>ADC[64] = 772 ;</v>
      </c>
      <c r="N66" t="s">
        <v>122</v>
      </c>
      <c r="O66" s="8">
        <f t="shared" si="4"/>
        <v>22.181999999999999</v>
      </c>
      <c r="P66">
        <f t="shared" si="5"/>
        <v>221.82</v>
      </c>
      <c r="Q66">
        <f t="shared" si="6"/>
        <v>222</v>
      </c>
    </row>
    <row r="67" spans="1:17">
      <c r="A67" t="s">
        <v>21</v>
      </c>
      <c r="B67" t="s">
        <v>87</v>
      </c>
      <c r="C67" t="s">
        <v>121</v>
      </c>
      <c r="D67" s="8">
        <v>21.981856730219704</v>
      </c>
      <c r="E67" t="s">
        <v>20</v>
      </c>
      <c r="F67">
        <v>2.4968879668049788</v>
      </c>
      <c r="G67">
        <v>3.2260000000000001E-3</v>
      </c>
      <c r="I67">
        <f t="shared" ref="I67:I100" si="7">F67/G67</f>
        <v>773.98883037972064</v>
      </c>
      <c r="J67">
        <f t="shared" ref="J67:J100" si="8">ROUND(I67,0)</f>
        <v>774</v>
      </c>
      <c r="K67" t="s">
        <v>19</v>
      </c>
      <c r="L67" t="str">
        <f t="shared" ref="L67:L100" si="9">CONCATENATE(A67,B67,C67,E67,Q67,N67)</f>
        <v>GRADOS [65] = 220 ;</v>
      </c>
      <c r="M67" t="str">
        <f t="shared" ref="M67:M100" si="10">CONCATENATE(K67,B67,C67,E67,J67,N67)</f>
        <v>ADC[65] = 774 ;</v>
      </c>
      <c r="N67" t="s">
        <v>122</v>
      </c>
      <c r="O67" s="8">
        <f t="shared" ref="O67:O100" si="11">ROUND(D67,3)</f>
        <v>21.981999999999999</v>
      </c>
      <c r="P67">
        <f t="shared" ref="P67:P100" si="12">O67*10</f>
        <v>219.82</v>
      </c>
      <c r="Q67">
        <f t="shared" ref="Q67:Q100" si="13">ROUND(P67,0)</f>
        <v>220</v>
      </c>
    </row>
    <row r="68" spans="1:17">
      <c r="A68" t="s">
        <v>21</v>
      </c>
      <c r="B68" t="s">
        <v>88</v>
      </c>
      <c r="C68" t="s">
        <v>121</v>
      </c>
      <c r="D68" s="8">
        <v>21.783463081549996</v>
      </c>
      <c r="E68" t="s">
        <v>20</v>
      </c>
      <c r="F68">
        <v>2.5045454545454544</v>
      </c>
      <c r="G68">
        <v>3.2260000000000001E-3</v>
      </c>
      <c r="I68">
        <f t="shared" si="7"/>
        <v>776.36250915854134</v>
      </c>
      <c r="J68">
        <f t="shared" si="8"/>
        <v>776</v>
      </c>
      <c r="K68" t="s">
        <v>19</v>
      </c>
      <c r="L68" t="str">
        <f t="shared" si="9"/>
        <v>GRADOS [66] = 218 ;</v>
      </c>
      <c r="M68" t="str">
        <f t="shared" si="10"/>
        <v>ADC[66] = 776 ;</v>
      </c>
      <c r="N68" t="s">
        <v>122</v>
      </c>
      <c r="O68" s="8">
        <f t="shared" si="11"/>
        <v>21.783000000000001</v>
      </c>
      <c r="P68">
        <f t="shared" si="12"/>
        <v>217.83</v>
      </c>
      <c r="Q68">
        <f t="shared" si="13"/>
        <v>218</v>
      </c>
    </row>
    <row r="69" spans="1:17">
      <c r="A69" t="s">
        <v>21</v>
      </c>
      <c r="B69" t="s">
        <v>89</v>
      </c>
      <c r="C69" t="s">
        <v>121</v>
      </c>
      <c r="D69" s="8">
        <v>21.58675028806033</v>
      </c>
      <c r="E69" t="s">
        <v>20</v>
      </c>
      <c r="F69">
        <v>2.5121399176954728</v>
      </c>
      <c r="G69">
        <v>3.2260000000000001E-3</v>
      </c>
      <c r="I69">
        <f t="shared" si="7"/>
        <v>778.71665148650732</v>
      </c>
      <c r="J69">
        <f t="shared" si="8"/>
        <v>779</v>
      </c>
      <c r="K69" t="s">
        <v>19</v>
      </c>
      <c r="L69" t="str">
        <f t="shared" si="9"/>
        <v>GRADOS [67] = 216 ;</v>
      </c>
      <c r="M69" t="str">
        <f t="shared" si="10"/>
        <v>ADC[67] = 779 ;</v>
      </c>
      <c r="N69" t="s">
        <v>122</v>
      </c>
      <c r="O69" s="8">
        <f t="shared" si="11"/>
        <v>21.587</v>
      </c>
      <c r="P69">
        <f t="shared" si="12"/>
        <v>215.87</v>
      </c>
      <c r="Q69">
        <f t="shared" si="13"/>
        <v>216</v>
      </c>
    </row>
    <row r="70" spans="1:17">
      <c r="A70" t="s">
        <v>21</v>
      </c>
      <c r="B70" t="s">
        <v>90</v>
      </c>
      <c r="C70" t="s">
        <v>121</v>
      </c>
      <c r="D70" s="8">
        <v>21.391692111763007</v>
      </c>
      <c r="E70" t="s">
        <v>20</v>
      </c>
      <c r="F70">
        <v>2.5196721311475403</v>
      </c>
      <c r="G70">
        <v>3.2260000000000001E-3</v>
      </c>
      <c r="I70">
        <f t="shared" si="7"/>
        <v>781.05149756588355</v>
      </c>
      <c r="J70">
        <f t="shared" si="8"/>
        <v>781</v>
      </c>
      <c r="K70" t="s">
        <v>19</v>
      </c>
      <c r="L70" t="str">
        <f t="shared" si="9"/>
        <v>GRADOS [68] = 214 ;</v>
      </c>
      <c r="M70" t="str">
        <f t="shared" si="10"/>
        <v>ADC[68] = 781 ;</v>
      </c>
      <c r="N70" t="s">
        <v>122</v>
      </c>
      <c r="O70" s="8">
        <f t="shared" si="11"/>
        <v>21.391999999999999</v>
      </c>
      <c r="P70">
        <f t="shared" si="12"/>
        <v>213.92</v>
      </c>
      <c r="Q70">
        <f t="shared" si="13"/>
        <v>214</v>
      </c>
    </row>
    <row r="71" spans="1:17">
      <c r="A71" t="s">
        <v>21</v>
      </c>
      <c r="B71" t="s">
        <v>91</v>
      </c>
      <c r="C71" t="s">
        <v>121</v>
      </c>
      <c r="D71" s="8">
        <v>21.198262907842945</v>
      </c>
      <c r="E71" t="s">
        <v>20</v>
      </c>
      <c r="F71">
        <v>2.5271428571428571</v>
      </c>
      <c r="G71">
        <v>3.2260000000000001E-3</v>
      </c>
      <c r="I71">
        <f t="shared" si="7"/>
        <v>783.36728367726505</v>
      </c>
      <c r="J71">
        <f t="shared" si="8"/>
        <v>783</v>
      </c>
      <c r="K71" t="s">
        <v>19</v>
      </c>
      <c r="L71" t="str">
        <f t="shared" si="9"/>
        <v>GRADOS [69] = 212 ;</v>
      </c>
      <c r="M71" t="str">
        <f t="shared" si="10"/>
        <v>ADC[69] = 783 ;</v>
      </c>
      <c r="N71" t="s">
        <v>122</v>
      </c>
      <c r="O71" s="8">
        <f t="shared" si="11"/>
        <v>21.198</v>
      </c>
      <c r="P71">
        <f t="shared" si="12"/>
        <v>211.98000000000002</v>
      </c>
      <c r="Q71">
        <f t="shared" si="13"/>
        <v>212</v>
      </c>
    </row>
    <row r="72" spans="1:17">
      <c r="A72" t="s">
        <v>21</v>
      </c>
      <c r="B72" t="s">
        <v>92</v>
      </c>
      <c r="C72" t="s">
        <v>121</v>
      </c>
      <c r="D72" s="8">
        <v>21.00643760716423</v>
      </c>
      <c r="E72" t="s">
        <v>20</v>
      </c>
      <c r="F72">
        <v>2.5345528455284549</v>
      </c>
      <c r="G72">
        <v>3.2260000000000001E-3</v>
      </c>
      <c r="I72">
        <f t="shared" si="7"/>
        <v>785.6642422592854</v>
      </c>
      <c r="J72">
        <f t="shared" si="8"/>
        <v>786</v>
      </c>
      <c r="K72" t="s">
        <v>19</v>
      </c>
      <c r="L72" t="str">
        <f t="shared" si="9"/>
        <v>GRADOS [70] = 210 ;</v>
      </c>
      <c r="M72" t="str">
        <f t="shared" si="10"/>
        <v>ADC[70] = 786 ;</v>
      </c>
      <c r="N72" t="s">
        <v>122</v>
      </c>
      <c r="O72" s="8">
        <f t="shared" si="11"/>
        <v>21.006</v>
      </c>
      <c r="P72">
        <f t="shared" si="12"/>
        <v>210.06</v>
      </c>
      <c r="Q72">
        <f t="shared" si="13"/>
        <v>210</v>
      </c>
    </row>
    <row r="73" spans="1:17">
      <c r="A73" t="s">
        <v>21</v>
      </c>
      <c r="B73" t="s">
        <v>93</v>
      </c>
      <c r="C73" t="s">
        <v>121</v>
      </c>
      <c r="D73" s="8">
        <v>20.816191699412059</v>
      </c>
      <c r="E73" t="s">
        <v>20</v>
      </c>
      <c r="F73">
        <v>2.5419028340080967</v>
      </c>
      <c r="G73">
        <v>3.2260000000000001E-3</v>
      </c>
      <c r="I73">
        <f t="shared" si="7"/>
        <v>787.94260198639074</v>
      </c>
      <c r="J73">
        <f t="shared" si="8"/>
        <v>788</v>
      </c>
      <c r="K73" t="s">
        <v>19</v>
      </c>
      <c r="L73" t="str">
        <f t="shared" si="9"/>
        <v>GRADOS [71] = 208 ;</v>
      </c>
      <c r="M73" t="str">
        <f t="shared" si="10"/>
        <v>ADC[71] = 788 ;</v>
      </c>
      <c r="N73" t="s">
        <v>122</v>
      </c>
      <c r="O73" s="8">
        <f t="shared" si="11"/>
        <v>20.815999999999999</v>
      </c>
      <c r="P73">
        <f t="shared" si="12"/>
        <v>208.16</v>
      </c>
      <c r="Q73">
        <f t="shared" si="13"/>
        <v>208</v>
      </c>
    </row>
    <row r="74" spans="1:17">
      <c r="A74" t="s">
        <v>21</v>
      </c>
      <c r="B74" t="s">
        <v>94</v>
      </c>
      <c r="C74" t="s">
        <v>121</v>
      </c>
      <c r="D74" s="8">
        <v>20.627501216840926</v>
      </c>
      <c r="E74" t="s">
        <v>20</v>
      </c>
      <c r="F74">
        <v>2.5491935483870964</v>
      </c>
      <c r="G74">
        <v>3.2260000000000001E-3</v>
      </c>
      <c r="I74">
        <f t="shared" si="7"/>
        <v>790.20258784472912</v>
      </c>
      <c r="J74">
        <f t="shared" si="8"/>
        <v>790</v>
      </c>
      <c r="K74" t="s">
        <v>19</v>
      </c>
      <c r="L74" t="str">
        <f t="shared" si="9"/>
        <v>GRADOS [72] = 206 ;</v>
      </c>
      <c r="M74" t="str">
        <f t="shared" si="10"/>
        <v>ADC[72] = 790 ;</v>
      </c>
      <c r="N74" t="s">
        <v>122</v>
      </c>
      <c r="O74" s="8">
        <f t="shared" si="11"/>
        <v>20.628</v>
      </c>
      <c r="P74">
        <f t="shared" si="12"/>
        <v>206.28</v>
      </c>
      <c r="Q74">
        <f t="shared" si="13"/>
        <v>206</v>
      </c>
    </row>
    <row r="75" spans="1:17">
      <c r="A75" t="s">
        <v>21</v>
      </c>
      <c r="B75" t="s">
        <v>95</v>
      </c>
      <c r="C75" t="s">
        <v>121</v>
      </c>
      <c r="D75" s="8">
        <v>20.440342718604541</v>
      </c>
      <c r="E75" t="s">
        <v>20</v>
      </c>
      <c r="F75">
        <v>2.5564257028112447</v>
      </c>
      <c r="G75">
        <v>3.2260000000000001E-3</v>
      </c>
      <c r="I75">
        <f t="shared" si="7"/>
        <v>792.44442120621341</v>
      </c>
      <c r="J75">
        <f t="shared" si="8"/>
        <v>792</v>
      </c>
      <c r="K75" t="s">
        <v>19</v>
      </c>
      <c r="L75" t="str">
        <f t="shared" si="9"/>
        <v>GRADOS [73] = 204 ;</v>
      </c>
      <c r="M75" t="str">
        <f t="shared" si="10"/>
        <v>ADC[73] = 792 ;</v>
      </c>
      <c r="N75" t="s">
        <v>122</v>
      </c>
      <c r="O75" s="8">
        <f t="shared" si="11"/>
        <v>20.440000000000001</v>
      </c>
      <c r="P75">
        <f t="shared" si="12"/>
        <v>204.4</v>
      </c>
      <c r="Q75">
        <f t="shared" si="13"/>
        <v>204</v>
      </c>
    </row>
    <row r="76" spans="1:17">
      <c r="A76" t="s">
        <v>21</v>
      </c>
      <c r="B76" t="s">
        <v>96</v>
      </c>
      <c r="C76" t="s">
        <v>121</v>
      </c>
      <c r="D76" s="8">
        <v>20.254693275642751</v>
      </c>
      <c r="E76" t="s">
        <v>20</v>
      </c>
      <c r="F76">
        <v>2.5636000000000001</v>
      </c>
      <c r="G76">
        <v>3.2260000000000001E-3</v>
      </c>
      <c r="I76">
        <f t="shared" si="7"/>
        <v>794.66831990080595</v>
      </c>
      <c r="J76">
        <f t="shared" si="8"/>
        <v>795</v>
      </c>
      <c r="K76" t="s">
        <v>19</v>
      </c>
      <c r="L76" t="str">
        <f t="shared" si="9"/>
        <v>GRADOS [74] = 203 ;</v>
      </c>
      <c r="M76" t="str">
        <f t="shared" si="10"/>
        <v>ADC[74] = 795 ;</v>
      </c>
      <c r="N76" t="s">
        <v>122</v>
      </c>
      <c r="O76" s="8">
        <f t="shared" si="11"/>
        <v>20.254999999999999</v>
      </c>
      <c r="P76">
        <f t="shared" si="12"/>
        <v>202.54999999999998</v>
      </c>
      <c r="Q76">
        <f t="shared" si="13"/>
        <v>203</v>
      </c>
    </row>
    <row r="77" spans="1:17">
      <c r="A77" t="s">
        <v>21</v>
      </c>
      <c r="B77" t="s">
        <v>97</v>
      </c>
      <c r="C77" t="s">
        <v>121</v>
      </c>
      <c r="D77" s="8">
        <v>20.070530456101096</v>
      </c>
      <c r="E77" t="s">
        <v>20</v>
      </c>
      <c r="F77">
        <v>2.5707171314741037</v>
      </c>
      <c r="G77">
        <v>3.2260000000000001E-3</v>
      </c>
      <c r="I77">
        <f t="shared" si="7"/>
        <v>796.87449828707486</v>
      </c>
      <c r="J77">
        <f t="shared" si="8"/>
        <v>797</v>
      </c>
      <c r="K77" t="s">
        <v>19</v>
      </c>
      <c r="L77" t="str">
        <f t="shared" si="9"/>
        <v>GRADOS [75] = 201 ;</v>
      </c>
      <c r="M77" t="str">
        <f t="shared" si="10"/>
        <v>ADC[75] = 797 ;</v>
      </c>
      <c r="N77" t="s">
        <v>122</v>
      </c>
      <c r="O77" s="8">
        <f t="shared" si="11"/>
        <v>20.071000000000002</v>
      </c>
      <c r="P77">
        <f t="shared" si="12"/>
        <v>200.71</v>
      </c>
      <c r="Q77">
        <f t="shared" si="13"/>
        <v>201</v>
      </c>
    </row>
    <row r="78" spans="1:17">
      <c r="A78" t="s">
        <v>21</v>
      </c>
      <c r="B78" t="s">
        <v>98</v>
      </c>
      <c r="C78" t="s">
        <v>121</v>
      </c>
      <c r="D78" s="8">
        <v>19.887832311261775</v>
      </c>
      <c r="E78" t="s">
        <v>20</v>
      </c>
      <c r="F78">
        <v>2.5777777777777775</v>
      </c>
      <c r="G78">
        <v>3.2260000000000001E-3</v>
      </c>
      <c r="I78">
        <f t="shared" si="7"/>
        <v>799.06316732107177</v>
      </c>
      <c r="J78">
        <f t="shared" si="8"/>
        <v>799</v>
      </c>
      <c r="K78" t="s">
        <v>19</v>
      </c>
      <c r="L78" t="str">
        <f t="shared" si="9"/>
        <v>GRADOS [76] = 199 ;</v>
      </c>
      <c r="M78" t="str">
        <f t="shared" si="10"/>
        <v>ADC[76] = 799 ;</v>
      </c>
      <c r="N78" t="s">
        <v>122</v>
      </c>
      <c r="O78" s="8">
        <f t="shared" si="11"/>
        <v>19.888000000000002</v>
      </c>
      <c r="P78">
        <f t="shared" si="12"/>
        <v>198.88000000000002</v>
      </c>
      <c r="Q78">
        <f t="shared" si="13"/>
        <v>199</v>
      </c>
    </row>
    <row r="79" spans="1:17">
      <c r="A79" t="s">
        <v>21</v>
      </c>
      <c r="B79" t="s">
        <v>99</v>
      </c>
      <c r="C79" t="s">
        <v>121</v>
      </c>
      <c r="D79" s="8">
        <v>19.70657736196415</v>
      </c>
      <c r="E79" t="s">
        <v>20</v>
      </c>
      <c r="F79">
        <v>2.5847826086956518</v>
      </c>
      <c r="G79">
        <v>3.2260000000000001E-3</v>
      </c>
      <c r="I79">
        <f t="shared" si="7"/>
        <v>801.23453462357463</v>
      </c>
      <c r="J79">
        <f t="shared" si="8"/>
        <v>801</v>
      </c>
      <c r="K79" t="s">
        <v>19</v>
      </c>
      <c r="L79" t="str">
        <f t="shared" si="9"/>
        <v>GRADOS [77] = 197 ;</v>
      </c>
      <c r="M79" t="str">
        <f t="shared" si="10"/>
        <v>ADC[77] = 801 ;</v>
      </c>
      <c r="N79" t="s">
        <v>122</v>
      </c>
      <c r="O79" s="8">
        <f t="shared" si="11"/>
        <v>19.707000000000001</v>
      </c>
      <c r="P79">
        <f t="shared" si="12"/>
        <v>197.07</v>
      </c>
      <c r="Q79">
        <f t="shared" si="13"/>
        <v>197</v>
      </c>
    </row>
    <row r="80" spans="1:17">
      <c r="A80" t="s">
        <v>21</v>
      </c>
      <c r="B80" t="s">
        <v>100</v>
      </c>
      <c r="C80" t="s">
        <v>121</v>
      </c>
      <c r="D80" s="8">
        <v>19.52674458549518</v>
      </c>
      <c r="E80" t="s">
        <v>20</v>
      </c>
      <c r="F80">
        <v>2.5917322834645664</v>
      </c>
      <c r="G80">
        <v>3.2260000000000001E-3</v>
      </c>
      <c r="I80">
        <f t="shared" si="7"/>
        <v>803.3888045457428</v>
      </c>
      <c r="J80">
        <f t="shared" si="8"/>
        <v>803</v>
      </c>
      <c r="K80" t="s">
        <v>19</v>
      </c>
      <c r="L80" t="str">
        <f t="shared" si="9"/>
        <v>GRADOS [78] = 195 ;</v>
      </c>
      <c r="M80" t="str">
        <f t="shared" si="10"/>
        <v>ADC[78] = 803 ;</v>
      </c>
      <c r="N80" t="s">
        <v>122</v>
      </c>
      <c r="O80" s="8">
        <f t="shared" si="11"/>
        <v>19.527000000000001</v>
      </c>
      <c r="P80">
        <f t="shared" si="12"/>
        <v>195.27</v>
      </c>
      <c r="Q80">
        <f t="shared" si="13"/>
        <v>195</v>
      </c>
    </row>
    <row r="81" spans="1:17">
      <c r="A81" t="s">
        <v>21</v>
      </c>
      <c r="B81" t="s">
        <v>101</v>
      </c>
      <c r="C81" t="s">
        <v>121</v>
      </c>
      <c r="D81" s="8">
        <v>19.348313402929705</v>
      </c>
      <c r="E81" t="s">
        <v>20</v>
      </c>
      <c r="F81">
        <v>2.5986274509803922</v>
      </c>
      <c r="G81">
        <v>3.2260000000000001E-3</v>
      </c>
      <c r="I81">
        <f t="shared" si="7"/>
        <v>805.5261782332276</v>
      </c>
      <c r="J81">
        <f t="shared" si="8"/>
        <v>806</v>
      </c>
      <c r="K81" t="s">
        <v>19</v>
      </c>
      <c r="L81" t="str">
        <f t="shared" si="9"/>
        <v>GRADOS [79] = 193 ;</v>
      </c>
      <c r="M81" t="str">
        <f t="shared" si="10"/>
        <v>ADC[79] = 806 ;</v>
      </c>
      <c r="N81" t="s">
        <v>122</v>
      </c>
      <c r="O81" s="8">
        <f t="shared" si="11"/>
        <v>19.347999999999999</v>
      </c>
      <c r="P81">
        <f t="shared" si="12"/>
        <v>193.48</v>
      </c>
      <c r="Q81">
        <f t="shared" si="13"/>
        <v>193</v>
      </c>
    </row>
    <row r="82" spans="1:17">
      <c r="A82" t="s">
        <v>21</v>
      </c>
      <c r="B82" t="s">
        <v>102</v>
      </c>
      <c r="C82" t="s">
        <v>121</v>
      </c>
      <c r="D82" s="8">
        <v>19.17126366690303</v>
      </c>
      <c r="E82" t="s">
        <v>20</v>
      </c>
      <c r="F82">
        <v>2.60546875</v>
      </c>
      <c r="G82">
        <v>3.2260000000000001E-3</v>
      </c>
      <c r="I82">
        <f t="shared" si="7"/>
        <v>807.64685368877861</v>
      </c>
      <c r="J82">
        <f t="shared" si="8"/>
        <v>808</v>
      </c>
      <c r="K82" t="s">
        <v>19</v>
      </c>
      <c r="L82" t="str">
        <f t="shared" si="9"/>
        <v>GRADOS [80] = 192 ;</v>
      </c>
      <c r="M82" t="str">
        <f t="shared" si="10"/>
        <v>ADC[80] = 808 ;</v>
      </c>
      <c r="N82" t="s">
        <v>122</v>
      </c>
      <c r="O82" s="8">
        <f t="shared" si="11"/>
        <v>19.170999999999999</v>
      </c>
      <c r="P82">
        <f t="shared" si="12"/>
        <v>191.70999999999998</v>
      </c>
      <c r="Q82">
        <f t="shared" si="13"/>
        <v>192</v>
      </c>
    </row>
    <row r="83" spans="1:17">
      <c r="A83" t="s">
        <v>21</v>
      </c>
      <c r="B83" t="s">
        <v>103</v>
      </c>
      <c r="C83" t="s">
        <v>121</v>
      </c>
      <c r="D83" s="8">
        <v>18.995575649798127</v>
      </c>
      <c r="E83" t="s">
        <v>20</v>
      </c>
      <c r="F83">
        <v>2.6122568093385214</v>
      </c>
      <c r="G83">
        <v>3.2260000000000001E-3</v>
      </c>
      <c r="I83">
        <f t="shared" si="7"/>
        <v>809.75102583339162</v>
      </c>
      <c r="J83">
        <f t="shared" si="8"/>
        <v>810</v>
      </c>
      <c r="K83" t="s">
        <v>19</v>
      </c>
      <c r="L83" t="str">
        <f t="shared" si="9"/>
        <v>GRADOS [81] = 190 ;</v>
      </c>
      <c r="M83" t="str">
        <f t="shared" si="10"/>
        <v>ADC[81] = 810 ;</v>
      </c>
      <c r="N83" t="s">
        <v>122</v>
      </c>
      <c r="O83" s="8">
        <f t="shared" si="11"/>
        <v>18.995999999999999</v>
      </c>
      <c r="P83">
        <f t="shared" si="12"/>
        <v>189.95999999999998</v>
      </c>
      <c r="Q83">
        <f t="shared" si="13"/>
        <v>190</v>
      </c>
    </row>
    <row r="84" spans="1:17">
      <c r="A84" t="s">
        <v>21</v>
      </c>
      <c r="B84" t="s">
        <v>104</v>
      </c>
      <c r="C84" t="s">
        <v>121</v>
      </c>
      <c r="D84" s="8">
        <v>18.821230032330448</v>
      </c>
      <c r="E84" t="s">
        <v>20</v>
      </c>
      <c r="F84">
        <v>2.6189922480620149</v>
      </c>
      <c r="G84">
        <v>3.2260000000000001E-3</v>
      </c>
      <c r="I84">
        <f t="shared" si="7"/>
        <v>811.83888656603062</v>
      </c>
      <c r="J84">
        <f t="shared" si="8"/>
        <v>812</v>
      </c>
      <c r="K84" t="s">
        <v>19</v>
      </c>
      <c r="L84" t="str">
        <f t="shared" si="9"/>
        <v>GRADOS [82] = 188 ;</v>
      </c>
      <c r="M84" t="str">
        <f t="shared" si="10"/>
        <v>ADC[82] = 812 ;</v>
      </c>
      <c r="N84" t="s">
        <v>122</v>
      </c>
      <c r="O84" s="8">
        <f t="shared" si="11"/>
        <v>18.821000000000002</v>
      </c>
      <c r="P84">
        <f t="shared" si="12"/>
        <v>188.21</v>
      </c>
      <c r="Q84">
        <f t="shared" si="13"/>
        <v>188</v>
      </c>
    </row>
    <row r="85" spans="1:17">
      <c r="A85" t="s">
        <v>21</v>
      </c>
      <c r="B85" t="s">
        <v>105</v>
      </c>
      <c r="C85" t="s">
        <v>121</v>
      </c>
      <c r="D85" s="8">
        <v>18.648207892515131</v>
      </c>
      <c r="E85" t="s">
        <v>20</v>
      </c>
      <c r="F85">
        <v>2.6256756756756756</v>
      </c>
      <c r="G85">
        <v>3.2260000000000001E-3</v>
      </c>
      <c r="I85">
        <f t="shared" si="7"/>
        <v>813.91062482197003</v>
      </c>
      <c r="J85">
        <f t="shared" si="8"/>
        <v>814</v>
      </c>
      <c r="K85" t="s">
        <v>19</v>
      </c>
      <c r="L85" t="str">
        <f t="shared" si="9"/>
        <v>GRADOS [83] = 186 ;</v>
      </c>
      <c r="M85" t="str">
        <f t="shared" si="10"/>
        <v>ADC[83] = 814 ;</v>
      </c>
      <c r="N85" t="s">
        <v>122</v>
      </c>
      <c r="O85" s="8">
        <f t="shared" si="11"/>
        <v>18.648</v>
      </c>
      <c r="P85">
        <f t="shared" si="12"/>
        <v>186.48</v>
      </c>
      <c r="Q85">
        <f t="shared" si="13"/>
        <v>186</v>
      </c>
    </row>
    <row r="86" spans="1:17">
      <c r="A86" t="s">
        <v>21</v>
      </c>
      <c r="B86" t="s">
        <v>106</v>
      </c>
      <c r="C86" t="s">
        <v>121</v>
      </c>
      <c r="D86" s="8">
        <v>18.476490695000621</v>
      </c>
      <c r="E86" t="s">
        <v>20</v>
      </c>
      <c r="F86">
        <v>2.632307692307692</v>
      </c>
      <c r="G86">
        <v>3.2260000000000001E-3</v>
      </c>
      <c r="I86">
        <f t="shared" si="7"/>
        <v>815.96642662978672</v>
      </c>
      <c r="J86">
        <f t="shared" si="8"/>
        <v>816</v>
      </c>
      <c r="K86" t="s">
        <v>19</v>
      </c>
      <c r="L86" t="str">
        <f t="shared" si="9"/>
        <v>GRADOS [84] = 185 ;</v>
      </c>
      <c r="M86" t="str">
        <f t="shared" si="10"/>
        <v>ADC[84] = 816 ;</v>
      </c>
      <c r="N86" t="s">
        <v>122</v>
      </c>
      <c r="O86" s="8">
        <f t="shared" si="11"/>
        <v>18.475999999999999</v>
      </c>
      <c r="P86">
        <f t="shared" si="12"/>
        <v>184.76</v>
      </c>
      <c r="Q86">
        <f t="shared" si="13"/>
        <v>185</v>
      </c>
    </row>
    <row r="87" spans="1:17">
      <c r="A87" t="s">
        <v>21</v>
      </c>
      <c r="B87" t="s">
        <v>107</v>
      </c>
      <c r="C87" t="s">
        <v>121</v>
      </c>
      <c r="D87" s="8">
        <v>18.306060280755219</v>
      </c>
      <c r="E87" t="s">
        <v>20</v>
      </c>
      <c r="F87">
        <v>2.6388888888888888</v>
      </c>
      <c r="G87">
        <v>3.2260000000000001E-3</v>
      </c>
      <c r="I87">
        <f t="shared" si="7"/>
        <v>818.00647516704544</v>
      </c>
      <c r="J87">
        <f t="shared" si="8"/>
        <v>818</v>
      </c>
      <c r="K87" t="s">
        <v>19</v>
      </c>
      <c r="L87" t="str">
        <f t="shared" si="9"/>
        <v>GRADOS [85] = 183 ;</v>
      </c>
      <c r="M87" t="str">
        <f t="shared" si="10"/>
        <v>ADC[85] = 818 ;</v>
      </c>
      <c r="N87" t="s">
        <v>122</v>
      </c>
      <c r="O87" s="8">
        <f t="shared" si="11"/>
        <v>18.306000000000001</v>
      </c>
      <c r="P87">
        <f t="shared" si="12"/>
        <v>183.06</v>
      </c>
      <c r="Q87">
        <f t="shared" si="13"/>
        <v>183</v>
      </c>
    </row>
    <row r="88" spans="1:17">
      <c r="A88" t="s">
        <v>21</v>
      </c>
      <c r="B88" t="s">
        <v>108</v>
      </c>
      <c r="C88" t="s">
        <v>121</v>
      </c>
      <c r="D88" s="8">
        <v>18.136898857091694</v>
      </c>
      <c r="E88" t="s">
        <v>20</v>
      </c>
      <c r="F88">
        <v>2.645419847328244</v>
      </c>
      <c r="G88">
        <v>3.2260000000000001E-3</v>
      </c>
      <c r="I88">
        <f t="shared" si="7"/>
        <v>820.03095081470667</v>
      </c>
      <c r="J88">
        <f t="shared" si="8"/>
        <v>820</v>
      </c>
      <c r="K88" t="s">
        <v>19</v>
      </c>
      <c r="L88" t="str">
        <f t="shared" si="9"/>
        <v>GRADOS [86] = 181 ;</v>
      </c>
      <c r="M88" t="str">
        <f t="shared" si="10"/>
        <v>ADC[86] = 820 ;</v>
      </c>
      <c r="N88" t="s">
        <v>122</v>
      </c>
      <c r="O88" s="8">
        <f t="shared" si="11"/>
        <v>18.137</v>
      </c>
      <c r="P88">
        <f t="shared" si="12"/>
        <v>181.37</v>
      </c>
      <c r="Q88">
        <f t="shared" si="13"/>
        <v>181</v>
      </c>
    </row>
    <row r="89" spans="1:17">
      <c r="A89" t="s">
        <v>21</v>
      </c>
      <c r="B89" t="s">
        <v>109</v>
      </c>
      <c r="C89" t="s">
        <v>121</v>
      </c>
      <c r="D89" s="8">
        <v>17.968988988017941</v>
      </c>
      <c r="E89" t="s">
        <v>20</v>
      </c>
      <c r="F89">
        <v>2.6519011406844104</v>
      </c>
      <c r="G89">
        <v>3.2260000000000001E-3</v>
      </c>
      <c r="I89">
        <f t="shared" si="7"/>
        <v>822.04003121029461</v>
      </c>
      <c r="J89">
        <f t="shared" si="8"/>
        <v>822</v>
      </c>
      <c r="K89" t="s">
        <v>19</v>
      </c>
      <c r="L89" t="str">
        <f t="shared" si="9"/>
        <v>GRADOS [87] = 180 ;</v>
      </c>
      <c r="M89" t="str">
        <f t="shared" si="10"/>
        <v>ADC[87] = 822 ;</v>
      </c>
      <c r="N89" t="s">
        <v>122</v>
      </c>
      <c r="O89" s="8">
        <f t="shared" si="11"/>
        <v>17.969000000000001</v>
      </c>
      <c r="P89">
        <f t="shared" si="12"/>
        <v>179.69</v>
      </c>
      <c r="Q89">
        <f t="shared" si="13"/>
        <v>180</v>
      </c>
    </row>
    <row r="90" spans="1:17">
      <c r="A90" t="s">
        <v>21</v>
      </c>
      <c r="B90" t="s">
        <v>110</v>
      </c>
      <c r="C90" t="s">
        <v>121</v>
      </c>
      <c r="D90" s="8">
        <v>17.802313584900048</v>
      </c>
      <c r="E90" t="s">
        <v>20</v>
      </c>
      <c r="F90">
        <v>2.6583333333333328</v>
      </c>
      <c r="G90">
        <v>3.2260000000000001E-3</v>
      </c>
      <c r="I90">
        <f t="shared" si="7"/>
        <v>824.0338912998551</v>
      </c>
      <c r="J90">
        <f t="shared" si="8"/>
        <v>824</v>
      </c>
      <c r="K90" t="s">
        <v>19</v>
      </c>
      <c r="L90" t="str">
        <f t="shared" si="9"/>
        <v>GRADOS [88] = 178 ;</v>
      </c>
      <c r="M90" t="str">
        <f t="shared" si="10"/>
        <v>ADC[88] = 824 ;</v>
      </c>
      <c r="N90" t="s">
        <v>122</v>
      </c>
      <c r="O90" s="8">
        <f t="shared" si="11"/>
        <v>17.802</v>
      </c>
      <c r="P90">
        <f t="shared" si="12"/>
        <v>178.01999999999998</v>
      </c>
      <c r="Q90">
        <f t="shared" si="13"/>
        <v>178</v>
      </c>
    </row>
    <row r="91" spans="1:17">
      <c r="A91" t="s">
        <v>21</v>
      </c>
      <c r="B91" t="s">
        <v>111</v>
      </c>
      <c r="C91" t="s">
        <v>121</v>
      </c>
      <c r="D91" s="8">
        <v>17.63685589742613</v>
      </c>
      <c r="E91" t="s">
        <v>20</v>
      </c>
      <c r="F91">
        <v>2.6647169811320754</v>
      </c>
      <c r="G91">
        <v>3.2260000000000001E-3</v>
      </c>
      <c r="I91">
        <f t="shared" si="7"/>
        <v>826.01270338874008</v>
      </c>
      <c r="J91">
        <f t="shared" si="8"/>
        <v>826</v>
      </c>
      <c r="K91" t="s">
        <v>19</v>
      </c>
      <c r="L91" t="str">
        <f t="shared" si="9"/>
        <v>GRADOS [89] = 176 ;</v>
      </c>
      <c r="M91" t="str">
        <f t="shared" si="10"/>
        <v>ADC[89] = 826 ;</v>
      </c>
      <c r="N91" t="s">
        <v>122</v>
      </c>
      <c r="O91" s="8">
        <f t="shared" si="11"/>
        <v>17.637</v>
      </c>
      <c r="P91">
        <f t="shared" si="12"/>
        <v>176.37</v>
      </c>
      <c r="Q91">
        <f t="shared" si="13"/>
        <v>176</v>
      </c>
    </row>
    <row r="92" spans="1:17">
      <c r="A92" t="s">
        <v>21</v>
      </c>
      <c r="B92" t="s">
        <v>112</v>
      </c>
      <c r="C92" t="s">
        <v>121</v>
      </c>
      <c r="D92" s="8">
        <v>17.472599504860057</v>
      </c>
      <c r="E92" t="s">
        <v>20</v>
      </c>
      <c r="F92">
        <v>2.6710526315789473</v>
      </c>
      <c r="G92">
        <v>3.2260000000000001E-3</v>
      </c>
      <c r="I92">
        <f t="shared" si="7"/>
        <v>827.97663719124216</v>
      </c>
      <c r="J92">
        <f t="shared" si="8"/>
        <v>828</v>
      </c>
      <c r="K92" t="s">
        <v>19</v>
      </c>
      <c r="L92" t="str">
        <f t="shared" si="9"/>
        <v>GRADOS [90] = 175 ;</v>
      </c>
      <c r="M92" t="str">
        <f t="shared" si="10"/>
        <v>ADC[90] = 828 ;</v>
      </c>
      <c r="N92" t="s">
        <v>122</v>
      </c>
      <c r="O92" s="8">
        <f t="shared" si="11"/>
        <v>17.472999999999999</v>
      </c>
      <c r="P92">
        <f t="shared" si="12"/>
        <v>174.73</v>
      </c>
      <c r="Q92">
        <f t="shared" si="13"/>
        <v>175</v>
      </c>
    </row>
    <row r="93" spans="1:17">
      <c r="A93" t="s">
        <v>21</v>
      </c>
      <c r="B93" t="s">
        <v>113</v>
      </c>
      <c r="C93" t="s">
        <v>121</v>
      </c>
      <c r="D93" s="8">
        <v>17.309528307573089</v>
      </c>
      <c r="E93" t="s">
        <v>20</v>
      </c>
      <c r="F93">
        <v>2.6773408239700376</v>
      </c>
      <c r="G93">
        <v>3.2260000000000001E-3</v>
      </c>
      <c r="I93">
        <f t="shared" si="7"/>
        <v>829.92585987911889</v>
      </c>
      <c r="J93">
        <f t="shared" si="8"/>
        <v>830</v>
      </c>
      <c r="K93" t="s">
        <v>19</v>
      </c>
      <c r="L93" t="str">
        <f t="shared" si="9"/>
        <v>GRADOS [91] = 173 ;</v>
      </c>
      <c r="M93" t="str">
        <f t="shared" si="10"/>
        <v>ADC[91] = 830 ;</v>
      </c>
      <c r="N93" t="s">
        <v>122</v>
      </c>
      <c r="O93" s="8">
        <f t="shared" si="11"/>
        <v>17.309999999999999</v>
      </c>
      <c r="P93">
        <f t="shared" si="12"/>
        <v>173.1</v>
      </c>
      <c r="Q93">
        <f t="shared" si="13"/>
        <v>173</v>
      </c>
    </row>
    <row r="94" spans="1:17">
      <c r="A94" t="s">
        <v>21</v>
      </c>
      <c r="B94" t="s">
        <v>114</v>
      </c>
      <c r="C94" t="s">
        <v>121</v>
      </c>
      <c r="D94" s="8">
        <v>17.147626518843481</v>
      </c>
      <c r="E94" t="s">
        <v>20</v>
      </c>
      <c r="F94">
        <v>2.6835820895522384</v>
      </c>
      <c r="G94">
        <v>3.2260000000000001E-3</v>
      </c>
      <c r="I94">
        <f t="shared" si="7"/>
        <v>831.86053612902617</v>
      </c>
      <c r="J94">
        <f t="shared" si="8"/>
        <v>832</v>
      </c>
      <c r="K94" t="s">
        <v>19</v>
      </c>
      <c r="L94" t="str">
        <f t="shared" si="9"/>
        <v>GRADOS [92] = 171 ;</v>
      </c>
      <c r="M94" t="str">
        <f t="shared" si="10"/>
        <v>ADC[92] = 832 ;</v>
      </c>
      <c r="N94" t="s">
        <v>122</v>
      </c>
      <c r="O94" s="8">
        <f t="shared" si="11"/>
        <v>17.148</v>
      </c>
      <c r="P94">
        <f t="shared" si="12"/>
        <v>171.48</v>
      </c>
      <c r="Q94">
        <f t="shared" si="13"/>
        <v>171</v>
      </c>
    </row>
    <row r="95" spans="1:17">
      <c r="A95" t="s">
        <v>21</v>
      </c>
      <c r="B95" t="s">
        <v>115</v>
      </c>
      <c r="C95" t="s">
        <v>121</v>
      </c>
      <c r="D95" s="8">
        <v>16.98687865691403</v>
      </c>
      <c r="E95" t="s">
        <v>20</v>
      </c>
      <c r="F95">
        <v>2.689776951672862</v>
      </c>
      <c r="G95">
        <v>3.2260000000000001E-3</v>
      </c>
      <c r="I95">
        <f t="shared" si="7"/>
        <v>833.78082816889707</v>
      </c>
      <c r="J95">
        <f t="shared" si="8"/>
        <v>834</v>
      </c>
      <c r="K95" t="s">
        <v>19</v>
      </c>
      <c r="L95" t="str">
        <f t="shared" si="9"/>
        <v>GRADOS [93] = 170 ;</v>
      </c>
      <c r="M95" t="str">
        <f t="shared" si="10"/>
        <v>ADC[93] = 834 ;</v>
      </c>
      <c r="N95" t="s">
        <v>122</v>
      </c>
      <c r="O95" s="8">
        <f t="shared" si="11"/>
        <v>16.986999999999998</v>
      </c>
      <c r="P95">
        <f t="shared" si="12"/>
        <v>169.86999999999998</v>
      </c>
      <c r="Q95">
        <f t="shared" si="13"/>
        <v>170</v>
      </c>
    </row>
    <row r="96" spans="1:17">
      <c r="A96" t="s">
        <v>21</v>
      </c>
      <c r="B96" t="s">
        <v>116</v>
      </c>
      <c r="C96" t="s">
        <v>121</v>
      </c>
      <c r="D96" s="8">
        <v>16.827269537297525</v>
      </c>
      <c r="E96" t="s">
        <v>20</v>
      </c>
      <c r="F96">
        <v>2.6959259259259261</v>
      </c>
      <c r="G96">
        <v>3.2260000000000001E-3</v>
      </c>
      <c r="I96">
        <f t="shared" si="7"/>
        <v>835.68689582328761</v>
      </c>
      <c r="J96">
        <f t="shared" si="8"/>
        <v>836</v>
      </c>
      <c r="K96" t="s">
        <v>19</v>
      </c>
      <c r="L96" t="str">
        <f t="shared" si="9"/>
        <v>GRADOS [94] = 168 ;</v>
      </c>
      <c r="M96" t="str">
        <f t="shared" si="10"/>
        <v>ADC[94] = 836 ;</v>
      </c>
      <c r="N96" t="s">
        <v>122</v>
      </c>
      <c r="O96" s="8">
        <f t="shared" si="11"/>
        <v>16.827000000000002</v>
      </c>
      <c r="P96">
        <f t="shared" si="12"/>
        <v>168.27</v>
      </c>
      <c r="Q96">
        <f t="shared" si="13"/>
        <v>168</v>
      </c>
    </row>
    <row r="97" spans="1:17">
      <c r="A97" t="s">
        <v>21</v>
      </c>
      <c r="B97" t="s">
        <v>117</v>
      </c>
      <c r="C97" t="s">
        <v>121</v>
      </c>
      <c r="D97" s="8">
        <v>16.668784265321847</v>
      </c>
      <c r="E97" t="s">
        <v>20</v>
      </c>
      <c r="F97">
        <v>2.7020295202952029</v>
      </c>
      <c r="G97">
        <v>3.2260000000000001E-3</v>
      </c>
      <c r="I97">
        <f t="shared" si="7"/>
        <v>837.57889655771942</v>
      </c>
      <c r="J97">
        <f t="shared" si="8"/>
        <v>838</v>
      </c>
      <c r="K97" t="s">
        <v>19</v>
      </c>
      <c r="L97" t="str">
        <f t="shared" si="9"/>
        <v>GRADOS [95] = 167 ;</v>
      </c>
      <c r="M97" t="str">
        <f t="shared" si="10"/>
        <v>ADC[95] = 838 ;</v>
      </c>
      <c r="N97" t="s">
        <v>122</v>
      </c>
      <c r="O97" s="8">
        <f t="shared" si="11"/>
        <v>16.669</v>
      </c>
      <c r="P97">
        <f t="shared" si="12"/>
        <v>166.69</v>
      </c>
      <c r="Q97">
        <f t="shared" si="13"/>
        <v>167</v>
      </c>
    </row>
    <row r="98" spans="1:17">
      <c r="A98" t="s">
        <v>21</v>
      </c>
      <c r="B98" t="s">
        <v>118</v>
      </c>
      <c r="C98" t="s">
        <v>121</v>
      </c>
      <c r="D98" s="8">
        <v>16.511408228904486</v>
      </c>
      <c r="E98" t="s">
        <v>20</v>
      </c>
      <c r="F98">
        <v>2.7080882352941176</v>
      </c>
      <c r="G98">
        <v>3.2260000000000001E-3</v>
      </c>
      <c r="I98">
        <f t="shared" si="7"/>
        <v>839.4569855220451</v>
      </c>
      <c r="J98">
        <f t="shared" si="8"/>
        <v>839</v>
      </c>
      <c r="K98" t="s">
        <v>19</v>
      </c>
      <c r="L98" t="str">
        <f t="shared" si="9"/>
        <v>GRADOS [96] = 165 ;</v>
      </c>
      <c r="M98" t="str">
        <f t="shared" si="10"/>
        <v>ADC[96] = 839 ;</v>
      </c>
      <c r="N98" t="s">
        <v>122</v>
      </c>
      <c r="O98" s="8">
        <f t="shared" si="11"/>
        <v>16.510999999999999</v>
      </c>
      <c r="P98">
        <f t="shared" si="12"/>
        <v>165.10999999999999</v>
      </c>
      <c r="Q98">
        <f t="shared" si="13"/>
        <v>165</v>
      </c>
    </row>
    <row r="99" spans="1:17">
      <c r="A99" t="s">
        <v>21</v>
      </c>
      <c r="B99" t="s">
        <v>119</v>
      </c>
      <c r="C99" t="s">
        <v>121</v>
      </c>
      <c r="D99" s="8">
        <v>16.355127091549491</v>
      </c>
      <c r="E99" t="s">
        <v>20</v>
      </c>
      <c r="F99">
        <v>2.7141025641025638</v>
      </c>
      <c r="G99">
        <v>3.2260000000000001E-3</v>
      </c>
      <c r="I99">
        <f t="shared" si="7"/>
        <v>841.32131559285915</v>
      </c>
      <c r="J99">
        <f t="shared" si="8"/>
        <v>841</v>
      </c>
      <c r="K99" t="s">
        <v>19</v>
      </c>
      <c r="L99" t="str">
        <f t="shared" si="9"/>
        <v>GRADOS [97] = 164 ;</v>
      </c>
      <c r="M99" t="str">
        <f t="shared" si="10"/>
        <v>ADC[97] = 841 ;</v>
      </c>
      <c r="N99" t="s">
        <v>122</v>
      </c>
      <c r="O99" s="8">
        <f t="shared" si="11"/>
        <v>16.355</v>
      </c>
      <c r="P99">
        <f t="shared" si="12"/>
        <v>163.55000000000001</v>
      </c>
      <c r="Q99">
        <f t="shared" si="13"/>
        <v>164</v>
      </c>
    </row>
    <row r="100" spans="1:17">
      <c r="A100" t="s">
        <v>21</v>
      </c>
      <c r="B100" t="s">
        <v>120</v>
      </c>
      <c r="C100" t="s">
        <v>121</v>
      </c>
      <c r="D100" s="8">
        <v>16.199926785557864</v>
      </c>
      <c r="E100" t="s">
        <v>20</v>
      </c>
      <c r="F100">
        <v>2.7200729927007297</v>
      </c>
      <c r="G100">
        <v>3.2260000000000001E-3</v>
      </c>
      <c r="I100">
        <f t="shared" si="7"/>
        <v>843.17203741498122</v>
      </c>
      <c r="J100">
        <f t="shared" si="8"/>
        <v>843</v>
      </c>
      <c r="K100" t="s">
        <v>19</v>
      </c>
      <c r="L100" t="str">
        <f t="shared" si="9"/>
        <v>GRADOS [98] = 162 ;</v>
      </c>
      <c r="M100" t="str">
        <f t="shared" si="10"/>
        <v>ADC[98] = 843 ;</v>
      </c>
      <c r="N100" t="s">
        <v>122</v>
      </c>
      <c r="O100" s="8">
        <f t="shared" si="11"/>
        <v>16.2</v>
      </c>
      <c r="P100">
        <f t="shared" si="12"/>
        <v>162</v>
      </c>
      <c r="Q100">
        <f t="shared" si="13"/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T102"/>
  <sheetViews>
    <sheetView workbookViewId="0"/>
  </sheetViews>
  <sheetFormatPr baseColWidth="10" defaultRowHeight="15"/>
  <sheetData>
    <row r="1" spans="2:20">
      <c r="C1" s="4" t="s">
        <v>5</v>
      </c>
      <c r="D1" s="4" t="s">
        <v>3</v>
      </c>
      <c r="E1" s="4" t="s">
        <v>2</v>
      </c>
      <c r="F1" s="4" t="s">
        <v>1</v>
      </c>
      <c r="G1" s="4"/>
      <c r="H1" s="4" t="s">
        <v>4</v>
      </c>
      <c r="J1" s="7" t="s">
        <v>15</v>
      </c>
      <c r="L1" t="s">
        <v>13</v>
      </c>
    </row>
    <row r="2" spans="2:20">
      <c r="C2" s="1">
        <f>273+25</f>
        <v>298</v>
      </c>
      <c r="D2" s="1">
        <v>10</v>
      </c>
      <c r="E2">
        <v>5.5</v>
      </c>
      <c r="F2" s="5">
        <v>3200</v>
      </c>
      <c r="G2" s="5"/>
      <c r="H2" s="9">
        <f>((1/(((LN(E2/D2))/F2)+(1/C2)))-275)</f>
        <v>40.568844366069698</v>
      </c>
      <c r="J2" s="3">
        <f>(H2/L2)</f>
        <v>22.382810684728113</v>
      </c>
      <c r="L2">
        <f>((4.35*E2)/(7.7+E2))</f>
        <v>1.8124999999999998</v>
      </c>
      <c r="N2">
        <f>J2*L2</f>
        <v>40.568844366069698</v>
      </c>
    </row>
    <row r="3" spans="2:20">
      <c r="B3" t="s">
        <v>16</v>
      </c>
      <c r="C3" s="1">
        <f>273+25</f>
        <v>298</v>
      </c>
      <c r="D3" s="1">
        <v>10</v>
      </c>
      <c r="E3">
        <v>5.5750000000000002</v>
      </c>
      <c r="F3" s="5">
        <v>3200</v>
      </c>
      <c r="G3" s="5"/>
      <c r="H3" s="9">
        <f t="shared" ref="H3:H66" si="0">((1/(((LN(E3/D3))/F3)+(1/C3)))-275)</f>
        <v>40.147911595538687</v>
      </c>
      <c r="J3" s="3">
        <f t="shared" ref="J3:J66" si="1">(H3/L3)</f>
        <v>21.97674455670434</v>
      </c>
      <c r="L3">
        <f t="shared" ref="L3:L66" si="2">((4.35*E3)/(7.7+E3))</f>
        <v>1.8268361581920902</v>
      </c>
      <c r="N3">
        <f t="shared" ref="N3:N66" si="3">J3*L3</f>
        <v>40.147911595538687</v>
      </c>
    </row>
    <row r="4" spans="2:20">
      <c r="B4">
        <v>3.2200000000000002E-3</v>
      </c>
      <c r="C4" s="1">
        <f>273+25</f>
        <v>298</v>
      </c>
      <c r="D4" s="1">
        <v>10</v>
      </c>
      <c r="E4">
        <v>5.65</v>
      </c>
      <c r="F4" s="5">
        <v>3200</v>
      </c>
      <c r="G4" s="5"/>
      <c r="H4" s="9">
        <f t="shared" si="0"/>
        <v>39.733703026815874</v>
      </c>
      <c r="J4" s="3">
        <f t="shared" si="1"/>
        <v>21.58254238258537</v>
      </c>
      <c r="L4">
        <f t="shared" si="2"/>
        <v>1.8410112359550561</v>
      </c>
      <c r="N4">
        <f t="shared" si="3"/>
        <v>39.733703026815874</v>
      </c>
    </row>
    <row r="5" spans="2:20">
      <c r="C5" s="1">
        <f t="shared" ref="C5:C68" si="4">273+25</f>
        <v>298</v>
      </c>
      <c r="D5" s="1">
        <v>10</v>
      </c>
      <c r="E5">
        <v>5.7249999999999996</v>
      </c>
      <c r="F5" s="5">
        <v>3200</v>
      </c>
      <c r="G5" s="1"/>
      <c r="H5" s="9">
        <f t="shared" si="0"/>
        <v>39.326022697012718</v>
      </c>
      <c r="J5" s="3">
        <f t="shared" si="1"/>
        <v>21.19969300637036</v>
      </c>
      <c r="L5">
        <f t="shared" si="2"/>
        <v>1.8550279329608934</v>
      </c>
      <c r="N5">
        <f t="shared" si="3"/>
        <v>39.326022697012718</v>
      </c>
    </row>
    <row r="6" spans="2:20">
      <c r="C6" s="1">
        <f t="shared" si="4"/>
        <v>298</v>
      </c>
      <c r="D6" s="1">
        <v>10</v>
      </c>
      <c r="E6">
        <v>5.8</v>
      </c>
      <c r="F6" s="5">
        <v>3200</v>
      </c>
      <c r="G6" s="1"/>
      <c r="H6" s="9">
        <f t="shared" si="0"/>
        <v>38.924682851814055</v>
      </c>
      <c r="J6" s="3">
        <f t="shared" si="1"/>
        <v>20.82771377326555</v>
      </c>
      <c r="L6">
        <f t="shared" si="2"/>
        <v>1.8688888888888886</v>
      </c>
      <c r="N6">
        <f t="shared" si="3"/>
        <v>38.924682851814055</v>
      </c>
      <c r="S6" t="s">
        <v>12</v>
      </c>
      <c r="T6">
        <v>4.3499999999999996</v>
      </c>
    </row>
    <row r="7" spans="2:20">
      <c r="C7" s="1">
        <f t="shared" si="4"/>
        <v>298</v>
      </c>
      <c r="D7" s="1">
        <v>10</v>
      </c>
      <c r="E7">
        <v>5.875</v>
      </c>
      <c r="F7" s="5">
        <v>3200</v>
      </c>
      <c r="G7" s="1"/>
      <c r="H7" s="9">
        <f t="shared" si="0"/>
        <v>38.529503499969735</v>
      </c>
      <c r="J7" s="3">
        <f t="shared" si="1"/>
        <v>20.466148594261256</v>
      </c>
      <c r="L7">
        <f t="shared" si="2"/>
        <v>1.8825966850828728</v>
      </c>
      <c r="N7">
        <f t="shared" si="3"/>
        <v>38.529503499969735</v>
      </c>
      <c r="S7" t="s">
        <v>125</v>
      </c>
      <c r="T7">
        <v>5.5</v>
      </c>
    </row>
    <row r="8" spans="2:20">
      <c r="C8" s="1">
        <f t="shared" si="4"/>
        <v>298</v>
      </c>
      <c r="D8" s="1">
        <v>10</v>
      </c>
      <c r="E8">
        <v>5.95</v>
      </c>
      <c r="F8" s="5">
        <v>3200</v>
      </c>
      <c r="G8" s="1"/>
      <c r="H8" s="9">
        <f t="shared" si="0"/>
        <v>38.14031199733563</v>
      </c>
      <c r="J8" s="3">
        <f t="shared" si="1"/>
        <v>20.114566164923456</v>
      </c>
      <c r="L8">
        <f t="shared" si="2"/>
        <v>1.8961538461538461</v>
      </c>
      <c r="N8">
        <f t="shared" si="3"/>
        <v>38.14031199733563</v>
      </c>
      <c r="S8" t="s">
        <v>126</v>
      </c>
      <c r="T8">
        <v>13</v>
      </c>
    </row>
    <row r="9" spans="2:20">
      <c r="C9" s="1">
        <f t="shared" si="4"/>
        <v>298</v>
      </c>
      <c r="D9" s="1">
        <v>10</v>
      </c>
      <c r="E9">
        <v>6.0250000000000004</v>
      </c>
      <c r="F9" s="5">
        <v>3200</v>
      </c>
      <c r="G9" s="1"/>
      <c r="H9" s="9">
        <f t="shared" si="0"/>
        <v>37.756942658156277</v>
      </c>
      <c r="J9" s="3">
        <f t="shared" si="1"/>
        <v>19.772558324345685</v>
      </c>
      <c r="L9">
        <f t="shared" si="2"/>
        <v>1.9095628415300543</v>
      </c>
      <c r="N9">
        <f t="shared" si="3"/>
        <v>37.756942658156277</v>
      </c>
      <c r="S9" t="s">
        <v>127</v>
      </c>
      <c r="T9">
        <v>7.7</v>
      </c>
    </row>
    <row r="10" spans="2:20">
      <c r="C10" s="1">
        <f t="shared" si="4"/>
        <v>298</v>
      </c>
      <c r="D10" s="1">
        <v>10</v>
      </c>
      <c r="E10">
        <v>6.1</v>
      </c>
      <c r="F10" s="5">
        <v>3200</v>
      </c>
      <c r="G10" s="1"/>
      <c r="H10" s="9">
        <f t="shared" si="0"/>
        <v>37.379236391489883</v>
      </c>
      <c r="J10" s="3">
        <f t="shared" si="1"/>
        <v>19.43973854164539</v>
      </c>
      <c r="L10">
        <f t="shared" si="2"/>
        <v>1.9228260869565215</v>
      </c>
      <c r="N10">
        <f t="shared" si="3"/>
        <v>37.379236391489883</v>
      </c>
    </row>
    <row r="11" spans="2:20">
      <c r="C11" s="1">
        <f t="shared" si="4"/>
        <v>298</v>
      </c>
      <c r="D11" s="1">
        <v>10</v>
      </c>
      <c r="E11">
        <v>6.1749999999999998</v>
      </c>
      <c r="F11" s="5">
        <v>3200</v>
      </c>
      <c r="G11" s="1"/>
      <c r="H11" s="9">
        <f t="shared" si="0"/>
        <v>37.007040360860344</v>
      </c>
      <c r="J11" s="3">
        <f t="shared" si="1"/>
        <v>19.115740518663031</v>
      </c>
      <c r="L11">
        <f t="shared" si="2"/>
        <v>1.9359459459459458</v>
      </c>
      <c r="N11">
        <f t="shared" si="3"/>
        <v>37.007040360860344</v>
      </c>
    </row>
    <row r="12" spans="2:20">
      <c r="C12" s="1">
        <f t="shared" si="4"/>
        <v>298</v>
      </c>
      <c r="D12" s="1">
        <v>10</v>
      </c>
      <c r="E12">
        <v>6.25</v>
      </c>
      <c r="F12" s="5">
        <v>3200</v>
      </c>
      <c r="G12" s="1"/>
      <c r="H12" s="9">
        <f t="shared" si="0"/>
        <v>36.640207665389084</v>
      </c>
      <c r="J12" s="3">
        <f t="shared" si="1"/>
        <v>18.800216898654813</v>
      </c>
      <c r="L12">
        <f t="shared" si="2"/>
        <v>1.9489247311827955</v>
      </c>
      <c r="N12">
        <f t="shared" si="3"/>
        <v>36.640207665389084</v>
      </c>
    </row>
    <row r="13" spans="2:20">
      <c r="C13" s="1">
        <f t="shared" si="4"/>
        <v>298</v>
      </c>
      <c r="D13" s="1">
        <v>10</v>
      </c>
      <c r="E13">
        <v>6.3250000000000002</v>
      </c>
      <c r="F13" s="5">
        <v>3200</v>
      </c>
      <c r="G13" s="1"/>
      <c r="H13" s="9">
        <f t="shared" si="0"/>
        <v>36.278597040810325</v>
      </c>
      <c r="J13" s="3">
        <f t="shared" si="1"/>
        <v>18.492838071777378</v>
      </c>
      <c r="L13">
        <f t="shared" si="2"/>
        <v>1.9617647058823529</v>
      </c>
      <c r="N13">
        <f t="shared" si="3"/>
        <v>36.278597040810325</v>
      </c>
    </row>
    <row r="14" spans="2:20">
      <c r="C14" s="1">
        <f t="shared" si="4"/>
        <v>298</v>
      </c>
      <c r="D14" s="1">
        <v>10</v>
      </c>
      <c r="E14">
        <v>6.4</v>
      </c>
      <c r="F14" s="5">
        <v>3200</v>
      </c>
      <c r="G14" s="1"/>
      <c r="H14" s="9">
        <f t="shared" si="0"/>
        <v>35.922072578909535</v>
      </c>
      <c r="J14" s="3">
        <f t="shared" si="1"/>
        <v>18.193291069059789</v>
      </c>
      <c r="L14">
        <f t="shared" si="2"/>
        <v>1.9744680851063827</v>
      </c>
      <c r="N14">
        <f t="shared" si="3"/>
        <v>35.922072578909535</v>
      </c>
      <c r="S14" t="s">
        <v>123</v>
      </c>
      <c r="T14">
        <f>((T6*T7)/(T9+T7))</f>
        <v>1.8124999999999998</v>
      </c>
    </row>
    <row r="15" spans="2:20">
      <c r="C15" s="1">
        <f t="shared" si="4"/>
        <v>298</v>
      </c>
      <c r="D15" s="1">
        <v>10</v>
      </c>
      <c r="E15">
        <v>6.4749999999999996</v>
      </c>
      <c r="F15" s="5">
        <v>3200</v>
      </c>
      <c r="G15" s="1"/>
      <c r="H15" s="9">
        <f t="shared" si="0"/>
        <v>35.570503464046567</v>
      </c>
      <c r="J15" s="3">
        <f t="shared" si="1"/>
        <v>17.901278537358017</v>
      </c>
      <c r="L15">
        <f t="shared" si="2"/>
        <v>1.9870370370370365</v>
      </c>
      <c r="N15">
        <f t="shared" si="3"/>
        <v>35.570503464046567</v>
      </c>
      <c r="S15" t="s">
        <v>124</v>
      </c>
      <c r="T15">
        <f>((T6*T8)/(T9+T8))</f>
        <v>2.7318840579710146</v>
      </c>
    </row>
    <row r="16" spans="2:20">
      <c r="C16" s="1">
        <f t="shared" si="4"/>
        <v>298</v>
      </c>
      <c r="D16" s="1">
        <v>10</v>
      </c>
      <c r="E16">
        <v>6.55</v>
      </c>
      <c r="F16" s="5">
        <v>3200</v>
      </c>
      <c r="G16" s="1"/>
      <c r="H16" s="9">
        <f t="shared" si="0"/>
        <v>35.223763725539243</v>
      </c>
      <c r="J16" s="3">
        <f t="shared" si="1"/>
        <v>17.61651778850344</v>
      </c>
      <c r="L16">
        <f t="shared" si="2"/>
        <v>1.9994736842105261</v>
      </c>
      <c r="N16">
        <f t="shared" si="3"/>
        <v>35.223763725539243</v>
      </c>
    </row>
    <row r="17" spans="3:20">
      <c r="C17" s="1">
        <f t="shared" si="4"/>
        <v>298</v>
      </c>
      <c r="D17" s="1">
        <v>10</v>
      </c>
      <c r="E17">
        <v>6.625</v>
      </c>
      <c r="F17" s="5">
        <v>3200</v>
      </c>
      <c r="G17" s="1"/>
      <c r="H17" s="9">
        <f t="shared" si="0"/>
        <v>34.881732004781099</v>
      </c>
      <c r="J17" s="3">
        <f t="shared" si="1"/>
        <v>17.338739916494962</v>
      </c>
      <c r="L17">
        <f t="shared" si="2"/>
        <v>2.011780104712042</v>
      </c>
      <c r="N17">
        <f t="shared" si="3"/>
        <v>34.881732004781099</v>
      </c>
      <c r="T17">
        <f>T15-T14</f>
        <v>0.91938405797101486</v>
      </c>
    </row>
    <row r="18" spans="3:20">
      <c r="C18" s="1">
        <f t="shared" si="4"/>
        <v>298</v>
      </c>
      <c r="D18" s="1">
        <v>10</v>
      </c>
      <c r="E18">
        <v>6.7</v>
      </c>
      <c r="F18" s="5">
        <v>3200</v>
      </c>
      <c r="G18" s="1"/>
      <c r="H18" s="9">
        <f t="shared" si="0"/>
        <v>34.544291336060155</v>
      </c>
      <c r="J18" s="3">
        <f t="shared" si="1"/>
        <v>17.067688977157875</v>
      </c>
      <c r="L18">
        <f t="shared" si="2"/>
        <v>2.0239583333333333</v>
      </c>
      <c r="N18">
        <f t="shared" si="3"/>
        <v>34.544291336060155</v>
      </c>
    </row>
    <row r="19" spans="3:20">
      <c r="C19" s="1">
        <f t="shared" si="4"/>
        <v>298</v>
      </c>
      <c r="D19" s="1">
        <v>10</v>
      </c>
      <c r="E19">
        <v>6.7750000000000004</v>
      </c>
      <c r="F19" s="5">
        <v>3200</v>
      </c>
      <c r="G19" s="1"/>
      <c r="H19" s="9">
        <f t="shared" si="0"/>
        <v>34.211328940129249</v>
      </c>
      <c r="J19" s="3">
        <f t="shared" si="1"/>
        <v>16.803121225206635</v>
      </c>
      <c r="L19">
        <f t="shared" si="2"/>
        <v>2.0360103626943</v>
      </c>
      <c r="N19">
        <f t="shared" si="3"/>
        <v>34.211328940129249</v>
      </c>
    </row>
    <row r="20" spans="3:20">
      <c r="C20" s="1">
        <f t="shared" si="4"/>
        <v>298</v>
      </c>
      <c r="D20" s="1">
        <v>10</v>
      </c>
      <c r="E20">
        <v>6.85</v>
      </c>
      <c r="F20" s="5">
        <v>3200</v>
      </c>
      <c r="G20" s="1"/>
      <c r="H20" s="9">
        <f t="shared" si="0"/>
        <v>33.882736029652335</v>
      </c>
      <c r="J20" s="3">
        <f t="shared" si="1"/>
        <v>16.544804404109122</v>
      </c>
      <c r="L20">
        <f t="shared" si="2"/>
        <v>2.0479381443298967</v>
      </c>
      <c r="N20">
        <f t="shared" si="3"/>
        <v>33.882736029652335</v>
      </c>
    </row>
    <row r="21" spans="3:20">
      <c r="C21" s="1">
        <f t="shared" si="4"/>
        <v>298</v>
      </c>
      <c r="D21" s="1">
        <v>10</v>
      </c>
      <c r="E21">
        <v>6.9249999999999998</v>
      </c>
      <c r="F21" s="5">
        <v>3200</v>
      </c>
      <c r="G21" s="1"/>
      <c r="H21" s="9">
        <f t="shared" si="0"/>
        <v>33.558407625722111</v>
      </c>
      <c r="J21" s="3">
        <f t="shared" si="1"/>
        <v>16.292517084565695</v>
      </c>
      <c r="L21">
        <f t="shared" si="2"/>
        <v>2.0597435897435896</v>
      </c>
      <c r="N21">
        <f t="shared" si="3"/>
        <v>33.558407625722104</v>
      </c>
    </row>
    <row r="22" spans="3:20">
      <c r="C22" s="1">
        <f t="shared" si="4"/>
        <v>298</v>
      </c>
      <c r="D22" s="1">
        <v>10</v>
      </c>
      <c r="E22">
        <v>7</v>
      </c>
      <c r="F22" s="5">
        <v>3200</v>
      </c>
      <c r="G22" s="1"/>
      <c r="H22" s="9">
        <f t="shared" si="0"/>
        <v>33.238242384705245</v>
      </c>
      <c r="J22" s="3">
        <f t="shared" si="1"/>
        <v>16.046048047788741</v>
      </c>
      <c r="L22">
        <f t="shared" si="2"/>
        <v>2.0714285714285712</v>
      </c>
      <c r="N22">
        <f t="shared" si="3"/>
        <v>33.238242384705245</v>
      </c>
    </row>
    <row r="23" spans="3:20">
      <c r="C23" s="1">
        <f t="shared" si="4"/>
        <v>298</v>
      </c>
      <c r="D23" s="1">
        <v>10</v>
      </c>
      <c r="E23">
        <v>7.0750000000000002</v>
      </c>
      <c r="F23" s="1">
        <v>3200</v>
      </c>
      <c r="G23" s="1"/>
      <c r="H23" s="9">
        <f t="shared" si="0"/>
        <v>32.922142434730404</v>
      </c>
      <c r="J23" s="3">
        <f t="shared" si="1"/>
        <v>15.805195710105739</v>
      </c>
      <c r="L23">
        <f t="shared" si="2"/>
        <v>2.0829949238578678</v>
      </c>
      <c r="N23">
        <f t="shared" si="3"/>
        <v>32.922142434730404</v>
      </c>
    </row>
    <row r="24" spans="3:20">
      <c r="C24" s="1">
        <f t="shared" si="4"/>
        <v>298</v>
      </c>
      <c r="D24" s="1">
        <v>10</v>
      </c>
      <c r="E24">
        <v>7.15</v>
      </c>
      <c r="F24" s="1">
        <v>3200</v>
      </c>
      <c r="G24" s="1"/>
      <c r="H24" s="9">
        <f t="shared" si="0"/>
        <v>32.610013221184943</v>
      </c>
      <c r="J24" s="3">
        <f t="shared" si="1"/>
        <v>15.569767585711647</v>
      </c>
      <c r="L24">
        <f t="shared" si="2"/>
        <v>2.0944444444444441</v>
      </c>
      <c r="N24">
        <f t="shared" si="3"/>
        <v>32.610013221184943</v>
      </c>
    </row>
    <row r="25" spans="3:20">
      <c r="C25" s="1">
        <f t="shared" si="4"/>
        <v>298</v>
      </c>
      <c r="D25" s="1">
        <v>10</v>
      </c>
      <c r="E25">
        <v>7.2249999999999996</v>
      </c>
      <c r="F25" s="1">
        <v>3200</v>
      </c>
      <c r="G25" s="1"/>
      <c r="H25" s="9">
        <f t="shared" si="0"/>
        <v>32.301763360635277</v>
      </c>
      <c r="J25" s="3">
        <f t="shared" si="1"/>
        <v>15.339579784671093</v>
      </c>
      <c r="L25">
        <f t="shared" si="2"/>
        <v>2.1057788944723614</v>
      </c>
      <c r="N25">
        <f t="shared" si="3"/>
        <v>32.301763360635277</v>
      </c>
    </row>
    <row r="26" spans="3:20">
      <c r="C26" s="1">
        <f t="shared" si="4"/>
        <v>298</v>
      </c>
      <c r="D26" s="1">
        <v>10</v>
      </c>
      <c r="E26">
        <v>7.3</v>
      </c>
      <c r="F26" s="1">
        <v>3200</v>
      </c>
      <c r="G26" s="1"/>
      <c r="H26" s="9">
        <f t="shared" si="0"/>
        <v>31.997304502629106</v>
      </c>
      <c r="J26" s="3">
        <f t="shared" si="1"/>
        <v>15.114456543518711</v>
      </c>
      <c r="L26">
        <f t="shared" si="2"/>
        <v>2.1169999999999995</v>
      </c>
      <c r="N26">
        <f t="shared" si="3"/>
        <v>31.997304502629106</v>
      </c>
    </row>
    <row r="27" spans="3:20">
      <c r="C27" s="1">
        <f t="shared" si="4"/>
        <v>298</v>
      </c>
      <c r="D27" s="1">
        <v>10</v>
      </c>
      <c r="E27">
        <v>7.375</v>
      </c>
      <c r="F27" s="1">
        <v>3200</v>
      </c>
      <c r="G27" s="1"/>
      <c r="H27" s="9">
        <f t="shared" si="0"/>
        <v>31.696551198877444</v>
      </c>
      <c r="J27" s="3">
        <f t="shared" si="1"/>
        <v>14.894229786030078</v>
      </c>
      <c r="L27">
        <f t="shared" si="2"/>
        <v>2.1281094527363185</v>
      </c>
      <c r="N27">
        <f t="shared" si="3"/>
        <v>31.696551198877444</v>
      </c>
    </row>
    <row r="28" spans="3:20">
      <c r="C28" s="1">
        <f t="shared" si="4"/>
        <v>298</v>
      </c>
      <c r="D28" s="1">
        <v>10</v>
      </c>
      <c r="E28">
        <v>7.45</v>
      </c>
      <c r="F28" s="1">
        <v>3200</v>
      </c>
      <c r="H28" s="9">
        <f t="shared" si="0"/>
        <v>31.399420779351317</v>
      </c>
      <c r="J28" s="3">
        <f t="shared" si="1"/>
        <v>14.678738711939287</v>
      </c>
      <c r="L28">
        <f t="shared" si="2"/>
        <v>2.139108910891089</v>
      </c>
      <c r="N28">
        <f t="shared" si="3"/>
        <v>31.399420779351317</v>
      </c>
    </row>
    <row r="29" spans="3:20">
      <c r="C29" s="1">
        <f t="shared" si="4"/>
        <v>298</v>
      </c>
      <c r="D29" s="1">
        <v>10</v>
      </c>
      <c r="E29">
        <v>7.5250000000000004</v>
      </c>
      <c r="F29" s="1">
        <v>3200</v>
      </c>
      <c r="H29" s="9">
        <f t="shared" si="0"/>
        <v>31.105833234862416</v>
      </c>
      <c r="J29" s="3">
        <f t="shared" si="1"/>
        <v>14.467829411563915</v>
      </c>
      <c r="L29">
        <f t="shared" si="2"/>
        <v>2.15</v>
      </c>
      <c r="N29">
        <f t="shared" si="3"/>
        <v>31.105833234862416</v>
      </c>
    </row>
    <row r="30" spans="3:20">
      <c r="C30" s="1">
        <f t="shared" si="4"/>
        <v>298</v>
      </c>
      <c r="D30" s="1">
        <v>10</v>
      </c>
      <c r="E30">
        <v>7.6</v>
      </c>
      <c r="F30" s="1">
        <v>3200</v>
      </c>
      <c r="H30" s="9">
        <f t="shared" si="0"/>
        <v>30.815711105726621</v>
      </c>
      <c r="J30" s="3">
        <f t="shared" si="1"/>
        <v>14.261354504465137</v>
      </c>
      <c r="L30">
        <f t="shared" si="2"/>
        <v>2.1607843137254896</v>
      </c>
      <c r="N30">
        <f t="shared" si="3"/>
        <v>30.815711105726621</v>
      </c>
    </row>
    <row r="31" spans="3:20">
      <c r="C31" s="1">
        <f t="shared" si="4"/>
        <v>298</v>
      </c>
      <c r="D31" s="1">
        <v>10</v>
      </c>
      <c r="E31">
        <v>7.6750000000000096</v>
      </c>
      <c r="F31" s="1">
        <v>3200</v>
      </c>
      <c r="H31" s="9">
        <f t="shared" si="0"/>
        <v>30.528979376138409</v>
      </c>
      <c r="J31" s="3">
        <f t="shared" si="1"/>
        <v>14.059172800423161</v>
      </c>
      <c r="L31">
        <f t="shared" si="2"/>
        <v>2.1714634146341476</v>
      </c>
      <c r="N31">
        <f t="shared" si="3"/>
        <v>30.528979376138409</v>
      </c>
    </row>
    <row r="32" spans="3:20">
      <c r="C32" s="1">
        <f t="shared" si="4"/>
        <v>298</v>
      </c>
      <c r="D32" s="1">
        <v>10</v>
      </c>
      <c r="E32">
        <v>7.7500000000000098</v>
      </c>
      <c r="F32" s="1">
        <v>3200</v>
      </c>
      <c r="H32" s="9">
        <f t="shared" si="0"/>
        <v>30.24556537391112</v>
      </c>
      <c r="J32" s="3">
        <f t="shared" si="1"/>
        <v>13.861148981147245</v>
      </c>
      <c r="L32">
        <f t="shared" si="2"/>
        <v>2.1820388349514577</v>
      </c>
      <c r="N32">
        <f t="shared" si="3"/>
        <v>30.24556537391112</v>
      </c>
    </row>
    <row r="33" spans="3:14">
      <c r="C33" s="1">
        <f t="shared" si="4"/>
        <v>298</v>
      </c>
      <c r="D33" s="1">
        <v>10</v>
      </c>
      <c r="E33">
        <v>7.8250000000000099</v>
      </c>
      <c r="F33" s="1">
        <v>3200</v>
      </c>
      <c r="H33" s="9">
        <f t="shared" si="0"/>
        <v>29.965398675260019</v>
      </c>
      <c r="J33" s="3">
        <f t="shared" si="1"/>
        <v>13.667153301264339</v>
      </c>
      <c r="L33">
        <f t="shared" si="2"/>
        <v>2.1925120772946873</v>
      </c>
      <c r="N33">
        <f t="shared" si="3"/>
        <v>29.965398675260019</v>
      </c>
    </row>
    <row r="34" spans="3:14">
      <c r="C34" s="1">
        <f t="shared" si="4"/>
        <v>298</v>
      </c>
      <c r="D34" s="1">
        <v>10</v>
      </c>
      <c r="E34">
        <v>7.9000000000000101</v>
      </c>
      <c r="F34" s="1">
        <v>3200</v>
      </c>
      <c r="H34" s="9">
        <f t="shared" si="0"/>
        <v>29.688411014329688</v>
      </c>
      <c r="J34" s="3">
        <f t="shared" si="1"/>
        <v>13.477061307246991</v>
      </c>
      <c r="L34">
        <f t="shared" si="2"/>
        <v>2.2028846153846167</v>
      </c>
      <c r="N34">
        <f t="shared" si="3"/>
        <v>29.688411014329688</v>
      </c>
    </row>
    <row r="35" spans="3:14">
      <c r="C35" s="1">
        <f t="shared" si="4"/>
        <v>298</v>
      </c>
      <c r="D35" s="1">
        <v>10</v>
      </c>
      <c r="E35">
        <v>7.9750000000000103</v>
      </c>
      <c r="F35" s="1">
        <v>3200</v>
      </c>
      <c r="H35" s="9">
        <f t="shared" si="0"/>
        <v>29.414536197186067</v>
      </c>
      <c r="J35" s="3">
        <f t="shared" si="1"/>
        <v>13.290753573044828</v>
      </c>
      <c r="L35">
        <f t="shared" si="2"/>
        <v>2.2131578947368431</v>
      </c>
      <c r="N35">
        <f t="shared" si="3"/>
        <v>29.414536197186067</v>
      </c>
    </row>
    <row r="36" spans="3:14">
      <c r="C36" s="1">
        <f t="shared" si="4"/>
        <v>298</v>
      </c>
      <c r="D36" s="1">
        <v>10</v>
      </c>
      <c r="E36">
        <v>8.0500000000000096</v>
      </c>
      <c r="F36" s="1">
        <v>3200</v>
      </c>
      <c r="H36" s="9">
        <f t="shared" si="0"/>
        <v>29.143710020013202</v>
      </c>
      <c r="J36" s="3">
        <f t="shared" si="1"/>
        <v>13.108115451280295</v>
      </c>
      <c r="L36">
        <f t="shared" si="2"/>
        <v>2.2233333333333345</v>
      </c>
      <c r="N36">
        <f t="shared" si="3"/>
        <v>29.143710020013202</v>
      </c>
    </row>
    <row r="37" spans="3:14">
      <c r="C37" s="1">
        <f t="shared" si="4"/>
        <v>298</v>
      </c>
      <c r="D37" s="1">
        <v>10</v>
      </c>
      <c r="E37">
        <v>8.1250000000000107</v>
      </c>
      <c r="F37" s="1">
        <v>3200</v>
      </c>
      <c r="H37" s="9">
        <f t="shared" si="0"/>
        <v>28.875870191271758</v>
      </c>
      <c r="J37" s="3">
        <f t="shared" si="1"/>
        <v>12.929036838956685</v>
      </c>
      <c r="L37">
        <f t="shared" si="2"/>
        <v>2.2334123222748827</v>
      </c>
      <c r="N37">
        <f t="shared" si="3"/>
        <v>28.875870191271758</v>
      </c>
    </row>
    <row r="38" spans="3:14">
      <c r="C38" s="1">
        <f t="shared" si="4"/>
        <v>298</v>
      </c>
      <c r="D38" s="1">
        <v>10</v>
      </c>
      <c r="E38">
        <v>8.2000000000000099</v>
      </c>
      <c r="F38" s="1">
        <v>3200</v>
      </c>
      <c r="H38" s="9">
        <f t="shared" si="0"/>
        <v>28.610956257592534</v>
      </c>
      <c r="J38" s="3">
        <f t="shared" si="1"/>
        <v>12.753411956706508</v>
      </c>
      <c r="L38">
        <f t="shared" si="2"/>
        <v>2.2433962264150953</v>
      </c>
      <c r="N38">
        <f t="shared" si="3"/>
        <v>28.610956257592537</v>
      </c>
    </row>
    <row r="39" spans="3:14">
      <c r="C39" s="1">
        <f t="shared" si="4"/>
        <v>298</v>
      </c>
      <c r="D39" s="1">
        <v>10</v>
      </c>
      <c r="E39">
        <v>8.2750000000000092</v>
      </c>
      <c r="F39" s="1">
        <v>3200</v>
      </c>
      <c r="H39" s="9">
        <f t="shared" si="0"/>
        <v>28.348909533193762</v>
      </c>
      <c r="J39" s="3">
        <f t="shared" si="1"/>
        <v>12.581139140681879</v>
      </c>
      <c r="L39">
        <f t="shared" si="2"/>
        <v>2.2532863849765272</v>
      </c>
      <c r="N39">
        <f t="shared" si="3"/>
        <v>28.348909533193762</v>
      </c>
    </row>
    <row r="40" spans="3:14">
      <c r="C40" s="1">
        <f t="shared" si="4"/>
        <v>298</v>
      </c>
      <c r="D40" s="1">
        <v>10</v>
      </c>
      <c r="E40">
        <v>8.3500000000000103</v>
      </c>
      <c r="F40" s="1">
        <v>3200</v>
      </c>
      <c r="H40" s="9">
        <f t="shared" si="0"/>
        <v>28.089673032623637</v>
      </c>
      <c r="J40" s="3">
        <f t="shared" si="1"/>
        <v>12.412120646255328</v>
      </c>
      <c r="L40">
        <f t="shared" si="2"/>
        <v>2.2630841121495338</v>
      </c>
      <c r="N40">
        <f t="shared" si="3"/>
        <v>28.089673032623637</v>
      </c>
    </row>
    <row r="41" spans="3:14">
      <c r="C41" s="1">
        <f t="shared" si="4"/>
        <v>298</v>
      </c>
      <c r="D41" s="1">
        <v>10</v>
      </c>
      <c r="E41">
        <v>8.4250000000000096</v>
      </c>
      <c r="F41" s="1">
        <v>3200</v>
      </c>
      <c r="H41" s="9">
        <f t="shared" si="0"/>
        <v>27.83319140664355</v>
      </c>
      <c r="J41" s="3">
        <f t="shared" si="1"/>
        <v>12.246262462761408</v>
      </c>
      <c r="L41">
        <f t="shared" si="2"/>
        <v>2.2727906976744192</v>
      </c>
      <c r="N41">
        <f t="shared" si="3"/>
        <v>27.83319140664355</v>
      </c>
    </row>
    <row r="42" spans="3:14">
      <c r="C42" s="1">
        <f t="shared" si="4"/>
        <v>298</v>
      </c>
      <c r="D42" s="1">
        <v>10</v>
      </c>
      <c r="E42">
        <v>8.5000000000000107</v>
      </c>
      <c r="F42" s="1">
        <v>3200</v>
      </c>
      <c r="H42" s="9">
        <f t="shared" si="0"/>
        <v>27.57941088107782</v>
      </c>
      <c r="J42" s="3">
        <f t="shared" si="1"/>
        <v>12.083474138565528</v>
      </c>
      <c r="L42">
        <f t="shared" si="2"/>
        <v>2.2824074074074088</v>
      </c>
      <c r="N42">
        <f t="shared" si="3"/>
        <v>27.57941088107782</v>
      </c>
    </row>
    <row r="43" spans="3:14">
      <c r="C43" s="1">
        <f t="shared" si="4"/>
        <v>298</v>
      </c>
      <c r="D43" s="1">
        <v>10</v>
      </c>
      <c r="E43">
        <v>8.5750000000000099</v>
      </c>
      <c r="F43" s="1">
        <v>3200</v>
      </c>
      <c r="H43" s="9">
        <f t="shared" si="0"/>
        <v>27.328279198469261</v>
      </c>
      <c r="J43" s="3">
        <f t="shared" si="1"/>
        <v>11.923668615799391</v>
      </c>
      <c r="L43">
        <f t="shared" si="2"/>
        <v>2.2919354838709687</v>
      </c>
      <c r="N43">
        <f t="shared" si="3"/>
        <v>27.328279198469261</v>
      </c>
    </row>
    <row r="44" spans="3:14">
      <c r="C44" s="1">
        <f t="shared" si="4"/>
        <v>298</v>
      </c>
      <c r="D44" s="1">
        <v>10</v>
      </c>
      <c r="E44">
        <v>8.6500000000000092</v>
      </c>
      <c r="F44" s="1">
        <v>3200</v>
      </c>
      <c r="H44" s="9">
        <f t="shared" si="0"/>
        <v>27.07974556238662</v>
      </c>
      <c r="J44" s="3">
        <f t="shared" si="1"/>
        <v>11.766762074148456</v>
      </c>
      <c r="L44">
        <f t="shared" si="2"/>
        <v>2.3013761467889919</v>
      </c>
      <c r="N44">
        <f t="shared" si="3"/>
        <v>27.07974556238662</v>
      </c>
    </row>
    <row r="45" spans="3:14">
      <c r="C45" s="1">
        <f t="shared" si="4"/>
        <v>298</v>
      </c>
      <c r="D45" s="1">
        <v>10</v>
      </c>
      <c r="E45">
        <v>8.7250000000000103</v>
      </c>
      <c r="F45" s="1">
        <v>3200</v>
      </c>
      <c r="H45" s="9">
        <f t="shared" si="0"/>
        <v>26.833760584242953</v>
      </c>
      <c r="J45" s="3">
        <f t="shared" si="1"/>
        <v>11.612673783122625</v>
      </c>
      <c r="L45">
        <f t="shared" si="2"/>
        <v>2.3107305936073068</v>
      </c>
      <c r="N45">
        <f t="shared" si="3"/>
        <v>26.833760584242953</v>
      </c>
    </row>
    <row r="46" spans="3:14">
      <c r="C46" s="1">
        <f t="shared" si="4"/>
        <v>298</v>
      </c>
      <c r="D46" s="1">
        <v>10</v>
      </c>
      <c r="E46">
        <v>8.8000000000000096</v>
      </c>
      <c r="F46" s="1">
        <v>3200</v>
      </c>
      <c r="H46" s="9">
        <f t="shared" si="0"/>
        <v>26.590276232490055</v>
      </c>
      <c r="J46" s="3">
        <f t="shared" si="1"/>
        <v>11.461325962280192</v>
      </c>
      <c r="L46">
        <f t="shared" si="2"/>
        <v>2.3200000000000007</v>
      </c>
      <c r="N46">
        <f t="shared" si="3"/>
        <v>26.590276232490055</v>
      </c>
    </row>
    <row r="47" spans="3:14">
      <c r="C47" s="1">
        <f t="shared" si="4"/>
        <v>298</v>
      </c>
      <c r="D47" s="1">
        <v>10</v>
      </c>
      <c r="E47">
        <v>8.8750000000000107</v>
      </c>
      <c r="F47" s="1">
        <v>3200</v>
      </c>
      <c r="H47" s="9">
        <f t="shared" si="0"/>
        <v>26.34924578406418</v>
      </c>
      <c r="J47" s="3">
        <f t="shared" si="1"/>
        <v>11.312643648913415</v>
      </c>
      <c r="L47">
        <f t="shared" si="2"/>
        <v>2.3291855203619924</v>
      </c>
      <c r="N47">
        <f t="shared" si="3"/>
        <v>26.34924578406418</v>
      </c>
    </row>
    <row r="48" spans="3:14">
      <c r="C48" s="1">
        <f t="shared" si="4"/>
        <v>298</v>
      </c>
      <c r="D48" s="1">
        <v>10</v>
      </c>
      <c r="E48">
        <v>8.9500000000000099</v>
      </c>
      <c r="F48" s="1">
        <v>3200</v>
      </c>
      <c r="H48" s="9">
        <f t="shared" si="0"/>
        <v>26.110623777964804</v>
      </c>
      <c r="J48" s="3">
        <f t="shared" si="1"/>
        <v>11.166554572737784</v>
      </c>
      <c r="L48">
        <f t="shared" si="2"/>
        <v>2.3382882882882896</v>
      </c>
      <c r="N48">
        <f t="shared" si="3"/>
        <v>26.110623777964808</v>
      </c>
    </row>
    <row r="49" spans="3:14">
      <c r="C49" s="1">
        <f t="shared" si="4"/>
        <v>298</v>
      </c>
      <c r="D49" s="1">
        <v>10</v>
      </c>
      <c r="E49">
        <v>9.0250000000000092</v>
      </c>
      <c r="F49" s="1">
        <v>3200</v>
      </c>
      <c r="H49" s="9">
        <f t="shared" si="0"/>
        <v>25.874365970855195</v>
      </c>
      <c r="J49" s="3">
        <f t="shared" si="1"/>
        <v>11.02298903715867</v>
      </c>
      <c r="L49">
        <f t="shared" si="2"/>
        <v>2.3473094170403597</v>
      </c>
      <c r="N49">
        <f t="shared" si="3"/>
        <v>25.874365970855195</v>
      </c>
    </row>
    <row r="50" spans="3:14">
      <c r="C50" s="1">
        <f t="shared" si="4"/>
        <v>298</v>
      </c>
      <c r="D50" s="1">
        <v>10</v>
      </c>
      <c r="E50">
        <v>9.1000000000000103</v>
      </c>
      <c r="F50" s="1">
        <v>3200</v>
      </c>
      <c r="H50" s="9">
        <f t="shared" si="0"/>
        <v>25.640429294582077</v>
      </c>
      <c r="J50" s="3">
        <f t="shared" si="1"/>
        <v>10.881879806719178</v>
      </c>
      <c r="L50">
        <f t="shared" si="2"/>
        <v>2.3562500000000011</v>
      </c>
      <c r="N50">
        <f t="shared" si="3"/>
        <v>25.640429294582074</v>
      </c>
    </row>
    <row r="51" spans="3:14">
      <c r="C51" s="1">
        <f t="shared" si="4"/>
        <v>298</v>
      </c>
      <c r="D51" s="1">
        <v>10</v>
      </c>
      <c r="E51">
        <v>9.1750000000000096</v>
      </c>
      <c r="F51" s="1">
        <v>3200</v>
      </c>
      <c r="H51" s="9">
        <f t="shared" si="0"/>
        <v>25.408771815514228</v>
      </c>
      <c r="J51" s="3">
        <f t="shared" si="1"/>
        <v>10.743162000358357</v>
      </c>
      <c r="L51">
        <f t="shared" si="2"/>
        <v>2.3651111111111121</v>
      </c>
      <c r="N51">
        <f t="shared" si="3"/>
        <v>25.408771815514232</v>
      </c>
    </row>
    <row r="52" spans="3:14">
      <c r="C52" s="1">
        <f t="shared" si="4"/>
        <v>298</v>
      </c>
      <c r="D52" s="1">
        <v>10</v>
      </c>
      <c r="E52">
        <v>9.2500000000000107</v>
      </c>
      <c r="F52" s="1">
        <v>3200</v>
      </c>
      <c r="H52" s="9">
        <f t="shared" si="0"/>
        <v>25.179352695609964</v>
      </c>
      <c r="J52" s="3">
        <f t="shared" si="1"/>
        <v>10.606772990135786</v>
      </c>
      <c r="L52">
        <f t="shared" si="2"/>
        <v>2.3738938053097356</v>
      </c>
      <c r="N52">
        <f t="shared" si="3"/>
        <v>25.179352695609964</v>
      </c>
    </row>
    <row r="53" spans="3:14">
      <c r="C53" s="1">
        <f t="shared" si="4"/>
        <v>298</v>
      </c>
      <c r="D53" s="1">
        <v>10</v>
      </c>
      <c r="E53">
        <v>9.3250000000000099</v>
      </c>
      <c r="F53" s="1">
        <v>3200</v>
      </c>
      <c r="H53" s="9">
        <f t="shared" si="0"/>
        <v>24.952132155125128</v>
      </c>
      <c r="J53" s="3">
        <f t="shared" si="1"/>
        <v>10.472652305100123</v>
      </c>
      <c r="L53">
        <f t="shared" si="2"/>
        <v>2.3825991189427325</v>
      </c>
      <c r="N53">
        <f t="shared" si="3"/>
        <v>24.952132155125128</v>
      </c>
    </row>
    <row r="54" spans="3:14">
      <c r="C54" s="1">
        <f t="shared" si="4"/>
        <v>298</v>
      </c>
      <c r="D54" s="1">
        <v>10</v>
      </c>
      <c r="E54">
        <v>9.4000000000000092</v>
      </c>
      <c r="F54" s="1">
        <v>3200</v>
      </c>
      <c r="H54" s="9">
        <f t="shared" si="0"/>
        <v>24.727071436880692</v>
      </c>
      <c r="J54" s="3">
        <f t="shared" si="1"/>
        <v>10.340741540001458</v>
      </c>
      <c r="L54">
        <f t="shared" si="2"/>
        <v>2.3912280701754396</v>
      </c>
      <c r="N54">
        <f t="shared" si="3"/>
        <v>24.727071436880689</v>
      </c>
    </row>
    <row r="55" spans="3:14">
      <c r="C55" s="1">
        <f t="shared" si="4"/>
        <v>298</v>
      </c>
      <c r="D55" s="1">
        <v>10</v>
      </c>
      <c r="E55">
        <v>9.4750000000000103</v>
      </c>
      <c r="F55" s="1">
        <v>3200</v>
      </c>
      <c r="H55" s="9">
        <f t="shared" si="0"/>
        <v>24.504132772011985</v>
      </c>
      <c r="J55" s="3">
        <f t="shared" si="1"/>
        <v>10.210984268566541</v>
      </c>
      <c r="L55">
        <f t="shared" si="2"/>
        <v>2.3997816593886472</v>
      </c>
      <c r="N55">
        <f t="shared" si="3"/>
        <v>24.504132772011985</v>
      </c>
    </row>
    <row r="56" spans="3:14">
      <c r="C56" s="1">
        <f t="shared" si="4"/>
        <v>298</v>
      </c>
      <c r="D56" s="1">
        <v>10</v>
      </c>
      <c r="E56">
        <v>9.5500000000000096</v>
      </c>
      <c r="F56" s="1">
        <v>3200</v>
      </c>
      <c r="H56" s="9">
        <f t="shared" si="0"/>
        <v>24.283279347128087</v>
      </c>
      <c r="J56" s="3">
        <f t="shared" si="1"/>
        <v>10.083325961075028</v>
      </c>
      <c r="L56">
        <f t="shared" si="2"/>
        <v>2.4082608695652183</v>
      </c>
      <c r="N56">
        <f t="shared" si="3"/>
        <v>24.283279347128087</v>
      </c>
    </row>
    <row r="57" spans="3:14">
      <c r="C57" s="1">
        <f t="shared" si="4"/>
        <v>298</v>
      </c>
      <c r="D57" s="1">
        <v>10</v>
      </c>
      <c r="E57">
        <v>9.6250000000000107</v>
      </c>
      <c r="F57" s="1">
        <v>3200</v>
      </c>
      <c r="H57" s="9">
        <f t="shared" si="0"/>
        <v>24.064475272811251</v>
      </c>
      <c r="J57" s="3">
        <f t="shared" si="1"/>
        <v>9.9577139059908575</v>
      </c>
      <c r="L57">
        <f t="shared" si="2"/>
        <v>2.4166666666666679</v>
      </c>
      <c r="N57">
        <f t="shared" si="3"/>
        <v>24.064475272811251</v>
      </c>
    </row>
    <row r="58" spans="3:14">
      <c r="C58" s="1">
        <f t="shared" si="4"/>
        <v>298</v>
      </c>
      <c r="D58" s="1">
        <v>10</v>
      </c>
      <c r="E58">
        <v>9.7000000000000099</v>
      </c>
      <c r="F58" s="1">
        <v>3200</v>
      </c>
      <c r="H58" s="9">
        <f t="shared" si="0"/>
        <v>23.847685553392978</v>
      </c>
      <c r="J58" s="3">
        <f t="shared" si="1"/>
        <v>9.8340971354197801</v>
      </c>
      <c r="L58">
        <f t="shared" si="2"/>
        <v>2.4250000000000012</v>
      </c>
      <c r="N58">
        <f t="shared" si="3"/>
        <v>23.847685553392978</v>
      </c>
    </row>
    <row r="59" spans="3:14">
      <c r="C59" s="1">
        <f t="shared" si="4"/>
        <v>298</v>
      </c>
      <c r="D59" s="1">
        <v>10</v>
      </c>
      <c r="E59">
        <v>9.7750000000000092</v>
      </c>
      <c r="F59" s="1">
        <v>3200</v>
      </c>
      <c r="H59" s="9">
        <f t="shared" si="0"/>
        <v>23.632876057944486</v>
      </c>
      <c r="J59" s="3">
        <f t="shared" si="1"/>
        <v>9.7124263541777296</v>
      </c>
      <c r="L59">
        <f t="shared" si="2"/>
        <v>2.433261802575108</v>
      </c>
      <c r="N59">
        <f t="shared" si="3"/>
        <v>23.632876057944486</v>
      </c>
    </row>
    <row r="60" spans="3:14">
      <c r="C60" s="1">
        <f t="shared" si="4"/>
        <v>298</v>
      </c>
      <c r="D60" s="1">
        <v>10</v>
      </c>
      <c r="E60">
        <v>9.8500000000000103</v>
      </c>
      <c r="F60" s="1">
        <v>3200</v>
      </c>
      <c r="H60" s="9">
        <f t="shared" si="0"/>
        <v>23.420013492424971</v>
      </c>
      <c r="J60" s="3">
        <f t="shared" si="1"/>
        <v>9.5926538722692829</v>
      </c>
      <c r="L60">
        <f t="shared" si="2"/>
        <v>2.4414529914529921</v>
      </c>
      <c r="N60">
        <f t="shared" si="3"/>
        <v>23.420013492424967</v>
      </c>
    </row>
    <row r="61" spans="3:14">
      <c r="C61" s="1">
        <f t="shared" si="4"/>
        <v>298</v>
      </c>
      <c r="D61" s="1">
        <v>10</v>
      </c>
      <c r="E61">
        <v>9.9250000000000096</v>
      </c>
      <c r="F61" s="1">
        <v>3200</v>
      </c>
      <c r="H61" s="9">
        <f t="shared" si="0"/>
        <v>23.20906537293132</v>
      </c>
      <c r="J61" s="3">
        <f t="shared" si="1"/>
        <v>9.4747335405869162</v>
      </c>
      <c r="L61">
        <f t="shared" si="2"/>
        <v>2.4495744680851073</v>
      </c>
      <c r="N61">
        <f t="shared" si="3"/>
        <v>23.20906537293132</v>
      </c>
    </row>
    <row r="62" spans="3:14">
      <c r="C62" s="1">
        <f t="shared" si="4"/>
        <v>298</v>
      </c>
      <c r="D62" s="1">
        <v>10</v>
      </c>
      <c r="E62">
        <v>10</v>
      </c>
      <c r="F62" s="1">
        <v>3200</v>
      </c>
      <c r="H62" s="9">
        <f t="shared" si="0"/>
        <v>23</v>
      </c>
      <c r="J62" s="3">
        <f t="shared" si="1"/>
        <v>9.3586206896551722</v>
      </c>
      <c r="L62">
        <f t="shared" si="2"/>
        <v>2.4576271186440679</v>
      </c>
      <c r="N62">
        <f t="shared" si="3"/>
        <v>23</v>
      </c>
    </row>
    <row r="63" spans="3:14">
      <c r="C63" s="1">
        <f t="shared" si="4"/>
        <v>298</v>
      </c>
      <c r="D63" s="1">
        <v>10</v>
      </c>
      <c r="E63">
        <v>10.074999999999999</v>
      </c>
      <c r="F63" s="1">
        <v>3200</v>
      </c>
      <c r="H63" s="9">
        <f t="shared" si="0"/>
        <v>22.792786433909555</v>
      </c>
      <c r="J63" s="3">
        <f t="shared" si="1"/>
        <v>9.2442720712527837</v>
      </c>
      <c r="L63">
        <f t="shared" si="2"/>
        <v>2.4656118143459915</v>
      </c>
      <c r="N63">
        <f t="shared" si="3"/>
        <v>22.792786433909551</v>
      </c>
    </row>
    <row r="64" spans="3:14">
      <c r="C64" s="1">
        <f t="shared" si="4"/>
        <v>298</v>
      </c>
      <c r="D64" s="1">
        <v>10</v>
      </c>
      <c r="E64">
        <v>10.15</v>
      </c>
      <c r="F64" s="1">
        <v>3200</v>
      </c>
      <c r="H64" s="9">
        <f t="shared" si="0"/>
        <v>22.587394470939955</v>
      </c>
      <c r="J64" s="3">
        <f t="shared" si="1"/>
        <v>9.1316458027581291</v>
      </c>
      <c r="L64">
        <f t="shared" si="2"/>
        <v>2.4735294117647055</v>
      </c>
      <c r="N64">
        <f t="shared" si="3"/>
        <v>22.587394470939959</v>
      </c>
    </row>
    <row r="65" spans="3:14">
      <c r="C65" s="1">
        <f t="shared" si="4"/>
        <v>298</v>
      </c>
      <c r="D65" s="1">
        <v>10</v>
      </c>
      <c r="E65">
        <v>10.225</v>
      </c>
      <c r="F65" s="1">
        <v>3200</v>
      </c>
      <c r="H65" s="9">
        <f t="shared" si="0"/>
        <v>22.383794620543426</v>
      </c>
      <c r="J65" s="3">
        <f t="shared" si="1"/>
        <v>9.0207013140711219</v>
      </c>
      <c r="L65">
        <f t="shared" si="2"/>
        <v>2.4813807531380752</v>
      </c>
      <c r="N65">
        <f t="shared" si="3"/>
        <v>22.383794620543423</v>
      </c>
    </row>
    <row r="66" spans="3:14">
      <c r="C66" s="1">
        <f t="shared" si="4"/>
        <v>298</v>
      </c>
      <c r="D66" s="1">
        <v>10</v>
      </c>
      <c r="E66">
        <v>10.3</v>
      </c>
      <c r="F66" s="1">
        <v>3200</v>
      </c>
      <c r="H66" s="9">
        <f t="shared" si="0"/>
        <v>22.18195808338595</v>
      </c>
      <c r="J66" s="3">
        <f t="shared" si="1"/>
        <v>8.9113992969746025</v>
      </c>
      <c r="L66">
        <f t="shared" si="2"/>
        <v>2.4891666666666667</v>
      </c>
      <c r="N66">
        <f t="shared" si="3"/>
        <v>22.18195808338595</v>
      </c>
    </row>
    <row r="67" spans="3:14">
      <c r="C67" s="1">
        <f t="shared" si="4"/>
        <v>298</v>
      </c>
      <c r="D67" s="1">
        <v>10</v>
      </c>
      <c r="E67">
        <v>10.375</v>
      </c>
      <c r="F67" s="1">
        <v>3200</v>
      </c>
      <c r="H67" s="9">
        <f t="shared" ref="H67:H102" si="5">((1/(((LN(E67/D67))/F67)+(1/C67)))-275)</f>
        <v>21.981856730219704</v>
      </c>
      <c r="J67" s="3">
        <f t="shared" ref="J67:J102" si="6">(H67/L67)</f>
        <v>8.8037016568058988</v>
      </c>
      <c r="L67">
        <f t="shared" ref="L67:L102" si="7">((4.35*E67)/(7.7+E67))</f>
        <v>2.4968879668049788</v>
      </c>
      <c r="N67">
        <f t="shared" ref="N67:N102" si="8">J67*L67</f>
        <v>21.981856730219704</v>
      </c>
    </row>
    <row r="68" spans="3:14">
      <c r="C68" s="1">
        <f t="shared" si="4"/>
        <v>298</v>
      </c>
      <c r="D68" s="1">
        <v>10</v>
      </c>
      <c r="E68">
        <v>10.45</v>
      </c>
      <c r="F68" s="1">
        <v>3200</v>
      </c>
      <c r="H68" s="9">
        <f t="shared" si="5"/>
        <v>21.783463081549996</v>
      </c>
      <c r="J68" s="3">
        <f t="shared" si="6"/>
        <v>8.6975714663176031</v>
      </c>
      <c r="L68">
        <f t="shared" si="7"/>
        <v>2.5045454545454544</v>
      </c>
      <c r="N68">
        <f t="shared" si="8"/>
        <v>21.783463081549996</v>
      </c>
    </row>
    <row r="69" spans="3:14">
      <c r="C69" s="1">
        <f t="shared" ref="C69:C102" si="9">273+25</f>
        <v>298</v>
      </c>
      <c r="D69" s="1">
        <v>10</v>
      </c>
      <c r="E69">
        <v>10.525</v>
      </c>
      <c r="F69" s="1">
        <v>3200</v>
      </c>
      <c r="H69" s="9">
        <f t="shared" si="5"/>
        <v>21.58675028806033</v>
      </c>
      <c r="J69" s="3">
        <f t="shared" si="6"/>
        <v>8.5929729216130077</v>
      </c>
      <c r="L69">
        <f t="shared" si="7"/>
        <v>2.5121399176954728</v>
      </c>
      <c r="N69">
        <f t="shared" si="8"/>
        <v>21.58675028806033</v>
      </c>
    </row>
    <row r="70" spans="3:14">
      <c r="C70" s="1">
        <f t="shared" si="9"/>
        <v>298</v>
      </c>
      <c r="D70" s="1">
        <v>10</v>
      </c>
      <c r="E70">
        <v>10.6</v>
      </c>
      <c r="F70" s="1">
        <v>3200</v>
      </c>
      <c r="H70" s="9">
        <f t="shared" si="5"/>
        <v>21.391692111763007</v>
      </c>
      <c r="J70" s="3">
        <f t="shared" si="6"/>
        <v>8.4898713000490815</v>
      </c>
      <c r="L70">
        <f t="shared" si="7"/>
        <v>2.5196721311475403</v>
      </c>
      <c r="N70">
        <f t="shared" si="8"/>
        <v>21.391692111763007</v>
      </c>
    </row>
    <row r="71" spans="3:14">
      <c r="C71" s="1">
        <f t="shared" si="9"/>
        <v>298</v>
      </c>
      <c r="D71" s="1">
        <v>10</v>
      </c>
      <c r="E71">
        <v>10.675000000000001</v>
      </c>
      <c r="F71" s="1">
        <v>3200</v>
      </c>
      <c r="H71" s="9">
        <f t="shared" si="5"/>
        <v>21.198262907842945</v>
      </c>
      <c r="J71" s="3">
        <f t="shared" si="6"/>
        <v>8.388232920005688</v>
      </c>
      <c r="L71">
        <f t="shared" si="7"/>
        <v>2.5271428571428571</v>
      </c>
      <c r="N71">
        <f t="shared" si="8"/>
        <v>21.198262907842945</v>
      </c>
    </row>
    <row r="72" spans="3:14">
      <c r="C72" s="1">
        <f t="shared" si="9"/>
        <v>298</v>
      </c>
      <c r="D72" s="1">
        <v>10</v>
      </c>
      <c r="E72">
        <v>10.75</v>
      </c>
      <c r="F72" s="1">
        <v>3200</v>
      </c>
      <c r="H72" s="9">
        <f t="shared" si="5"/>
        <v>21.00643760716423</v>
      </c>
      <c r="J72" s="3">
        <f t="shared" si="6"/>
        <v>8.2880251024256637</v>
      </c>
      <c r="L72">
        <f t="shared" si="7"/>
        <v>2.5345528455284549</v>
      </c>
      <c r="N72">
        <f t="shared" si="8"/>
        <v>21.00643760716423</v>
      </c>
    </row>
    <row r="73" spans="3:14">
      <c r="C73" s="1">
        <f t="shared" si="9"/>
        <v>298</v>
      </c>
      <c r="D73" s="1">
        <v>10</v>
      </c>
      <c r="E73">
        <v>10.824999999999999</v>
      </c>
      <c r="F73" s="1">
        <v>3200</v>
      </c>
      <c r="H73" s="9">
        <f t="shared" si="5"/>
        <v>20.816191699412059</v>
      </c>
      <c r="J73" s="3">
        <f t="shared" si="6"/>
        <v>8.1892161340364407</v>
      </c>
      <c r="L73">
        <f t="shared" si="7"/>
        <v>2.5419028340080967</v>
      </c>
      <c r="N73">
        <f t="shared" si="8"/>
        <v>20.816191699412059</v>
      </c>
    </row>
    <row r="74" spans="3:14">
      <c r="C74" s="1">
        <f t="shared" si="9"/>
        <v>298</v>
      </c>
      <c r="D74" s="1">
        <v>10</v>
      </c>
      <c r="E74">
        <v>10.9</v>
      </c>
      <c r="F74" s="1">
        <v>3200</v>
      </c>
      <c r="H74" s="9">
        <f t="shared" si="5"/>
        <v>20.627501216840926</v>
      </c>
      <c r="J74" s="3">
        <f t="shared" si="6"/>
        <v>8.0917752321679064</v>
      </c>
      <c r="L74">
        <f t="shared" si="7"/>
        <v>2.5491935483870964</v>
      </c>
      <c r="N74">
        <f t="shared" si="8"/>
        <v>20.627501216840926</v>
      </c>
    </row>
    <row r="75" spans="3:14">
      <c r="C75" s="1">
        <f t="shared" si="9"/>
        <v>298</v>
      </c>
      <c r="D75" s="1">
        <v>10</v>
      </c>
      <c r="E75">
        <v>10.975</v>
      </c>
      <c r="F75" s="1">
        <v>3200</v>
      </c>
      <c r="H75" s="9">
        <f t="shared" si="5"/>
        <v>20.440342718604541</v>
      </c>
      <c r="J75" s="3">
        <f t="shared" si="6"/>
        <v>7.9956725110871592</v>
      </c>
      <c r="L75">
        <f t="shared" si="7"/>
        <v>2.5564257028112447</v>
      </c>
      <c r="N75">
        <f t="shared" si="8"/>
        <v>20.440342718604541</v>
      </c>
    </row>
    <row r="76" spans="3:14">
      <c r="C76" s="1">
        <f t="shared" si="9"/>
        <v>298</v>
      </c>
      <c r="D76" s="1">
        <v>10</v>
      </c>
      <c r="E76">
        <v>11.05</v>
      </c>
      <c r="F76" s="1">
        <v>3200</v>
      </c>
      <c r="H76" s="9">
        <f t="shared" si="5"/>
        <v>20.254693275642751</v>
      </c>
      <c r="J76" s="3">
        <f t="shared" si="6"/>
        <v>7.9008789497748282</v>
      </c>
      <c r="L76">
        <f t="shared" si="7"/>
        <v>2.5636000000000001</v>
      </c>
      <c r="N76">
        <f t="shared" si="8"/>
        <v>20.254693275642751</v>
      </c>
    </row>
    <row r="77" spans="3:14">
      <c r="C77" s="1">
        <f t="shared" si="9"/>
        <v>298</v>
      </c>
      <c r="D77" s="1">
        <v>10</v>
      </c>
      <c r="E77">
        <v>11.125</v>
      </c>
      <c r="F77" s="1">
        <v>3200</v>
      </c>
      <c r="H77" s="9">
        <f t="shared" si="5"/>
        <v>20.070530456101096</v>
      </c>
      <c r="J77" s="3">
        <f t="shared" si="6"/>
        <v>7.8073663610714839</v>
      </c>
      <c r="L77">
        <f t="shared" si="7"/>
        <v>2.5707171314741037</v>
      </c>
      <c r="N77">
        <f t="shared" si="8"/>
        <v>20.070530456101096</v>
      </c>
    </row>
    <row r="78" spans="3:14">
      <c r="C78" s="1">
        <f t="shared" si="9"/>
        <v>298</v>
      </c>
      <c r="D78" s="1">
        <v>10</v>
      </c>
      <c r="E78">
        <v>11.2</v>
      </c>
      <c r="F78" s="1">
        <v>3200</v>
      </c>
      <c r="H78" s="9">
        <f t="shared" si="5"/>
        <v>19.887832311261775</v>
      </c>
      <c r="J78" s="3">
        <f t="shared" si="6"/>
        <v>7.7151073621274131</v>
      </c>
      <c r="L78">
        <f t="shared" si="7"/>
        <v>2.5777777777777775</v>
      </c>
      <c r="N78">
        <f t="shared" si="8"/>
        <v>19.887832311261775</v>
      </c>
    </row>
    <row r="79" spans="3:14">
      <c r="C79" s="1">
        <f t="shared" si="9"/>
        <v>298</v>
      </c>
      <c r="D79" s="1">
        <v>10</v>
      </c>
      <c r="E79">
        <v>11.275</v>
      </c>
      <c r="F79" s="1">
        <v>3200</v>
      </c>
      <c r="H79" s="9">
        <f t="shared" si="5"/>
        <v>19.70657736196415</v>
      </c>
      <c r="J79" s="3">
        <f t="shared" si="6"/>
        <v>7.6240753460921029</v>
      </c>
      <c r="L79">
        <f t="shared" si="7"/>
        <v>2.5847826086956518</v>
      </c>
      <c r="N79">
        <f t="shared" si="8"/>
        <v>19.70657736196415</v>
      </c>
    </row>
    <row r="80" spans="3:14">
      <c r="C80" s="1">
        <f t="shared" si="9"/>
        <v>298</v>
      </c>
      <c r="D80" s="1">
        <v>10</v>
      </c>
      <c r="E80">
        <v>11.35</v>
      </c>
      <c r="F80" s="1">
        <v>3200</v>
      </c>
      <c r="H80" s="9">
        <f t="shared" si="5"/>
        <v>19.52674458549518</v>
      </c>
      <c r="J80" s="3">
        <f t="shared" si="6"/>
        <v>7.5342444549837104</v>
      </c>
      <c r="L80">
        <f t="shared" si="7"/>
        <v>2.5917322834645664</v>
      </c>
      <c r="N80">
        <f t="shared" si="8"/>
        <v>19.52674458549518</v>
      </c>
    </row>
    <row r="81" spans="3:14">
      <c r="C81" s="1">
        <f t="shared" si="9"/>
        <v>298</v>
      </c>
      <c r="D81" s="1">
        <v>10</v>
      </c>
      <c r="E81">
        <v>11.425000000000001</v>
      </c>
      <c r="F81" s="1">
        <v>3200</v>
      </c>
      <c r="H81" s="9">
        <f t="shared" si="5"/>
        <v>19.348313402929705</v>
      </c>
      <c r="J81" s="3">
        <f t="shared" si="6"/>
        <v>7.4455895536815433</v>
      </c>
      <c r="L81">
        <f t="shared" si="7"/>
        <v>2.5986274509803922</v>
      </c>
      <c r="N81">
        <f t="shared" si="8"/>
        <v>19.348313402929705</v>
      </c>
    </row>
    <row r="82" spans="3:14">
      <c r="C82" s="1">
        <f t="shared" si="9"/>
        <v>298</v>
      </c>
      <c r="D82" s="1">
        <v>10</v>
      </c>
      <c r="E82">
        <v>11.5</v>
      </c>
      <c r="F82" s="1">
        <v>3200</v>
      </c>
      <c r="H82" s="9">
        <f t="shared" si="5"/>
        <v>19.17126366690303</v>
      </c>
      <c r="J82" s="3">
        <f t="shared" si="6"/>
        <v>7.3580862049882692</v>
      </c>
      <c r="L82">
        <f t="shared" si="7"/>
        <v>2.60546875</v>
      </c>
      <c r="N82">
        <f t="shared" si="8"/>
        <v>19.17126366690303</v>
      </c>
    </row>
    <row r="83" spans="3:14">
      <c r="C83" s="1">
        <f t="shared" si="9"/>
        <v>298</v>
      </c>
      <c r="D83" s="1">
        <v>10</v>
      </c>
      <c r="E83">
        <v>11.574999999999999</v>
      </c>
      <c r="F83" s="1">
        <v>3200</v>
      </c>
      <c r="H83" s="9">
        <f t="shared" si="5"/>
        <v>18.995575649798127</v>
      </c>
      <c r="J83" s="3">
        <f t="shared" si="6"/>
        <v>7.2717106457110576</v>
      </c>
      <c r="L83">
        <f t="shared" si="7"/>
        <v>2.6122568093385214</v>
      </c>
      <c r="N83">
        <f t="shared" si="8"/>
        <v>18.995575649798127</v>
      </c>
    </row>
    <row r="84" spans="3:14">
      <c r="C84" s="1">
        <f t="shared" si="9"/>
        <v>298</v>
      </c>
      <c r="D84" s="1">
        <v>10</v>
      </c>
      <c r="E84">
        <v>11.65</v>
      </c>
      <c r="F84" s="1">
        <v>3200</v>
      </c>
      <c r="H84" s="9">
        <f t="shared" si="5"/>
        <v>18.821230032330448</v>
      </c>
      <c r="J84" s="3">
        <f t="shared" si="6"/>
        <v>7.1864397637135662</v>
      </c>
      <c r="L84">
        <f t="shared" si="7"/>
        <v>2.6189922480620149</v>
      </c>
      <c r="N84">
        <f t="shared" si="8"/>
        <v>18.821230032330448</v>
      </c>
    </row>
    <row r="85" spans="3:14">
      <c r="C85" s="1">
        <f t="shared" si="9"/>
        <v>298</v>
      </c>
      <c r="D85" s="1">
        <v>10</v>
      </c>
      <c r="E85">
        <v>11.725</v>
      </c>
      <c r="F85" s="1">
        <v>3200</v>
      </c>
      <c r="H85" s="9">
        <f t="shared" si="5"/>
        <v>18.648207892515131</v>
      </c>
      <c r="J85" s="3">
        <f t="shared" si="6"/>
        <v>7.1022510758935651</v>
      </c>
      <c r="L85">
        <f t="shared" si="7"/>
        <v>2.6256756756756756</v>
      </c>
      <c r="N85">
        <f t="shared" si="8"/>
        <v>18.648207892515131</v>
      </c>
    </row>
    <row r="86" spans="3:14">
      <c r="C86" s="1">
        <f t="shared" si="9"/>
        <v>298</v>
      </c>
      <c r="D86" s="1">
        <v>10</v>
      </c>
      <c r="E86">
        <v>11.8</v>
      </c>
      <c r="F86" s="1">
        <v>3200</v>
      </c>
      <c r="H86" s="9">
        <f t="shared" si="5"/>
        <v>18.476490695000621</v>
      </c>
      <c r="J86" s="3">
        <f t="shared" si="6"/>
        <v>7.0191227070429019</v>
      </c>
      <c r="L86">
        <f t="shared" si="7"/>
        <v>2.632307692307692</v>
      </c>
      <c r="N86">
        <f t="shared" si="8"/>
        <v>18.476490695000621</v>
      </c>
    </row>
    <row r="87" spans="3:14">
      <c r="C87" s="1">
        <f t="shared" si="9"/>
        <v>298</v>
      </c>
      <c r="D87" s="1">
        <v>10</v>
      </c>
      <c r="E87">
        <v>11.875</v>
      </c>
      <c r="F87" s="1">
        <v>3200</v>
      </c>
      <c r="H87" s="9">
        <f t="shared" si="5"/>
        <v>18.306060280755219</v>
      </c>
      <c r="J87" s="3">
        <f t="shared" si="6"/>
        <v>6.9370333695493462</v>
      </c>
      <c r="L87">
        <f t="shared" si="7"/>
        <v>2.6388888888888888</v>
      </c>
      <c r="N87">
        <f t="shared" si="8"/>
        <v>18.306060280755219</v>
      </c>
    </row>
    <row r="88" spans="3:14">
      <c r="C88" s="1">
        <f t="shared" si="9"/>
        <v>298</v>
      </c>
      <c r="D88" s="1">
        <v>10</v>
      </c>
      <c r="E88">
        <v>11.95</v>
      </c>
      <c r="F88" s="1">
        <v>3200</v>
      </c>
      <c r="H88" s="9">
        <f t="shared" si="5"/>
        <v>18.136898857091694</v>
      </c>
      <c r="J88" s="3">
        <f t="shared" si="6"/>
        <v>6.8559623439013482</v>
      </c>
      <c r="L88">
        <f t="shared" si="7"/>
        <v>2.645419847328244</v>
      </c>
      <c r="N88">
        <f t="shared" si="8"/>
        <v>18.136898857091694</v>
      </c>
    </row>
    <row r="89" spans="3:14">
      <c r="C89" s="1">
        <f t="shared" si="9"/>
        <v>298</v>
      </c>
      <c r="D89" s="1">
        <v>10</v>
      </c>
      <c r="E89">
        <v>12.025</v>
      </c>
      <c r="F89" s="1">
        <v>3200</v>
      </c>
      <c r="H89" s="9">
        <f t="shared" si="5"/>
        <v>17.968988988017941</v>
      </c>
      <c r="J89" s="3">
        <f t="shared" si="6"/>
        <v>6.7758894599594504</v>
      </c>
      <c r="L89">
        <f t="shared" si="7"/>
        <v>2.6519011406844104</v>
      </c>
      <c r="N89">
        <f t="shared" si="8"/>
        <v>17.968988988017941</v>
      </c>
    </row>
    <row r="90" spans="3:14">
      <c r="C90" s="1">
        <f t="shared" si="9"/>
        <v>298</v>
      </c>
      <c r="D90" s="1">
        <v>10</v>
      </c>
      <c r="E90">
        <v>12.1</v>
      </c>
      <c r="F90" s="1">
        <v>3200</v>
      </c>
      <c r="H90" s="9">
        <f t="shared" si="5"/>
        <v>17.802313584900048</v>
      </c>
      <c r="J90" s="3">
        <f t="shared" si="6"/>
        <v>6.6967950789592674</v>
      </c>
      <c r="L90">
        <f t="shared" si="7"/>
        <v>2.6583333333333328</v>
      </c>
      <c r="N90">
        <f t="shared" si="8"/>
        <v>17.802313584900048</v>
      </c>
    </row>
    <row r="91" spans="3:14">
      <c r="C91" s="1">
        <f t="shared" si="9"/>
        <v>298</v>
      </c>
      <c r="D91" s="1">
        <v>10</v>
      </c>
      <c r="E91">
        <v>12.175000000000001</v>
      </c>
      <c r="F91" s="1">
        <v>3200</v>
      </c>
      <c r="H91" s="9">
        <f t="shared" si="5"/>
        <v>17.63685589742613</v>
      </c>
      <c r="J91" s="3">
        <f t="shared" si="6"/>
        <v>6.6186600762131622</v>
      </c>
      <c r="L91">
        <f t="shared" si="7"/>
        <v>2.6647169811320754</v>
      </c>
      <c r="N91">
        <f t="shared" si="8"/>
        <v>17.63685589742613</v>
      </c>
    </row>
    <row r="92" spans="3:14">
      <c r="C92" s="1">
        <f t="shared" si="9"/>
        <v>298</v>
      </c>
      <c r="D92" s="1">
        <v>10</v>
      </c>
      <c r="E92">
        <v>12.25</v>
      </c>
      <c r="F92" s="1">
        <v>3200</v>
      </c>
      <c r="H92" s="9">
        <f t="shared" si="5"/>
        <v>17.472599504860057</v>
      </c>
      <c r="J92" s="3">
        <f t="shared" si="6"/>
        <v>6.5414658244796273</v>
      </c>
      <c r="L92">
        <f t="shared" si="7"/>
        <v>2.6710526315789473</v>
      </c>
      <c r="N92">
        <f t="shared" si="8"/>
        <v>17.472599504860057</v>
      </c>
    </row>
    <row r="93" spans="3:14">
      <c r="C93" s="1">
        <f t="shared" si="9"/>
        <v>298</v>
      </c>
      <c r="D93" s="1">
        <v>10</v>
      </c>
      <c r="E93">
        <v>12.324999999999999</v>
      </c>
      <c r="F93" s="1">
        <v>3200</v>
      </c>
      <c r="H93" s="9">
        <f t="shared" si="5"/>
        <v>17.309528307573089</v>
      </c>
      <c r="J93" s="3">
        <f t="shared" si="6"/>
        <v>6.4651941779702238</v>
      </c>
      <c r="L93">
        <f t="shared" si="7"/>
        <v>2.6773408239700376</v>
      </c>
      <c r="N93">
        <f t="shared" si="8"/>
        <v>17.309528307573089</v>
      </c>
    </row>
    <row r="94" spans="3:14">
      <c r="C94" s="1">
        <f t="shared" si="9"/>
        <v>298</v>
      </c>
      <c r="D94" s="1">
        <v>10</v>
      </c>
      <c r="E94">
        <v>12.4</v>
      </c>
      <c r="F94" s="1">
        <v>3200</v>
      </c>
      <c r="H94" s="9">
        <f t="shared" si="5"/>
        <v>17.147626518843481</v>
      </c>
      <c r="J94" s="3">
        <f t="shared" si="6"/>
        <v>6.389827456966148</v>
      </c>
      <c r="L94">
        <f t="shared" si="7"/>
        <v>2.6835820895522384</v>
      </c>
      <c r="N94">
        <f t="shared" si="8"/>
        <v>17.147626518843481</v>
      </c>
    </row>
    <row r="95" spans="3:14">
      <c r="C95" s="1">
        <f t="shared" si="9"/>
        <v>298</v>
      </c>
      <c r="D95" s="1">
        <v>10</v>
      </c>
      <c r="E95">
        <v>12.475</v>
      </c>
      <c r="F95" s="1">
        <v>3200</v>
      </c>
      <c r="H95" s="9">
        <f t="shared" si="5"/>
        <v>16.98687865691403</v>
      </c>
      <c r="J95" s="3">
        <f t="shared" si="6"/>
        <v>6.3153484330175864</v>
      </c>
      <c r="L95">
        <f t="shared" si="7"/>
        <v>2.689776951672862</v>
      </c>
      <c r="N95">
        <f t="shared" si="8"/>
        <v>16.98687865691403</v>
      </c>
    </row>
    <row r="96" spans="3:14">
      <c r="C96" s="1">
        <f t="shared" si="9"/>
        <v>298</v>
      </c>
      <c r="D96" s="1">
        <v>10</v>
      </c>
      <c r="E96">
        <v>12.55</v>
      </c>
      <c r="F96" s="1">
        <v>3200</v>
      </c>
      <c r="H96" s="9">
        <f t="shared" si="5"/>
        <v>16.827269537297525</v>
      </c>
      <c r="J96" s="3">
        <f t="shared" si="6"/>
        <v>6.2417403147002766</v>
      </c>
      <c r="L96">
        <f t="shared" si="7"/>
        <v>2.6959259259259261</v>
      </c>
      <c r="N96">
        <f t="shared" si="8"/>
        <v>16.827269537297525</v>
      </c>
    </row>
    <row r="97" spans="3:14">
      <c r="C97" s="1">
        <f t="shared" si="9"/>
        <v>298</v>
      </c>
      <c r="D97" s="1">
        <v>10</v>
      </c>
      <c r="E97">
        <v>12.625</v>
      </c>
      <c r="F97" s="1">
        <v>3200</v>
      </c>
      <c r="H97" s="9">
        <f t="shared" si="5"/>
        <v>16.668784265321847</v>
      </c>
      <c r="J97" s="3">
        <f t="shared" si="6"/>
        <v>6.1689867339053883</v>
      </c>
      <c r="L97">
        <f t="shared" si="7"/>
        <v>2.7020295202952029</v>
      </c>
      <c r="N97">
        <f t="shared" si="8"/>
        <v>16.668784265321847</v>
      </c>
    </row>
    <row r="98" spans="3:14">
      <c r="C98" s="1">
        <f t="shared" si="9"/>
        <v>298</v>
      </c>
      <c r="D98" s="1">
        <v>10</v>
      </c>
      <c r="E98">
        <v>12.7</v>
      </c>
      <c r="F98" s="1">
        <v>3200</v>
      </c>
      <c r="H98" s="9">
        <f t="shared" si="5"/>
        <v>16.511408228904486</v>
      </c>
      <c r="J98" s="3">
        <f t="shared" si="6"/>
        <v>6.0970717326391801</v>
      </c>
      <c r="L98">
        <f t="shared" si="7"/>
        <v>2.7080882352941176</v>
      </c>
      <c r="N98">
        <f t="shared" si="8"/>
        <v>16.511408228904486</v>
      </c>
    </row>
    <row r="99" spans="3:14">
      <c r="C99" s="1">
        <f t="shared" si="9"/>
        <v>298</v>
      </c>
      <c r="D99" s="1">
        <v>10</v>
      </c>
      <c r="E99">
        <v>12.775</v>
      </c>
      <c r="F99" s="1">
        <v>3200</v>
      </c>
      <c r="H99" s="9">
        <f t="shared" si="5"/>
        <v>16.355127091549491</v>
      </c>
      <c r="J99" s="3">
        <f t="shared" si="6"/>
        <v>6.0259797503111026</v>
      </c>
      <c r="L99">
        <f t="shared" si="7"/>
        <v>2.7141025641025638</v>
      </c>
      <c r="N99">
        <f t="shared" si="8"/>
        <v>16.355127091549491</v>
      </c>
    </row>
    <row r="100" spans="3:14">
      <c r="C100" s="1">
        <f t="shared" si="9"/>
        <v>298</v>
      </c>
      <c r="D100" s="1">
        <v>10</v>
      </c>
      <c r="E100">
        <v>12.85</v>
      </c>
      <c r="F100" s="1">
        <v>3200</v>
      </c>
      <c r="H100" s="9">
        <f t="shared" si="5"/>
        <v>16.199926785557864</v>
      </c>
      <c r="J100" s="3">
        <f t="shared" si="6"/>
        <v>5.9556956114891388</v>
      </c>
      <c r="L100">
        <f t="shared" si="7"/>
        <v>2.7200729927007297</v>
      </c>
      <c r="N100">
        <f t="shared" si="8"/>
        <v>16.199926785557864</v>
      </c>
    </row>
    <row r="101" spans="3:14">
      <c r="C101" s="1">
        <f t="shared" si="9"/>
        <v>298</v>
      </c>
      <c r="D101" s="1">
        <v>10</v>
      </c>
      <c r="E101">
        <v>12.925000000000001</v>
      </c>
      <c r="F101" s="1">
        <v>3200</v>
      </c>
      <c r="H101" s="9">
        <f t="shared" si="5"/>
        <v>16.045793505443839</v>
      </c>
      <c r="J101" s="3">
        <f t="shared" si="6"/>
        <v>5.8862045141026558</v>
      </c>
      <c r="L101">
        <f t="shared" si="7"/>
        <v>2.726</v>
      </c>
      <c r="N101">
        <f t="shared" si="8"/>
        <v>16.045793505443839</v>
      </c>
    </row>
    <row r="102" spans="3:14">
      <c r="C102" s="1">
        <f t="shared" si="9"/>
        <v>298</v>
      </c>
      <c r="D102" s="1">
        <v>10</v>
      </c>
      <c r="E102">
        <v>13</v>
      </c>
      <c r="F102" s="1">
        <v>3200</v>
      </c>
      <c r="H102" s="9">
        <f t="shared" si="5"/>
        <v>15.892713701550235</v>
      </c>
      <c r="J102" s="3">
        <f t="shared" si="6"/>
        <v>5.8174920180740912</v>
      </c>
      <c r="L102">
        <f t="shared" si="7"/>
        <v>2.7318840579710146</v>
      </c>
      <c r="N102">
        <f t="shared" si="8"/>
        <v>15.892713701550235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Rango 0 a 100</vt:lpstr>
      <vt:lpstr>Rango 15 a 40</vt:lpstr>
      <vt:lpstr>Hoja4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2019-03-02T22:19:18Z</dcterms:modified>
</cp:coreProperties>
</file>