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Tomas.Gonzalez\Dropbox\Coding\datascrapper2\notebooks\"/>
    </mc:Choice>
  </mc:AlternateContent>
  <bookViews>
    <workbookView xWindow="0" yWindow="0" windowWidth="28800" windowHeight="13410" activeTab="1"/>
  </bookViews>
  <sheets>
    <sheet name="Data" sheetId="1" r:id="rId1"/>
    <sheet name="Calculation"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49" i="2" l="1"/>
  <c r="Z49" i="2"/>
  <c r="Y49" i="2"/>
  <c r="X49" i="2"/>
  <c r="W49" i="2"/>
  <c r="V49" i="2"/>
  <c r="U49" i="2"/>
  <c r="T49" i="2"/>
  <c r="S49" i="2"/>
  <c r="AA48" i="2"/>
  <c r="Z48" i="2"/>
  <c r="Y48" i="2"/>
  <c r="X48" i="2"/>
  <c r="W48" i="2"/>
  <c r="V48" i="2"/>
  <c r="U48" i="2"/>
  <c r="T48" i="2"/>
  <c r="S48" i="2"/>
  <c r="AA47" i="2"/>
  <c r="Z47" i="2"/>
  <c r="Y47" i="2"/>
  <c r="X47" i="2"/>
  <c r="W47" i="2"/>
  <c r="V47" i="2"/>
  <c r="U47" i="2"/>
  <c r="T47" i="2"/>
  <c r="S47" i="2"/>
  <c r="AA46" i="2"/>
  <c r="Z46" i="2"/>
  <c r="Y46" i="2"/>
  <c r="X46" i="2"/>
  <c r="W46" i="2"/>
  <c r="V46" i="2"/>
  <c r="U46" i="2"/>
  <c r="T46" i="2"/>
  <c r="S46" i="2"/>
  <c r="AA45" i="2"/>
  <c r="Z45" i="2"/>
  <c r="Y45" i="2"/>
  <c r="X45" i="2"/>
  <c r="W45" i="2"/>
  <c r="V45" i="2"/>
  <c r="U45" i="2"/>
  <c r="T45" i="2"/>
  <c r="S45" i="2"/>
  <c r="AA44" i="2"/>
  <c r="Z44" i="2"/>
  <c r="Y44" i="2"/>
  <c r="X44" i="2"/>
  <c r="W44" i="2"/>
  <c r="V44" i="2"/>
  <c r="U44" i="2"/>
  <c r="T44" i="2"/>
  <c r="S44" i="2"/>
  <c r="AA43" i="2"/>
  <c r="Z43" i="2"/>
  <c r="Y43" i="2"/>
  <c r="X43" i="2"/>
  <c r="W43" i="2"/>
  <c r="V43" i="2"/>
  <c r="U43" i="2"/>
  <c r="T43" i="2"/>
  <c r="S43" i="2"/>
  <c r="AA42" i="2"/>
  <c r="Z42" i="2"/>
  <c r="Y42" i="2"/>
  <c r="X42" i="2"/>
  <c r="W42" i="2"/>
  <c r="V42" i="2"/>
  <c r="U42" i="2"/>
  <c r="T42" i="2"/>
  <c r="S42" i="2"/>
  <c r="AA41" i="2"/>
  <c r="Z41" i="2"/>
  <c r="Y41" i="2"/>
  <c r="X41" i="2"/>
  <c r="W41" i="2"/>
  <c r="V41" i="2"/>
  <c r="U41" i="2"/>
  <c r="T41" i="2"/>
  <c r="S41" i="2"/>
  <c r="AA40" i="2"/>
  <c r="Z40" i="2"/>
  <c r="Y40" i="2"/>
  <c r="X40" i="2"/>
  <c r="W40" i="2"/>
  <c r="V40" i="2"/>
  <c r="U40" i="2"/>
  <c r="T40" i="2"/>
  <c r="S40" i="2"/>
  <c r="AA39" i="2"/>
  <c r="Z39" i="2"/>
  <c r="Y39" i="2"/>
  <c r="X39" i="2"/>
  <c r="W39" i="2"/>
  <c r="V39" i="2"/>
  <c r="U39" i="2"/>
  <c r="T39" i="2"/>
  <c r="S39" i="2"/>
  <c r="AA38" i="2"/>
  <c r="Z38" i="2"/>
  <c r="Y38" i="2"/>
  <c r="X38" i="2"/>
  <c r="W38" i="2"/>
  <c r="V38" i="2"/>
  <c r="U38" i="2"/>
  <c r="T38" i="2"/>
  <c r="S38" i="2"/>
  <c r="AA37" i="2"/>
  <c r="Z37" i="2"/>
  <c r="Y37" i="2"/>
  <c r="X37" i="2"/>
  <c r="W37" i="2"/>
  <c r="V37" i="2"/>
  <c r="U37" i="2"/>
  <c r="T37" i="2"/>
  <c r="S37" i="2"/>
  <c r="AA36" i="2"/>
  <c r="Z36" i="2"/>
  <c r="Y36" i="2"/>
  <c r="X36" i="2"/>
  <c r="W36" i="2"/>
  <c r="V36" i="2"/>
  <c r="U36" i="2"/>
  <c r="T36" i="2"/>
  <c r="S36" i="2"/>
  <c r="AA35" i="2"/>
  <c r="Z35" i="2"/>
  <c r="Y35" i="2"/>
  <c r="X35" i="2"/>
  <c r="W35" i="2"/>
  <c r="V35" i="2"/>
  <c r="U35" i="2"/>
  <c r="T35" i="2"/>
  <c r="S35" i="2"/>
  <c r="AA34" i="2"/>
  <c r="Z34" i="2"/>
  <c r="Y34" i="2"/>
  <c r="X34" i="2"/>
  <c r="W34" i="2"/>
  <c r="V34" i="2"/>
  <c r="U34" i="2"/>
  <c r="T34" i="2"/>
  <c r="S34" i="2"/>
  <c r="AA33" i="2"/>
  <c r="Z33" i="2"/>
  <c r="Y33" i="2"/>
  <c r="X33" i="2"/>
  <c r="W33" i="2"/>
  <c r="V33" i="2"/>
  <c r="U33" i="2"/>
  <c r="T33" i="2"/>
  <c r="S33" i="2"/>
  <c r="AA32" i="2"/>
  <c r="Z32" i="2"/>
  <c r="Y32" i="2"/>
  <c r="X32" i="2"/>
  <c r="W32" i="2"/>
  <c r="V32" i="2"/>
  <c r="U32" i="2"/>
  <c r="T32" i="2"/>
  <c r="S32" i="2"/>
  <c r="AA31" i="2"/>
  <c r="Z31" i="2"/>
  <c r="Y31" i="2"/>
  <c r="X31" i="2"/>
  <c r="W31" i="2"/>
  <c r="V31" i="2"/>
  <c r="U31" i="2"/>
  <c r="T31" i="2"/>
  <c r="S31" i="2"/>
  <c r="AA30" i="2"/>
  <c r="Z30" i="2"/>
  <c r="Y30" i="2"/>
  <c r="X30" i="2"/>
  <c r="W30" i="2"/>
  <c r="V30" i="2"/>
  <c r="U30" i="2"/>
  <c r="T30" i="2"/>
  <c r="S30" i="2"/>
  <c r="AA29" i="2"/>
  <c r="Z29" i="2"/>
  <c r="Y29" i="2"/>
  <c r="X29" i="2"/>
  <c r="W29" i="2"/>
  <c r="V29" i="2"/>
  <c r="U29" i="2"/>
  <c r="T29" i="2"/>
  <c r="S29" i="2"/>
  <c r="AA28" i="2"/>
  <c r="Z28" i="2"/>
  <c r="Y28" i="2"/>
  <c r="X28" i="2"/>
  <c r="W28" i="2"/>
  <c r="V28" i="2"/>
  <c r="U28" i="2"/>
  <c r="T28" i="2"/>
  <c r="S28" i="2"/>
  <c r="AA27" i="2"/>
  <c r="Z27" i="2"/>
  <c r="Y27" i="2"/>
  <c r="X27" i="2"/>
  <c r="W27" i="2"/>
  <c r="V27" i="2"/>
  <c r="U27" i="2"/>
  <c r="T27" i="2"/>
  <c r="S27" i="2"/>
  <c r="AA26" i="2"/>
  <c r="Z26" i="2"/>
  <c r="Y26" i="2"/>
  <c r="X26" i="2"/>
  <c r="W26" i="2"/>
  <c r="V26" i="2"/>
  <c r="U26" i="2"/>
  <c r="T26" i="2"/>
  <c r="S26" i="2"/>
  <c r="AA25" i="2"/>
  <c r="Z25" i="2"/>
  <c r="Y25" i="2"/>
  <c r="X25" i="2"/>
  <c r="W25" i="2"/>
  <c r="V25" i="2"/>
  <c r="U25" i="2"/>
  <c r="T25" i="2"/>
  <c r="S25" i="2"/>
  <c r="AA24" i="2"/>
  <c r="Z24" i="2"/>
  <c r="Y24" i="2"/>
  <c r="X24" i="2"/>
  <c r="W24" i="2"/>
  <c r="V24" i="2"/>
  <c r="U24" i="2"/>
  <c r="T24" i="2"/>
  <c r="S24" i="2"/>
  <c r="AA23" i="2"/>
  <c r="Z23" i="2"/>
  <c r="Y23" i="2"/>
  <c r="X23" i="2"/>
  <c r="W23" i="2"/>
  <c r="V23" i="2"/>
  <c r="U23" i="2"/>
  <c r="T23" i="2"/>
  <c r="S23" i="2"/>
  <c r="AA22" i="2"/>
  <c r="Z22" i="2"/>
  <c r="Y22" i="2"/>
  <c r="X22" i="2"/>
  <c r="W22" i="2"/>
  <c r="V22" i="2"/>
  <c r="U22" i="2"/>
  <c r="T22" i="2"/>
  <c r="S22" i="2"/>
  <c r="AA21" i="2"/>
  <c r="Z21" i="2"/>
  <c r="Y21" i="2"/>
  <c r="X21" i="2"/>
  <c r="W21" i="2"/>
  <c r="V21" i="2"/>
  <c r="U21" i="2"/>
  <c r="T21" i="2"/>
  <c r="S21" i="2"/>
  <c r="AA20" i="2"/>
  <c r="Z20" i="2"/>
  <c r="Y20" i="2"/>
  <c r="X20" i="2"/>
  <c r="W20" i="2"/>
  <c r="V20" i="2"/>
  <c r="U20" i="2"/>
  <c r="T20" i="2"/>
  <c r="S20" i="2"/>
  <c r="AA19" i="2"/>
  <c r="Z19" i="2"/>
  <c r="Y19" i="2"/>
  <c r="X19" i="2"/>
  <c r="W19" i="2"/>
  <c r="V19" i="2"/>
  <c r="U19" i="2"/>
  <c r="T19" i="2"/>
  <c r="S19" i="2"/>
  <c r="AA18" i="2"/>
  <c r="Z18" i="2"/>
  <c r="Y18" i="2"/>
  <c r="X18" i="2"/>
  <c r="W18" i="2"/>
  <c r="V18" i="2"/>
  <c r="U18" i="2"/>
  <c r="T18" i="2"/>
  <c r="S18" i="2"/>
  <c r="AA17" i="2"/>
  <c r="Z17" i="2"/>
  <c r="Y17" i="2"/>
  <c r="X17" i="2"/>
  <c r="W17" i="2"/>
  <c r="V17" i="2"/>
  <c r="U17" i="2"/>
  <c r="T17" i="2"/>
  <c r="S17" i="2"/>
  <c r="AA16" i="2"/>
  <c r="Z16" i="2"/>
  <c r="Y16" i="2"/>
  <c r="X16" i="2"/>
  <c r="W16" i="2"/>
  <c r="V16" i="2"/>
  <c r="U16" i="2"/>
  <c r="T16" i="2"/>
  <c r="S16" i="2"/>
  <c r="AA15" i="2"/>
  <c r="Z15" i="2"/>
  <c r="Y15" i="2"/>
  <c r="X15" i="2"/>
  <c r="W15" i="2"/>
  <c r="V15" i="2"/>
  <c r="U15" i="2"/>
  <c r="T15" i="2"/>
  <c r="S15" i="2"/>
  <c r="AA14" i="2"/>
  <c r="Z14" i="2"/>
  <c r="Y14" i="2"/>
  <c r="X14" i="2"/>
  <c r="W14" i="2"/>
  <c r="V14" i="2"/>
  <c r="U14" i="2"/>
  <c r="T14" i="2"/>
  <c r="S14" i="2"/>
  <c r="AA13" i="2"/>
  <c r="Z13" i="2"/>
  <c r="Y13" i="2"/>
  <c r="X13" i="2"/>
  <c r="W13" i="2"/>
  <c r="V13" i="2"/>
  <c r="U13" i="2"/>
  <c r="T13" i="2"/>
  <c r="S13" i="2"/>
  <c r="AA12" i="2"/>
  <c r="Z12" i="2"/>
  <c r="Y12" i="2"/>
  <c r="X12" i="2"/>
  <c r="W12" i="2"/>
  <c r="V12" i="2"/>
  <c r="U12" i="2"/>
  <c r="T12" i="2"/>
  <c r="S12" i="2"/>
  <c r="AA11" i="2"/>
  <c r="Z11" i="2"/>
  <c r="Y11" i="2"/>
  <c r="X11" i="2"/>
  <c r="W11" i="2"/>
  <c r="V11" i="2"/>
  <c r="U11" i="2"/>
  <c r="T11" i="2"/>
  <c r="S11" i="2"/>
  <c r="AA10" i="2"/>
  <c r="Z10" i="2"/>
  <c r="Y10" i="2"/>
  <c r="X10" i="2"/>
  <c r="W10" i="2"/>
  <c r="V10" i="2"/>
  <c r="U10" i="2"/>
  <c r="T10" i="2"/>
  <c r="S10" i="2"/>
  <c r="AA9" i="2"/>
  <c r="Z9" i="2"/>
  <c r="Y9" i="2"/>
  <c r="X9" i="2"/>
  <c r="W9" i="2"/>
  <c r="V9" i="2"/>
  <c r="U9" i="2"/>
  <c r="T9" i="2"/>
  <c r="S9" i="2"/>
  <c r="AA8" i="2"/>
  <c r="Z8" i="2"/>
  <c r="Y8" i="2"/>
  <c r="X8" i="2"/>
  <c r="W8" i="2"/>
  <c r="V8" i="2"/>
  <c r="U8" i="2"/>
  <c r="T8" i="2"/>
  <c r="S8" i="2"/>
  <c r="AA7" i="2"/>
  <c r="Z7" i="2"/>
  <c r="Y7" i="2"/>
  <c r="X7" i="2"/>
  <c r="W7" i="2"/>
  <c r="V7" i="2"/>
  <c r="U7" i="2"/>
  <c r="T7" i="2"/>
  <c r="S7" i="2"/>
  <c r="AA6" i="2"/>
  <c r="Z6" i="2"/>
  <c r="Y6" i="2"/>
  <c r="X6" i="2"/>
  <c r="W6" i="2"/>
  <c r="V6" i="2"/>
  <c r="U6" i="2"/>
  <c r="T6" i="2"/>
  <c r="S6" i="2"/>
  <c r="AA5" i="2"/>
  <c r="Z5" i="2"/>
  <c r="Z50" i="2" s="1"/>
  <c r="Y5" i="2"/>
  <c r="X5" i="2"/>
  <c r="W5" i="2"/>
  <c r="V5" i="2"/>
  <c r="U5" i="2"/>
  <c r="T5" i="2"/>
  <c r="S5" i="2"/>
  <c r="AA4" i="2"/>
  <c r="Z4" i="2"/>
  <c r="Y4" i="2"/>
  <c r="X4" i="2"/>
  <c r="W4" i="2"/>
  <c r="V4" i="2"/>
  <c r="U4" i="2"/>
  <c r="T4" i="2"/>
  <c r="S4" i="2"/>
  <c r="AD3" i="2"/>
  <c r="AC3" i="2"/>
  <c r="AB3" i="2"/>
  <c r="AA3" i="2"/>
  <c r="AA50" i="2" s="1"/>
  <c r="Z3" i="2"/>
  <c r="Y3" i="2"/>
  <c r="X3" i="2"/>
  <c r="W3" i="2"/>
  <c r="W50" i="2" s="1"/>
  <c r="V3" i="2"/>
  <c r="U3" i="2"/>
  <c r="T3" i="2"/>
  <c r="S3" i="2"/>
  <c r="S50" i="2" s="1"/>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R4" i="2"/>
  <c r="R50" i="2" s="1"/>
  <c r="V50"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R3" i="2"/>
  <c r="AD2" i="2"/>
  <c r="AC2" i="2"/>
  <c r="AB2" i="2"/>
  <c r="AA2" i="2"/>
  <c r="Z2" i="2"/>
  <c r="Y2" i="2"/>
  <c r="X2" i="2"/>
  <c r="W2" i="2"/>
  <c r="V2" i="2"/>
  <c r="U2" i="2"/>
  <c r="T2" i="2"/>
  <c r="S2" i="2"/>
  <c r="R2" i="2"/>
  <c r="Q2" i="2"/>
  <c r="O49" i="2"/>
  <c r="N49" i="2"/>
  <c r="M49" i="2"/>
  <c r="L49" i="2"/>
  <c r="K49" i="2"/>
  <c r="J49" i="2"/>
  <c r="I49" i="2"/>
  <c r="H49" i="2"/>
  <c r="G49" i="2"/>
  <c r="F49" i="2"/>
  <c r="E49" i="2"/>
  <c r="D49" i="2"/>
  <c r="C49" i="2"/>
  <c r="B49" i="2"/>
  <c r="O48" i="2"/>
  <c r="N48" i="2"/>
  <c r="M48" i="2"/>
  <c r="L48" i="2"/>
  <c r="K48" i="2"/>
  <c r="J48" i="2"/>
  <c r="I48" i="2"/>
  <c r="H48" i="2"/>
  <c r="G48" i="2"/>
  <c r="F48" i="2"/>
  <c r="E48" i="2"/>
  <c r="D48" i="2"/>
  <c r="C48" i="2"/>
  <c r="B48" i="2"/>
  <c r="O47" i="2"/>
  <c r="N47" i="2"/>
  <c r="M47" i="2"/>
  <c r="L47" i="2"/>
  <c r="K47" i="2"/>
  <c r="J47" i="2"/>
  <c r="I47" i="2"/>
  <c r="H47" i="2"/>
  <c r="G47" i="2"/>
  <c r="F47" i="2"/>
  <c r="E47" i="2"/>
  <c r="D47" i="2"/>
  <c r="C47" i="2"/>
  <c r="B47" i="2"/>
  <c r="O46" i="2"/>
  <c r="N46" i="2"/>
  <c r="M46" i="2"/>
  <c r="L46" i="2"/>
  <c r="K46" i="2"/>
  <c r="J46" i="2"/>
  <c r="I46" i="2"/>
  <c r="H46" i="2"/>
  <c r="G46" i="2"/>
  <c r="F46" i="2"/>
  <c r="E46" i="2"/>
  <c r="D46" i="2"/>
  <c r="C46" i="2"/>
  <c r="B46" i="2"/>
  <c r="O45" i="2"/>
  <c r="N45" i="2"/>
  <c r="M45" i="2"/>
  <c r="L45" i="2"/>
  <c r="K45" i="2"/>
  <c r="J45" i="2"/>
  <c r="I45" i="2"/>
  <c r="H45" i="2"/>
  <c r="G45" i="2"/>
  <c r="F45" i="2"/>
  <c r="E45" i="2"/>
  <c r="D45" i="2"/>
  <c r="C45" i="2"/>
  <c r="B45" i="2"/>
  <c r="O44" i="2"/>
  <c r="N44" i="2"/>
  <c r="M44" i="2"/>
  <c r="L44" i="2"/>
  <c r="K44" i="2"/>
  <c r="J44" i="2"/>
  <c r="I44" i="2"/>
  <c r="H44" i="2"/>
  <c r="G44" i="2"/>
  <c r="F44" i="2"/>
  <c r="E44" i="2"/>
  <c r="D44" i="2"/>
  <c r="C44" i="2"/>
  <c r="B44" i="2"/>
  <c r="O43" i="2"/>
  <c r="N43" i="2"/>
  <c r="M43" i="2"/>
  <c r="L43" i="2"/>
  <c r="K43" i="2"/>
  <c r="J43" i="2"/>
  <c r="I43" i="2"/>
  <c r="H43" i="2"/>
  <c r="G43" i="2"/>
  <c r="F43" i="2"/>
  <c r="E43" i="2"/>
  <c r="D43" i="2"/>
  <c r="C43" i="2"/>
  <c r="B43" i="2"/>
  <c r="O42" i="2"/>
  <c r="N42" i="2"/>
  <c r="M42" i="2"/>
  <c r="L42" i="2"/>
  <c r="K42" i="2"/>
  <c r="J42" i="2"/>
  <c r="I42" i="2"/>
  <c r="H42" i="2"/>
  <c r="G42" i="2"/>
  <c r="F42" i="2"/>
  <c r="E42" i="2"/>
  <c r="D42" i="2"/>
  <c r="C42" i="2"/>
  <c r="B42" i="2"/>
  <c r="O41" i="2"/>
  <c r="N41" i="2"/>
  <c r="M41" i="2"/>
  <c r="L41" i="2"/>
  <c r="K41" i="2"/>
  <c r="J41" i="2"/>
  <c r="I41" i="2"/>
  <c r="H41" i="2"/>
  <c r="G41" i="2"/>
  <c r="F41" i="2"/>
  <c r="E41" i="2"/>
  <c r="D41" i="2"/>
  <c r="C41" i="2"/>
  <c r="B41" i="2"/>
  <c r="O40" i="2"/>
  <c r="N40" i="2"/>
  <c r="M40" i="2"/>
  <c r="L40" i="2"/>
  <c r="K40" i="2"/>
  <c r="J40" i="2"/>
  <c r="I40" i="2"/>
  <c r="H40" i="2"/>
  <c r="G40" i="2"/>
  <c r="F40" i="2"/>
  <c r="E40" i="2"/>
  <c r="D40" i="2"/>
  <c r="C40" i="2"/>
  <c r="B40" i="2"/>
  <c r="O39" i="2"/>
  <c r="N39" i="2"/>
  <c r="M39" i="2"/>
  <c r="L39" i="2"/>
  <c r="K39" i="2"/>
  <c r="J39" i="2"/>
  <c r="I39" i="2"/>
  <c r="H39" i="2"/>
  <c r="G39" i="2"/>
  <c r="F39" i="2"/>
  <c r="E39" i="2"/>
  <c r="D39" i="2"/>
  <c r="C39" i="2"/>
  <c r="B39" i="2"/>
  <c r="O38" i="2"/>
  <c r="N38" i="2"/>
  <c r="M38" i="2"/>
  <c r="L38" i="2"/>
  <c r="K38" i="2"/>
  <c r="J38" i="2"/>
  <c r="I38" i="2"/>
  <c r="H38" i="2"/>
  <c r="G38" i="2"/>
  <c r="F38" i="2"/>
  <c r="E38" i="2"/>
  <c r="D38" i="2"/>
  <c r="C38" i="2"/>
  <c r="B38" i="2"/>
  <c r="O37" i="2"/>
  <c r="N37" i="2"/>
  <c r="M37" i="2"/>
  <c r="L37" i="2"/>
  <c r="K37" i="2"/>
  <c r="J37" i="2"/>
  <c r="I37" i="2"/>
  <c r="H37" i="2"/>
  <c r="G37" i="2"/>
  <c r="F37" i="2"/>
  <c r="E37" i="2"/>
  <c r="D37" i="2"/>
  <c r="C37" i="2"/>
  <c r="B37" i="2"/>
  <c r="O36" i="2"/>
  <c r="N36" i="2"/>
  <c r="M36" i="2"/>
  <c r="L36" i="2"/>
  <c r="K36" i="2"/>
  <c r="J36" i="2"/>
  <c r="I36" i="2"/>
  <c r="H36" i="2"/>
  <c r="G36" i="2"/>
  <c r="F36" i="2"/>
  <c r="E36" i="2"/>
  <c r="D36" i="2"/>
  <c r="C36" i="2"/>
  <c r="B36" i="2"/>
  <c r="O35" i="2"/>
  <c r="N35" i="2"/>
  <c r="M35" i="2"/>
  <c r="L35" i="2"/>
  <c r="K35" i="2"/>
  <c r="J35" i="2"/>
  <c r="I35" i="2"/>
  <c r="H35" i="2"/>
  <c r="G35" i="2"/>
  <c r="F35" i="2"/>
  <c r="E35" i="2"/>
  <c r="D35" i="2"/>
  <c r="C35" i="2"/>
  <c r="B35" i="2"/>
  <c r="O34" i="2"/>
  <c r="N34" i="2"/>
  <c r="M34" i="2"/>
  <c r="L34" i="2"/>
  <c r="K34" i="2"/>
  <c r="J34" i="2"/>
  <c r="I34" i="2"/>
  <c r="H34" i="2"/>
  <c r="G34" i="2"/>
  <c r="F34" i="2"/>
  <c r="E34" i="2"/>
  <c r="D34" i="2"/>
  <c r="C34" i="2"/>
  <c r="B34" i="2"/>
  <c r="O33" i="2"/>
  <c r="N33" i="2"/>
  <c r="M33" i="2"/>
  <c r="L33" i="2"/>
  <c r="K33" i="2"/>
  <c r="J33" i="2"/>
  <c r="I33" i="2"/>
  <c r="H33" i="2"/>
  <c r="G33" i="2"/>
  <c r="F33" i="2"/>
  <c r="E33" i="2"/>
  <c r="D33" i="2"/>
  <c r="C33" i="2"/>
  <c r="B33" i="2"/>
  <c r="O32" i="2"/>
  <c r="N32" i="2"/>
  <c r="M32" i="2"/>
  <c r="L32" i="2"/>
  <c r="K32" i="2"/>
  <c r="J32" i="2"/>
  <c r="I32" i="2"/>
  <c r="H32" i="2"/>
  <c r="G32" i="2"/>
  <c r="F32" i="2"/>
  <c r="E32" i="2"/>
  <c r="D32" i="2"/>
  <c r="C32" i="2"/>
  <c r="B32" i="2"/>
  <c r="O31" i="2"/>
  <c r="N31" i="2"/>
  <c r="M31" i="2"/>
  <c r="L31" i="2"/>
  <c r="K31" i="2"/>
  <c r="J31" i="2"/>
  <c r="I31" i="2"/>
  <c r="H31" i="2"/>
  <c r="G31" i="2"/>
  <c r="F31" i="2"/>
  <c r="E31" i="2"/>
  <c r="D31" i="2"/>
  <c r="C31" i="2"/>
  <c r="B31" i="2"/>
  <c r="O30" i="2"/>
  <c r="N30" i="2"/>
  <c r="M30" i="2"/>
  <c r="L30" i="2"/>
  <c r="K30" i="2"/>
  <c r="J30" i="2"/>
  <c r="I30" i="2"/>
  <c r="H30" i="2"/>
  <c r="G30" i="2"/>
  <c r="F30" i="2"/>
  <c r="E30" i="2"/>
  <c r="D30" i="2"/>
  <c r="C30" i="2"/>
  <c r="B30" i="2"/>
  <c r="O29" i="2"/>
  <c r="N29" i="2"/>
  <c r="M29" i="2"/>
  <c r="L29" i="2"/>
  <c r="K29" i="2"/>
  <c r="J29" i="2"/>
  <c r="I29" i="2"/>
  <c r="H29" i="2"/>
  <c r="G29" i="2"/>
  <c r="F29" i="2"/>
  <c r="E29" i="2"/>
  <c r="D29" i="2"/>
  <c r="C29" i="2"/>
  <c r="B29" i="2"/>
  <c r="O28" i="2"/>
  <c r="N28" i="2"/>
  <c r="M28" i="2"/>
  <c r="L28" i="2"/>
  <c r="K28" i="2"/>
  <c r="J28" i="2"/>
  <c r="I28" i="2"/>
  <c r="H28" i="2"/>
  <c r="G28" i="2"/>
  <c r="F28" i="2"/>
  <c r="E28" i="2"/>
  <c r="D28" i="2"/>
  <c r="C28" i="2"/>
  <c r="B28" i="2"/>
  <c r="O27" i="2"/>
  <c r="N27" i="2"/>
  <c r="M27" i="2"/>
  <c r="L27" i="2"/>
  <c r="K27" i="2"/>
  <c r="J27" i="2"/>
  <c r="I27" i="2"/>
  <c r="H27" i="2"/>
  <c r="G27" i="2"/>
  <c r="F27" i="2"/>
  <c r="E27" i="2"/>
  <c r="D27" i="2"/>
  <c r="C27" i="2"/>
  <c r="B27" i="2"/>
  <c r="O26" i="2"/>
  <c r="N26" i="2"/>
  <c r="M26" i="2"/>
  <c r="L26" i="2"/>
  <c r="K26" i="2"/>
  <c r="J26" i="2"/>
  <c r="I26" i="2"/>
  <c r="H26" i="2"/>
  <c r="G26" i="2"/>
  <c r="F26" i="2"/>
  <c r="E26" i="2"/>
  <c r="D26" i="2"/>
  <c r="C26" i="2"/>
  <c r="B26" i="2"/>
  <c r="O25" i="2"/>
  <c r="N25" i="2"/>
  <c r="M25" i="2"/>
  <c r="L25" i="2"/>
  <c r="K25" i="2"/>
  <c r="J25" i="2"/>
  <c r="I25" i="2"/>
  <c r="H25" i="2"/>
  <c r="G25" i="2"/>
  <c r="F25" i="2"/>
  <c r="E25" i="2"/>
  <c r="D25" i="2"/>
  <c r="C25" i="2"/>
  <c r="B25" i="2"/>
  <c r="O24" i="2"/>
  <c r="N24" i="2"/>
  <c r="M24" i="2"/>
  <c r="L24" i="2"/>
  <c r="K24" i="2"/>
  <c r="J24" i="2"/>
  <c r="I24" i="2"/>
  <c r="H24" i="2"/>
  <c r="G24" i="2"/>
  <c r="F24" i="2"/>
  <c r="E24" i="2"/>
  <c r="D24" i="2"/>
  <c r="C24" i="2"/>
  <c r="B24" i="2"/>
  <c r="O23" i="2"/>
  <c r="N23" i="2"/>
  <c r="M23" i="2"/>
  <c r="L23" i="2"/>
  <c r="K23" i="2"/>
  <c r="J23" i="2"/>
  <c r="I23" i="2"/>
  <c r="H23" i="2"/>
  <c r="G23" i="2"/>
  <c r="F23" i="2"/>
  <c r="E23" i="2"/>
  <c r="D23" i="2"/>
  <c r="C23" i="2"/>
  <c r="B23" i="2"/>
  <c r="O22" i="2"/>
  <c r="N22" i="2"/>
  <c r="M22" i="2"/>
  <c r="L22" i="2"/>
  <c r="K22" i="2"/>
  <c r="J22" i="2"/>
  <c r="I22" i="2"/>
  <c r="H22" i="2"/>
  <c r="G22" i="2"/>
  <c r="F22" i="2"/>
  <c r="E22" i="2"/>
  <c r="D22" i="2"/>
  <c r="C22" i="2"/>
  <c r="B22" i="2"/>
  <c r="O21" i="2"/>
  <c r="N21" i="2"/>
  <c r="M21" i="2"/>
  <c r="L21" i="2"/>
  <c r="K21" i="2"/>
  <c r="J21" i="2"/>
  <c r="I21" i="2"/>
  <c r="H21" i="2"/>
  <c r="G21" i="2"/>
  <c r="F21" i="2"/>
  <c r="E21" i="2"/>
  <c r="D21" i="2"/>
  <c r="C21" i="2"/>
  <c r="B21" i="2"/>
  <c r="O20" i="2"/>
  <c r="N20" i="2"/>
  <c r="M20" i="2"/>
  <c r="L20" i="2"/>
  <c r="K20" i="2"/>
  <c r="J20" i="2"/>
  <c r="I20" i="2"/>
  <c r="H20" i="2"/>
  <c r="G20" i="2"/>
  <c r="F20" i="2"/>
  <c r="E20" i="2"/>
  <c r="D20" i="2"/>
  <c r="C20" i="2"/>
  <c r="B20" i="2"/>
  <c r="O19" i="2"/>
  <c r="N19" i="2"/>
  <c r="M19" i="2"/>
  <c r="L19" i="2"/>
  <c r="K19" i="2"/>
  <c r="J19" i="2"/>
  <c r="I19" i="2"/>
  <c r="H19" i="2"/>
  <c r="G19" i="2"/>
  <c r="F19" i="2"/>
  <c r="E19" i="2"/>
  <c r="D19" i="2"/>
  <c r="C19" i="2"/>
  <c r="B19" i="2"/>
  <c r="O18" i="2"/>
  <c r="N18" i="2"/>
  <c r="M18" i="2"/>
  <c r="L18" i="2"/>
  <c r="K18" i="2"/>
  <c r="J18" i="2"/>
  <c r="I18" i="2"/>
  <c r="H18" i="2"/>
  <c r="G18" i="2"/>
  <c r="F18" i="2"/>
  <c r="E18" i="2"/>
  <c r="D18" i="2"/>
  <c r="C18" i="2"/>
  <c r="B18" i="2"/>
  <c r="O17" i="2"/>
  <c r="N17" i="2"/>
  <c r="M17" i="2"/>
  <c r="L17" i="2"/>
  <c r="K17" i="2"/>
  <c r="J17" i="2"/>
  <c r="I17" i="2"/>
  <c r="H17" i="2"/>
  <c r="G17" i="2"/>
  <c r="F17" i="2"/>
  <c r="E17" i="2"/>
  <c r="D17" i="2"/>
  <c r="C17" i="2"/>
  <c r="B17" i="2"/>
  <c r="O16" i="2"/>
  <c r="N16" i="2"/>
  <c r="M16" i="2"/>
  <c r="L16" i="2"/>
  <c r="K16" i="2"/>
  <c r="J16" i="2"/>
  <c r="I16" i="2"/>
  <c r="H16" i="2"/>
  <c r="G16" i="2"/>
  <c r="F16" i="2"/>
  <c r="E16" i="2"/>
  <c r="D16" i="2"/>
  <c r="C16" i="2"/>
  <c r="B16" i="2"/>
  <c r="O15" i="2"/>
  <c r="N15" i="2"/>
  <c r="M15" i="2"/>
  <c r="L15" i="2"/>
  <c r="K15" i="2"/>
  <c r="J15" i="2"/>
  <c r="I15" i="2"/>
  <c r="H15" i="2"/>
  <c r="G15" i="2"/>
  <c r="F15" i="2"/>
  <c r="E15" i="2"/>
  <c r="D15" i="2"/>
  <c r="C15" i="2"/>
  <c r="B15" i="2"/>
  <c r="O14" i="2"/>
  <c r="N14" i="2"/>
  <c r="M14" i="2"/>
  <c r="L14" i="2"/>
  <c r="K14" i="2"/>
  <c r="J14" i="2"/>
  <c r="I14" i="2"/>
  <c r="H14" i="2"/>
  <c r="G14" i="2"/>
  <c r="F14" i="2"/>
  <c r="E14" i="2"/>
  <c r="D14" i="2"/>
  <c r="C14" i="2"/>
  <c r="B14" i="2"/>
  <c r="O13" i="2"/>
  <c r="N13" i="2"/>
  <c r="M13" i="2"/>
  <c r="L13" i="2"/>
  <c r="K13" i="2"/>
  <c r="J13" i="2"/>
  <c r="I13" i="2"/>
  <c r="H13" i="2"/>
  <c r="G13" i="2"/>
  <c r="F13" i="2"/>
  <c r="E13" i="2"/>
  <c r="D13" i="2"/>
  <c r="C13" i="2"/>
  <c r="B13" i="2"/>
  <c r="O12" i="2"/>
  <c r="N12" i="2"/>
  <c r="M12" i="2"/>
  <c r="L12" i="2"/>
  <c r="K12" i="2"/>
  <c r="J12" i="2"/>
  <c r="I12" i="2"/>
  <c r="H12" i="2"/>
  <c r="G12" i="2"/>
  <c r="F12" i="2"/>
  <c r="E12" i="2"/>
  <c r="D12" i="2"/>
  <c r="C12" i="2"/>
  <c r="B12" i="2"/>
  <c r="O11" i="2"/>
  <c r="N11" i="2"/>
  <c r="M11" i="2"/>
  <c r="L11" i="2"/>
  <c r="K11" i="2"/>
  <c r="J11" i="2"/>
  <c r="I11" i="2"/>
  <c r="H11" i="2"/>
  <c r="G11" i="2"/>
  <c r="F11" i="2"/>
  <c r="E11" i="2"/>
  <c r="D11" i="2"/>
  <c r="C11" i="2"/>
  <c r="B11" i="2"/>
  <c r="O10" i="2"/>
  <c r="N10" i="2"/>
  <c r="M10" i="2"/>
  <c r="L10" i="2"/>
  <c r="K10" i="2"/>
  <c r="J10" i="2"/>
  <c r="I10" i="2"/>
  <c r="H10" i="2"/>
  <c r="G10" i="2"/>
  <c r="F10" i="2"/>
  <c r="E10" i="2"/>
  <c r="D10" i="2"/>
  <c r="C10" i="2"/>
  <c r="B10" i="2"/>
  <c r="O9" i="2"/>
  <c r="N9" i="2"/>
  <c r="M9" i="2"/>
  <c r="L9" i="2"/>
  <c r="K9" i="2"/>
  <c r="J9" i="2"/>
  <c r="I9" i="2"/>
  <c r="H9" i="2"/>
  <c r="G9" i="2"/>
  <c r="F9" i="2"/>
  <c r="E9" i="2"/>
  <c r="D9" i="2"/>
  <c r="C9" i="2"/>
  <c r="B9" i="2"/>
  <c r="O8" i="2"/>
  <c r="N8" i="2"/>
  <c r="M8" i="2"/>
  <c r="L8" i="2"/>
  <c r="K8" i="2"/>
  <c r="J8" i="2"/>
  <c r="I8" i="2"/>
  <c r="H8" i="2"/>
  <c r="G8" i="2"/>
  <c r="F8" i="2"/>
  <c r="E8" i="2"/>
  <c r="D8" i="2"/>
  <c r="C8" i="2"/>
  <c r="B8" i="2"/>
  <c r="O7" i="2"/>
  <c r="N7" i="2"/>
  <c r="M7" i="2"/>
  <c r="L7" i="2"/>
  <c r="K7" i="2"/>
  <c r="J7" i="2"/>
  <c r="I7" i="2"/>
  <c r="H7" i="2"/>
  <c r="G7" i="2"/>
  <c r="F7" i="2"/>
  <c r="E7" i="2"/>
  <c r="D7" i="2"/>
  <c r="C7" i="2"/>
  <c r="B7" i="2"/>
  <c r="O6" i="2"/>
  <c r="N6" i="2"/>
  <c r="M6" i="2"/>
  <c r="L6" i="2"/>
  <c r="K6" i="2"/>
  <c r="J6" i="2"/>
  <c r="I6" i="2"/>
  <c r="H6" i="2"/>
  <c r="G6" i="2"/>
  <c r="F6" i="2"/>
  <c r="E6" i="2"/>
  <c r="D6" i="2"/>
  <c r="C6" i="2"/>
  <c r="B6" i="2"/>
  <c r="O5" i="2"/>
  <c r="N5" i="2"/>
  <c r="M5" i="2"/>
  <c r="L5" i="2"/>
  <c r="K5" i="2"/>
  <c r="J5" i="2"/>
  <c r="I5" i="2"/>
  <c r="H5" i="2"/>
  <c r="G5" i="2"/>
  <c r="F5" i="2"/>
  <c r="E5" i="2"/>
  <c r="D5" i="2"/>
  <c r="C5" i="2"/>
  <c r="B5" i="2"/>
  <c r="O4" i="2"/>
  <c r="N4" i="2"/>
  <c r="M4" i="2"/>
  <c r="L4" i="2"/>
  <c r="K4" i="2"/>
  <c r="J4" i="2"/>
  <c r="I4" i="2"/>
  <c r="H4" i="2"/>
  <c r="G4" i="2"/>
  <c r="F4" i="2"/>
  <c r="E4" i="2"/>
  <c r="D4" i="2"/>
  <c r="C4" i="2"/>
  <c r="B4" i="2"/>
  <c r="O3" i="2"/>
  <c r="N3" i="2"/>
  <c r="M3" i="2"/>
  <c r="L3" i="2"/>
  <c r="K3" i="2"/>
  <c r="J3" i="2"/>
  <c r="I3" i="2"/>
  <c r="H3" i="2"/>
  <c r="G3" i="2"/>
  <c r="F3" i="2"/>
  <c r="E3" i="2"/>
  <c r="D3" i="2"/>
  <c r="C3" i="2"/>
  <c r="B3" i="2"/>
  <c r="Q3" i="2" s="1"/>
  <c r="O2" i="2"/>
  <c r="N2" i="2"/>
  <c r="M2" i="2"/>
  <c r="L2" i="2"/>
  <c r="K2" i="2"/>
  <c r="J2" i="2"/>
  <c r="I2" i="2"/>
  <c r="H2" i="2"/>
  <c r="G2" i="2"/>
  <c r="F2" i="2"/>
  <c r="E2" i="2"/>
  <c r="D2" i="2"/>
  <c r="C2" i="2"/>
  <c r="B2"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U50" i="2" l="1"/>
  <c r="Y50" i="2"/>
  <c r="T50" i="2"/>
  <c r="X50" i="2"/>
</calcChain>
</file>

<file path=xl/sharedStrings.xml><?xml version="1.0" encoding="utf-8"?>
<sst xmlns="http://schemas.openxmlformats.org/spreadsheetml/2006/main" count="1154" uniqueCount="182">
  <si>
    <t>WEO_Country_Code</t>
  </si>
  <si>
    <t>ISO</t>
  </si>
  <si>
    <t>WEO Subject Code</t>
  </si>
  <si>
    <t>Country</t>
  </si>
  <si>
    <t>Subject Descriptor</t>
  </si>
  <si>
    <t>Subject Notes</t>
  </si>
  <si>
    <t>Units</t>
  </si>
  <si>
    <t>Scale</t>
  </si>
  <si>
    <t>Country/Series-specific Notes</t>
  </si>
  <si>
    <t>2010</t>
  </si>
  <si>
    <t>2011</t>
  </si>
  <si>
    <t>2012</t>
  </si>
  <si>
    <t>2013</t>
  </si>
  <si>
    <t>2014</t>
  </si>
  <si>
    <t>2015</t>
  </si>
  <si>
    <t>2016</t>
  </si>
  <si>
    <t>2017</t>
  </si>
  <si>
    <t>2018</t>
  </si>
  <si>
    <t>2019</t>
  </si>
  <si>
    <t>2020</t>
  </si>
  <si>
    <t>2021</t>
  </si>
  <si>
    <t>2022</t>
  </si>
  <si>
    <t>2023</t>
  </si>
  <si>
    <t>Estimates Start After</t>
  </si>
  <si>
    <t>614</t>
  </si>
  <si>
    <t>AGO</t>
  </si>
  <si>
    <t>NGDPD</t>
  </si>
  <si>
    <t>Angola</t>
  </si>
  <si>
    <t>Gross domestic product, current prices</t>
  </si>
  <si>
    <t>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t>
  </si>
  <si>
    <t>U.S. dollars</t>
  </si>
  <si>
    <t>Billions</t>
  </si>
  <si>
    <t>See notes for:  Gross domestic product, current prices (National currency).</t>
  </si>
  <si>
    <t>618</t>
  </si>
  <si>
    <t>BDI</t>
  </si>
  <si>
    <t>Burundi</t>
  </si>
  <si>
    <t>638</t>
  </si>
  <si>
    <t>BEN</t>
  </si>
  <si>
    <t>Benin</t>
  </si>
  <si>
    <t>748</t>
  </si>
  <si>
    <t>BFA</t>
  </si>
  <si>
    <t>Burkina Faso</t>
  </si>
  <si>
    <t>626</t>
  </si>
  <si>
    <t>CAF</t>
  </si>
  <si>
    <t>Central African Republic</t>
  </si>
  <si>
    <t>636</t>
  </si>
  <si>
    <t>COD</t>
  </si>
  <si>
    <t>Congo, Dem. Rep.</t>
  </si>
  <si>
    <t>632</t>
  </si>
  <si>
    <t>COM</t>
  </si>
  <si>
    <t>Comoros</t>
  </si>
  <si>
    <t>611</t>
  </si>
  <si>
    <t>DJI</t>
  </si>
  <si>
    <t>Djibouti</t>
  </si>
  <si>
    <t>643</t>
  </si>
  <si>
    <t>ERI</t>
  </si>
  <si>
    <t>Eritrea</t>
  </si>
  <si>
    <t>644</t>
  </si>
  <si>
    <t>ETH</t>
  </si>
  <si>
    <t>Ethiopia</t>
  </si>
  <si>
    <t>656</t>
  </si>
  <si>
    <t>GIN</t>
  </si>
  <si>
    <t>Guinea</t>
  </si>
  <si>
    <t>648</t>
  </si>
  <si>
    <t>GMB</t>
  </si>
  <si>
    <t>Gambia, The</t>
  </si>
  <si>
    <t>654</t>
  </si>
  <si>
    <t>GNB</t>
  </si>
  <si>
    <t>Guinea-Bissau</t>
  </si>
  <si>
    <t>668</t>
  </si>
  <si>
    <t>LBR</t>
  </si>
  <si>
    <t>Liberia</t>
  </si>
  <si>
    <t>666</t>
  </si>
  <si>
    <t>LSO</t>
  </si>
  <si>
    <t>Lesotho</t>
  </si>
  <si>
    <t>674</t>
  </si>
  <si>
    <t>MDG</t>
  </si>
  <si>
    <t>Madagascar</t>
  </si>
  <si>
    <t>678</t>
  </si>
  <si>
    <t>MLI</t>
  </si>
  <si>
    <t>Mali</t>
  </si>
  <si>
    <t>688</t>
  </si>
  <si>
    <t>MOZ</t>
  </si>
  <si>
    <t>Mozambique</t>
  </si>
  <si>
    <t>682</t>
  </si>
  <si>
    <t>MRT</t>
  </si>
  <si>
    <t>Mauritania</t>
  </si>
  <si>
    <t>676</t>
  </si>
  <si>
    <t>MWI</t>
  </si>
  <si>
    <t>Malawi</t>
  </si>
  <si>
    <t>692</t>
  </si>
  <si>
    <t>NER</t>
  </si>
  <si>
    <t>Niger</t>
  </si>
  <si>
    <t>714</t>
  </si>
  <si>
    <t>RWA</t>
  </si>
  <si>
    <t>Rwanda</t>
  </si>
  <si>
    <t>732</t>
  </si>
  <si>
    <t>SDN</t>
  </si>
  <si>
    <t>Sudan</t>
  </si>
  <si>
    <t>722</t>
  </si>
  <si>
    <t>SEN</t>
  </si>
  <si>
    <t>Senegal</t>
  </si>
  <si>
    <t>724</t>
  </si>
  <si>
    <t>SLE</t>
  </si>
  <si>
    <t>Sierra Leone</t>
  </si>
  <si>
    <t>726</t>
  </si>
  <si>
    <t>SOM</t>
  </si>
  <si>
    <t>Somalia</t>
  </si>
  <si>
    <t>733</t>
  </si>
  <si>
    <t>SSD</t>
  </si>
  <si>
    <t>South Sudan</t>
  </si>
  <si>
    <t>716</t>
  </si>
  <si>
    <t>STP</t>
  </si>
  <si>
    <t>Sao Tome and Principe</t>
  </si>
  <si>
    <t>628</t>
  </si>
  <si>
    <t>TCD</t>
  </si>
  <si>
    <t>Chad</t>
  </si>
  <si>
    <t>742</t>
  </si>
  <si>
    <t>TGO</t>
  </si>
  <si>
    <t>Togo</t>
  </si>
  <si>
    <t>738</t>
  </si>
  <si>
    <t>TZA</t>
  </si>
  <si>
    <t>Tanzania</t>
  </si>
  <si>
    <t>746</t>
  </si>
  <si>
    <t>UGA</t>
  </si>
  <si>
    <t>Uganda</t>
  </si>
  <si>
    <t>754</t>
  </si>
  <si>
    <t>ZMB</t>
  </si>
  <si>
    <t>Zambia</t>
  </si>
  <si>
    <t>512</t>
  </si>
  <si>
    <t>AFG</t>
  </si>
  <si>
    <t>Afghanistan</t>
  </si>
  <si>
    <t>513</t>
  </si>
  <si>
    <t>BGD</t>
  </si>
  <si>
    <t>Bangladesh</t>
  </si>
  <si>
    <t>514</t>
  </si>
  <si>
    <t>BTN</t>
  </si>
  <si>
    <t>Bhutan</t>
  </si>
  <si>
    <t>522</t>
  </si>
  <si>
    <t>KHM</t>
  </si>
  <si>
    <t>Cambodia</t>
  </si>
  <si>
    <t>826</t>
  </si>
  <si>
    <t>KIR</t>
  </si>
  <si>
    <t>Kiribati</t>
  </si>
  <si>
    <t>544</t>
  </si>
  <si>
    <t>LAO</t>
  </si>
  <si>
    <t>Lao PDR</t>
  </si>
  <si>
    <t>518</t>
  </si>
  <si>
    <t>MMR</t>
  </si>
  <si>
    <t>Myanmar</t>
  </si>
  <si>
    <t>558</t>
  </si>
  <si>
    <t>NPL</t>
  </si>
  <si>
    <t>Nepal</t>
  </si>
  <si>
    <t>813</t>
  </si>
  <si>
    <t>SLB</t>
  </si>
  <si>
    <t>Solomon Islands</t>
  </si>
  <si>
    <t>537</t>
  </si>
  <si>
    <t>TLS</t>
  </si>
  <si>
    <t>Timor-Leste</t>
  </si>
  <si>
    <t>869</t>
  </si>
  <si>
    <t>TUV</t>
  </si>
  <si>
    <t>Tuvalu</t>
  </si>
  <si>
    <t>846</t>
  </si>
  <si>
    <t>VUT</t>
  </si>
  <si>
    <t>Vanuatu</t>
  </si>
  <si>
    <t>474</t>
  </si>
  <si>
    <t>YEM</t>
  </si>
  <si>
    <t>Yemen, Rep.</t>
  </si>
  <si>
    <t>263</t>
  </si>
  <si>
    <t>HTI</t>
  </si>
  <si>
    <t>Haiti</t>
  </si>
  <si>
    <t>GGX_NGDP</t>
  </si>
  <si>
    <t>General government total expenditure</t>
  </si>
  <si>
    <t>Total expenditure consists of total expense and the net acquisition of nonfinancial assets. Note: Apart from being on an accrual basis, total expenditure differs from the GFSM 1986 definition of total expenditure in the sense that it also takes the disposals of nonfinancial assets into account.</t>
  </si>
  <si>
    <t>Percent of GDP</t>
  </si>
  <si>
    <t>See notes for:  General government total expenditure (National currency).</t>
  </si>
  <si>
    <t>GGR_NGDP</t>
  </si>
  <si>
    <t>General government revenue</t>
  </si>
  <si>
    <t>Revenue consists of taxes, social contributions, grants receivable, and other revenue. Revenue increases government?s net worth, which is the difference between its assets and liabilities (GFSM 2001, paragraph 4.20). Note: Transactions that merely change the composition of the balance sheet do not change the net worth position, for example, proceeds from sales of nonfinancial and financial assets or incurrence of liabilities.</t>
  </si>
  <si>
    <t>See notes for:  General government revenue (National currency).</t>
  </si>
  <si>
    <t>Government Revenue - Government Total Expenditure (% of GDP)</t>
  </si>
  <si>
    <t>Weighted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</si>
</sst>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48"/>
  <sheetViews>
    <sheetView workbookViewId="0">
      <selection activeCell="A22" sqref="A22"/>
    </sheetView>
  </sheetViews>
  <sheetFormatPr defaultRowHeight="15" x14ac:dyDescent="0.25"/>
  <sheetData>
    <row r="1" spans="1:7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0</v>
      </c>
      <c r="Z1" t="s">
        <v>1</v>
      </c>
      <c r="AA1" t="s">
        <v>2</v>
      </c>
      <c r="AB1" t="s">
        <v>3</v>
      </c>
      <c r="AC1" t="s">
        <v>4</v>
      </c>
      <c r="AD1" t="s">
        <v>5</v>
      </c>
      <c r="AE1" t="s">
        <v>6</v>
      </c>
      <c r="AF1" t="s">
        <v>7</v>
      </c>
      <c r="AG1" t="s">
        <v>8</v>
      </c>
      <c r="AH1" t="s">
        <v>9</v>
      </c>
      <c r="AI1" t="s">
        <v>10</v>
      </c>
      <c r="AJ1" t="s">
        <v>11</v>
      </c>
      <c r="AK1" t="s">
        <v>12</v>
      </c>
      <c r="AL1" t="s">
        <v>13</v>
      </c>
      <c r="AM1" t="s">
        <v>14</v>
      </c>
      <c r="AN1" t="s">
        <v>15</v>
      </c>
      <c r="AO1" t="s">
        <v>16</v>
      </c>
      <c r="AP1" t="s">
        <v>17</v>
      </c>
      <c r="AQ1" t="s">
        <v>18</v>
      </c>
      <c r="AR1" t="s">
        <v>19</v>
      </c>
      <c r="AS1" t="s">
        <v>20</v>
      </c>
      <c r="AT1" t="s">
        <v>21</v>
      </c>
      <c r="AU1" t="s">
        <v>22</v>
      </c>
      <c r="AV1" t="s">
        <v>23</v>
      </c>
      <c r="AW1" t="s">
        <v>0</v>
      </c>
      <c r="AX1" t="s">
        <v>1</v>
      </c>
      <c r="AY1" t="s">
        <v>2</v>
      </c>
      <c r="AZ1" t="s">
        <v>3</v>
      </c>
      <c r="BA1" t="s">
        <v>4</v>
      </c>
      <c r="BB1" t="s">
        <v>5</v>
      </c>
      <c r="BC1" t="s">
        <v>6</v>
      </c>
      <c r="BD1" t="s">
        <v>7</v>
      </c>
      <c r="BE1" t="s">
        <v>8</v>
      </c>
      <c r="BF1" t="s">
        <v>9</v>
      </c>
      <c r="BG1" t="s">
        <v>10</v>
      </c>
      <c r="BH1" t="s">
        <v>11</v>
      </c>
      <c r="BI1" t="s">
        <v>12</v>
      </c>
      <c r="BJ1" t="s">
        <v>13</v>
      </c>
      <c r="BK1" t="s">
        <v>14</v>
      </c>
      <c r="BL1" t="s">
        <v>15</v>
      </c>
      <c r="BM1" t="s">
        <v>16</v>
      </c>
      <c r="BN1" t="s">
        <v>17</v>
      </c>
      <c r="BO1" t="s">
        <v>18</v>
      </c>
      <c r="BP1" t="s">
        <v>19</v>
      </c>
      <c r="BQ1" t="s">
        <v>20</v>
      </c>
      <c r="BR1" t="s">
        <v>21</v>
      </c>
      <c r="BS1" t="s">
        <v>22</v>
      </c>
      <c r="BT1" t="s">
        <v>23</v>
      </c>
    </row>
    <row r="2" spans="1:72" x14ac:dyDescent="0.25">
      <c r="A2" t="s">
        <v>24</v>
      </c>
      <c r="B2" t="s">
        <v>25</v>
      </c>
      <c r="C2" t="s">
        <v>26</v>
      </c>
      <c r="D2" t="s">
        <v>27</v>
      </c>
      <c r="E2" t="s">
        <v>28</v>
      </c>
      <c r="F2" t="s">
        <v>29</v>
      </c>
      <c r="G2" t="s">
        <v>30</v>
      </c>
      <c r="H2" t="s">
        <v>31</v>
      </c>
      <c r="I2" t="s">
        <v>32</v>
      </c>
      <c r="J2" s="1">
        <v>82.525999999999996</v>
      </c>
      <c r="K2" s="1">
        <v>104.116</v>
      </c>
      <c r="L2" s="1">
        <v>113.923</v>
      </c>
      <c r="M2" s="1">
        <v>124.913</v>
      </c>
      <c r="N2" s="1">
        <v>126.73</v>
      </c>
      <c r="O2" s="1">
        <v>102.621</v>
      </c>
      <c r="P2" s="1">
        <v>95.337000000000003</v>
      </c>
      <c r="Q2" s="1">
        <v>124.209</v>
      </c>
      <c r="R2" s="1">
        <v>119.428</v>
      </c>
      <c r="S2" s="1">
        <v>121.13800000000001</v>
      </c>
      <c r="T2" s="1">
        <v>126.809</v>
      </c>
      <c r="U2" s="1">
        <v>134.374</v>
      </c>
      <c r="V2" s="1">
        <v>143.40299999999999</v>
      </c>
      <c r="W2" s="1">
        <v>153.70599999999999</v>
      </c>
      <c r="X2" s="1">
        <v>2015</v>
      </c>
      <c r="Y2" s="1">
        <v>614</v>
      </c>
      <c r="Z2" t="s">
        <v>25</v>
      </c>
      <c r="AA2" t="s">
        <v>171</v>
      </c>
      <c r="AB2" t="s">
        <v>27</v>
      </c>
      <c r="AC2" t="s">
        <v>172</v>
      </c>
      <c r="AD2" t="s">
        <v>173</v>
      </c>
      <c r="AE2" t="s">
        <v>174</v>
      </c>
      <c r="AG2" t="s">
        <v>175</v>
      </c>
      <c r="AH2" s="1">
        <v>40.002000000000002</v>
      </c>
      <c r="AI2" s="1">
        <v>40.158999999999999</v>
      </c>
      <c r="AJ2" s="1">
        <v>41.823999999999998</v>
      </c>
      <c r="AK2" s="1">
        <v>40.548999999999999</v>
      </c>
      <c r="AL2" s="1">
        <v>41.917000000000002</v>
      </c>
      <c r="AM2" s="1">
        <v>30.629000000000001</v>
      </c>
      <c r="AN2" s="1">
        <v>23.381</v>
      </c>
      <c r="AO2" s="1">
        <v>22.039000000000001</v>
      </c>
      <c r="AP2" s="1">
        <v>20.103999999999999</v>
      </c>
      <c r="AQ2" s="1">
        <v>20.443999999999999</v>
      </c>
      <c r="AR2" s="1">
        <v>20.105</v>
      </c>
      <c r="AS2" s="1">
        <v>19.884</v>
      </c>
      <c r="AT2" s="1">
        <v>19.367999999999999</v>
      </c>
      <c r="AU2" s="1">
        <v>18.812999999999999</v>
      </c>
      <c r="AV2" s="1">
        <v>2016</v>
      </c>
      <c r="AW2" s="1">
        <v>614</v>
      </c>
      <c r="AX2" t="s">
        <v>25</v>
      </c>
      <c r="AY2" t="s">
        <v>176</v>
      </c>
      <c r="AZ2" t="s">
        <v>27</v>
      </c>
      <c r="BA2" t="s">
        <v>177</v>
      </c>
      <c r="BB2" t="s">
        <v>178</v>
      </c>
      <c r="BC2" t="s">
        <v>174</v>
      </c>
      <c r="BE2" t="s">
        <v>179</v>
      </c>
      <c r="BF2" s="1">
        <v>43.45</v>
      </c>
      <c r="BG2" s="1">
        <v>48.835000000000001</v>
      </c>
      <c r="BH2" s="1">
        <v>46.466999999999999</v>
      </c>
      <c r="BI2" s="1">
        <v>40.216000000000001</v>
      </c>
      <c r="BJ2" s="1">
        <v>35.340000000000003</v>
      </c>
      <c r="BK2" s="1">
        <v>27.326000000000001</v>
      </c>
      <c r="BL2" s="1">
        <v>18.587</v>
      </c>
      <c r="BM2" s="1">
        <v>16.459</v>
      </c>
      <c r="BN2" s="1">
        <v>18.436</v>
      </c>
      <c r="BO2" s="1">
        <v>18.277999999999999</v>
      </c>
      <c r="BP2" s="1">
        <v>17.66</v>
      </c>
      <c r="BQ2" s="1">
        <v>17.303000000000001</v>
      </c>
      <c r="BR2" s="1">
        <v>17.079999999999998</v>
      </c>
      <c r="BS2" s="1">
        <v>16.774999999999999</v>
      </c>
      <c r="BT2" s="1">
        <v>2016</v>
      </c>
    </row>
    <row r="3" spans="1:72" x14ac:dyDescent="0.25">
      <c r="A3" t="s">
        <v>33</v>
      </c>
      <c r="B3" t="s">
        <v>34</v>
      </c>
      <c r="C3" t="s">
        <v>26</v>
      </c>
      <c r="D3" t="s">
        <v>35</v>
      </c>
      <c r="E3" t="s">
        <v>28</v>
      </c>
      <c r="F3" t="s">
        <v>29</v>
      </c>
      <c r="G3" t="s">
        <v>30</v>
      </c>
      <c r="H3" t="s">
        <v>31</v>
      </c>
      <c r="I3" t="s">
        <v>32</v>
      </c>
      <c r="J3" s="1">
        <v>2.032</v>
      </c>
      <c r="K3" s="1">
        <v>2.2360000000000002</v>
      </c>
      <c r="L3" s="1">
        <v>2.3330000000000002</v>
      </c>
      <c r="M3" s="1">
        <v>2.5750000000000002</v>
      </c>
      <c r="N3" s="1">
        <v>2.9340000000000002</v>
      </c>
      <c r="O3" s="1">
        <v>3.0049999999999999</v>
      </c>
      <c r="P3" s="1">
        <v>3.1379999999999999</v>
      </c>
      <c r="Q3" s="1">
        <v>3.3959999999999999</v>
      </c>
      <c r="R3" s="1">
        <v>3.8050000000000002</v>
      </c>
      <c r="S3" s="1">
        <v>4.5259999999999998</v>
      </c>
      <c r="T3" s="1">
        <v>5.2569999999999997</v>
      </c>
      <c r="U3" s="1">
        <v>5.9640000000000004</v>
      </c>
      <c r="V3" s="1">
        <v>6.7069999999999999</v>
      </c>
      <c r="W3" s="1">
        <v>7.1529999999999996</v>
      </c>
      <c r="X3" s="1">
        <v>2015</v>
      </c>
      <c r="Y3" s="1">
        <v>618</v>
      </c>
      <c r="Z3" t="s">
        <v>34</v>
      </c>
      <c r="AA3" t="s">
        <v>171</v>
      </c>
      <c r="AB3" t="s">
        <v>35</v>
      </c>
      <c r="AC3" t="s">
        <v>172</v>
      </c>
      <c r="AD3" t="s">
        <v>173</v>
      </c>
      <c r="AE3" t="s">
        <v>174</v>
      </c>
      <c r="AG3" t="s">
        <v>175</v>
      </c>
      <c r="AH3" s="1">
        <v>40.844000000000001</v>
      </c>
      <c r="AI3" s="1">
        <v>42.186999999999998</v>
      </c>
      <c r="AJ3" s="1">
        <v>37.543999999999997</v>
      </c>
      <c r="AK3" s="1">
        <v>33.161999999999999</v>
      </c>
      <c r="AL3" s="1">
        <v>31.777999999999999</v>
      </c>
      <c r="AM3" s="1">
        <v>27.177</v>
      </c>
      <c r="AN3" s="1">
        <v>21.164000000000001</v>
      </c>
      <c r="AO3" s="1">
        <v>22.401</v>
      </c>
      <c r="AP3" s="1">
        <v>22.821999999999999</v>
      </c>
      <c r="AQ3" s="1">
        <v>23.012</v>
      </c>
      <c r="AR3" s="1">
        <v>23.626999999999999</v>
      </c>
      <c r="AS3" s="1">
        <v>24.547999999999998</v>
      </c>
      <c r="AT3" s="1">
        <v>25.251000000000001</v>
      </c>
      <c r="AU3" s="1">
        <v>25.776</v>
      </c>
      <c r="AV3" s="1">
        <v>2015</v>
      </c>
      <c r="AW3" s="1">
        <v>618</v>
      </c>
      <c r="AX3" t="s">
        <v>34</v>
      </c>
      <c r="AY3" t="s">
        <v>176</v>
      </c>
      <c r="AZ3" t="s">
        <v>35</v>
      </c>
      <c r="BA3" t="s">
        <v>177</v>
      </c>
      <c r="BB3" t="s">
        <v>178</v>
      </c>
      <c r="BC3" t="s">
        <v>174</v>
      </c>
      <c r="BE3" t="s">
        <v>179</v>
      </c>
      <c r="BF3" s="1">
        <v>37.207000000000001</v>
      </c>
      <c r="BG3" s="1">
        <v>38.695999999999998</v>
      </c>
      <c r="BH3" s="1">
        <v>33.75</v>
      </c>
      <c r="BI3" s="1">
        <v>31.350999999999999</v>
      </c>
      <c r="BJ3" s="1">
        <v>28.143000000000001</v>
      </c>
      <c r="BK3" s="1">
        <v>21.866</v>
      </c>
      <c r="BL3" s="1">
        <v>14.968</v>
      </c>
      <c r="BM3" s="1">
        <v>14.023999999999999</v>
      </c>
      <c r="BN3" s="1">
        <v>13.534000000000001</v>
      </c>
      <c r="BO3" s="1">
        <v>13.404</v>
      </c>
      <c r="BP3" s="1">
        <v>13.305</v>
      </c>
      <c r="BQ3" s="1">
        <v>13.236000000000001</v>
      </c>
      <c r="BR3" s="1">
        <v>13.478999999999999</v>
      </c>
      <c r="BS3" s="1">
        <v>13.488</v>
      </c>
      <c r="BT3" s="1">
        <v>2015</v>
      </c>
    </row>
    <row r="4" spans="1:72" x14ac:dyDescent="0.25">
      <c r="A4" t="s">
        <v>36</v>
      </c>
      <c r="B4" t="s">
        <v>37</v>
      </c>
      <c r="C4" t="s">
        <v>26</v>
      </c>
      <c r="D4" t="s">
        <v>38</v>
      </c>
      <c r="E4" t="s">
        <v>28</v>
      </c>
      <c r="F4" t="s">
        <v>29</v>
      </c>
      <c r="G4" t="s">
        <v>30</v>
      </c>
      <c r="H4" t="s">
        <v>31</v>
      </c>
      <c r="I4" t="s">
        <v>32</v>
      </c>
      <c r="J4" s="1">
        <v>6.9829999999999997</v>
      </c>
      <c r="K4" s="1">
        <v>7.8209999999999997</v>
      </c>
      <c r="L4" s="1">
        <v>8.157</v>
      </c>
      <c r="M4" s="1">
        <v>9.16</v>
      </c>
      <c r="N4" s="1">
        <v>9.7230000000000008</v>
      </c>
      <c r="O4" s="1">
        <v>8.2949999999999999</v>
      </c>
      <c r="P4" s="1">
        <v>8.5760000000000005</v>
      </c>
      <c r="Q4" s="1">
        <v>9.2379999999999995</v>
      </c>
      <c r="R4" s="1">
        <v>11.039</v>
      </c>
      <c r="S4" s="1">
        <v>12.2</v>
      </c>
      <c r="T4" s="1">
        <v>13.375999999999999</v>
      </c>
      <c r="U4" s="1">
        <v>14.726000000000001</v>
      </c>
      <c r="V4" s="1">
        <v>16.018999999999998</v>
      </c>
      <c r="W4" s="1">
        <v>17.356999999999999</v>
      </c>
      <c r="X4" s="1">
        <v>2014</v>
      </c>
      <c r="Y4" s="1">
        <v>638</v>
      </c>
      <c r="Z4" t="s">
        <v>37</v>
      </c>
      <c r="AA4" t="s">
        <v>171</v>
      </c>
      <c r="AB4" t="s">
        <v>38</v>
      </c>
      <c r="AC4" t="s">
        <v>172</v>
      </c>
      <c r="AD4" t="s">
        <v>173</v>
      </c>
      <c r="AE4" t="s">
        <v>174</v>
      </c>
      <c r="AG4" t="s">
        <v>175</v>
      </c>
      <c r="AH4" s="1">
        <v>19.238</v>
      </c>
      <c r="AI4" s="1">
        <v>20.128</v>
      </c>
      <c r="AJ4" s="1">
        <v>19.456</v>
      </c>
      <c r="AK4" s="1">
        <v>20.355</v>
      </c>
      <c r="AL4" s="1">
        <v>19.440000000000001</v>
      </c>
      <c r="AM4" s="1">
        <v>24.922999999999998</v>
      </c>
      <c r="AN4" s="1">
        <v>21.259</v>
      </c>
      <c r="AO4" s="1">
        <v>24.42</v>
      </c>
      <c r="AP4" s="1">
        <v>23.585999999999999</v>
      </c>
      <c r="AQ4" s="1">
        <v>21.091999999999999</v>
      </c>
      <c r="AR4" s="1">
        <v>20.350999999999999</v>
      </c>
      <c r="AS4" s="1">
        <v>19.66</v>
      </c>
      <c r="AT4" s="1">
        <v>19.247</v>
      </c>
      <c r="AU4" s="1">
        <v>18.829000000000001</v>
      </c>
      <c r="AV4" s="1">
        <v>2016</v>
      </c>
      <c r="AW4" s="1">
        <v>638</v>
      </c>
      <c r="AX4" t="s">
        <v>37</v>
      </c>
      <c r="AY4" t="s">
        <v>176</v>
      </c>
      <c r="AZ4" t="s">
        <v>38</v>
      </c>
      <c r="BA4" t="s">
        <v>177</v>
      </c>
      <c r="BB4" t="s">
        <v>178</v>
      </c>
      <c r="BC4" t="s">
        <v>174</v>
      </c>
      <c r="BE4" t="s">
        <v>179</v>
      </c>
      <c r="BF4" s="1">
        <v>18.861999999999998</v>
      </c>
      <c r="BG4" s="1">
        <v>18.786999999999999</v>
      </c>
      <c r="BH4" s="1">
        <v>19.161000000000001</v>
      </c>
      <c r="BI4" s="1">
        <v>18.489000000000001</v>
      </c>
      <c r="BJ4" s="1">
        <v>17.184999999999999</v>
      </c>
      <c r="BK4" s="1">
        <v>17.298999999999999</v>
      </c>
      <c r="BL4" s="1">
        <v>15.349</v>
      </c>
      <c r="BM4" s="1">
        <v>18.664999999999999</v>
      </c>
      <c r="BN4" s="1">
        <v>18.908999999999999</v>
      </c>
      <c r="BO4" s="1">
        <v>19.091999999999999</v>
      </c>
      <c r="BP4" s="1">
        <v>19.628</v>
      </c>
      <c r="BQ4" s="1">
        <v>19.504000000000001</v>
      </c>
      <c r="BR4" s="1">
        <v>19.896000000000001</v>
      </c>
      <c r="BS4" s="1">
        <v>20.052</v>
      </c>
      <c r="BT4" s="1">
        <v>2016</v>
      </c>
    </row>
    <row r="5" spans="1:72" x14ac:dyDescent="0.25">
      <c r="A5" t="s">
        <v>39</v>
      </c>
      <c r="B5" t="s">
        <v>40</v>
      </c>
      <c r="C5" t="s">
        <v>26</v>
      </c>
      <c r="D5" t="s">
        <v>41</v>
      </c>
      <c r="E5" t="s">
        <v>28</v>
      </c>
      <c r="F5" t="s">
        <v>29</v>
      </c>
      <c r="G5" t="s">
        <v>30</v>
      </c>
      <c r="H5" t="s">
        <v>31</v>
      </c>
      <c r="I5" t="s">
        <v>32</v>
      </c>
      <c r="J5" s="1">
        <v>8.9629999999999992</v>
      </c>
      <c r="K5" s="1">
        <v>10.734</v>
      </c>
      <c r="L5" s="1">
        <v>11.172000000000001</v>
      </c>
      <c r="M5" s="1">
        <v>11.955</v>
      </c>
      <c r="N5" s="1">
        <v>12.398</v>
      </c>
      <c r="O5" s="1">
        <v>10.425000000000001</v>
      </c>
      <c r="P5" s="1">
        <v>11.31</v>
      </c>
      <c r="Q5" s="1">
        <v>12.569000000000001</v>
      </c>
      <c r="R5" s="1">
        <v>14.606999999999999</v>
      </c>
      <c r="S5" s="1">
        <v>15.867000000000001</v>
      </c>
      <c r="T5" s="1">
        <v>17.202999999999999</v>
      </c>
      <c r="U5" s="1">
        <v>18.581</v>
      </c>
      <c r="V5" s="1">
        <v>20.074999999999999</v>
      </c>
      <c r="W5" s="1">
        <v>21.52</v>
      </c>
      <c r="X5" s="1">
        <v>2016</v>
      </c>
      <c r="Y5" s="1">
        <v>748</v>
      </c>
      <c r="Z5" t="s">
        <v>40</v>
      </c>
      <c r="AA5" t="s">
        <v>171</v>
      </c>
      <c r="AB5" t="s">
        <v>41</v>
      </c>
      <c r="AC5" t="s">
        <v>172</v>
      </c>
      <c r="AD5" t="s">
        <v>173</v>
      </c>
      <c r="AE5" t="s">
        <v>174</v>
      </c>
      <c r="AG5" t="s">
        <v>175</v>
      </c>
      <c r="AH5" s="1">
        <v>24.355</v>
      </c>
      <c r="AI5" s="1">
        <v>22.99</v>
      </c>
      <c r="AJ5" s="1">
        <v>25.501000000000001</v>
      </c>
      <c r="AK5" s="1">
        <v>28.408000000000001</v>
      </c>
      <c r="AL5" s="1">
        <v>23.542000000000002</v>
      </c>
      <c r="AM5" s="1">
        <v>23.109000000000002</v>
      </c>
      <c r="AN5" s="1">
        <v>24.539000000000001</v>
      </c>
      <c r="AO5" s="1">
        <v>29.896999999999998</v>
      </c>
      <c r="AP5" s="1">
        <v>28.122</v>
      </c>
      <c r="AQ5" s="1">
        <v>26.966999999999999</v>
      </c>
      <c r="AR5" s="1">
        <v>27.183</v>
      </c>
      <c r="AS5" s="1">
        <v>27.420999999999999</v>
      </c>
      <c r="AT5" s="1">
        <v>27.529</v>
      </c>
      <c r="AU5" s="1">
        <v>27.648</v>
      </c>
      <c r="AV5" s="1">
        <v>2016</v>
      </c>
      <c r="AW5" s="1">
        <v>748</v>
      </c>
      <c r="AX5" t="s">
        <v>40</v>
      </c>
      <c r="AY5" t="s">
        <v>176</v>
      </c>
      <c r="AZ5" t="s">
        <v>41</v>
      </c>
      <c r="BA5" t="s">
        <v>177</v>
      </c>
      <c r="BB5" t="s">
        <v>178</v>
      </c>
      <c r="BC5" t="s">
        <v>174</v>
      </c>
      <c r="BE5" t="s">
        <v>179</v>
      </c>
      <c r="BF5" s="1">
        <v>19.791</v>
      </c>
      <c r="BG5" s="1">
        <v>20.696000000000002</v>
      </c>
      <c r="BH5" s="1">
        <v>22.393000000000001</v>
      </c>
      <c r="BI5" s="1">
        <v>24.417999999999999</v>
      </c>
      <c r="BJ5" s="1">
        <v>21.588000000000001</v>
      </c>
      <c r="BK5" s="1">
        <v>20.736999999999998</v>
      </c>
      <c r="BL5" s="1">
        <v>21.042000000000002</v>
      </c>
      <c r="BM5" s="1">
        <v>21.687999999999999</v>
      </c>
      <c r="BN5" s="1">
        <v>23.071999999999999</v>
      </c>
      <c r="BO5" s="1">
        <v>23.927</v>
      </c>
      <c r="BP5" s="1">
        <v>24.143000000000001</v>
      </c>
      <c r="BQ5" s="1">
        <v>24.381</v>
      </c>
      <c r="BR5" s="1">
        <v>24.489000000000001</v>
      </c>
      <c r="BS5" s="1">
        <v>24.608000000000001</v>
      </c>
      <c r="BT5" s="1">
        <v>2016</v>
      </c>
    </row>
    <row r="6" spans="1:72" x14ac:dyDescent="0.25">
      <c r="A6" t="s">
        <v>42</v>
      </c>
      <c r="B6" t="s">
        <v>43</v>
      </c>
      <c r="C6" t="s">
        <v>26</v>
      </c>
      <c r="D6" t="s">
        <v>44</v>
      </c>
      <c r="E6" t="s">
        <v>28</v>
      </c>
      <c r="F6" t="s">
        <v>29</v>
      </c>
      <c r="G6" t="s">
        <v>30</v>
      </c>
      <c r="H6" t="s">
        <v>31</v>
      </c>
      <c r="I6" t="s">
        <v>32</v>
      </c>
      <c r="J6" s="1">
        <v>1.986</v>
      </c>
      <c r="K6" s="1">
        <v>2.1960000000000002</v>
      </c>
      <c r="L6" s="1">
        <v>2.1709999999999998</v>
      </c>
      <c r="M6" s="1">
        <v>1.5189999999999999</v>
      </c>
      <c r="N6" s="1">
        <v>1.706</v>
      </c>
      <c r="O6" s="1">
        <v>1.585</v>
      </c>
      <c r="P6" s="1">
        <v>1.756</v>
      </c>
      <c r="Q6" s="1">
        <v>1.9279999999999999</v>
      </c>
      <c r="R6" s="1">
        <v>2.1640000000000001</v>
      </c>
      <c r="S6" s="1">
        <v>2.3340000000000001</v>
      </c>
      <c r="T6" s="1">
        <v>2.5049999999999999</v>
      </c>
      <c r="U6" s="1">
        <v>2.673</v>
      </c>
      <c r="V6" s="1">
        <v>2.8490000000000002</v>
      </c>
      <c r="W6" s="1">
        <v>3.1150000000000002</v>
      </c>
      <c r="X6" s="1">
        <v>2012</v>
      </c>
      <c r="Y6" s="1">
        <v>626</v>
      </c>
      <c r="Z6" t="s">
        <v>43</v>
      </c>
      <c r="AA6" t="s">
        <v>171</v>
      </c>
      <c r="AB6" t="s">
        <v>44</v>
      </c>
      <c r="AC6" t="s">
        <v>172</v>
      </c>
      <c r="AD6" t="s">
        <v>173</v>
      </c>
      <c r="AE6" t="s">
        <v>174</v>
      </c>
      <c r="AG6" t="s">
        <v>175</v>
      </c>
      <c r="AH6" s="1">
        <v>18.602</v>
      </c>
      <c r="AI6" s="1">
        <v>15.7</v>
      </c>
      <c r="AJ6" s="1">
        <v>16.366</v>
      </c>
      <c r="AK6" s="1">
        <v>14.920999999999999</v>
      </c>
      <c r="AL6" s="1">
        <v>12.739000000000001</v>
      </c>
      <c r="AM6" s="1">
        <v>14.946</v>
      </c>
      <c r="AN6" s="1">
        <v>12.574999999999999</v>
      </c>
      <c r="AO6" s="1">
        <v>14.275</v>
      </c>
      <c r="AP6" s="1">
        <v>14.952999999999999</v>
      </c>
      <c r="AQ6" s="1">
        <v>15.393000000000001</v>
      </c>
      <c r="AR6" s="1">
        <v>15.728</v>
      </c>
      <c r="AS6" s="1">
        <v>15.685</v>
      </c>
      <c r="AT6" s="1">
        <v>15.955</v>
      </c>
      <c r="AU6" s="1">
        <v>16.167000000000002</v>
      </c>
      <c r="AV6" s="1">
        <v>2016</v>
      </c>
      <c r="AW6" s="1">
        <v>626</v>
      </c>
      <c r="AX6" t="s">
        <v>43</v>
      </c>
      <c r="AY6" t="s">
        <v>176</v>
      </c>
      <c r="AZ6" t="s">
        <v>44</v>
      </c>
      <c r="BA6" t="s">
        <v>177</v>
      </c>
      <c r="BB6" t="s">
        <v>178</v>
      </c>
      <c r="BC6" t="s">
        <v>174</v>
      </c>
      <c r="BE6" t="s">
        <v>179</v>
      </c>
      <c r="BF6" s="1">
        <v>17.149999999999999</v>
      </c>
      <c r="BG6" s="1">
        <v>13.327</v>
      </c>
      <c r="BH6" s="1">
        <v>16.364000000000001</v>
      </c>
      <c r="BI6" s="1">
        <v>8.3849999999999998</v>
      </c>
      <c r="BJ6" s="1">
        <v>15.707000000000001</v>
      </c>
      <c r="BK6" s="1">
        <v>14.316000000000001</v>
      </c>
      <c r="BL6" s="1">
        <v>14.134</v>
      </c>
      <c r="BM6" s="1">
        <v>12.923</v>
      </c>
      <c r="BN6" s="1">
        <v>16.481999999999999</v>
      </c>
      <c r="BO6" s="1">
        <v>15.664999999999999</v>
      </c>
      <c r="BP6" s="1">
        <v>15.583</v>
      </c>
      <c r="BQ6" s="1">
        <v>15.59</v>
      </c>
      <c r="BR6" s="1">
        <v>16.077000000000002</v>
      </c>
      <c r="BS6" s="1">
        <v>15.441000000000001</v>
      </c>
      <c r="BT6" s="1">
        <v>2016</v>
      </c>
    </row>
    <row r="7" spans="1:72" x14ac:dyDescent="0.25">
      <c r="A7" t="s">
        <v>45</v>
      </c>
      <c r="B7" t="s">
        <v>46</v>
      </c>
      <c r="C7" t="s">
        <v>26</v>
      </c>
      <c r="D7" t="s">
        <v>47</v>
      </c>
      <c r="E7" t="s">
        <v>28</v>
      </c>
      <c r="F7" t="s">
        <v>29</v>
      </c>
      <c r="G7" t="s">
        <v>30</v>
      </c>
      <c r="H7" t="s">
        <v>31</v>
      </c>
      <c r="I7" t="s">
        <v>32</v>
      </c>
      <c r="J7" s="1">
        <v>20.640999999999998</v>
      </c>
      <c r="K7" s="1">
        <v>24.574999999999999</v>
      </c>
      <c r="L7" s="1">
        <v>27.565999999999999</v>
      </c>
      <c r="M7" s="1">
        <v>32.676000000000002</v>
      </c>
      <c r="N7" s="1">
        <v>35.917999999999999</v>
      </c>
      <c r="O7" s="1">
        <v>38.402000000000001</v>
      </c>
      <c r="P7" s="1">
        <v>39.323999999999998</v>
      </c>
      <c r="Q7" s="1">
        <v>41.441000000000003</v>
      </c>
      <c r="R7" s="1">
        <v>42.643999999999998</v>
      </c>
      <c r="S7" s="1">
        <v>43.662999999999997</v>
      </c>
      <c r="T7" s="1">
        <v>45.451999999999998</v>
      </c>
      <c r="U7" s="1">
        <v>46.884999999999998</v>
      </c>
      <c r="V7" s="1">
        <v>49.372999999999998</v>
      </c>
      <c r="W7" s="1">
        <v>52.097999999999999</v>
      </c>
      <c r="X7" s="1">
        <v>2016</v>
      </c>
      <c r="Y7" s="1">
        <v>636</v>
      </c>
      <c r="Z7" t="s">
        <v>46</v>
      </c>
      <c r="AA7" t="s">
        <v>171</v>
      </c>
      <c r="AB7" t="s">
        <v>47</v>
      </c>
      <c r="AC7" t="s">
        <v>172</v>
      </c>
      <c r="AD7" t="s">
        <v>173</v>
      </c>
      <c r="AE7" t="s">
        <v>174</v>
      </c>
      <c r="AG7" t="s">
        <v>175</v>
      </c>
      <c r="AH7" s="1">
        <v>16.492000000000001</v>
      </c>
      <c r="AI7" s="1">
        <v>14.614000000000001</v>
      </c>
      <c r="AJ7" s="1">
        <v>14.503</v>
      </c>
      <c r="AK7" s="1">
        <v>12.672000000000001</v>
      </c>
      <c r="AL7" s="1">
        <v>18.489999999999998</v>
      </c>
      <c r="AM7" s="1">
        <v>16.998999999999999</v>
      </c>
      <c r="AN7" s="1">
        <v>12.73</v>
      </c>
      <c r="AO7" s="1">
        <v>12.945</v>
      </c>
      <c r="AP7" s="1">
        <v>11.101000000000001</v>
      </c>
      <c r="AQ7" s="1">
        <v>11.122</v>
      </c>
      <c r="AR7" s="1">
        <v>11.356</v>
      </c>
      <c r="AS7" s="1">
        <v>11.624000000000001</v>
      </c>
      <c r="AT7" s="1">
        <v>11.766999999999999</v>
      </c>
      <c r="AU7" s="1">
        <v>11.965</v>
      </c>
      <c r="AV7" s="1">
        <v>2016</v>
      </c>
      <c r="AW7" s="1">
        <v>636</v>
      </c>
      <c r="AX7" t="s">
        <v>46</v>
      </c>
      <c r="AY7" t="s">
        <v>176</v>
      </c>
      <c r="AZ7" t="s">
        <v>47</v>
      </c>
      <c r="BA7" t="s">
        <v>177</v>
      </c>
      <c r="BB7" t="s">
        <v>178</v>
      </c>
      <c r="BC7" t="s">
        <v>174</v>
      </c>
      <c r="BE7" t="s">
        <v>179</v>
      </c>
      <c r="BF7" s="1">
        <v>15.587999999999999</v>
      </c>
      <c r="BG7" s="1">
        <v>13.667999999999999</v>
      </c>
      <c r="BH7" s="1">
        <v>16.471</v>
      </c>
      <c r="BI7" s="1">
        <v>14.624000000000001</v>
      </c>
      <c r="BJ7" s="1">
        <v>18.600999999999999</v>
      </c>
      <c r="BK7" s="1">
        <v>16.751999999999999</v>
      </c>
      <c r="BL7" s="1">
        <v>11.72</v>
      </c>
      <c r="BM7" s="1">
        <v>10.398999999999999</v>
      </c>
      <c r="BN7" s="1">
        <v>11.167</v>
      </c>
      <c r="BO7" s="1">
        <v>11.183</v>
      </c>
      <c r="BP7" s="1">
        <v>11.443</v>
      </c>
      <c r="BQ7" s="1">
        <v>11.645</v>
      </c>
      <c r="BR7" s="1">
        <v>11.771000000000001</v>
      </c>
      <c r="BS7" s="1">
        <v>11.968</v>
      </c>
      <c r="BT7" s="1">
        <v>2016</v>
      </c>
    </row>
    <row r="8" spans="1:72" x14ac:dyDescent="0.25">
      <c r="A8" t="s">
        <v>48</v>
      </c>
      <c r="B8" t="s">
        <v>49</v>
      </c>
      <c r="C8" t="s">
        <v>26</v>
      </c>
      <c r="D8" t="s">
        <v>50</v>
      </c>
      <c r="E8" t="s">
        <v>28</v>
      </c>
      <c r="F8" t="s">
        <v>29</v>
      </c>
      <c r="G8" t="s">
        <v>30</v>
      </c>
      <c r="H8" t="s">
        <v>31</v>
      </c>
      <c r="I8" t="s">
        <v>32</v>
      </c>
      <c r="J8" s="1">
        <v>0.54400000000000004</v>
      </c>
      <c r="K8" s="1">
        <v>0.61099999999999999</v>
      </c>
      <c r="L8" s="1">
        <v>0.59599999999999997</v>
      </c>
      <c r="M8" s="1">
        <v>0.65800000000000003</v>
      </c>
      <c r="N8" s="1">
        <v>0.68700000000000006</v>
      </c>
      <c r="O8" s="1">
        <v>0.59</v>
      </c>
      <c r="P8" s="1">
        <v>0.61499999999999999</v>
      </c>
      <c r="Q8" s="1">
        <v>0.65200000000000002</v>
      </c>
      <c r="R8" s="1">
        <v>0.73799999999999999</v>
      </c>
      <c r="S8" s="1">
        <v>0.78100000000000003</v>
      </c>
      <c r="T8" s="1">
        <v>0.82499999999999996</v>
      </c>
      <c r="U8" s="1">
        <v>0.86799999999999999</v>
      </c>
      <c r="V8" s="1">
        <v>0.91400000000000003</v>
      </c>
      <c r="W8" s="1">
        <v>0.96099999999999997</v>
      </c>
      <c r="X8" s="1">
        <v>2015</v>
      </c>
      <c r="Y8" s="1">
        <v>632</v>
      </c>
      <c r="Z8" t="s">
        <v>49</v>
      </c>
      <c r="AA8" t="s">
        <v>171</v>
      </c>
      <c r="AB8" t="s">
        <v>50</v>
      </c>
      <c r="AC8" t="s">
        <v>172</v>
      </c>
      <c r="AD8" t="s">
        <v>173</v>
      </c>
      <c r="AE8" t="s">
        <v>174</v>
      </c>
      <c r="AG8" t="s">
        <v>175</v>
      </c>
      <c r="AH8" s="1">
        <v>22.146999999999998</v>
      </c>
      <c r="AI8" s="1">
        <v>22.122</v>
      </c>
      <c r="AJ8" s="1">
        <v>25.331</v>
      </c>
      <c r="AK8" s="1">
        <v>25.164999999999999</v>
      </c>
      <c r="AL8" s="1">
        <v>24.298999999999999</v>
      </c>
      <c r="AM8" s="1">
        <v>27.32</v>
      </c>
      <c r="AN8" s="1">
        <v>30.603999999999999</v>
      </c>
      <c r="AO8" s="1">
        <v>31.481000000000002</v>
      </c>
      <c r="AP8" s="1">
        <v>30.231999999999999</v>
      </c>
      <c r="AQ8" s="1">
        <v>30.32</v>
      </c>
      <c r="AR8" s="1">
        <v>30.832000000000001</v>
      </c>
      <c r="AS8" s="1">
        <v>30.126999999999999</v>
      </c>
      <c r="AT8" s="1">
        <v>30.099</v>
      </c>
      <c r="AU8" s="1">
        <v>29.754000000000001</v>
      </c>
      <c r="AV8" s="1">
        <v>2016</v>
      </c>
      <c r="AW8" s="1">
        <v>632</v>
      </c>
      <c r="AX8" t="s">
        <v>49</v>
      </c>
      <c r="AY8" t="s">
        <v>176</v>
      </c>
      <c r="AZ8" t="s">
        <v>50</v>
      </c>
      <c r="BA8" t="s">
        <v>177</v>
      </c>
      <c r="BB8" t="s">
        <v>178</v>
      </c>
      <c r="BC8" t="s">
        <v>174</v>
      </c>
      <c r="BE8" t="s">
        <v>179</v>
      </c>
      <c r="BF8" s="1">
        <v>29.164999999999999</v>
      </c>
      <c r="BG8" s="1">
        <v>23.564</v>
      </c>
      <c r="BH8" s="1">
        <v>28.652999999999999</v>
      </c>
      <c r="BI8" s="1">
        <v>42.968000000000004</v>
      </c>
      <c r="BJ8" s="1">
        <v>23.774000000000001</v>
      </c>
      <c r="BK8" s="1">
        <v>31.582000000000001</v>
      </c>
      <c r="BL8" s="1">
        <v>23.335000000000001</v>
      </c>
      <c r="BM8" s="1">
        <v>28.332999999999998</v>
      </c>
      <c r="BN8" s="1">
        <v>27.382999999999999</v>
      </c>
      <c r="BO8" s="1">
        <v>26.696000000000002</v>
      </c>
      <c r="BP8" s="1">
        <v>27.059000000000001</v>
      </c>
      <c r="BQ8" s="1">
        <v>27.251999999999999</v>
      </c>
      <c r="BR8" s="1">
        <v>26.991</v>
      </c>
      <c r="BS8" s="1">
        <v>26.739000000000001</v>
      </c>
      <c r="BT8" s="1">
        <v>2016</v>
      </c>
    </row>
    <row r="9" spans="1:72" x14ac:dyDescent="0.25">
      <c r="A9" t="s">
        <v>51</v>
      </c>
      <c r="B9" t="s">
        <v>52</v>
      </c>
      <c r="C9" t="s">
        <v>26</v>
      </c>
      <c r="D9" t="s">
        <v>53</v>
      </c>
      <c r="E9" t="s">
        <v>28</v>
      </c>
      <c r="F9" t="s">
        <v>29</v>
      </c>
      <c r="G9" t="s">
        <v>30</v>
      </c>
      <c r="H9" t="s">
        <v>31</v>
      </c>
      <c r="I9" t="s">
        <v>32</v>
      </c>
      <c r="J9" s="1">
        <v>1.099</v>
      </c>
      <c r="K9" s="1">
        <v>1.2390000000000001</v>
      </c>
      <c r="L9" s="1">
        <v>1.3540000000000001</v>
      </c>
      <c r="M9" s="1">
        <v>1.4550000000000001</v>
      </c>
      <c r="N9" s="1">
        <v>1.5880000000000001</v>
      </c>
      <c r="O9" s="1">
        <v>1.7270000000000001</v>
      </c>
      <c r="P9" s="1">
        <v>1.889</v>
      </c>
      <c r="Q9" s="1">
        <v>2.0289999999999999</v>
      </c>
      <c r="R9" s="1">
        <v>2.1869999999999998</v>
      </c>
      <c r="S9" s="1">
        <v>2.38</v>
      </c>
      <c r="T9" s="1">
        <v>2.5859999999999999</v>
      </c>
      <c r="U9" s="1">
        <v>2.81</v>
      </c>
      <c r="V9" s="1">
        <v>3.0529999999999999</v>
      </c>
      <c r="W9" s="1">
        <v>3.3170000000000002</v>
      </c>
      <c r="X9" s="1">
        <v>2013</v>
      </c>
      <c r="Y9" s="1">
        <v>611</v>
      </c>
      <c r="Z9" t="s">
        <v>52</v>
      </c>
      <c r="AA9" t="s">
        <v>171</v>
      </c>
      <c r="AB9" t="s">
        <v>53</v>
      </c>
      <c r="AC9" t="s">
        <v>172</v>
      </c>
      <c r="AD9" t="s">
        <v>173</v>
      </c>
      <c r="AE9" t="s">
        <v>174</v>
      </c>
      <c r="AG9" t="s">
        <v>175</v>
      </c>
      <c r="AH9" s="1">
        <v>37.406999999999996</v>
      </c>
      <c r="AI9" s="1">
        <v>35.500999999999998</v>
      </c>
      <c r="AJ9" s="1">
        <v>37.192</v>
      </c>
      <c r="AK9" s="1">
        <v>37.664999999999999</v>
      </c>
      <c r="AL9" s="1">
        <v>40.531999999999996</v>
      </c>
      <c r="AM9" s="1">
        <v>58.914000000000001</v>
      </c>
      <c r="AN9" s="1">
        <v>51.750999999999998</v>
      </c>
      <c r="AO9" s="1">
        <v>36.970999999999997</v>
      </c>
      <c r="AP9" s="1">
        <v>31.832999999999998</v>
      </c>
      <c r="AQ9" s="1">
        <v>31.376000000000001</v>
      </c>
      <c r="AR9" s="1">
        <v>30.347000000000001</v>
      </c>
      <c r="AS9" s="1">
        <v>29.431000000000001</v>
      </c>
      <c r="AT9" s="1">
        <v>28.943000000000001</v>
      </c>
      <c r="AU9" s="1">
        <v>29.585999999999999</v>
      </c>
      <c r="AV9" s="1">
        <v>2016</v>
      </c>
      <c r="AW9" s="1">
        <v>611</v>
      </c>
      <c r="AX9" t="s">
        <v>52</v>
      </c>
      <c r="AY9" t="s">
        <v>176</v>
      </c>
      <c r="AZ9" t="s">
        <v>53</v>
      </c>
      <c r="BA9" t="s">
        <v>177</v>
      </c>
      <c r="BB9" t="s">
        <v>178</v>
      </c>
      <c r="BC9" t="s">
        <v>174</v>
      </c>
      <c r="BE9" t="s">
        <v>179</v>
      </c>
      <c r="BF9" s="1">
        <v>35.939</v>
      </c>
      <c r="BG9" s="1">
        <v>33.837000000000003</v>
      </c>
      <c r="BH9" s="1">
        <v>34.323999999999998</v>
      </c>
      <c r="BI9" s="1">
        <v>31.702000000000002</v>
      </c>
      <c r="BJ9" s="1">
        <v>30.942</v>
      </c>
      <c r="BK9" s="1">
        <v>37.219000000000001</v>
      </c>
      <c r="BL9" s="1">
        <v>33.595999999999997</v>
      </c>
      <c r="BM9" s="1">
        <v>33.558</v>
      </c>
      <c r="BN9" s="1">
        <v>30.158999999999999</v>
      </c>
      <c r="BO9" s="1">
        <v>30.097999999999999</v>
      </c>
      <c r="BP9" s="1">
        <v>29.62</v>
      </c>
      <c r="BQ9" s="1">
        <v>29.190999999999999</v>
      </c>
      <c r="BR9" s="1">
        <v>28.797999999999998</v>
      </c>
      <c r="BS9" s="1">
        <v>28.439</v>
      </c>
      <c r="BT9" s="1">
        <v>2016</v>
      </c>
    </row>
    <row r="10" spans="1:72" x14ac:dyDescent="0.25">
      <c r="A10" t="s">
        <v>54</v>
      </c>
      <c r="B10" t="s">
        <v>55</v>
      </c>
      <c r="C10" t="s">
        <v>26</v>
      </c>
      <c r="D10" t="s">
        <v>56</v>
      </c>
      <c r="E10" t="s">
        <v>28</v>
      </c>
      <c r="F10" t="s">
        <v>29</v>
      </c>
      <c r="G10" t="s">
        <v>30</v>
      </c>
      <c r="H10" t="s">
        <v>31</v>
      </c>
      <c r="I10" t="s">
        <v>32</v>
      </c>
      <c r="J10" s="1">
        <v>2.117</v>
      </c>
      <c r="K10" s="1">
        <v>2.609</v>
      </c>
      <c r="L10" s="1">
        <v>3.0609999999999999</v>
      </c>
      <c r="M10" s="1">
        <v>3.516</v>
      </c>
      <c r="N10" s="1">
        <v>3.964</v>
      </c>
      <c r="O10" s="1">
        <v>4.4420000000000002</v>
      </c>
      <c r="P10" s="1">
        <v>5.0049999999999999</v>
      </c>
      <c r="Q10" s="1">
        <v>5.8129999999999997</v>
      </c>
      <c r="R10" s="1">
        <v>6.7210000000000001</v>
      </c>
      <c r="S10" s="1">
        <v>7.7169999999999996</v>
      </c>
      <c r="T10" s="1">
        <v>8.1140000000000008</v>
      </c>
      <c r="U10" s="1">
        <v>9.3800000000000008</v>
      </c>
      <c r="V10" s="1">
        <v>10.863</v>
      </c>
      <c r="W10" s="1">
        <v>12.598000000000001</v>
      </c>
      <c r="X10" s="1">
        <v>2006</v>
      </c>
      <c r="Y10" s="1">
        <v>643</v>
      </c>
      <c r="Z10" t="s">
        <v>55</v>
      </c>
      <c r="AA10" t="s">
        <v>171</v>
      </c>
      <c r="AB10" t="s">
        <v>56</v>
      </c>
      <c r="AC10" t="s">
        <v>172</v>
      </c>
      <c r="AD10" t="s">
        <v>173</v>
      </c>
      <c r="AE10" t="s">
        <v>174</v>
      </c>
      <c r="AG10" t="s">
        <v>175</v>
      </c>
      <c r="AH10" s="1">
        <v>35.049999999999997</v>
      </c>
      <c r="AI10" s="1">
        <v>33.851999999999997</v>
      </c>
      <c r="AJ10" s="1">
        <v>31.021000000000001</v>
      </c>
      <c r="AK10" s="1">
        <v>30.821999999999999</v>
      </c>
      <c r="AL10" s="1">
        <v>29.986999999999998</v>
      </c>
      <c r="AM10" s="1">
        <v>29.585000000000001</v>
      </c>
      <c r="AN10" s="1">
        <v>29.617999999999999</v>
      </c>
      <c r="AO10" s="1">
        <v>29.216000000000001</v>
      </c>
      <c r="AP10" s="1">
        <v>28.344000000000001</v>
      </c>
      <c r="AQ10" s="1">
        <v>27.853000000000002</v>
      </c>
      <c r="AR10" s="1">
        <v>27.731000000000002</v>
      </c>
      <c r="AS10" s="1">
        <v>27.224</v>
      </c>
      <c r="AT10" s="1">
        <v>26.744</v>
      </c>
      <c r="AU10" s="1">
        <v>26.289000000000001</v>
      </c>
      <c r="AV10" s="1">
        <v>2008</v>
      </c>
      <c r="AW10" s="1">
        <v>643</v>
      </c>
      <c r="AX10" t="s">
        <v>55</v>
      </c>
      <c r="AY10" t="s">
        <v>176</v>
      </c>
      <c r="AZ10" t="s">
        <v>56</v>
      </c>
      <c r="BA10" t="s">
        <v>177</v>
      </c>
      <c r="BB10" t="s">
        <v>178</v>
      </c>
      <c r="BC10" t="s">
        <v>174</v>
      </c>
      <c r="BE10" t="s">
        <v>179</v>
      </c>
      <c r="BF10" s="1">
        <v>18.106999999999999</v>
      </c>
      <c r="BG10" s="1">
        <v>17.802</v>
      </c>
      <c r="BH10" s="1">
        <v>15.324999999999999</v>
      </c>
      <c r="BI10" s="1">
        <v>15.281000000000001</v>
      </c>
      <c r="BJ10" s="1">
        <v>15.23</v>
      </c>
      <c r="BK10" s="1">
        <v>14.83</v>
      </c>
      <c r="BL10" s="1">
        <v>14.868</v>
      </c>
      <c r="BM10" s="1">
        <v>14.739000000000001</v>
      </c>
      <c r="BN10" s="1">
        <v>15.12</v>
      </c>
      <c r="BO10" s="1">
        <v>14.907</v>
      </c>
      <c r="BP10" s="1">
        <v>13.316000000000001</v>
      </c>
      <c r="BQ10" s="1">
        <v>13.119</v>
      </c>
      <c r="BR10" s="1">
        <v>12.962</v>
      </c>
      <c r="BS10" s="1">
        <v>12.82</v>
      </c>
      <c r="BT10" s="1">
        <v>2008</v>
      </c>
    </row>
    <row r="11" spans="1:72" x14ac:dyDescent="0.25">
      <c r="A11" t="s">
        <v>57</v>
      </c>
      <c r="B11" t="s">
        <v>58</v>
      </c>
      <c r="C11" t="s">
        <v>26</v>
      </c>
      <c r="D11" t="s">
        <v>59</v>
      </c>
      <c r="E11" t="s">
        <v>28</v>
      </c>
      <c r="F11" t="s">
        <v>29</v>
      </c>
      <c r="G11" t="s">
        <v>30</v>
      </c>
      <c r="H11" t="s">
        <v>31</v>
      </c>
      <c r="I11" t="s">
        <v>32</v>
      </c>
      <c r="J11" s="1">
        <v>29.917000000000002</v>
      </c>
      <c r="K11" s="1">
        <v>31.957999999999998</v>
      </c>
      <c r="L11" s="1">
        <v>43.134</v>
      </c>
      <c r="M11" s="1">
        <v>47.655999999999999</v>
      </c>
      <c r="N11" s="1">
        <v>55.512</v>
      </c>
      <c r="O11" s="1">
        <v>64.683000000000007</v>
      </c>
      <c r="P11" s="1">
        <v>73.150999999999996</v>
      </c>
      <c r="Q11" s="1">
        <v>80.873999999999995</v>
      </c>
      <c r="R11" s="1">
        <v>85.664000000000001</v>
      </c>
      <c r="S11" s="1">
        <v>89.727000000000004</v>
      </c>
      <c r="T11" s="1">
        <v>98.21</v>
      </c>
      <c r="U11" s="1">
        <v>107.32299999999999</v>
      </c>
      <c r="V11" s="1">
        <v>117.374</v>
      </c>
      <c r="W11" s="1">
        <v>129.011</v>
      </c>
      <c r="X11" s="1">
        <v>2017</v>
      </c>
      <c r="Y11" s="1">
        <v>644</v>
      </c>
      <c r="Z11" t="s">
        <v>58</v>
      </c>
      <c r="AA11" t="s">
        <v>171</v>
      </c>
      <c r="AB11" t="s">
        <v>59</v>
      </c>
      <c r="AC11" t="s">
        <v>172</v>
      </c>
      <c r="AD11" t="s">
        <v>173</v>
      </c>
      <c r="AE11" t="s">
        <v>174</v>
      </c>
      <c r="AG11" t="s">
        <v>175</v>
      </c>
      <c r="AH11" s="1">
        <v>18.483000000000001</v>
      </c>
      <c r="AI11" s="1">
        <v>18.228000000000002</v>
      </c>
      <c r="AJ11" s="1">
        <v>16.648</v>
      </c>
      <c r="AK11" s="1">
        <v>17.756</v>
      </c>
      <c r="AL11" s="1">
        <v>17.484000000000002</v>
      </c>
      <c r="AM11" s="1">
        <v>17.326000000000001</v>
      </c>
      <c r="AN11" s="1">
        <v>18.225000000000001</v>
      </c>
      <c r="AO11" s="1">
        <v>18.247</v>
      </c>
      <c r="AP11" s="1">
        <v>17.625</v>
      </c>
      <c r="AQ11" s="1">
        <v>17.905999999999999</v>
      </c>
      <c r="AR11" s="1">
        <v>17.940999999999999</v>
      </c>
      <c r="AS11" s="1">
        <v>18.050999999999998</v>
      </c>
      <c r="AT11" s="1">
        <v>18.375</v>
      </c>
      <c r="AU11" s="1">
        <v>19.472000000000001</v>
      </c>
      <c r="AV11" s="1">
        <v>2016</v>
      </c>
      <c r="AW11" s="1">
        <v>644</v>
      </c>
      <c r="AX11" t="s">
        <v>58</v>
      </c>
      <c r="AY11" t="s">
        <v>176</v>
      </c>
      <c r="AZ11" t="s">
        <v>59</v>
      </c>
      <c r="BA11" t="s">
        <v>177</v>
      </c>
      <c r="BB11" t="s">
        <v>178</v>
      </c>
      <c r="BC11" t="s">
        <v>174</v>
      </c>
      <c r="BE11" t="s">
        <v>179</v>
      </c>
      <c r="BF11" s="1">
        <v>17.161999999999999</v>
      </c>
      <c r="BG11" s="1">
        <v>16.620999999999999</v>
      </c>
      <c r="BH11" s="1">
        <v>15.476000000000001</v>
      </c>
      <c r="BI11" s="1">
        <v>15.824999999999999</v>
      </c>
      <c r="BJ11" s="1">
        <v>14.901</v>
      </c>
      <c r="BK11" s="1">
        <v>15.379</v>
      </c>
      <c r="BL11" s="1">
        <v>15.884</v>
      </c>
      <c r="BM11" s="1">
        <v>14.898</v>
      </c>
      <c r="BN11" s="1">
        <v>15.17</v>
      </c>
      <c r="BO11" s="1">
        <v>15.462999999999999</v>
      </c>
      <c r="BP11" s="1">
        <v>15.648999999999999</v>
      </c>
      <c r="BQ11" s="1">
        <v>15.853999999999999</v>
      </c>
      <c r="BR11" s="1">
        <v>16.248999999999999</v>
      </c>
      <c r="BS11" s="1">
        <v>16.773</v>
      </c>
      <c r="BT11" s="1">
        <v>2016</v>
      </c>
    </row>
    <row r="12" spans="1:72" x14ac:dyDescent="0.25">
      <c r="A12" t="s">
        <v>60</v>
      </c>
      <c r="B12" t="s">
        <v>61</v>
      </c>
      <c r="C12" t="s">
        <v>26</v>
      </c>
      <c r="D12" t="s">
        <v>62</v>
      </c>
      <c r="E12" t="s">
        <v>28</v>
      </c>
      <c r="F12" t="s">
        <v>29</v>
      </c>
      <c r="G12" t="s">
        <v>30</v>
      </c>
      <c r="H12" t="s">
        <v>31</v>
      </c>
      <c r="I12" t="s">
        <v>32</v>
      </c>
      <c r="J12" s="1">
        <v>6.8659999999999997</v>
      </c>
      <c r="K12" s="1">
        <v>6.0339999999999998</v>
      </c>
      <c r="L12" s="1">
        <v>7.3040000000000003</v>
      </c>
      <c r="M12" s="1">
        <v>8.3740000000000006</v>
      </c>
      <c r="N12" s="1">
        <v>8.7899999999999991</v>
      </c>
      <c r="O12" s="1">
        <v>8.7629999999999999</v>
      </c>
      <c r="P12" s="1">
        <v>8.4760000000000009</v>
      </c>
      <c r="Q12" s="1">
        <v>9.7210000000000001</v>
      </c>
      <c r="R12" s="1">
        <v>10.853999999999999</v>
      </c>
      <c r="S12" s="1">
        <v>11.698</v>
      </c>
      <c r="T12" s="1">
        <v>12.611000000000001</v>
      </c>
      <c r="U12" s="1">
        <v>13.59</v>
      </c>
      <c r="V12" s="1">
        <v>14.568</v>
      </c>
      <c r="W12" s="1">
        <v>15.603999999999999</v>
      </c>
      <c r="X12" s="1">
        <v>2016</v>
      </c>
      <c r="Y12" s="1">
        <v>656</v>
      </c>
      <c r="Z12" t="s">
        <v>61</v>
      </c>
      <c r="AA12" t="s">
        <v>171</v>
      </c>
      <c r="AB12" t="s">
        <v>62</v>
      </c>
      <c r="AC12" t="s">
        <v>172</v>
      </c>
      <c r="AD12" t="s">
        <v>173</v>
      </c>
      <c r="AE12" t="s">
        <v>174</v>
      </c>
      <c r="AG12" t="s">
        <v>175</v>
      </c>
      <c r="AH12" s="1">
        <v>20.486999999999998</v>
      </c>
      <c r="AI12" s="1">
        <v>16.041</v>
      </c>
      <c r="AJ12" s="1">
        <v>20.041</v>
      </c>
      <c r="AK12" s="1">
        <v>18.638999999999999</v>
      </c>
      <c r="AL12" s="1">
        <v>20.178000000000001</v>
      </c>
      <c r="AM12" s="1">
        <v>21.768999999999998</v>
      </c>
      <c r="AN12" s="1">
        <v>16.379000000000001</v>
      </c>
      <c r="AO12" s="1">
        <v>17.138999999999999</v>
      </c>
      <c r="AP12" s="1">
        <v>20.231000000000002</v>
      </c>
      <c r="AQ12" s="1">
        <v>20.530999999999999</v>
      </c>
      <c r="AR12" s="1">
        <v>20.762</v>
      </c>
      <c r="AS12" s="1">
        <v>20.827999999999999</v>
      </c>
      <c r="AT12" s="1">
        <v>20.978999999999999</v>
      </c>
      <c r="AU12" s="1">
        <v>21.048999999999999</v>
      </c>
      <c r="AV12" s="1">
        <v>2016</v>
      </c>
      <c r="AW12" s="1">
        <v>656</v>
      </c>
      <c r="AX12" t="s">
        <v>61</v>
      </c>
      <c r="AY12" t="s">
        <v>176</v>
      </c>
      <c r="AZ12" t="s">
        <v>62</v>
      </c>
      <c r="BA12" t="s">
        <v>177</v>
      </c>
      <c r="BB12" t="s">
        <v>178</v>
      </c>
      <c r="BC12" t="s">
        <v>174</v>
      </c>
      <c r="BE12" t="s">
        <v>179</v>
      </c>
      <c r="BF12" s="1">
        <v>10.837</v>
      </c>
      <c r="BG12" s="1">
        <v>15.106</v>
      </c>
      <c r="BH12" s="1">
        <v>17.530999999999999</v>
      </c>
      <c r="BI12" s="1">
        <v>14.765000000000001</v>
      </c>
      <c r="BJ12" s="1">
        <v>16.971</v>
      </c>
      <c r="BK12" s="1">
        <v>14.856</v>
      </c>
      <c r="BL12" s="1">
        <v>16.23</v>
      </c>
      <c r="BM12" s="1">
        <v>16.824999999999999</v>
      </c>
      <c r="BN12" s="1">
        <v>18.102</v>
      </c>
      <c r="BO12" s="1">
        <v>18.568000000000001</v>
      </c>
      <c r="BP12" s="1">
        <v>19.065000000000001</v>
      </c>
      <c r="BQ12" s="1">
        <v>19.195</v>
      </c>
      <c r="BR12" s="1">
        <v>19.077000000000002</v>
      </c>
      <c r="BS12" s="1">
        <v>19.07</v>
      </c>
      <c r="BT12" s="1">
        <v>2016</v>
      </c>
    </row>
    <row r="13" spans="1:72" x14ac:dyDescent="0.25">
      <c r="A13" t="s">
        <v>63</v>
      </c>
      <c r="B13" t="s">
        <v>64</v>
      </c>
      <c r="C13" t="s">
        <v>26</v>
      </c>
      <c r="D13" t="s">
        <v>65</v>
      </c>
      <c r="E13" t="s">
        <v>28</v>
      </c>
      <c r="F13" t="s">
        <v>29</v>
      </c>
      <c r="G13" t="s">
        <v>30</v>
      </c>
      <c r="H13" t="s">
        <v>31</v>
      </c>
      <c r="I13" t="s">
        <v>32</v>
      </c>
      <c r="J13" s="1">
        <v>0.95199999999999996</v>
      </c>
      <c r="K13" s="1">
        <v>0.89800000000000002</v>
      </c>
      <c r="L13" s="1">
        <v>0.91</v>
      </c>
      <c r="M13" s="1">
        <v>0.89900000000000002</v>
      </c>
      <c r="N13" s="1">
        <v>0.83299999999999996</v>
      </c>
      <c r="O13" s="1">
        <v>0.89200000000000002</v>
      </c>
      <c r="P13" s="1">
        <v>0.96499999999999997</v>
      </c>
      <c r="Q13" s="1">
        <v>1.0089999999999999</v>
      </c>
      <c r="R13" s="1">
        <v>1.085</v>
      </c>
      <c r="S13" s="1">
        <v>1.159</v>
      </c>
      <c r="T13" s="1">
        <v>1.2270000000000001</v>
      </c>
      <c r="U13" s="1">
        <v>1.292</v>
      </c>
      <c r="V13" s="1">
        <v>1.36</v>
      </c>
      <c r="W13" s="1">
        <v>1.4259999999999999</v>
      </c>
      <c r="X13" s="1">
        <v>2016</v>
      </c>
      <c r="Y13" s="1">
        <v>648</v>
      </c>
      <c r="Z13" t="s">
        <v>64</v>
      </c>
      <c r="AA13" t="s">
        <v>171</v>
      </c>
      <c r="AB13" t="s">
        <v>65</v>
      </c>
      <c r="AC13" t="s">
        <v>172</v>
      </c>
      <c r="AD13" t="s">
        <v>173</v>
      </c>
      <c r="AE13" t="s">
        <v>174</v>
      </c>
      <c r="AG13" t="s">
        <v>175</v>
      </c>
      <c r="AH13" s="1">
        <v>23.6</v>
      </c>
      <c r="AI13" s="1">
        <v>25.963000000000001</v>
      </c>
      <c r="AJ13" s="1">
        <v>29.754999999999999</v>
      </c>
      <c r="AK13" s="1">
        <v>27.045000000000002</v>
      </c>
      <c r="AL13" s="1">
        <v>28.009</v>
      </c>
      <c r="AM13" s="1">
        <v>29.728000000000002</v>
      </c>
      <c r="AN13" s="1">
        <v>29.786000000000001</v>
      </c>
      <c r="AO13" s="1">
        <v>34.274000000000001</v>
      </c>
      <c r="AP13" s="1">
        <v>34.927999999999997</v>
      </c>
      <c r="AQ13" s="1">
        <v>30.716000000000001</v>
      </c>
      <c r="AR13" s="1">
        <v>27.798999999999999</v>
      </c>
      <c r="AS13" s="1">
        <v>26.012</v>
      </c>
      <c r="AT13" s="1">
        <v>25.677</v>
      </c>
      <c r="AU13" s="1">
        <v>25.279</v>
      </c>
      <c r="AV13" s="1">
        <v>2016</v>
      </c>
      <c r="AW13" s="1">
        <v>648</v>
      </c>
      <c r="AX13" t="s">
        <v>64</v>
      </c>
      <c r="AY13" t="s">
        <v>176</v>
      </c>
      <c r="AZ13" t="s">
        <v>65</v>
      </c>
      <c r="BA13" t="s">
        <v>177</v>
      </c>
      <c r="BB13" t="s">
        <v>178</v>
      </c>
      <c r="BC13" t="s">
        <v>174</v>
      </c>
      <c r="BE13" t="s">
        <v>179</v>
      </c>
      <c r="BF13" s="1">
        <v>18.852</v>
      </c>
      <c r="BG13" s="1">
        <v>21.234000000000002</v>
      </c>
      <c r="BH13" s="1">
        <v>25.338999999999999</v>
      </c>
      <c r="BI13" s="1">
        <v>18.536999999999999</v>
      </c>
      <c r="BJ13" s="1">
        <v>22.2</v>
      </c>
      <c r="BK13" s="1">
        <v>21.605</v>
      </c>
      <c r="BL13" s="1">
        <v>20.038</v>
      </c>
      <c r="BM13" s="1">
        <v>30.359000000000002</v>
      </c>
      <c r="BN13" s="1">
        <v>32.68</v>
      </c>
      <c r="BO13" s="1">
        <v>28.346</v>
      </c>
      <c r="BP13" s="1">
        <v>26.19</v>
      </c>
      <c r="BQ13" s="1">
        <v>25.353000000000002</v>
      </c>
      <c r="BR13" s="1">
        <v>24.332000000000001</v>
      </c>
      <c r="BS13" s="1">
        <v>24.43</v>
      </c>
      <c r="BT13" s="1">
        <v>2016</v>
      </c>
    </row>
    <row r="14" spans="1:72" x14ac:dyDescent="0.25">
      <c r="A14" t="s">
        <v>66</v>
      </c>
      <c r="B14" t="s">
        <v>67</v>
      </c>
      <c r="C14" t="s">
        <v>26</v>
      </c>
      <c r="D14" t="s">
        <v>68</v>
      </c>
      <c r="E14" t="s">
        <v>28</v>
      </c>
      <c r="F14" t="s">
        <v>29</v>
      </c>
      <c r="G14" t="s">
        <v>30</v>
      </c>
      <c r="H14" t="s">
        <v>31</v>
      </c>
      <c r="I14" t="s">
        <v>32</v>
      </c>
      <c r="J14" s="1">
        <v>0.85099999999999998</v>
      </c>
      <c r="K14" s="1">
        <v>1.099</v>
      </c>
      <c r="L14" s="1">
        <v>0.99</v>
      </c>
      <c r="M14" s="1">
        <v>1.046</v>
      </c>
      <c r="N14" s="1">
        <v>1.0549999999999999</v>
      </c>
      <c r="O14" s="1">
        <v>1.036</v>
      </c>
      <c r="P14" s="1">
        <v>1.165</v>
      </c>
      <c r="Q14" s="1">
        <v>1.35</v>
      </c>
      <c r="R14" s="1">
        <v>1.5820000000000001</v>
      </c>
      <c r="S14" s="1">
        <v>1.728</v>
      </c>
      <c r="T14" s="1">
        <v>1.88</v>
      </c>
      <c r="U14" s="1">
        <v>2.036</v>
      </c>
      <c r="V14" s="1">
        <v>2.206</v>
      </c>
      <c r="W14" s="1">
        <v>2.387</v>
      </c>
      <c r="X14" s="1">
        <v>2015</v>
      </c>
      <c r="Y14" s="1">
        <v>654</v>
      </c>
      <c r="Z14" t="s">
        <v>67</v>
      </c>
      <c r="AA14" t="s">
        <v>171</v>
      </c>
      <c r="AB14" t="s">
        <v>68</v>
      </c>
      <c r="AC14" t="s">
        <v>172</v>
      </c>
      <c r="AD14" t="s">
        <v>173</v>
      </c>
      <c r="AE14" t="s">
        <v>174</v>
      </c>
      <c r="AG14" t="s">
        <v>175</v>
      </c>
      <c r="AH14" s="1">
        <v>20.518000000000001</v>
      </c>
      <c r="AI14" s="1">
        <v>18.215</v>
      </c>
      <c r="AJ14" s="1">
        <v>13.763</v>
      </c>
      <c r="AK14" s="1">
        <v>13.17</v>
      </c>
      <c r="AL14" s="1">
        <v>24.707000000000001</v>
      </c>
      <c r="AM14" s="1">
        <v>23.387</v>
      </c>
      <c r="AN14" s="1">
        <v>20.925999999999998</v>
      </c>
      <c r="AO14" s="1">
        <v>18.824000000000002</v>
      </c>
      <c r="AP14" s="1">
        <v>21.157</v>
      </c>
      <c r="AQ14" s="1">
        <v>22.193999999999999</v>
      </c>
      <c r="AR14" s="1">
        <v>22.859000000000002</v>
      </c>
      <c r="AS14" s="1">
        <v>23.353999999999999</v>
      </c>
      <c r="AT14" s="1">
        <v>24.158000000000001</v>
      </c>
      <c r="AU14" s="1">
        <v>24.821000000000002</v>
      </c>
      <c r="AV14" s="1">
        <v>2016</v>
      </c>
      <c r="AW14" s="1">
        <v>654</v>
      </c>
      <c r="AX14" t="s">
        <v>67</v>
      </c>
      <c r="AY14" t="s">
        <v>176</v>
      </c>
      <c r="AZ14" t="s">
        <v>68</v>
      </c>
      <c r="BA14" t="s">
        <v>177</v>
      </c>
      <c r="BB14" t="s">
        <v>178</v>
      </c>
      <c r="BC14" t="s">
        <v>174</v>
      </c>
      <c r="BE14" t="s">
        <v>179</v>
      </c>
      <c r="BF14" s="1">
        <v>20.268999999999998</v>
      </c>
      <c r="BG14" s="1">
        <v>16.791</v>
      </c>
      <c r="BH14" s="1">
        <v>11.510999999999999</v>
      </c>
      <c r="BI14" s="1">
        <v>11.396000000000001</v>
      </c>
      <c r="BJ14" s="1">
        <v>22.085999999999999</v>
      </c>
      <c r="BK14" s="1">
        <v>20.402000000000001</v>
      </c>
      <c r="BL14" s="1">
        <v>16.216000000000001</v>
      </c>
      <c r="BM14" s="1">
        <v>17.324000000000002</v>
      </c>
      <c r="BN14" s="1">
        <v>18.988</v>
      </c>
      <c r="BO14" s="1">
        <v>19.885000000000002</v>
      </c>
      <c r="BP14" s="1">
        <v>20.797000000000001</v>
      </c>
      <c r="BQ14" s="1">
        <v>21.259</v>
      </c>
      <c r="BR14" s="1">
        <v>22.091999999999999</v>
      </c>
      <c r="BS14" s="1">
        <v>22.971</v>
      </c>
      <c r="BT14" s="1">
        <v>2016</v>
      </c>
    </row>
    <row r="15" spans="1:72" x14ac:dyDescent="0.25">
      <c r="A15" t="s">
        <v>69</v>
      </c>
      <c r="B15" t="s">
        <v>70</v>
      </c>
      <c r="C15" t="s">
        <v>26</v>
      </c>
      <c r="D15" t="s">
        <v>71</v>
      </c>
      <c r="E15" t="s">
        <v>28</v>
      </c>
      <c r="F15" t="s">
        <v>29</v>
      </c>
      <c r="G15" t="s">
        <v>30</v>
      </c>
      <c r="H15" t="s">
        <v>31</v>
      </c>
      <c r="I15" t="s">
        <v>32</v>
      </c>
      <c r="J15" s="1">
        <v>1.998</v>
      </c>
      <c r="K15" s="1">
        <v>2.3980000000000001</v>
      </c>
      <c r="L15" s="1">
        <v>2.7210000000000001</v>
      </c>
      <c r="M15" s="1">
        <v>3.0670000000000002</v>
      </c>
      <c r="N15" s="1">
        <v>3.1440000000000001</v>
      </c>
      <c r="O15" s="1">
        <v>3.177</v>
      </c>
      <c r="P15" s="1">
        <v>3.278</v>
      </c>
      <c r="Q15" s="1">
        <v>3.2850000000000001</v>
      </c>
      <c r="R15" s="1">
        <v>3.3319999999999999</v>
      </c>
      <c r="S15" s="1">
        <v>3.5339999999999998</v>
      </c>
      <c r="T15" s="1">
        <v>3.8029999999999999</v>
      </c>
      <c r="U15" s="1">
        <v>4.0350000000000001</v>
      </c>
      <c r="V15" s="1">
        <v>4.4169999999999998</v>
      </c>
      <c r="W15" s="1">
        <v>4.7779999999999996</v>
      </c>
      <c r="X15" s="1">
        <v>2016</v>
      </c>
      <c r="Y15" s="1">
        <v>668</v>
      </c>
      <c r="Z15" t="s">
        <v>70</v>
      </c>
      <c r="AA15" t="s">
        <v>171</v>
      </c>
      <c r="AB15" t="s">
        <v>71</v>
      </c>
      <c r="AC15" t="s">
        <v>172</v>
      </c>
      <c r="AD15" t="s">
        <v>173</v>
      </c>
      <c r="AE15" t="s">
        <v>174</v>
      </c>
      <c r="AG15" t="s">
        <v>175</v>
      </c>
      <c r="AH15" s="1">
        <v>32.643999999999998</v>
      </c>
      <c r="AI15" s="1">
        <v>29.193000000000001</v>
      </c>
      <c r="AJ15" s="1">
        <v>30.273</v>
      </c>
      <c r="AK15" s="1">
        <v>32.981999999999999</v>
      </c>
      <c r="AL15" s="1">
        <v>32.258000000000003</v>
      </c>
      <c r="AM15" s="1">
        <v>36.058</v>
      </c>
      <c r="AN15" s="1">
        <v>35.481000000000002</v>
      </c>
      <c r="AO15" s="1">
        <v>35.100999999999999</v>
      </c>
      <c r="AP15" s="1">
        <v>34.470999999999997</v>
      </c>
      <c r="AQ15" s="1">
        <v>33.393000000000001</v>
      </c>
      <c r="AR15" s="1">
        <v>32.088999999999999</v>
      </c>
      <c r="AS15" s="1">
        <v>31.3</v>
      </c>
      <c r="AT15" s="1">
        <v>29.638999999999999</v>
      </c>
      <c r="AU15" s="1">
        <v>27.71</v>
      </c>
      <c r="AV15" s="1">
        <v>2016</v>
      </c>
      <c r="AW15" s="1">
        <v>668</v>
      </c>
      <c r="AX15" t="s">
        <v>70</v>
      </c>
      <c r="AY15" t="s">
        <v>176</v>
      </c>
      <c r="AZ15" t="s">
        <v>71</v>
      </c>
      <c r="BA15" t="s">
        <v>177</v>
      </c>
      <c r="BB15" t="s">
        <v>178</v>
      </c>
      <c r="BC15" t="s">
        <v>174</v>
      </c>
      <c r="BE15" t="s">
        <v>179</v>
      </c>
      <c r="BF15" s="1">
        <v>25.745999999999999</v>
      </c>
      <c r="BG15" s="1">
        <v>24.989000000000001</v>
      </c>
      <c r="BH15" s="1">
        <v>27.382000000000001</v>
      </c>
      <c r="BI15" s="1">
        <v>27.036999999999999</v>
      </c>
      <c r="BJ15" s="1">
        <v>29.149000000000001</v>
      </c>
      <c r="BK15" s="1">
        <v>31.678000000000001</v>
      </c>
      <c r="BL15" s="1">
        <v>31.741</v>
      </c>
      <c r="BM15" s="1">
        <v>30.56</v>
      </c>
      <c r="BN15" s="1">
        <v>30.382000000000001</v>
      </c>
      <c r="BO15" s="1">
        <v>29.408000000000001</v>
      </c>
      <c r="BP15" s="1">
        <v>28.152999999999999</v>
      </c>
      <c r="BQ15" s="1">
        <v>27.398</v>
      </c>
      <c r="BR15" s="1">
        <v>26.093</v>
      </c>
      <c r="BS15" s="1">
        <v>25.052</v>
      </c>
      <c r="BT15" s="1">
        <v>2016</v>
      </c>
    </row>
    <row r="16" spans="1:72" x14ac:dyDescent="0.25">
      <c r="A16" t="s">
        <v>72</v>
      </c>
      <c r="B16" t="s">
        <v>73</v>
      </c>
      <c r="C16" t="s">
        <v>26</v>
      </c>
      <c r="D16" t="s">
        <v>74</v>
      </c>
      <c r="E16" t="s">
        <v>28</v>
      </c>
      <c r="F16" t="s">
        <v>29</v>
      </c>
      <c r="G16" t="s">
        <v>30</v>
      </c>
      <c r="H16" t="s">
        <v>31</v>
      </c>
      <c r="I16" t="s">
        <v>32</v>
      </c>
      <c r="J16" s="1">
        <v>2.5249999999999999</v>
      </c>
      <c r="K16" s="1">
        <v>2.7789999999999999</v>
      </c>
      <c r="L16" s="1">
        <v>2.6549999999999998</v>
      </c>
      <c r="M16" s="1">
        <v>2.5059999999999998</v>
      </c>
      <c r="N16" s="1">
        <v>2.6469999999999998</v>
      </c>
      <c r="O16" s="1">
        <v>2.351</v>
      </c>
      <c r="P16" s="1">
        <v>2.4420000000000002</v>
      </c>
      <c r="Q16" s="1">
        <v>2.7679999999999998</v>
      </c>
      <c r="R16" s="1">
        <v>2.92</v>
      </c>
      <c r="S16" s="1">
        <v>3.0619999999999998</v>
      </c>
      <c r="T16" s="1">
        <v>3.1840000000000002</v>
      </c>
      <c r="U16" s="1">
        <v>3.3119999999999998</v>
      </c>
      <c r="V16" s="1">
        <v>3.464</v>
      </c>
      <c r="W16" s="1">
        <v>3.5710000000000002</v>
      </c>
      <c r="X16" s="1">
        <v>2016</v>
      </c>
      <c r="Y16" s="1">
        <v>666</v>
      </c>
      <c r="Z16" t="s">
        <v>73</v>
      </c>
      <c r="AA16" t="s">
        <v>171</v>
      </c>
      <c r="AB16" t="s">
        <v>74</v>
      </c>
      <c r="AC16" t="s">
        <v>172</v>
      </c>
      <c r="AD16" t="s">
        <v>173</v>
      </c>
      <c r="AE16" t="s">
        <v>174</v>
      </c>
      <c r="AG16" t="s">
        <v>175</v>
      </c>
      <c r="AH16" s="1">
        <v>50.962000000000003</v>
      </c>
      <c r="AI16" s="1">
        <v>55.442</v>
      </c>
      <c r="AJ16" s="1">
        <v>53.64</v>
      </c>
      <c r="AK16" s="1">
        <v>54.015000000000001</v>
      </c>
      <c r="AL16" s="1">
        <v>49.500999999999998</v>
      </c>
      <c r="AM16" s="1">
        <v>48.216000000000001</v>
      </c>
      <c r="AN16" s="1">
        <v>47.280999999999999</v>
      </c>
      <c r="AO16" s="1">
        <v>46.289000000000001</v>
      </c>
      <c r="AP16" s="1">
        <v>43.173999999999999</v>
      </c>
      <c r="AQ16" s="1">
        <v>41.881</v>
      </c>
      <c r="AR16" s="1">
        <v>41.139000000000003</v>
      </c>
      <c r="AS16" s="1">
        <v>41.145000000000003</v>
      </c>
      <c r="AT16" s="1">
        <v>40.805</v>
      </c>
      <c r="AU16" s="1">
        <v>39.600999999999999</v>
      </c>
      <c r="AV16" s="1">
        <v>2017</v>
      </c>
      <c r="AW16" s="1">
        <v>666</v>
      </c>
      <c r="AX16" t="s">
        <v>73</v>
      </c>
      <c r="AY16" t="s">
        <v>176</v>
      </c>
      <c r="AZ16" t="s">
        <v>74</v>
      </c>
      <c r="BA16" t="s">
        <v>177</v>
      </c>
      <c r="BB16" t="s">
        <v>178</v>
      </c>
      <c r="BC16" t="s">
        <v>174</v>
      </c>
      <c r="BE16" t="s">
        <v>179</v>
      </c>
      <c r="BF16" s="1">
        <v>47.128</v>
      </c>
      <c r="BG16" s="1">
        <v>46.552</v>
      </c>
      <c r="BH16" s="1">
        <v>58.189</v>
      </c>
      <c r="BI16" s="1">
        <v>52.292000000000002</v>
      </c>
      <c r="BJ16" s="1">
        <v>49.813000000000002</v>
      </c>
      <c r="BK16" s="1">
        <v>47.213999999999999</v>
      </c>
      <c r="BL16" s="1">
        <v>40.936</v>
      </c>
      <c r="BM16" s="1">
        <v>39.784999999999997</v>
      </c>
      <c r="BN16" s="1">
        <v>37.826000000000001</v>
      </c>
      <c r="BO16" s="1">
        <v>37</v>
      </c>
      <c r="BP16" s="1">
        <v>41.582999999999998</v>
      </c>
      <c r="BQ16" s="1">
        <v>41.44</v>
      </c>
      <c r="BR16" s="1">
        <v>41.222999999999999</v>
      </c>
      <c r="BS16" s="1">
        <v>40.213000000000001</v>
      </c>
      <c r="BT16" s="1">
        <v>2017</v>
      </c>
    </row>
    <row r="17" spans="1:72" x14ac:dyDescent="0.25">
      <c r="A17" t="s">
        <v>75</v>
      </c>
      <c r="B17" t="s">
        <v>76</v>
      </c>
      <c r="C17" t="s">
        <v>26</v>
      </c>
      <c r="D17" t="s">
        <v>77</v>
      </c>
      <c r="E17" t="s">
        <v>28</v>
      </c>
      <c r="F17" t="s">
        <v>29</v>
      </c>
      <c r="G17" t="s">
        <v>30</v>
      </c>
      <c r="H17" t="s">
        <v>31</v>
      </c>
      <c r="I17" t="s">
        <v>32</v>
      </c>
      <c r="J17" s="1">
        <v>8.73</v>
      </c>
      <c r="K17" s="1">
        <v>9.8930000000000007</v>
      </c>
      <c r="L17" s="1">
        <v>9.92</v>
      </c>
      <c r="M17" s="1">
        <v>10.602</v>
      </c>
      <c r="N17" s="1">
        <v>10.673999999999999</v>
      </c>
      <c r="O17" s="1">
        <v>9.7439999999999998</v>
      </c>
      <c r="P17" s="1">
        <v>10.000999999999999</v>
      </c>
      <c r="Q17" s="1">
        <v>11.462999999999999</v>
      </c>
      <c r="R17" s="1">
        <v>12.611000000000001</v>
      </c>
      <c r="S17" s="1">
        <v>13.558999999999999</v>
      </c>
      <c r="T17" s="1">
        <v>14.606999999999999</v>
      </c>
      <c r="U17" s="1">
        <v>15.65</v>
      </c>
      <c r="V17" s="1">
        <v>16.686</v>
      </c>
      <c r="W17" s="1">
        <v>17.776</v>
      </c>
      <c r="X17" s="1">
        <v>2015</v>
      </c>
      <c r="Y17" s="1">
        <v>674</v>
      </c>
      <c r="Z17" t="s">
        <v>76</v>
      </c>
      <c r="AA17" t="s">
        <v>171</v>
      </c>
      <c r="AB17" t="s">
        <v>77</v>
      </c>
      <c r="AC17" t="s">
        <v>172</v>
      </c>
      <c r="AD17" t="s">
        <v>173</v>
      </c>
      <c r="AE17" t="s">
        <v>174</v>
      </c>
      <c r="AG17" t="s">
        <v>175</v>
      </c>
      <c r="AH17" s="1">
        <v>14.042999999999999</v>
      </c>
      <c r="AI17" s="1">
        <v>14.06</v>
      </c>
      <c r="AJ17" s="1">
        <v>13.442</v>
      </c>
      <c r="AK17" s="1">
        <v>14.885</v>
      </c>
      <c r="AL17" s="1">
        <v>14.73</v>
      </c>
      <c r="AM17" s="1">
        <v>15.138999999999999</v>
      </c>
      <c r="AN17" s="1">
        <v>16.047000000000001</v>
      </c>
      <c r="AO17" s="1">
        <v>18.478000000000002</v>
      </c>
      <c r="AP17" s="1">
        <v>18.044</v>
      </c>
      <c r="AQ17" s="1">
        <v>20.11</v>
      </c>
      <c r="AR17" s="1">
        <v>19.545999999999999</v>
      </c>
      <c r="AS17" s="1">
        <v>19.274999999999999</v>
      </c>
      <c r="AT17" s="1">
        <v>18.91</v>
      </c>
      <c r="AU17" s="1">
        <v>17.254000000000001</v>
      </c>
      <c r="AV17" s="1">
        <v>2016</v>
      </c>
      <c r="AW17" s="1">
        <v>674</v>
      </c>
      <c r="AX17" t="s">
        <v>76</v>
      </c>
      <c r="AY17" t="s">
        <v>176</v>
      </c>
      <c r="AZ17" t="s">
        <v>77</v>
      </c>
      <c r="BA17" t="s">
        <v>177</v>
      </c>
      <c r="BB17" t="s">
        <v>178</v>
      </c>
      <c r="BC17" t="s">
        <v>174</v>
      </c>
      <c r="BE17" t="s">
        <v>179</v>
      </c>
      <c r="BF17" s="1">
        <v>13.173</v>
      </c>
      <c r="BG17" s="1">
        <v>11.675000000000001</v>
      </c>
      <c r="BH17" s="1">
        <v>10.83</v>
      </c>
      <c r="BI17" s="1">
        <v>10.897</v>
      </c>
      <c r="BJ17" s="1">
        <v>12.43</v>
      </c>
      <c r="BK17" s="1">
        <v>11.827999999999999</v>
      </c>
      <c r="BL17" s="1">
        <v>14.737</v>
      </c>
      <c r="BM17" s="1">
        <v>14.994999999999999</v>
      </c>
      <c r="BN17" s="1">
        <v>15.086</v>
      </c>
      <c r="BO17" s="1">
        <v>15.018000000000001</v>
      </c>
      <c r="BP17" s="1">
        <v>14.141999999999999</v>
      </c>
      <c r="BQ17" s="1">
        <v>14.573</v>
      </c>
      <c r="BR17" s="1">
        <v>14.874000000000001</v>
      </c>
      <c r="BS17" s="1">
        <v>15.101000000000001</v>
      </c>
      <c r="BT17" s="1">
        <v>2016</v>
      </c>
    </row>
    <row r="18" spans="1:72" x14ac:dyDescent="0.25">
      <c r="A18" t="s">
        <v>78</v>
      </c>
      <c r="B18" t="s">
        <v>79</v>
      </c>
      <c r="C18" t="s">
        <v>26</v>
      </c>
      <c r="D18" t="s">
        <v>80</v>
      </c>
      <c r="E18" t="s">
        <v>28</v>
      </c>
      <c r="F18" t="s">
        <v>29</v>
      </c>
      <c r="G18" t="s">
        <v>30</v>
      </c>
      <c r="H18" t="s">
        <v>31</v>
      </c>
      <c r="I18" t="s">
        <v>32</v>
      </c>
      <c r="J18" s="1">
        <v>10.699</v>
      </c>
      <c r="K18" s="1">
        <v>12.99</v>
      </c>
      <c r="L18" s="1">
        <v>12.45</v>
      </c>
      <c r="M18" s="1">
        <v>13.25</v>
      </c>
      <c r="N18" s="1">
        <v>14.411</v>
      </c>
      <c r="O18" s="1">
        <v>13.106999999999999</v>
      </c>
      <c r="P18" s="1">
        <v>14.039</v>
      </c>
      <c r="Q18" s="1">
        <v>15.318</v>
      </c>
      <c r="R18" s="1">
        <v>17.907</v>
      </c>
      <c r="S18" s="1">
        <v>19.247</v>
      </c>
      <c r="T18" s="1">
        <v>20.73</v>
      </c>
      <c r="U18" s="1">
        <v>22.294</v>
      </c>
      <c r="V18" s="1">
        <v>23.818000000000001</v>
      </c>
      <c r="W18" s="1">
        <v>25.486000000000001</v>
      </c>
      <c r="X18" s="1">
        <v>2016</v>
      </c>
      <c r="Y18" s="1">
        <v>678</v>
      </c>
      <c r="Z18" t="s">
        <v>79</v>
      </c>
      <c r="AA18" t="s">
        <v>171</v>
      </c>
      <c r="AB18" t="s">
        <v>80</v>
      </c>
      <c r="AC18" t="s">
        <v>172</v>
      </c>
      <c r="AD18" t="s">
        <v>173</v>
      </c>
      <c r="AE18" t="s">
        <v>174</v>
      </c>
      <c r="AG18" t="s">
        <v>175</v>
      </c>
      <c r="AH18" s="1">
        <v>20.260999999999999</v>
      </c>
      <c r="AI18" s="1">
        <v>20.562000000000001</v>
      </c>
      <c r="AJ18" s="1">
        <v>15.531000000000001</v>
      </c>
      <c r="AK18" s="1">
        <v>19.748999999999999</v>
      </c>
      <c r="AL18" s="1">
        <v>19.959</v>
      </c>
      <c r="AM18" s="1">
        <v>20.937000000000001</v>
      </c>
      <c r="AN18" s="1">
        <v>22.231999999999999</v>
      </c>
      <c r="AO18" s="1">
        <v>22.981000000000002</v>
      </c>
      <c r="AP18" s="1">
        <v>23.867000000000001</v>
      </c>
      <c r="AQ18" s="1">
        <v>23.279</v>
      </c>
      <c r="AR18" s="1">
        <v>23.734999999999999</v>
      </c>
      <c r="AS18" s="1">
        <v>24.201000000000001</v>
      </c>
      <c r="AT18" s="1">
        <v>24.701000000000001</v>
      </c>
      <c r="AU18" s="1">
        <v>25.242999999999999</v>
      </c>
      <c r="AV18" s="1">
        <v>2016</v>
      </c>
      <c r="AW18" s="1">
        <v>678</v>
      </c>
      <c r="AX18" t="s">
        <v>79</v>
      </c>
      <c r="AY18" t="s">
        <v>176</v>
      </c>
      <c r="AZ18" t="s">
        <v>80</v>
      </c>
      <c r="BA18" t="s">
        <v>177</v>
      </c>
      <c r="BB18" t="s">
        <v>178</v>
      </c>
      <c r="BC18" t="s">
        <v>174</v>
      </c>
      <c r="BE18" t="s">
        <v>179</v>
      </c>
      <c r="BF18" s="1">
        <v>17.693999999999999</v>
      </c>
      <c r="BG18" s="1">
        <v>17.145</v>
      </c>
      <c r="BH18" s="1">
        <v>14.574999999999999</v>
      </c>
      <c r="BI18" s="1">
        <v>17.378</v>
      </c>
      <c r="BJ18" s="1">
        <v>17.081</v>
      </c>
      <c r="BK18" s="1">
        <v>19.116</v>
      </c>
      <c r="BL18" s="1">
        <v>18.292000000000002</v>
      </c>
      <c r="BM18" s="1">
        <v>20.111999999999998</v>
      </c>
      <c r="BN18" s="1">
        <v>20.57</v>
      </c>
      <c r="BO18" s="1">
        <v>20.277000000000001</v>
      </c>
      <c r="BP18" s="1">
        <v>20.73</v>
      </c>
      <c r="BQ18" s="1">
        <v>21.158000000000001</v>
      </c>
      <c r="BR18" s="1">
        <v>21.677</v>
      </c>
      <c r="BS18" s="1">
        <v>22.256</v>
      </c>
      <c r="BT18" s="1">
        <v>2016</v>
      </c>
    </row>
    <row r="19" spans="1:72" x14ac:dyDescent="0.25">
      <c r="A19" t="s">
        <v>81</v>
      </c>
      <c r="B19" t="s">
        <v>82</v>
      </c>
      <c r="C19" t="s">
        <v>26</v>
      </c>
      <c r="D19" t="s">
        <v>83</v>
      </c>
      <c r="E19" t="s">
        <v>28</v>
      </c>
      <c r="F19" t="s">
        <v>29</v>
      </c>
      <c r="G19" t="s">
        <v>30</v>
      </c>
      <c r="H19" t="s">
        <v>31</v>
      </c>
      <c r="I19" t="s">
        <v>32</v>
      </c>
      <c r="J19" s="1">
        <v>10.457000000000001</v>
      </c>
      <c r="K19" s="1">
        <v>13.131</v>
      </c>
      <c r="L19" s="1">
        <v>15.178000000000001</v>
      </c>
      <c r="M19" s="1">
        <v>16.013000000000002</v>
      </c>
      <c r="N19" s="1">
        <v>16.872</v>
      </c>
      <c r="O19" s="1">
        <v>14.798</v>
      </c>
      <c r="P19" s="1">
        <v>11.272</v>
      </c>
      <c r="Q19" s="1">
        <v>12.680999999999999</v>
      </c>
      <c r="R19" s="1">
        <v>14.321</v>
      </c>
      <c r="S19" s="1">
        <v>15.016999999999999</v>
      </c>
      <c r="T19" s="1">
        <v>15.698</v>
      </c>
      <c r="U19" s="1">
        <v>16.378</v>
      </c>
      <c r="V19" s="1">
        <v>17.055</v>
      </c>
      <c r="W19" s="1">
        <v>19.081</v>
      </c>
      <c r="X19" s="1">
        <v>2016</v>
      </c>
      <c r="Y19" s="1">
        <v>688</v>
      </c>
      <c r="Z19" t="s">
        <v>82</v>
      </c>
      <c r="AA19" t="s">
        <v>171</v>
      </c>
      <c r="AB19" t="s">
        <v>83</v>
      </c>
      <c r="AC19" t="s">
        <v>172</v>
      </c>
      <c r="AD19" t="s">
        <v>173</v>
      </c>
      <c r="AE19" t="s">
        <v>174</v>
      </c>
      <c r="AG19" t="s">
        <v>175</v>
      </c>
      <c r="AH19" s="1">
        <v>29.914999999999999</v>
      </c>
      <c r="AI19" s="1">
        <v>32.174999999999997</v>
      </c>
      <c r="AJ19" s="1">
        <v>30.837</v>
      </c>
      <c r="AK19" s="1">
        <v>34.145000000000003</v>
      </c>
      <c r="AL19" s="1">
        <v>42.518999999999998</v>
      </c>
      <c r="AM19" s="1">
        <v>35.231999999999999</v>
      </c>
      <c r="AN19" s="1">
        <v>32.366</v>
      </c>
      <c r="AO19" s="1">
        <v>32.1</v>
      </c>
      <c r="AP19" s="1">
        <v>30.895</v>
      </c>
      <c r="AQ19" s="1">
        <v>34.03</v>
      </c>
      <c r="AR19" s="1">
        <v>32.518000000000001</v>
      </c>
      <c r="AS19" s="1">
        <v>32.103999999999999</v>
      </c>
      <c r="AT19" s="1">
        <v>32.954999999999998</v>
      </c>
      <c r="AU19" s="1">
        <v>32.049999999999997</v>
      </c>
      <c r="AV19" s="1">
        <v>2016</v>
      </c>
      <c r="AW19" s="1">
        <v>688</v>
      </c>
      <c r="AX19" t="s">
        <v>82</v>
      </c>
      <c r="AY19" t="s">
        <v>176</v>
      </c>
      <c r="AZ19" t="s">
        <v>83</v>
      </c>
      <c r="BA19" t="s">
        <v>177</v>
      </c>
      <c r="BB19" t="s">
        <v>178</v>
      </c>
      <c r="BC19" t="s">
        <v>174</v>
      </c>
      <c r="BE19" t="s">
        <v>179</v>
      </c>
      <c r="BF19" s="1">
        <v>26.09</v>
      </c>
      <c r="BG19" s="1">
        <v>27.347000000000001</v>
      </c>
      <c r="BH19" s="1">
        <v>26.963999999999999</v>
      </c>
      <c r="BI19" s="1">
        <v>31.402000000000001</v>
      </c>
      <c r="BJ19" s="1">
        <v>31.800999999999998</v>
      </c>
      <c r="BK19" s="1">
        <v>28.052</v>
      </c>
      <c r="BL19" s="1">
        <v>26.126000000000001</v>
      </c>
      <c r="BM19" s="1">
        <v>26.63</v>
      </c>
      <c r="BN19" s="1">
        <v>23.370999999999999</v>
      </c>
      <c r="BO19" s="1">
        <v>23.18</v>
      </c>
      <c r="BP19" s="1">
        <v>22.628</v>
      </c>
      <c r="BQ19" s="1">
        <v>22.481000000000002</v>
      </c>
      <c r="BR19" s="1">
        <v>22.321999999999999</v>
      </c>
      <c r="BS19" s="1">
        <v>22.103000000000002</v>
      </c>
      <c r="BT19" s="1">
        <v>2016</v>
      </c>
    </row>
    <row r="20" spans="1:72" x14ac:dyDescent="0.25">
      <c r="A20" t="s">
        <v>84</v>
      </c>
      <c r="B20" t="s">
        <v>85</v>
      </c>
      <c r="C20" t="s">
        <v>26</v>
      </c>
      <c r="D20" t="s">
        <v>86</v>
      </c>
      <c r="E20" t="s">
        <v>28</v>
      </c>
      <c r="F20" t="s">
        <v>29</v>
      </c>
      <c r="G20" t="s">
        <v>30</v>
      </c>
      <c r="H20" t="s">
        <v>31</v>
      </c>
      <c r="I20" t="s">
        <v>32</v>
      </c>
      <c r="J20" s="1">
        <v>4.33</v>
      </c>
      <c r="K20" s="1">
        <v>5.1760000000000002</v>
      </c>
      <c r="L20" s="1">
        <v>5.234</v>
      </c>
      <c r="M20" s="1">
        <v>5.7240000000000002</v>
      </c>
      <c r="N20" s="1">
        <v>5.391</v>
      </c>
      <c r="O20" s="1">
        <v>4.8390000000000004</v>
      </c>
      <c r="P20" s="1">
        <v>4.7549999999999999</v>
      </c>
      <c r="Q20" s="1">
        <v>5.1159999999999997</v>
      </c>
      <c r="R20" s="1">
        <v>5.4349999999999996</v>
      </c>
      <c r="S20" s="1">
        <v>5.54</v>
      </c>
      <c r="T20" s="1">
        <v>5.9020000000000001</v>
      </c>
      <c r="U20" s="1">
        <v>6.4109999999999996</v>
      </c>
      <c r="V20" s="1">
        <v>6.9429999999999996</v>
      </c>
      <c r="W20" s="1">
        <v>7.5060000000000002</v>
      </c>
      <c r="X20" s="1">
        <v>2014</v>
      </c>
      <c r="Y20" s="1">
        <v>682</v>
      </c>
      <c r="Z20" t="s">
        <v>85</v>
      </c>
      <c r="AA20" t="s">
        <v>171</v>
      </c>
      <c r="AB20" t="s">
        <v>86</v>
      </c>
      <c r="AC20" t="s">
        <v>172</v>
      </c>
      <c r="AD20" t="s">
        <v>173</v>
      </c>
      <c r="AE20" t="s">
        <v>174</v>
      </c>
      <c r="AG20" t="s">
        <v>175</v>
      </c>
      <c r="AH20" s="1">
        <v>22.478000000000002</v>
      </c>
      <c r="AI20" s="1">
        <v>22.306999999999999</v>
      </c>
      <c r="AJ20" s="1">
        <v>27.709</v>
      </c>
      <c r="AK20" s="1">
        <v>25.754000000000001</v>
      </c>
      <c r="AL20" s="1">
        <v>29.457000000000001</v>
      </c>
      <c r="AM20" s="1">
        <v>32.773000000000003</v>
      </c>
      <c r="AN20" s="1">
        <v>28.106999999999999</v>
      </c>
      <c r="AO20" s="1">
        <v>27.085000000000001</v>
      </c>
      <c r="AP20" s="1">
        <v>26.640999999999998</v>
      </c>
      <c r="AQ20" s="1">
        <v>26.391999999999999</v>
      </c>
      <c r="AR20" s="1">
        <v>25.317</v>
      </c>
      <c r="AS20" s="1">
        <v>24.94</v>
      </c>
      <c r="AT20" s="1">
        <v>24.997</v>
      </c>
      <c r="AU20" s="1">
        <v>24.850999999999999</v>
      </c>
      <c r="AV20" s="1">
        <v>2017</v>
      </c>
      <c r="AW20" s="1">
        <v>682</v>
      </c>
      <c r="AX20" t="s">
        <v>85</v>
      </c>
      <c r="AY20" t="s">
        <v>176</v>
      </c>
      <c r="AZ20" t="s">
        <v>86</v>
      </c>
      <c r="BA20" t="s">
        <v>177</v>
      </c>
      <c r="BB20" t="s">
        <v>178</v>
      </c>
      <c r="BC20" t="s">
        <v>174</v>
      </c>
      <c r="BE20" t="s">
        <v>179</v>
      </c>
      <c r="BF20" s="1">
        <v>21.893000000000001</v>
      </c>
      <c r="BG20" s="1">
        <v>22.312999999999999</v>
      </c>
      <c r="BH20" s="1">
        <v>30.007000000000001</v>
      </c>
      <c r="BI20" s="1">
        <v>24.923999999999999</v>
      </c>
      <c r="BJ20" s="1">
        <v>24.959</v>
      </c>
      <c r="BK20" s="1">
        <v>29.361000000000001</v>
      </c>
      <c r="BL20" s="1">
        <v>27.597000000000001</v>
      </c>
      <c r="BM20" s="1">
        <v>27.044</v>
      </c>
      <c r="BN20" s="1">
        <v>26.413</v>
      </c>
      <c r="BO20" s="1">
        <v>26.41</v>
      </c>
      <c r="BP20" s="1">
        <v>25.648</v>
      </c>
      <c r="BQ20" s="1">
        <v>25.478999999999999</v>
      </c>
      <c r="BR20" s="1">
        <v>25.701000000000001</v>
      </c>
      <c r="BS20" s="1">
        <v>25.38</v>
      </c>
      <c r="BT20" s="1">
        <v>2017</v>
      </c>
    </row>
    <row r="21" spans="1:72" x14ac:dyDescent="0.25">
      <c r="A21" t="s">
        <v>87</v>
      </c>
      <c r="B21" t="s">
        <v>88</v>
      </c>
      <c r="C21" t="s">
        <v>26</v>
      </c>
      <c r="D21" t="s">
        <v>89</v>
      </c>
      <c r="E21" t="s">
        <v>28</v>
      </c>
      <c r="F21" t="s">
        <v>29</v>
      </c>
      <c r="G21" t="s">
        <v>30</v>
      </c>
      <c r="H21" t="s">
        <v>31</v>
      </c>
      <c r="I21" t="s">
        <v>32</v>
      </c>
      <c r="J21" s="1">
        <v>6.9569999999999999</v>
      </c>
      <c r="K21" s="1">
        <v>7.984</v>
      </c>
      <c r="L21" s="1">
        <v>5.9809999999999999</v>
      </c>
      <c r="M21" s="1">
        <v>5.4320000000000004</v>
      </c>
      <c r="N21" s="1">
        <v>6.0549999999999997</v>
      </c>
      <c r="O21" s="1">
        <v>6.4020000000000001</v>
      </c>
      <c r="P21" s="1">
        <v>5.4749999999999996</v>
      </c>
      <c r="Q21" s="1">
        <v>6.2060000000000004</v>
      </c>
      <c r="R21" s="1">
        <v>6.7460000000000004</v>
      </c>
      <c r="S21" s="1">
        <v>7.024</v>
      </c>
      <c r="T21" s="1">
        <v>7.431</v>
      </c>
      <c r="U21" s="1">
        <v>7.8949999999999996</v>
      </c>
      <c r="V21" s="1">
        <v>8.4450000000000003</v>
      </c>
      <c r="W21" s="1">
        <v>9.1</v>
      </c>
      <c r="X21" s="1">
        <v>2011</v>
      </c>
      <c r="Y21" s="1">
        <v>676</v>
      </c>
      <c r="Z21" t="s">
        <v>88</v>
      </c>
      <c r="AA21" t="s">
        <v>171</v>
      </c>
      <c r="AB21" t="s">
        <v>89</v>
      </c>
      <c r="AC21" t="s">
        <v>172</v>
      </c>
      <c r="AD21" t="s">
        <v>173</v>
      </c>
      <c r="AE21" t="s">
        <v>174</v>
      </c>
      <c r="AG21" t="s">
        <v>175</v>
      </c>
      <c r="AH21" s="1">
        <v>29.986000000000001</v>
      </c>
      <c r="AI21" s="1">
        <v>26.068999999999999</v>
      </c>
      <c r="AJ21" s="1">
        <v>28.914999999999999</v>
      </c>
      <c r="AK21" s="1">
        <v>34.703000000000003</v>
      </c>
      <c r="AL21" s="1">
        <v>29.829000000000001</v>
      </c>
      <c r="AM21" s="1">
        <v>30.951000000000001</v>
      </c>
      <c r="AN21" s="1">
        <v>31.097000000000001</v>
      </c>
      <c r="AO21" s="1">
        <v>32.365000000000002</v>
      </c>
      <c r="AP21" s="1">
        <v>28.890999999999998</v>
      </c>
      <c r="AQ21" s="1">
        <v>27.559000000000001</v>
      </c>
      <c r="AR21" s="1">
        <v>26.064</v>
      </c>
      <c r="AS21" s="1">
        <v>25.969000000000001</v>
      </c>
      <c r="AT21" s="1">
        <v>25.82</v>
      </c>
      <c r="AU21" s="1">
        <v>25.213999999999999</v>
      </c>
      <c r="AV21" s="1">
        <v>2017</v>
      </c>
      <c r="AW21" s="1">
        <v>676</v>
      </c>
      <c r="AX21" t="s">
        <v>88</v>
      </c>
      <c r="AY21" t="s">
        <v>176</v>
      </c>
      <c r="AZ21" t="s">
        <v>89</v>
      </c>
      <c r="BA21" t="s">
        <v>177</v>
      </c>
      <c r="BB21" t="s">
        <v>178</v>
      </c>
      <c r="BC21" t="s">
        <v>174</v>
      </c>
      <c r="BE21" t="s">
        <v>179</v>
      </c>
      <c r="BF21" s="1">
        <v>31.817</v>
      </c>
      <c r="BG21" s="1">
        <v>21.945</v>
      </c>
      <c r="BH21" s="1">
        <v>27.146999999999998</v>
      </c>
      <c r="BI21" s="1">
        <v>28.276</v>
      </c>
      <c r="BJ21" s="1">
        <v>24.986000000000001</v>
      </c>
      <c r="BK21" s="1">
        <v>24.722000000000001</v>
      </c>
      <c r="BL21" s="1">
        <v>23.780999999999999</v>
      </c>
      <c r="BM21" s="1">
        <v>25.527000000000001</v>
      </c>
      <c r="BN21" s="1">
        <v>26.096</v>
      </c>
      <c r="BO21" s="1">
        <v>23.902999999999999</v>
      </c>
      <c r="BP21" s="1">
        <v>24.495000000000001</v>
      </c>
      <c r="BQ21" s="1">
        <v>24.56</v>
      </c>
      <c r="BR21" s="1">
        <v>24.609000000000002</v>
      </c>
      <c r="BS21" s="1">
        <v>24.451000000000001</v>
      </c>
      <c r="BT21" s="1">
        <v>2017</v>
      </c>
    </row>
    <row r="22" spans="1:72" x14ac:dyDescent="0.25">
      <c r="A22" t="s">
        <v>90</v>
      </c>
      <c r="B22" t="s">
        <v>91</v>
      </c>
      <c r="C22" t="s">
        <v>26</v>
      </c>
      <c r="D22" t="s">
        <v>92</v>
      </c>
      <c r="E22" t="s">
        <v>28</v>
      </c>
      <c r="F22" t="s">
        <v>29</v>
      </c>
      <c r="G22" t="s">
        <v>30</v>
      </c>
      <c r="H22" t="s">
        <v>31</v>
      </c>
      <c r="I22" t="s">
        <v>32</v>
      </c>
      <c r="J22" s="1">
        <v>5.7290000000000001</v>
      </c>
      <c r="K22" s="1">
        <v>6.415</v>
      </c>
      <c r="L22" s="1">
        <v>6.9459999999999997</v>
      </c>
      <c r="M22" s="1">
        <v>7.67</v>
      </c>
      <c r="N22" s="1">
        <v>8.2430000000000003</v>
      </c>
      <c r="O22" s="1">
        <v>7.2210000000000001</v>
      </c>
      <c r="P22" s="1">
        <v>7.5309999999999997</v>
      </c>
      <c r="Q22" s="1">
        <v>8.2530000000000001</v>
      </c>
      <c r="R22" s="1">
        <v>9.8689999999999998</v>
      </c>
      <c r="S22" s="1">
        <v>10.717000000000001</v>
      </c>
      <c r="T22" s="1">
        <v>11.663</v>
      </c>
      <c r="U22" s="1">
        <v>12.804</v>
      </c>
      <c r="V22" s="1">
        <v>13.936999999999999</v>
      </c>
      <c r="W22" s="1">
        <v>15.005000000000001</v>
      </c>
      <c r="X22" s="1">
        <v>2016</v>
      </c>
      <c r="Y22" s="1">
        <v>692</v>
      </c>
      <c r="Z22" t="s">
        <v>91</v>
      </c>
      <c r="AA22" t="s">
        <v>171</v>
      </c>
      <c r="AB22" t="s">
        <v>92</v>
      </c>
      <c r="AC22" t="s">
        <v>172</v>
      </c>
      <c r="AD22" t="s">
        <v>173</v>
      </c>
      <c r="AE22" t="s">
        <v>174</v>
      </c>
      <c r="AG22" t="s">
        <v>175</v>
      </c>
      <c r="AH22" s="1">
        <v>20.622</v>
      </c>
      <c r="AI22" s="1">
        <v>19.41</v>
      </c>
      <c r="AJ22" s="1">
        <v>22.548999999999999</v>
      </c>
      <c r="AK22" s="1">
        <v>27.196999999999999</v>
      </c>
      <c r="AL22" s="1">
        <v>31.056000000000001</v>
      </c>
      <c r="AM22" s="1">
        <v>32.506999999999998</v>
      </c>
      <c r="AN22" s="1">
        <v>26.609000000000002</v>
      </c>
      <c r="AO22" s="1">
        <v>26.443000000000001</v>
      </c>
      <c r="AP22" s="1">
        <v>28.161999999999999</v>
      </c>
      <c r="AQ22" s="1">
        <v>28.844000000000001</v>
      </c>
      <c r="AR22" s="1">
        <v>28.184999999999999</v>
      </c>
      <c r="AS22" s="1">
        <v>26.298999999999999</v>
      </c>
      <c r="AT22" s="1">
        <v>26.756</v>
      </c>
      <c r="AU22" s="1">
        <v>26.576000000000001</v>
      </c>
      <c r="AV22" s="1">
        <v>2017</v>
      </c>
      <c r="AW22" s="1">
        <v>692</v>
      </c>
      <c r="AX22" t="s">
        <v>91</v>
      </c>
      <c r="AY22" t="s">
        <v>176</v>
      </c>
      <c r="AZ22" t="s">
        <v>92</v>
      </c>
      <c r="BA22" t="s">
        <v>177</v>
      </c>
      <c r="BB22" t="s">
        <v>178</v>
      </c>
      <c r="BC22" t="s">
        <v>174</v>
      </c>
      <c r="BE22" t="s">
        <v>179</v>
      </c>
      <c r="BF22" s="1">
        <v>18.209</v>
      </c>
      <c r="BG22" s="1">
        <v>17.93</v>
      </c>
      <c r="BH22" s="1">
        <v>21.431000000000001</v>
      </c>
      <c r="BI22" s="1">
        <v>24.638000000000002</v>
      </c>
      <c r="BJ22" s="1">
        <v>23.01</v>
      </c>
      <c r="BK22" s="1">
        <v>23.456</v>
      </c>
      <c r="BL22" s="1">
        <v>20.475000000000001</v>
      </c>
      <c r="BM22" s="1">
        <v>21.295000000000002</v>
      </c>
      <c r="BN22" s="1">
        <v>22.074000000000002</v>
      </c>
      <c r="BO22" s="1">
        <v>23.077999999999999</v>
      </c>
      <c r="BP22" s="1">
        <v>24.01</v>
      </c>
      <c r="BQ22" s="1">
        <v>23.501000000000001</v>
      </c>
      <c r="BR22" s="1">
        <v>23.934999999999999</v>
      </c>
      <c r="BS22" s="1">
        <v>23.8</v>
      </c>
      <c r="BT22" s="1">
        <v>2017</v>
      </c>
    </row>
    <row r="23" spans="1:72" x14ac:dyDescent="0.25">
      <c r="A23" t="s">
        <v>93</v>
      </c>
      <c r="B23" t="s">
        <v>94</v>
      </c>
      <c r="C23" t="s">
        <v>26</v>
      </c>
      <c r="D23" t="s">
        <v>95</v>
      </c>
      <c r="E23" t="s">
        <v>28</v>
      </c>
      <c r="F23" t="s">
        <v>29</v>
      </c>
      <c r="G23" t="s">
        <v>30</v>
      </c>
      <c r="H23" t="s">
        <v>31</v>
      </c>
      <c r="I23" t="s">
        <v>32</v>
      </c>
      <c r="J23" s="1">
        <v>5.774</v>
      </c>
      <c r="K23" s="1">
        <v>6.492</v>
      </c>
      <c r="L23" s="1">
        <v>7.3159999999999998</v>
      </c>
      <c r="M23" s="1">
        <v>7.6230000000000002</v>
      </c>
      <c r="N23" s="1">
        <v>8.01</v>
      </c>
      <c r="O23" s="1">
        <v>8.2940000000000005</v>
      </c>
      <c r="P23" s="1">
        <v>8.4749999999999996</v>
      </c>
      <c r="Q23" s="1">
        <v>9.1370000000000005</v>
      </c>
      <c r="R23" s="1">
        <v>9.9440000000000008</v>
      </c>
      <c r="S23" s="1">
        <v>10.532</v>
      </c>
      <c r="T23" s="1">
        <v>11.571</v>
      </c>
      <c r="U23" s="1">
        <v>12.624000000000001</v>
      </c>
      <c r="V23" s="1">
        <v>13.837999999999999</v>
      </c>
      <c r="W23" s="1">
        <v>15.169</v>
      </c>
      <c r="X23" s="1">
        <v>2016</v>
      </c>
      <c r="Y23" s="1">
        <v>714</v>
      </c>
      <c r="Z23" t="s">
        <v>94</v>
      </c>
      <c r="AA23" t="s">
        <v>171</v>
      </c>
      <c r="AB23" t="s">
        <v>95</v>
      </c>
      <c r="AC23" t="s">
        <v>172</v>
      </c>
      <c r="AD23" t="s">
        <v>173</v>
      </c>
      <c r="AE23" t="s">
        <v>174</v>
      </c>
      <c r="AG23" t="s">
        <v>175</v>
      </c>
      <c r="AH23" s="1">
        <v>25.277000000000001</v>
      </c>
      <c r="AI23" s="1">
        <v>26.183</v>
      </c>
      <c r="AJ23" s="1">
        <v>25.709</v>
      </c>
      <c r="AK23" s="1">
        <v>26.832999999999998</v>
      </c>
      <c r="AL23" s="1">
        <v>28.265999999999998</v>
      </c>
      <c r="AM23" s="1">
        <v>27.402999999999999</v>
      </c>
      <c r="AN23" s="1">
        <v>25.786999999999999</v>
      </c>
      <c r="AO23" s="1">
        <v>25.411999999999999</v>
      </c>
      <c r="AP23" s="1">
        <v>25.338000000000001</v>
      </c>
      <c r="AQ23" s="1">
        <v>24.033999999999999</v>
      </c>
      <c r="AR23" s="1">
        <v>23.507999999999999</v>
      </c>
      <c r="AS23" s="1">
        <v>22.998999999999999</v>
      </c>
      <c r="AT23" s="1">
        <v>22.856000000000002</v>
      </c>
      <c r="AU23" s="1">
        <v>22.638999999999999</v>
      </c>
      <c r="AV23" s="1">
        <v>2016</v>
      </c>
      <c r="AW23" s="1">
        <v>714</v>
      </c>
      <c r="AX23" t="s">
        <v>94</v>
      </c>
      <c r="AY23" t="s">
        <v>176</v>
      </c>
      <c r="AZ23" t="s">
        <v>95</v>
      </c>
      <c r="BA23" t="s">
        <v>177</v>
      </c>
      <c r="BB23" t="s">
        <v>178</v>
      </c>
      <c r="BC23" t="s">
        <v>174</v>
      </c>
      <c r="BE23" t="s">
        <v>179</v>
      </c>
      <c r="BF23" s="1">
        <v>24.599</v>
      </c>
      <c r="BG23" s="1">
        <v>25.271000000000001</v>
      </c>
      <c r="BH23" s="1">
        <v>23.218</v>
      </c>
      <c r="BI23" s="1">
        <v>25.530999999999999</v>
      </c>
      <c r="BJ23" s="1">
        <v>24.238</v>
      </c>
      <c r="BK23" s="1">
        <v>24.64</v>
      </c>
      <c r="BL23" s="1">
        <v>23.459</v>
      </c>
      <c r="BM23" s="1">
        <v>22.864000000000001</v>
      </c>
      <c r="BN23" s="1">
        <v>23.364999999999998</v>
      </c>
      <c r="BO23" s="1">
        <v>22.023</v>
      </c>
      <c r="BP23" s="1">
        <v>22.117999999999999</v>
      </c>
      <c r="BQ23" s="1">
        <v>22.183</v>
      </c>
      <c r="BR23" s="1">
        <v>22.183</v>
      </c>
      <c r="BS23" s="1">
        <v>22.143000000000001</v>
      </c>
      <c r="BT23" s="1">
        <v>2016</v>
      </c>
    </row>
    <row r="24" spans="1:72" x14ac:dyDescent="0.25">
      <c r="A24" t="s">
        <v>96</v>
      </c>
      <c r="B24" t="s">
        <v>97</v>
      </c>
      <c r="C24" t="s">
        <v>26</v>
      </c>
      <c r="D24" t="s">
        <v>98</v>
      </c>
      <c r="E24" t="s">
        <v>28</v>
      </c>
      <c r="F24" t="s">
        <v>29</v>
      </c>
      <c r="G24" t="s">
        <v>30</v>
      </c>
      <c r="H24" t="s">
        <v>31</v>
      </c>
      <c r="I24" t="s">
        <v>32</v>
      </c>
      <c r="J24" s="1">
        <v>74.540000000000006</v>
      </c>
      <c r="K24" s="1">
        <v>75.41</v>
      </c>
      <c r="L24" s="1">
        <v>67.694000000000003</v>
      </c>
      <c r="M24" s="1">
        <v>56.085000000000001</v>
      </c>
      <c r="N24" s="1">
        <v>62.319000000000003</v>
      </c>
      <c r="O24" s="1">
        <v>64.058999999999997</v>
      </c>
      <c r="P24" s="1">
        <v>57.649000000000001</v>
      </c>
      <c r="Q24" s="1">
        <v>58.238999999999997</v>
      </c>
      <c r="R24" s="1">
        <v>41.676000000000002</v>
      </c>
      <c r="S24" s="1">
        <v>43.16</v>
      </c>
      <c r="T24" s="1">
        <v>44.643999999999998</v>
      </c>
      <c r="U24" s="1">
        <v>46.122</v>
      </c>
      <c r="V24" s="1">
        <v>47.478000000000002</v>
      </c>
      <c r="W24" s="1">
        <v>48.959000000000003</v>
      </c>
      <c r="X24" s="1">
        <v>2015</v>
      </c>
      <c r="Y24" s="1">
        <v>732</v>
      </c>
      <c r="Z24" t="s">
        <v>97</v>
      </c>
      <c r="AA24" t="s">
        <v>171</v>
      </c>
      <c r="AB24" t="s">
        <v>98</v>
      </c>
      <c r="AC24" t="s">
        <v>172</v>
      </c>
      <c r="AD24" t="s">
        <v>173</v>
      </c>
      <c r="AE24" t="s">
        <v>174</v>
      </c>
      <c r="AG24" t="s">
        <v>175</v>
      </c>
      <c r="AH24" s="1">
        <v>17.172000000000001</v>
      </c>
      <c r="AI24" s="1">
        <v>16.492000000000001</v>
      </c>
      <c r="AJ24" s="1">
        <v>12.295999999999999</v>
      </c>
      <c r="AK24" s="1">
        <v>13.037000000000001</v>
      </c>
      <c r="AL24" s="1">
        <v>12.103999999999999</v>
      </c>
      <c r="AM24" s="1">
        <v>11.715</v>
      </c>
      <c r="AN24" s="1">
        <v>10.291</v>
      </c>
      <c r="AO24" s="1">
        <v>9.9239999999999995</v>
      </c>
      <c r="AP24" s="1">
        <v>11.162000000000001</v>
      </c>
      <c r="AQ24" s="1">
        <v>9.4090000000000007</v>
      </c>
      <c r="AR24" s="1">
        <v>8.548</v>
      </c>
      <c r="AS24" s="1">
        <v>7.98</v>
      </c>
      <c r="AT24" s="1">
        <v>7.867</v>
      </c>
      <c r="AU24" s="1">
        <v>7.6139999999999999</v>
      </c>
      <c r="AV24" s="1">
        <v>2017</v>
      </c>
      <c r="AW24" s="1">
        <v>732</v>
      </c>
      <c r="AX24" t="s">
        <v>97</v>
      </c>
      <c r="AY24" t="s">
        <v>176</v>
      </c>
      <c r="AZ24" t="s">
        <v>98</v>
      </c>
      <c r="BA24" t="s">
        <v>177</v>
      </c>
      <c r="BB24" t="s">
        <v>178</v>
      </c>
      <c r="BC24" t="s">
        <v>174</v>
      </c>
      <c r="BE24" t="s">
        <v>179</v>
      </c>
      <c r="BF24" s="1">
        <v>17.370999999999999</v>
      </c>
      <c r="BG24" s="1">
        <v>16.536999999999999</v>
      </c>
      <c r="BH24" s="1">
        <v>9.2059999999999995</v>
      </c>
      <c r="BI24" s="1">
        <v>10.340999999999999</v>
      </c>
      <c r="BJ24" s="1">
        <v>10.833</v>
      </c>
      <c r="BK24" s="1">
        <v>10.016999999999999</v>
      </c>
      <c r="BL24" s="1">
        <v>8.6940000000000008</v>
      </c>
      <c r="BM24" s="1">
        <v>8.5399999999999991</v>
      </c>
      <c r="BN24" s="1">
        <v>8.0730000000000004</v>
      </c>
      <c r="BO24" s="1">
        <v>6.4720000000000004</v>
      </c>
      <c r="BP24" s="1">
        <v>5.6529999999999996</v>
      </c>
      <c r="BQ24" s="1">
        <v>5.1109999999999998</v>
      </c>
      <c r="BR24" s="1">
        <v>4.7859999999999996</v>
      </c>
      <c r="BS24" s="1">
        <v>4.5860000000000003</v>
      </c>
      <c r="BT24" s="1">
        <v>2017</v>
      </c>
    </row>
    <row r="25" spans="1:72" x14ac:dyDescent="0.25">
      <c r="A25" t="s">
        <v>99</v>
      </c>
      <c r="B25" t="s">
        <v>100</v>
      </c>
      <c r="C25" t="s">
        <v>26</v>
      </c>
      <c r="D25" t="s">
        <v>101</v>
      </c>
      <c r="E25" t="s">
        <v>28</v>
      </c>
      <c r="F25" t="s">
        <v>29</v>
      </c>
      <c r="G25" t="s">
        <v>30</v>
      </c>
      <c r="H25" t="s">
        <v>31</v>
      </c>
      <c r="I25" t="s">
        <v>32</v>
      </c>
      <c r="J25" s="1">
        <v>12.948</v>
      </c>
      <c r="K25" s="1">
        <v>14.388</v>
      </c>
      <c r="L25" s="1">
        <v>14.234999999999999</v>
      </c>
      <c r="M25" s="1">
        <v>14.874000000000001</v>
      </c>
      <c r="N25" s="1">
        <v>15.332000000000001</v>
      </c>
      <c r="O25" s="1">
        <v>13.670999999999999</v>
      </c>
      <c r="P25" s="1">
        <v>14.715</v>
      </c>
      <c r="Q25" s="1">
        <v>16.463000000000001</v>
      </c>
      <c r="R25" s="1">
        <v>19.722000000000001</v>
      </c>
      <c r="S25" s="1">
        <v>21.722000000000001</v>
      </c>
      <c r="T25" s="1">
        <v>23.927</v>
      </c>
      <c r="U25" s="1">
        <v>26.244</v>
      </c>
      <c r="V25" s="1">
        <v>28.782</v>
      </c>
      <c r="W25" s="1">
        <v>31.35</v>
      </c>
      <c r="X25" s="1">
        <v>2016</v>
      </c>
      <c r="Y25" s="1">
        <v>722</v>
      </c>
      <c r="Z25" t="s">
        <v>100</v>
      </c>
      <c r="AA25" t="s">
        <v>171</v>
      </c>
      <c r="AB25" t="s">
        <v>101</v>
      </c>
      <c r="AC25" t="s">
        <v>172</v>
      </c>
      <c r="AD25" t="s">
        <v>173</v>
      </c>
      <c r="AE25" t="s">
        <v>174</v>
      </c>
      <c r="AG25" t="s">
        <v>175</v>
      </c>
      <c r="AH25" s="1">
        <v>27.041</v>
      </c>
      <c r="AI25" s="1">
        <v>28.777000000000001</v>
      </c>
      <c r="AJ25" s="1">
        <v>28.518000000000001</v>
      </c>
      <c r="AK25" s="1">
        <v>28.097999999999999</v>
      </c>
      <c r="AL25" s="1">
        <v>29.837</v>
      </c>
      <c r="AM25" s="1">
        <v>29.861999999999998</v>
      </c>
      <c r="AN25" s="1">
        <v>30.998999999999999</v>
      </c>
      <c r="AO25" s="1">
        <v>28.619</v>
      </c>
      <c r="AP25" s="1">
        <v>29.001000000000001</v>
      </c>
      <c r="AQ25" s="1">
        <v>28.213999999999999</v>
      </c>
      <c r="AR25" s="1">
        <v>28.327999999999999</v>
      </c>
      <c r="AS25" s="1">
        <v>28.344999999999999</v>
      </c>
      <c r="AT25" s="1">
        <v>28.367999999999999</v>
      </c>
      <c r="AU25" s="1">
        <v>28.38</v>
      </c>
      <c r="AV25" s="1">
        <v>2016</v>
      </c>
      <c r="AW25" s="1">
        <v>722</v>
      </c>
      <c r="AX25" t="s">
        <v>100</v>
      </c>
      <c r="AY25" t="s">
        <v>176</v>
      </c>
      <c r="AZ25" t="s">
        <v>101</v>
      </c>
      <c r="BA25" t="s">
        <v>177</v>
      </c>
      <c r="BB25" t="s">
        <v>178</v>
      </c>
      <c r="BC25" t="s">
        <v>174</v>
      </c>
      <c r="BE25" t="s">
        <v>179</v>
      </c>
      <c r="BF25" s="1">
        <v>22.134</v>
      </c>
      <c r="BG25" s="1">
        <v>22.681999999999999</v>
      </c>
      <c r="BH25" s="1">
        <v>23.323</v>
      </c>
      <c r="BI25" s="1">
        <v>22.584</v>
      </c>
      <c r="BJ25" s="1">
        <v>24.803999999999998</v>
      </c>
      <c r="BK25" s="1">
        <v>25.074000000000002</v>
      </c>
      <c r="BL25" s="1">
        <v>26.765999999999998</v>
      </c>
      <c r="BM25" s="1">
        <v>24.120999999999999</v>
      </c>
      <c r="BN25" s="1">
        <v>25.484000000000002</v>
      </c>
      <c r="BO25" s="1">
        <v>25.256</v>
      </c>
      <c r="BP25" s="1">
        <v>25.288</v>
      </c>
      <c r="BQ25" s="1">
        <v>25.329000000000001</v>
      </c>
      <c r="BR25" s="1">
        <v>25.329000000000001</v>
      </c>
      <c r="BS25" s="1">
        <v>25.388999999999999</v>
      </c>
      <c r="BT25" s="1">
        <v>2016</v>
      </c>
    </row>
    <row r="26" spans="1:72" x14ac:dyDescent="0.25">
      <c r="A26" t="s">
        <v>102</v>
      </c>
      <c r="B26" t="s">
        <v>103</v>
      </c>
      <c r="C26" t="s">
        <v>26</v>
      </c>
      <c r="D26" t="s">
        <v>104</v>
      </c>
      <c r="E26" t="s">
        <v>28</v>
      </c>
      <c r="F26" t="s">
        <v>29</v>
      </c>
      <c r="G26" t="s">
        <v>30</v>
      </c>
      <c r="H26" t="s">
        <v>31</v>
      </c>
      <c r="I26" t="s">
        <v>32</v>
      </c>
      <c r="J26" s="1">
        <v>2.5779999999999998</v>
      </c>
      <c r="K26" s="1">
        <v>2.9420000000000002</v>
      </c>
      <c r="L26" s="1">
        <v>3.802</v>
      </c>
      <c r="M26" s="1">
        <v>4.9160000000000004</v>
      </c>
      <c r="N26" s="1">
        <v>5.0069999999999997</v>
      </c>
      <c r="O26" s="1">
        <v>4.2519999999999998</v>
      </c>
      <c r="P26" s="1">
        <v>3.7850000000000001</v>
      </c>
      <c r="Q26" s="1">
        <v>3.641</v>
      </c>
      <c r="R26" s="1">
        <v>3.8239999999999998</v>
      </c>
      <c r="S26" s="1">
        <v>3.976</v>
      </c>
      <c r="T26" s="1">
        <v>4.2590000000000003</v>
      </c>
      <c r="U26" s="1">
        <v>4.5789999999999997</v>
      </c>
      <c r="V26" s="1">
        <v>5.1109999999999998</v>
      </c>
      <c r="W26" s="1">
        <v>5.5629999999999997</v>
      </c>
      <c r="X26" s="1">
        <v>2016</v>
      </c>
      <c r="Y26" s="1">
        <v>724</v>
      </c>
      <c r="Z26" t="s">
        <v>103</v>
      </c>
      <c r="AA26" t="s">
        <v>171</v>
      </c>
      <c r="AB26" t="s">
        <v>104</v>
      </c>
      <c r="AC26" t="s">
        <v>172</v>
      </c>
      <c r="AD26" t="s">
        <v>173</v>
      </c>
      <c r="AE26" t="s">
        <v>174</v>
      </c>
      <c r="AG26" t="s">
        <v>175</v>
      </c>
      <c r="AH26" s="1">
        <v>20.221</v>
      </c>
      <c r="AI26" s="1">
        <v>21.504000000000001</v>
      </c>
      <c r="AJ26" s="1">
        <v>20.332999999999998</v>
      </c>
      <c r="AK26" s="1">
        <v>15.654</v>
      </c>
      <c r="AL26" s="1">
        <v>17.645</v>
      </c>
      <c r="AM26" s="1">
        <v>20.741</v>
      </c>
      <c r="AN26" s="1">
        <v>23.347999999999999</v>
      </c>
      <c r="AO26" s="1">
        <v>24.295000000000002</v>
      </c>
      <c r="AP26" s="1">
        <v>24.003</v>
      </c>
      <c r="AQ26" s="1">
        <v>21.954999999999998</v>
      </c>
      <c r="AR26" s="1">
        <v>22.981999999999999</v>
      </c>
      <c r="AS26" s="1">
        <v>23.097000000000001</v>
      </c>
      <c r="AT26" s="1">
        <v>21.068999999999999</v>
      </c>
      <c r="AU26" s="1">
        <v>20.783999999999999</v>
      </c>
      <c r="AV26" s="1">
        <v>2017</v>
      </c>
      <c r="AW26" s="1">
        <v>724</v>
      </c>
      <c r="AX26" t="s">
        <v>103</v>
      </c>
      <c r="AY26" t="s">
        <v>176</v>
      </c>
      <c r="AZ26" t="s">
        <v>104</v>
      </c>
      <c r="BA26" t="s">
        <v>177</v>
      </c>
      <c r="BB26" t="s">
        <v>178</v>
      </c>
      <c r="BC26" t="s">
        <v>174</v>
      </c>
      <c r="BE26" t="s">
        <v>179</v>
      </c>
      <c r="BF26" s="1">
        <v>15.218</v>
      </c>
      <c r="BG26" s="1">
        <v>16.963000000000001</v>
      </c>
      <c r="BH26" s="1">
        <v>15.175000000000001</v>
      </c>
      <c r="BI26" s="1">
        <v>13.263999999999999</v>
      </c>
      <c r="BJ26" s="1">
        <v>14.039</v>
      </c>
      <c r="BK26" s="1">
        <v>16.193000000000001</v>
      </c>
      <c r="BL26" s="1">
        <v>14.885999999999999</v>
      </c>
      <c r="BM26" s="1">
        <v>15.14</v>
      </c>
      <c r="BN26" s="1">
        <v>15.77</v>
      </c>
      <c r="BO26" s="1">
        <v>15.433999999999999</v>
      </c>
      <c r="BP26" s="1">
        <v>16.126000000000001</v>
      </c>
      <c r="BQ26" s="1">
        <v>16.646999999999998</v>
      </c>
      <c r="BR26" s="1">
        <v>15.874000000000001</v>
      </c>
      <c r="BS26" s="1">
        <v>16.614999999999998</v>
      </c>
      <c r="BT26" s="1">
        <v>2017</v>
      </c>
    </row>
    <row r="27" spans="1:72" x14ac:dyDescent="0.25">
      <c r="A27" t="s">
        <v>105</v>
      </c>
      <c r="B27" t="s">
        <v>106</v>
      </c>
      <c r="C27" t="s">
        <v>26</v>
      </c>
      <c r="D27" t="s">
        <v>107</v>
      </c>
      <c r="E27" t="s">
        <v>28</v>
      </c>
      <c r="F27" t="s">
        <v>29</v>
      </c>
      <c r="G27" t="s">
        <v>30</v>
      </c>
      <c r="H27" t="s">
        <v>31</v>
      </c>
      <c r="I27" t="s">
        <v>32</v>
      </c>
      <c r="K27" s="1">
        <v>5.7480000000000002</v>
      </c>
      <c r="L27" s="1">
        <v>5.9320000000000004</v>
      </c>
      <c r="M27" s="1">
        <v>6.2619999999999996</v>
      </c>
      <c r="N27" s="1">
        <v>6.5279999999999996</v>
      </c>
      <c r="O27" s="1">
        <v>6.7389999999999999</v>
      </c>
      <c r="P27" s="1">
        <v>6.8869999999999996</v>
      </c>
      <c r="Q27" s="1">
        <v>7.3819999999999997</v>
      </c>
      <c r="R27" s="1">
        <v>7.7809999999999997</v>
      </c>
      <c r="S27" s="1">
        <v>8.2100000000000009</v>
      </c>
      <c r="T27" s="1">
        <v>8.6880000000000006</v>
      </c>
      <c r="U27" s="1">
        <v>9.1820000000000004</v>
      </c>
      <c r="V27" s="1">
        <v>9.6950000000000003</v>
      </c>
      <c r="W27" s="1">
        <v>10.237</v>
      </c>
      <c r="X27" s="1">
        <v>2016</v>
      </c>
      <c r="Y27" s="1">
        <v>726</v>
      </c>
      <c r="Z27" t="s">
        <v>106</v>
      </c>
      <c r="AA27" t="s">
        <v>171</v>
      </c>
      <c r="AB27" t="s">
        <v>107</v>
      </c>
      <c r="AC27" t="s">
        <v>172</v>
      </c>
      <c r="AD27" t="s">
        <v>173</v>
      </c>
      <c r="AE27" t="s">
        <v>174</v>
      </c>
      <c r="AW27" s="1">
        <v>726</v>
      </c>
      <c r="AX27" t="s">
        <v>106</v>
      </c>
      <c r="AY27" t="s">
        <v>176</v>
      </c>
      <c r="AZ27" t="s">
        <v>107</v>
      </c>
      <c r="BA27" t="s">
        <v>177</v>
      </c>
      <c r="BB27" t="s">
        <v>178</v>
      </c>
      <c r="BC27" t="s">
        <v>174</v>
      </c>
      <c r="BE27" t="s">
        <v>179</v>
      </c>
      <c r="BI27" s="1">
        <v>1.77</v>
      </c>
      <c r="BJ27" s="1">
        <v>2.2250000000000001</v>
      </c>
      <c r="BK27" s="1">
        <v>2.0950000000000002</v>
      </c>
      <c r="BL27" s="1">
        <v>2.484</v>
      </c>
      <c r="BM27" s="1">
        <v>3.367</v>
      </c>
      <c r="BN27" s="1">
        <v>3.2029999999999998</v>
      </c>
      <c r="BO27" s="1">
        <v>3.5230000000000001</v>
      </c>
      <c r="BP27" s="1">
        <v>3.875</v>
      </c>
      <c r="BQ27" s="1">
        <v>3.992</v>
      </c>
      <c r="BR27" s="1">
        <v>4.1109999999999998</v>
      </c>
      <c r="BS27" s="1">
        <v>4.2350000000000003</v>
      </c>
      <c r="BT27" s="1">
        <v>2016</v>
      </c>
    </row>
    <row r="28" spans="1:72" x14ac:dyDescent="0.25">
      <c r="A28" t="s">
        <v>108</v>
      </c>
      <c r="B28" t="s">
        <v>109</v>
      </c>
      <c r="C28" t="s">
        <v>26</v>
      </c>
      <c r="D28" t="s">
        <v>110</v>
      </c>
      <c r="E28" t="s">
        <v>28</v>
      </c>
      <c r="F28" t="s">
        <v>29</v>
      </c>
      <c r="G28" t="s">
        <v>30</v>
      </c>
      <c r="H28" t="s">
        <v>31</v>
      </c>
      <c r="I28" t="s">
        <v>32</v>
      </c>
      <c r="K28" s="1">
        <v>17.186</v>
      </c>
      <c r="L28" s="1">
        <v>11.266999999999999</v>
      </c>
      <c r="M28" s="1">
        <v>14.94</v>
      </c>
      <c r="N28" s="1">
        <v>15.1</v>
      </c>
      <c r="O28" s="1">
        <v>12.484999999999999</v>
      </c>
      <c r="P28" s="1">
        <v>3.056</v>
      </c>
      <c r="Q28" s="1">
        <v>2.87</v>
      </c>
      <c r="R28" s="1">
        <v>3.194</v>
      </c>
      <c r="S28" s="1">
        <v>2.8069999999999999</v>
      </c>
      <c r="T28" s="1">
        <v>2.9540000000000002</v>
      </c>
      <c r="U28" s="1">
        <v>3.0859999999999999</v>
      </c>
      <c r="V28" s="1">
        <v>3.21</v>
      </c>
      <c r="W28" s="1">
        <v>3.4929999999999999</v>
      </c>
      <c r="X28" s="1">
        <v>2016</v>
      </c>
      <c r="Y28" s="1">
        <v>733</v>
      </c>
      <c r="Z28" t="s">
        <v>109</v>
      </c>
      <c r="AA28" t="s">
        <v>171</v>
      </c>
      <c r="AB28" t="s">
        <v>110</v>
      </c>
      <c r="AC28" t="s">
        <v>172</v>
      </c>
      <c r="AD28" t="s">
        <v>173</v>
      </c>
      <c r="AE28" t="s">
        <v>174</v>
      </c>
      <c r="AG28" t="s">
        <v>175</v>
      </c>
      <c r="AI28" s="1">
        <v>21.033999999999999</v>
      </c>
      <c r="AJ28" s="1">
        <v>31.617999999999999</v>
      </c>
      <c r="AK28" s="1">
        <v>25.347000000000001</v>
      </c>
      <c r="AL28" s="1">
        <v>36.404000000000003</v>
      </c>
      <c r="AM28" s="1">
        <v>41.32</v>
      </c>
      <c r="AN28" s="1">
        <v>55.018999999999998</v>
      </c>
      <c r="AO28" s="1">
        <v>42.918999999999997</v>
      </c>
      <c r="AP28" s="1">
        <v>47.503999999999998</v>
      </c>
      <c r="AQ28" s="1">
        <v>46.773000000000003</v>
      </c>
      <c r="AR28" s="1">
        <v>45.850999999999999</v>
      </c>
      <c r="AS28" s="1">
        <v>44.637999999999998</v>
      </c>
      <c r="AT28" s="1">
        <v>44.21</v>
      </c>
      <c r="AU28" s="1">
        <v>44.241</v>
      </c>
      <c r="AV28" s="1">
        <v>2016</v>
      </c>
      <c r="AW28" s="1">
        <v>733</v>
      </c>
      <c r="AX28" t="s">
        <v>109</v>
      </c>
      <c r="AY28" t="s">
        <v>176</v>
      </c>
      <c r="AZ28" t="s">
        <v>110</v>
      </c>
      <c r="BA28" t="s">
        <v>177</v>
      </c>
      <c r="BB28" t="s">
        <v>178</v>
      </c>
      <c r="BC28" t="s">
        <v>174</v>
      </c>
      <c r="BE28" t="s">
        <v>179</v>
      </c>
      <c r="BG28" s="1">
        <v>25.646000000000001</v>
      </c>
      <c r="BH28" s="1">
        <v>16.808</v>
      </c>
      <c r="BI28" s="1">
        <v>21.875</v>
      </c>
      <c r="BJ28" s="1">
        <v>27.158000000000001</v>
      </c>
      <c r="BK28" s="1">
        <v>20.99</v>
      </c>
      <c r="BL28" s="1">
        <v>33.765000000000001</v>
      </c>
      <c r="BM28" s="1">
        <v>40.064999999999998</v>
      </c>
      <c r="BN28" s="1">
        <v>42.667999999999999</v>
      </c>
      <c r="BO28" s="1">
        <v>42.738</v>
      </c>
      <c r="BP28" s="1">
        <v>43.003999999999998</v>
      </c>
      <c r="BQ28" s="1">
        <v>42.951999999999998</v>
      </c>
      <c r="BR28" s="1">
        <v>43.475999999999999</v>
      </c>
      <c r="BS28" s="1">
        <v>43.597000000000001</v>
      </c>
      <c r="BT28" s="1">
        <v>2016</v>
      </c>
    </row>
    <row r="29" spans="1:72" x14ac:dyDescent="0.25">
      <c r="A29" t="s">
        <v>111</v>
      </c>
      <c r="B29" t="s">
        <v>112</v>
      </c>
      <c r="C29" t="s">
        <v>26</v>
      </c>
      <c r="D29" t="s">
        <v>113</v>
      </c>
      <c r="E29" t="s">
        <v>28</v>
      </c>
      <c r="F29" t="s">
        <v>29</v>
      </c>
      <c r="G29" t="s">
        <v>30</v>
      </c>
      <c r="H29" t="s">
        <v>31</v>
      </c>
      <c r="I29" t="s">
        <v>32</v>
      </c>
      <c r="J29" s="1">
        <v>0.19700000000000001</v>
      </c>
      <c r="K29" s="1">
        <v>0.23300000000000001</v>
      </c>
      <c r="L29" s="1">
        <v>0.253</v>
      </c>
      <c r="M29" s="1">
        <v>0.30299999999999999</v>
      </c>
      <c r="N29" s="1">
        <v>0.34799999999999998</v>
      </c>
      <c r="O29" s="1">
        <v>0.318</v>
      </c>
      <c r="P29" s="1">
        <v>0.35099999999999998</v>
      </c>
      <c r="Q29" s="1">
        <v>0.379</v>
      </c>
      <c r="R29" s="1">
        <v>0.443</v>
      </c>
      <c r="S29" s="1">
        <v>0.48899999999999999</v>
      </c>
      <c r="T29" s="1">
        <v>0.53700000000000003</v>
      </c>
      <c r="U29" s="1">
        <v>0.58299999999999996</v>
      </c>
      <c r="V29" s="1">
        <v>0.629</v>
      </c>
      <c r="W29" s="1">
        <v>0.67500000000000004</v>
      </c>
      <c r="X29" s="1">
        <v>2016</v>
      </c>
      <c r="Y29" s="1">
        <v>716</v>
      </c>
      <c r="Z29" t="s">
        <v>112</v>
      </c>
      <c r="AA29" t="s">
        <v>171</v>
      </c>
      <c r="AB29" t="s">
        <v>113</v>
      </c>
      <c r="AC29" t="s">
        <v>172</v>
      </c>
      <c r="AD29" t="s">
        <v>173</v>
      </c>
      <c r="AE29" t="s">
        <v>174</v>
      </c>
      <c r="AG29" t="s">
        <v>175</v>
      </c>
      <c r="AH29" s="1">
        <v>49.947000000000003</v>
      </c>
      <c r="AI29" s="1">
        <v>52.2</v>
      </c>
      <c r="AJ29" s="1">
        <v>46.207000000000001</v>
      </c>
      <c r="AK29" s="1">
        <v>31.548999999999999</v>
      </c>
      <c r="AL29" s="1">
        <v>30.463999999999999</v>
      </c>
      <c r="AM29" s="1">
        <v>34.268999999999998</v>
      </c>
      <c r="AN29" s="1">
        <v>32.1</v>
      </c>
      <c r="AO29" s="1">
        <v>33.145000000000003</v>
      </c>
      <c r="AP29" s="1">
        <v>30.61</v>
      </c>
      <c r="AQ29" s="1">
        <v>30.872</v>
      </c>
      <c r="AR29" s="1">
        <v>30.370999999999999</v>
      </c>
      <c r="AS29" s="1">
        <v>28.006</v>
      </c>
      <c r="AT29" s="1">
        <v>26.172999999999998</v>
      </c>
      <c r="AU29" s="1">
        <v>25.757000000000001</v>
      </c>
      <c r="AV29" s="1">
        <v>2016</v>
      </c>
      <c r="AW29" s="1">
        <v>716</v>
      </c>
      <c r="AX29" t="s">
        <v>112</v>
      </c>
      <c r="AY29" t="s">
        <v>176</v>
      </c>
      <c r="AZ29" t="s">
        <v>113</v>
      </c>
      <c r="BA29" t="s">
        <v>177</v>
      </c>
      <c r="BB29" t="s">
        <v>178</v>
      </c>
      <c r="BC29" t="s">
        <v>174</v>
      </c>
      <c r="BE29" t="s">
        <v>179</v>
      </c>
      <c r="BF29" s="1">
        <v>38.235999999999997</v>
      </c>
      <c r="BG29" s="1">
        <v>39.682000000000002</v>
      </c>
      <c r="BH29" s="1">
        <v>34.991999999999997</v>
      </c>
      <c r="BI29" s="1">
        <v>33.445999999999998</v>
      </c>
      <c r="BJ29" s="1">
        <v>25.15</v>
      </c>
      <c r="BK29" s="1">
        <v>28.006</v>
      </c>
      <c r="BL29" s="1">
        <v>29.350999999999999</v>
      </c>
      <c r="BM29" s="1">
        <v>30.588999999999999</v>
      </c>
      <c r="BN29" s="1">
        <v>28.248999999999999</v>
      </c>
      <c r="BO29" s="1">
        <v>28.114999999999998</v>
      </c>
      <c r="BP29" s="1">
        <v>28.318000000000001</v>
      </c>
      <c r="BQ29" s="1">
        <v>27.448</v>
      </c>
      <c r="BR29" s="1">
        <v>26.774000000000001</v>
      </c>
      <c r="BS29" s="1">
        <v>26.158999999999999</v>
      </c>
      <c r="BT29" s="1">
        <v>2016</v>
      </c>
    </row>
    <row r="30" spans="1:72" x14ac:dyDescent="0.25">
      <c r="A30" t="s">
        <v>114</v>
      </c>
      <c r="B30" t="s">
        <v>115</v>
      </c>
      <c r="C30" t="s">
        <v>26</v>
      </c>
      <c r="D30" t="s">
        <v>116</v>
      </c>
      <c r="E30" t="s">
        <v>28</v>
      </c>
      <c r="F30" t="s">
        <v>29</v>
      </c>
      <c r="G30" t="s">
        <v>30</v>
      </c>
      <c r="H30" t="s">
        <v>31</v>
      </c>
      <c r="I30" t="s">
        <v>32</v>
      </c>
      <c r="J30" s="1">
        <v>10.682</v>
      </c>
      <c r="K30" s="1">
        <v>12.17</v>
      </c>
      <c r="L30" s="1">
        <v>12.404</v>
      </c>
      <c r="M30" s="1">
        <v>12.99</v>
      </c>
      <c r="N30" s="1">
        <v>13.981</v>
      </c>
      <c r="O30" s="1">
        <v>10.946</v>
      </c>
      <c r="P30" s="1">
        <v>10.090999999999999</v>
      </c>
      <c r="Q30" s="1">
        <v>9.8719999999999999</v>
      </c>
      <c r="R30" s="1">
        <v>11.486000000000001</v>
      </c>
      <c r="S30" s="1">
        <v>12.24</v>
      </c>
      <c r="T30" s="1">
        <v>13.614000000000001</v>
      </c>
      <c r="U30" s="1">
        <v>14.802</v>
      </c>
      <c r="V30" s="1">
        <v>16.036999999999999</v>
      </c>
      <c r="W30" s="1">
        <v>17.073</v>
      </c>
      <c r="X30" s="1">
        <v>2017</v>
      </c>
      <c r="Y30" s="1">
        <v>628</v>
      </c>
      <c r="Z30" t="s">
        <v>115</v>
      </c>
      <c r="AA30" t="s">
        <v>171</v>
      </c>
      <c r="AB30" t="s">
        <v>116</v>
      </c>
      <c r="AC30" t="s">
        <v>172</v>
      </c>
      <c r="AD30" t="s">
        <v>173</v>
      </c>
      <c r="AE30" t="s">
        <v>174</v>
      </c>
      <c r="AG30" t="s">
        <v>175</v>
      </c>
      <c r="AH30" s="1">
        <v>24.353999999999999</v>
      </c>
      <c r="AI30" s="1">
        <v>22.367999999999999</v>
      </c>
      <c r="AJ30" s="1">
        <v>23.879000000000001</v>
      </c>
      <c r="AK30" s="1">
        <v>22.805</v>
      </c>
      <c r="AL30" s="1">
        <v>21.978000000000002</v>
      </c>
      <c r="AM30" s="1">
        <v>18.341000000000001</v>
      </c>
      <c r="AN30" s="1">
        <v>14.518000000000001</v>
      </c>
      <c r="AO30" s="1">
        <v>14.975</v>
      </c>
      <c r="AP30" s="1">
        <v>14.724</v>
      </c>
      <c r="AQ30" s="1">
        <v>14.89</v>
      </c>
      <c r="AR30" s="1">
        <v>14.493</v>
      </c>
      <c r="AS30" s="1">
        <v>14.146000000000001</v>
      </c>
      <c r="AT30" s="1">
        <v>13.837999999999999</v>
      </c>
      <c r="AU30" s="1">
        <v>13.862</v>
      </c>
      <c r="AV30" s="1">
        <v>2017</v>
      </c>
      <c r="AW30" s="1">
        <v>628</v>
      </c>
      <c r="AX30" t="s">
        <v>115</v>
      </c>
      <c r="AY30" t="s">
        <v>176</v>
      </c>
      <c r="AZ30" t="s">
        <v>116</v>
      </c>
      <c r="BA30" t="s">
        <v>177</v>
      </c>
      <c r="BB30" t="s">
        <v>178</v>
      </c>
      <c r="BC30" t="s">
        <v>174</v>
      </c>
      <c r="BE30" t="s">
        <v>179</v>
      </c>
      <c r="BF30" s="1">
        <v>20.202999999999999</v>
      </c>
      <c r="BG30" s="1">
        <v>24.759</v>
      </c>
      <c r="BH30" s="1">
        <v>24.352</v>
      </c>
      <c r="BI30" s="1">
        <v>20.74</v>
      </c>
      <c r="BJ30" s="1">
        <v>17.795999999999999</v>
      </c>
      <c r="BK30" s="1">
        <v>13.96</v>
      </c>
      <c r="BL30" s="1">
        <v>12.561999999999999</v>
      </c>
      <c r="BM30" s="1">
        <v>14.097</v>
      </c>
      <c r="BN30" s="1">
        <v>15.664</v>
      </c>
      <c r="BO30" s="1">
        <v>14.781000000000001</v>
      </c>
      <c r="BP30" s="1">
        <v>15.141</v>
      </c>
      <c r="BQ30" s="1">
        <v>14.712999999999999</v>
      </c>
      <c r="BR30" s="1">
        <v>15.266999999999999</v>
      </c>
      <c r="BS30" s="1">
        <v>15.497</v>
      </c>
      <c r="BT30" s="1">
        <v>2017</v>
      </c>
    </row>
    <row r="31" spans="1:72" x14ac:dyDescent="0.25">
      <c r="A31" t="s">
        <v>117</v>
      </c>
      <c r="B31" t="s">
        <v>118</v>
      </c>
      <c r="C31" t="s">
        <v>26</v>
      </c>
      <c r="D31" t="s">
        <v>119</v>
      </c>
      <c r="E31" t="s">
        <v>28</v>
      </c>
      <c r="F31" t="s">
        <v>29</v>
      </c>
      <c r="G31" t="s">
        <v>30</v>
      </c>
      <c r="H31" t="s">
        <v>31</v>
      </c>
      <c r="I31" t="s">
        <v>32</v>
      </c>
      <c r="J31" s="1">
        <v>3.4319999999999999</v>
      </c>
      <c r="K31" s="1">
        <v>3.871</v>
      </c>
      <c r="L31" s="1">
        <v>3.8759999999999999</v>
      </c>
      <c r="M31" s="1">
        <v>4.3220000000000001</v>
      </c>
      <c r="N31" s="1">
        <v>4.5759999999999996</v>
      </c>
      <c r="O31" s="1">
        <v>4.181</v>
      </c>
      <c r="P31" s="1">
        <v>4.46</v>
      </c>
      <c r="Q31" s="1">
        <v>4.7670000000000003</v>
      </c>
      <c r="R31" s="1">
        <v>5.59</v>
      </c>
      <c r="S31" s="1">
        <v>6.0780000000000003</v>
      </c>
      <c r="T31" s="1">
        <v>6.6680000000000001</v>
      </c>
      <c r="U31" s="1">
        <v>7.29</v>
      </c>
      <c r="V31" s="1">
        <v>7.9850000000000003</v>
      </c>
      <c r="W31" s="1">
        <v>8.7379999999999995</v>
      </c>
      <c r="X31" s="1">
        <v>2015</v>
      </c>
      <c r="Y31" s="1">
        <v>742</v>
      </c>
      <c r="Z31" t="s">
        <v>118</v>
      </c>
      <c r="AA31" t="s">
        <v>171</v>
      </c>
      <c r="AB31" t="s">
        <v>119</v>
      </c>
      <c r="AC31" t="s">
        <v>172</v>
      </c>
      <c r="AD31" t="s">
        <v>173</v>
      </c>
      <c r="AE31" t="s">
        <v>174</v>
      </c>
      <c r="AG31" t="s">
        <v>175</v>
      </c>
      <c r="AH31" s="1">
        <v>20.884</v>
      </c>
      <c r="AI31" s="1">
        <v>25.492999999999999</v>
      </c>
      <c r="AJ31" s="1">
        <v>26.692</v>
      </c>
      <c r="AK31" s="1">
        <v>26.661000000000001</v>
      </c>
      <c r="AL31" s="1">
        <v>27.51</v>
      </c>
      <c r="AM31" s="1">
        <v>30.655000000000001</v>
      </c>
      <c r="AN31" s="1">
        <v>31.170999999999999</v>
      </c>
      <c r="AO31" s="1">
        <v>21.157</v>
      </c>
      <c r="AP31" s="1">
        <v>26.962</v>
      </c>
      <c r="AQ31" s="1">
        <v>24.050999999999998</v>
      </c>
      <c r="AR31" s="1">
        <v>23.891999999999999</v>
      </c>
      <c r="AS31" s="1">
        <v>23.619</v>
      </c>
      <c r="AT31" s="1">
        <v>23.321000000000002</v>
      </c>
      <c r="AU31" s="1">
        <v>23.068999999999999</v>
      </c>
      <c r="AV31" s="1">
        <v>2016</v>
      </c>
      <c r="AW31" s="1">
        <v>742</v>
      </c>
      <c r="AX31" t="s">
        <v>118</v>
      </c>
      <c r="AY31" t="s">
        <v>176</v>
      </c>
      <c r="AZ31" t="s">
        <v>119</v>
      </c>
      <c r="BA31" t="s">
        <v>177</v>
      </c>
      <c r="BB31" t="s">
        <v>178</v>
      </c>
      <c r="BC31" t="s">
        <v>174</v>
      </c>
      <c r="BE31" t="s">
        <v>179</v>
      </c>
      <c r="BF31" s="1">
        <v>18.582999999999998</v>
      </c>
      <c r="BG31" s="1">
        <v>19.227</v>
      </c>
      <c r="BH31" s="1">
        <v>20.213999999999999</v>
      </c>
      <c r="BI31" s="1">
        <v>21.462</v>
      </c>
      <c r="BJ31" s="1">
        <v>20.663</v>
      </c>
      <c r="BK31" s="1">
        <v>21.826000000000001</v>
      </c>
      <c r="BL31" s="1">
        <v>21.61</v>
      </c>
      <c r="BM31" s="1">
        <v>20.696000000000002</v>
      </c>
      <c r="BN31" s="1">
        <v>23.803999999999998</v>
      </c>
      <c r="BO31" s="1">
        <v>23.38</v>
      </c>
      <c r="BP31" s="1">
        <v>23.298999999999999</v>
      </c>
      <c r="BQ31" s="1">
        <v>23.221</v>
      </c>
      <c r="BR31" s="1">
        <v>23.221</v>
      </c>
      <c r="BS31" s="1">
        <v>23.221</v>
      </c>
      <c r="BT31" s="1">
        <v>2016</v>
      </c>
    </row>
    <row r="32" spans="1:72" x14ac:dyDescent="0.25">
      <c r="A32" t="s">
        <v>120</v>
      </c>
      <c r="B32" t="s">
        <v>121</v>
      </c>
      <c r="C32" t="s">
        <v>26</v>
      </c>
      <c r="D32" t="s">
        <v>122</v>
      </c>
      <c r="E32" t="s">
        <v>28</v>
      </c>
      <c r="F32" t="s">
        <v>29</v>
      </c>
      <c r="G32" t="s">
        <v>30</v>
      </c>
      <c r="H32" t="s">
        <v>31</v>
      </c>
      <c r="I32" t="s">
        <v>32</v>
      </c>
      <c r="J32" s="1">
        <v>31.085999999999999</v>
      </c>
      <c r="K32" s="1">
        <v>33.582999999999998</v>
      </c>
      <c r="L32" s="1">
        <v>39.088000000000001</v>
      </c>
      <c r="M32" s="1">
        <v>44.414000000000001</v>
      </c>
      <c r="N32" s="1">
        <v>48.256</v>
      </c>
      <c r="O32" s="1">
        <v>45.634</v>
      </c>
      <c r="P32" s="1">
        <v>47.652999999999999</v>
      </c>
      <c r="Q32" s="1">
        <v>51.725000000000001</v>
      </c>
      <c r="R32" s="1">
        <v>56.664000000000001</v>
      </c>
      <c r="S32" s="1">
        <v>61.66</v>
      </c>
      <c r="T32" s="1">
        <v>67.144999999999996</v>
      </c>
      <c r="U32" s="1">
        <v>73.105000000000004</v>
      </c>
      <c r="V32" s="1">
        <v>79.438000000000002</v>
      </c>
      <c r="W32" s="1">
        <v>86.262</v>
      </c>
      <c r="X32" s="1">
        <v>2016</v>
      </c>
      <c r="Y32" s="1">
        <v>738</v>
      </c>
      <c r="Z32" t="s">
        <v>121</v>
      </c>
      <c r="AA32" t="s">
        <v>171</v>
      </c>
      <c r="AB32" t="s">
        <v>122</v>
      </c>
      <c r="AC32" t="s">
        <v>172</v>
      </c>
      <c r="AD32" t="s">
        <v>173</v>
      </c>
      <c r="AE32" t="s">
        <v>174</v>
      </c>
      <c r="AG32" t="s">
        <v>175</v>
      </c>
      <c r="AH32" s="1">
        <v>20.247</v>
      </c>
      <c r="AI32" s="1">
        <v>19.146000000000001</v>
      </c>
      <c r="AJ32" s="1">
        <v>19.783000000000001</v>
      </c>
      <c r="AK32" s="1">
        <v>19.38</v>
      </c>
      <c r="AL32" s="1">
        <v>17.914000000000001</v>
      </c>
      <c r="AM32" s="1">
        <v>17.809000000000001</v>
      </c>
      <c r="AN32" s="1">
        <v>17.663</v>
      </c>
      <c r="AO32" s="1">
        <v>18.587</v>
      </c>
      <c r="AP32" s="1">
        <v>20.199000000000002</v>
      </c>
      <c r="AQ32" s="1">
        <v>20.754999999999999</v>
      </c>
      <c r="AR32" s="1">
        <v>20.465</v>
      </c>
      <c r="AS32" s="1">
        <v>19.861000000000001</v>
      </c>
      <c r="AT32" s="1">
        <v>19.466999999999999</v>
      </c>
      <c r="AU32" s="1">
        <v>19.510000000000002</v>
      </c>
      <c r="AV32" s="1">
        <v>2016</v>
      </c>
      <c r="AW32" s="1">
        <v>738</v>
      </c>
      <c r="AX32" t="s">
        <v>121</v>
      </c>
      <c r="AY32" t="s">
        <v>176</v>
      </c>
      <c r="AZ32" t="s">
        <v>122</v>
      </c>
      <c r="BA32" t="s">
        <v>177</v>
      </c>
      <c r="BB32" t="s">
        <v>178</v>
      </c>
      <c r="BC32" t="s">
        <v>174</v>
      </c>
      <c r="BE32" t="s">
        <v>179</v>
      </c>
      <c r="BF32" s="1">
        <v>15.478999999999999</v>
      </c>
      <c r="BG32" s="1">
        <v>15.582000000000001</v>
      </c>
      <c r="BH32" s="1">
        <v>15.664999999999999</v>
      </c>
      <c r="BI32" s="1">
        <v>15.461</v>
      </c>
      <c r="BJ32" s="1">
        <v>14.897</v>
      </c>
      <c r="BK32" s="1">
        <v>14.519</v>
      </c>
      <c r="BL32" s="1">
        <v>15.487</v>
      </c>
      <c r="BM32" s="1">
        <v>15.879</v>
      </c>
      <c r="BN32" s="1">
        <v>15.803000000000001</v>
      </c>
      <c r="BO32" s="1">
        <v>16.193000000000001</v>
      </c>
      <c r="BP32" s="1">
        <v>16.361999999999998</v>
      </c>
      <c r="BQ32" s="1">
        <v>16.535</v>
      </c>
      <c r="BR32" s="1">
        <v>16.827999999999999</v>
      </c>
      <c r="BS32" s="1">
        <v>17.23</v>
      </c>
      <c r="BT32" s="1">
        <v>2016</v>
      </c>
    </row>
    <row r="33" spans="1:72" x14ac:dyDescent="0.25">
      <c r="A33" t="s">
        <v>123</v>
      </c>
      <c r="B33" t="s">
        <v>124</v>
      </c>
      <c r="C33" t="s">
        <v>26</v>
      </c>
      <c r="D33" t="s">
        <v>125</v>
      </c>
      <c r="E33" t="s">
        <v>28</v>
      </c>
      <c r="F33" t="s">
        <v>29</v>
      </c>
      <c r="G33" t="s">
        <v>30</v>
      </c>
      <c r="H33" t="s">
        <v>31</v>
      </c>
      <c r="I33" t="s">
        <v>32</v>
      </c>
      <c r="J33" s="1">
        <v>20.212</v>
      </c>
      <c r="K33" s="1">
        <v>21.108000000000001</v>
      </c>
      <c r="L33" s="1">
        <v>24.504999999999999</v>
      </c>
      <c r="M33" s="1">
        <v>25.808</v>
      </c>
      <c r="N33" s="1">
        <v>27.949000000000002</v>
      </c>
      <c r="O33" s="1">
        <v>25.207999999999998</v>
      </c>
      <c r="P33" s="1">
        <v>25.306999999999999</v>
      </c>
      <c r="Q33" s="1">
        <v>26.349</v>
      </c>
      <c r="R33" s="1">
        <v>27.616</v>
      </c>
      <c r="S33" s="1">
        <v>29.69</v>
      </c>
      <c r="T33" s="1">
        <v>33.008000000000003</v>
      </c>
      <c r="U33" s="1">
        <v>35.700000000000003</v>
      </c>
      <c r="V33" s="1">
        <v>40.045999999999999</v>
      </c>
      <c r="W33" s="1">
        <v>43.432000000000002</v>
      </c>
      <c r="X33" s="1">
        <v>2016</v>
      </c>
      <c r="Y33" s="1">
        <v>746</v>
      </c>
      <c r="Z33" t="s">
        <v>124</v>
      </c>
      <c r="AA33" t="s">
        <v>171</v>
      </c>
      <c r="AB33" t="s">
        <v>125</v>
      </c>
      <c r="AC33" t="s">
        <v>172</v>
      </c>
      <c r="AD33" t="s">
        <v>173</v>
      </c>
      <c r="AE33" t="s">
        <v>174</v>
      </c>
      <c r="AG33" t="s">
        <v>175</v>
      </c>
      <c r="AH33" s="1">
        <v>18.835999999999999</v>
      </c>
      <c r="AI33" s="1">
        <v>17.164999999999999</v>
      </c>
      <c r="AJ33" s="1">
        <v>16.562000000000001</v>
      </c>
      <c r="AK33" s="1">
        <v>16.664999999999999</v>
      </c>
      <c r="AL33" s="1">
        <v>18.154</v>
      </c>
      <c r="AM33" s="1">
        <v>19.382999999999999</v>
      </c>
      <c r="AN33" s="1">
        <v>19.879000000000001</v>
      </c>
      <c r="AO33" s="1">
        <v>18.954000000000001</v>
      </c>
      <c r="AP33" s="1">
        <v>21.376000000000001</v>
      </c>
      <c r="AQ33" s="1">
        <v>23.045999999999999</v>
      </c>
      <c r="AR33" s="1">
        <v>23.609000000000002</v>
      </c>
      <c r="AS33" s="1">
        <v>20.541</v>
      </c>
      <c r="AT33" s="1">
        <v>21.079000000000001</v>
      </c>
      <c r="AU33" s="1">
        <v>22.202999999999999</v>
      </c>
      <c r="AV33" s="1">
        <v>2016</v>
      </c>
      <c r="AW33" s="1">
        <v>746</v>
      </c>
      <c r="AX33" t="s">
        <v>124</v>
      </c>
      <c r="AY33" t="s">
        <v>176</v>
      </c>
      <c r="AZ33" t="s">
        <v>125</v>
      </c>
      <c r="BA33" t="s">
        <v>177</v>
      </c>
      <c r="BB33" t="s">
        <v>178</v>
      </c>
      <c r="BC33" t="s">
        <v>174</v>
      </c>
      <c r="BE33" t="s">
        <v>179</v>
      </c>
      <c r="BF33" s="1">
        <v>13.164</v>
      </c>
      <c r="BG33" s="1">
        <v>14.504</v>
      </c>
      <c r="BH33" s="1">
        <v>13.55</v>
      </c>
      <c r="BI33" s="1">
        <v>12.667999999999999</v>
      </c>
      <c r="BJ33" s="1">
        <v>13.46</v>
      </c>
      <c r="BK33" s="1">
        <v>14.829000000000001</v>
      </c>
      <c r="BL33" s="1">
        <v>14.987</v>
      </c>
      <c r="BM33" s="1">
        <v>15.763999999999999</v>
      </c>
      <c r="BN33" s="1">
        <v>16.088000000000001</v>
      </c>
      <c r="BO33" s="1">
        <v>16.574999999999999</v>
      </c>
      <c r="BP33" s="1">
        <v>16.568000000000001</v>
      </c>
      <c r="BQ33" s="1">
        <v>17.728000000000002</v>
      </c>
      <c r="BR33" s="1">
        <v>18.739000000000001</v>
      </c>
      <c r="BS33" s="1">
        <v>20.498999999999999</v>
      </c>
      <c r="BT33" s="1">
        <v>2016</v>
      </c>
    </row>
    <row r="34" spans="1:72" x14ac:dyDescent="0.25">
      <c r="A34" t="s">
        <v>126</v>
      </c>
      <c r="B34" t="s">
        <v>127</v>
      </c>
      <c r="C34" t="s">
        <v>26</v>
      </c>
      <c r="D34" t="s">
        <v>128</v>
      </c>
      <c r="E34" t="s">
        <v>28</v>
      </c>
      <c r="F34" t="s">
        <v>29</v>
      </c>
      <c r="G34" t="s">
        <v>30</v>
      </c>
      <c r="H34" t="s">
        <v>31</v>
      </c>
      <c r="I34" t="s">
        <v>32</v>
      </c>
      <c r="J34" s="1">
        <v>20.265000000000001</v>
      </c>
      <c r="K34" s="1">
        <v>23.46</v>
      </c>
      <c r="L34" s="1">
        <v>25.503</v>
      </c>
      <c r="M34" s="1">
        <v>28.045999999999999</v>
      </c>
      <c r="N34" s="1">
        <v>27.151</v>
      </c>
      <c r="O34" s="1">
        <v>21.242999999999999</v>
      </c>
      <c r="P34" s="1">
        <v>20.940999999999999</v>
      </c>
      <c r="Q34" s="1">
        <v>25.504000000000001</v>
      </c>
      <c r="R34" s="1">
        <v>26.228000000000002</v>
      </c>
      <c r="S34" s="1">
        <v>27.216999999999999</v>
      </c>
      <c r="T34" s="1">
        <v>28.497</v>
      </c>
      <c r="U34" s="1">
        <v>30.198</v>
      </c>
      <c r="V34" s="1">
        <v>32.203000000000003</v>
      </c>
      <c r="W34" s="1">
        <v>34.457000000000001</v>
      </c>
      <c r="X34" s="1">
        <v>2016</v>
      </c>
      <c r="Y34" s="1">
        <v>754</v>
      </c>
      <c r="Z34" t="s">
        <v>127</v>
      </c>
      <c r="AA34" t="s">
        <v>171</v>
      </c>
      <c r="AB34" t="s">
        <v>128</v>
      </c>
      <c r="AC34" t="s">
        <v>172</v>
      </c>
      <c r="AD34" t="s">
        <v>173</v>
      </c>
      <c r="AE34" t="s">
        <v>174</v>
      </c>
      <c r="AG34" t="s">
        <v>175</v>
      </c>
      <c r="AH34" s="1">
        <v>18.065999999999999</v>
      </c>
      <c r="AI34" s="1">
        <v>19.527000000000001</v>
      </c>
      <c r="AJ34" s="1">
        <v>21.526</v>
      </c>
      <c r="AK34" s="1">
        <v>23.780999999999999</v>
      </c>
      <c r="AL34" s="1">
        <v>24.599</v>
      </c>
      <c r="AM34" s="1">
        <v>28.108000000000001</v>
      </c>
      <c r="AN34" s="1">
        <v>24.038</v>
      </c>
      <c r="AO34" s="1">
        <v>25.157</v>
      </c>
      <c r="AP34" s="1">
        <v>26.623000000000001</v>
      </c>
      <c r="AQ34" s="1">
        <v>25.779</v>
      </c>
      <c r="AR34" s="1">
        <v>26.155999999999999</v>
      </c>
      <c r="AS34" s="1">
        <v>25.763999999999999</v>
      </c>
      <c r="AT34" s="1">
        <v>25.695</v>
      </c>
      <c r="AU34" s="1">
        <v>25.167000000000002</v>
      </c>
      <c r="AV34" s="1">
        <v>2016</v>
      </c>
      <c r="AW34" s="1">
        <v>754</v>
      </c>
      <c r="AX34" t="s">
        <v>127</v>
      </c>
      <c r="AY34" t="s">
        <v>176</v>
      </c>
      <c r="AZ34" t="s">
        <v>128</v>
      </c>
      <c r="BA34" t="s">
        <v>177</v>
      </c>
      <c r="BB34" t="s">
        <v>178</v>
      </c>
      <c r="BC34" t="s">
        <v>174</v>
      </c>
      <c r="BE34" t="s">
        <v>179</v>
      </c>
      <c r="BF34" s="1">
        <v>15.634</v>
      </c>
      <c r="BG34" s="1">
        <v>17.744</v>
      </c>
      <c r="BH34" s="1">
        <v>18.693999999999999</v>
      </c>
      <c r="BI34" s="1">
        <v>17.629000000000001</v>
      </c>
      <c r="BJ34" s="1">
        <v>18.895</v>
      </c>
      <c r="BK34" s="1">
        <v>18.77</v>
      </c>
      <c r="BL34" s="1">
        <v>18.236999999999998</v>
      </c>
      <c r="BM34" s="1">
        <v>17.890999999999998</v>
      </c>
      <c r="BN34" s="1">
        <v>18.803999999999998</v>
      </c>
      <c r="BO34" s="1">
        <v>18.420000000000002</v>
      </c>
      <c r="BP34" s="1">
        <v>18.827000000000002</v>
      </c>
      <c r="BQ34" s="1">
        <v>19.231999999999999</v>
      </c>
      <c r="BR34" s="1">
        <v>19.184999999999999</v>
      </c>
      <c r="BS34" s="1">
        <v>19.141999999999999</v>
      </c>
      <c r="BT34" s="1">
        <v>2016</v>
      </c>
    </row>
    <row r="35" spans="1:72" x14ac:dyDescent="0.25">
      <c r="A35" t="s">
        <v>129</v>
      </c>
      <c r="B35" t="s">
        <v>130</v>
      </c>
      <c r="C35" t="s">
        <v>26</v>
      </c>
      <c r="D35" t="s">
        <v>131</v>
      </c>
      <c r="E35" t="s">
        <v>28</v>
      </c>
      <c r="F35" t="s">
        <v>29</v>
      </c>
      <c r="G35" t="s">
        <v>30</v>
      </c>
      <c r="H35" t="s">
        <v>31</v>
      </c>
      <c r="I35" t="s">
        <v>32</v>
      </c>
      <c r="J35" s="1">
        <v>15.324999999999999</v>
      </c>
      <c r="K35" s="1">
        <v>17.89</v>
      </c>
      <c r="L35" s="1">
        <v>20.292999999999999</v>
      </c>
      <c r="M35" s="1">
        <v>20.170000000000002</v>
      </c>
      <c r="N35" s="1">
        <v>20.616</v>
      </c>
      <c r="O35" s="1">
        <v>20.079000000000001</v>
      </c>
      <c r="P35" s="1">
        <v>19.454000000000001</v>
      </c>
      <c r="Q35" s="1">
        <v>20.888999999999999</v>
      </c>
      <c r="R35" s="1">
        <v>21.657</v>
      </c>
      <c r="S35" s="1">
        <v>22.925000000000001</v>
      </c>
      <c r="T35" s="1">
        <v>24.244</v>
      </c>
      <c r="U35" s="1">
        <v>25.86</v>
      </c>
      <c r="V35" s="1">
        <v>27.783000000000001</v>
      </c>
      <c r="W35" s="1">
        <v>30</v>
      </c>
      <c r="X35" s="1">
        <v>2016</v>
      </c>
      <c r="Y35" s="1">
        <v>512</v>
      </c>
      <c r="Z35" t="s">
        <v>130</v>
      </c>
      <c r="AA35" t="s">
        <v>171</v>
      </c>
      <c r="AB35" t="s">
        <v>131</v>
      </c>
      <c r="AC35" t="s">
        <v>172</v>
      </c>
      <c r="AD35" t="s">
        <v>173</v>
      </c>
      <c r="AE35" t="s">
        <v>174</v>
      </c>
      <c r="AG35" t="s">
        <v>175</v>
      </c>
      <c r="AH35" s="1">
        <v>20.800999999999998</v>
      </c>
      <c r="AI35" s="1">
        <v>21.937000000000001</v>
      </c>
      <c r="AJ35" s="1">
        <v>25.027999999999999</v>
      </c>
      <c r="AK35" s="1">
        <v>24.977</v>
      </c>
      <c r="AL35" s="1">
        <v>25.402000000000001</v>
      </c>
      <c r="AM35" s="1">
        <v>25.917000000000002</v>
      </c>
      <c r="AN35" s="1">
        <v>25.963000000000001</v>
      </c>
      <c r="AO35" s="1">
        <v>25.068999999999999</v>
      </c>
      <c r="AP35" s="1">
        <v>23.57</v>
      </c>
      <c r="AQ35" s="1">
        <v>24.481000000000002</v>
      </c>
      <c r="AR35" s="1">
        <v>26.620999999999999</v>
      </c>
      <c r="AS35" s="1">
        <v>28.241</v>
      </c>
      <c r="AT35" s="1">
        <v>29.183</v>
      </c>
      <c r="AU35" s="1">
        <v>29.824000000000002</v>
      </c>
      <c r="AV35" s="1">
        <v>2017</v>
      </c>
      <c r="AW35" s="1">
        <v>512</v>
      </c>
      <c r="AX35" t="s">
        <v>130</v>
      </c>
      <c r="AY35" t="s">
        <v>176</v>
      </c>
      <c r="AZ35" t="s">
        <v>131</v>
      </c>
      <c r="BA35" t="s">
        <v>177</v>
      </c>
      <c r="BB35" t="s">
        <v>178</v>
      </c>
      <c r="BC35" t="s">
        <v>174</v>
      </c>
      <c r="BE35" t="s">
        <v>179</v>
      </c>
      <c r="BF35" s="1">
        <v>21.722000000000001</v>
      </c>
      <c r="BG35" s="1">
        <v>21.265000000000001</v>
      </c>
      <c r="BH35" s="1">
        <v>25.21</v>
      </c>
      <c r="BI35" s="1">
        <v>24.346</v>
      </c>
      <c r="BJ35" s="1">
        <v>23.684000000000001</v>
      </c>
      <c r="BK35" s="1">
        <v>24.541</v>
      </c>
      <c r="BL35" s="1">
        <v>26.081</v>
      </c>
      <c r="BM35" s="1">
        <v>24.46</v>
      </c>
      <c r="BN35" s="1">
        <v>23.129000000000001</v>
      </c>
      <c r="BO35" s="1">
        <v>25.036999999999999</v>
      </c>
      <c r="BP35" s="1">
        <v>26.384</v>
      </c>
      <c r="BQ35" s="1">
        <v>27.835999999999999</v>
      </c>
      <c r="BR35" s="1">
        <v>28.884</v>
      </c>
      <c r="BS35" s="1">
        <v>29.754000000000001</v>
      </c>
      <c r="BT35" s="1">
        <v>2017</v>
      </c>
    </row>
    <row r="36" spans="1:72" x14ac:dyDescent="0.25">
      <c r="A36" t="s">
        <v>132</v>
      </c>
      <c r="B36" t="s">
        <v>133</v>
      </c>
      <c r="C36" t="s">
        <v>26</v>
      </c>
      <c r="D36" t="s">
        <v>134</v>
      </c>
      <c r="E36" t="s">
        <v>28</v>
      </c>
      <c r="F36" t="s">
        <v>29</v>
      </c>
      <c r="G36" t="s">
        <v>30</v>
      </c>
      <c r="H36" t="s">
        <v>31</v>
      </c>
      <c r="I36" t="s">
        <v>32</v>
      </c>
      <c r="J36" s="1">
        <v>122.039</v>
      </c>
      <c r="K36" s="1">
        <v>131.07900000000001</v>
      </c>
      <c r="L36" s="1">
        <v>141.70500000000001</v>
      </c>
      <c r="M36" s="1">
        <v>161.297</v>
      </c>
      <c r="N36" s="1">
        <v>184.01300000000001</v>
      </c>
      <c r="O36" s="1">
        <v>208.322</v>
      </c>
      <c r="P36" s="1">
        <v>235.62299999999999</v>
      </c>
      <c r="Q36" s="1">
        <v>261.37400000000002</v>
      </c>
      <c r="R36" s="1">
        <v>285.81700000000001</v>
      </c>
      <c r="S36" s="1">
        <v>312.79399999999998</v>
      </c>
      <c r="T36" s="1">
        <v>341.72800000000001</v>
      </c>
      <c r="U36" s="1">
        <v>372.93599999999998</v>
      </c>
      <c r="V36" s="1">
        <v>407.00700000000001</v>
      </c>
      <c r="W36" s="1">
        <v>444.20699999999999</v>
      </c>
      <c r="X36" s="1">
        <v>2016</v>
      </c>
      <c r="Y36" s="1">
        <v>513</v>
      </c>
      <c r="Z36" t="s">
        <v>133</v>
      </c>
      <c r="AA36" t="s">
        <v>171</v>
      </c>
      <c r="AB36" t="s">
        <v>134</v>
      </c>
      <c r="AC36" t="s">
        <v>172</v>
      </c>
      <c r="AD36" t="s">
        <v>173</v>
      </c>
      <c r="AE36" t="s">
        <v>174</v>
      </c>
      <c r="AG36" t="s">
        <v>175</v>
      </c>
      <c r="AH36" s="1">
        <v>12.699</v>
      </c>
      <c r="AI36" s="1">
        <v>13.952</v>
      </c>
      <c r="AJ36" s="1">
        <v>14.224</v>
      </c>
      <c r="AK36" s="1">
        <v>14.61</v>
      </c>
      <c r="AL36" s="1">
        <v>13.997</v>
      </c>
      <c r="AM36" s="1">
        <v>13.769</v>
      </c>
      <c r="AN36" s="1">
        <v>13.446999999999999</v>
      </c>
      <c r="AO36" s="1">
        <v>13.56</v>
      </c>
      <c r="AP36" s="1">
        <v>14.837</v>
      </c>
      <c r="AQ36" s="1">
        <v>15.253</v>
      </c>
      <c r="AR36" s="1">
        <v>15.013999999999999</v>
      </c>
      <c r="AS36" s="1">
        <v>14.943</v>
      </c>
      <c r="AT36" s="1">
        <v>15.048999999999999</v>
      </c>
      <c r="AU36" s="1">
        <v>14.911</v>
      </c>
      <c r="AV36" s="1">
        <v>2016</v>
      </c>
      <c r="AW36" s="1">
        <v>513</v>
      </c>
      <c r="AX36" t="s">
        <v>133</v>
      </c>
      <c r="AY36" t="s">
        <v>176</v>
      </c>
      <c r="AZ36" t="s">
        <v>134</v>
      </c>
      <c r="BA36" t="s">
        <v>177</v>
      </c>
      <c r="BB36" t="s">
        <v>178</v>
      </c>
      <c r="BC36" t="s">
        <v>174</v>
      </c>
      <c r="BE36" t="s">
        <v>179</v>
      </c>
      <c r="BF36" s="1">
        <v>10.023999999999999</v>
      </c>
      <c r="BG36" s="1">
        <v>10.362</v>
      </c>
      <c r="BH36" s="1">
        <v>11.246</v>
      </c>
      <c r="BI36" s="1">
        <v>11.228999999999999</v>
      </c>
      <c r="BJ36" s="1">
        <v>10.92</v>
      </c>
      <c r="BK36" s="1">
        <v>9.7940000000000005</v>
      </c>
      <c r="BL36" s="1">
        <v>10.085000000000001</v>
      </c>
      <c r="BM36" s="1">
        <v>10.220000000000001</v>
      </c>
      <c r="BN36" s="1">
        <v>10.705</v>
      </c>
      <c r="BO36" s="1">
        <v>10.683</v>
      </c>
      <c r="BP36" s="1">
        <v>10.754</v>
      </c>
      <c r="BQ36" s="1">
        <v>10.71</v>
      </c>
      <c r="BR36" s="1">
        <v>10.765000000000001</v>
      </c>
      <c r="BS36" s="1">
        <v>10.77</v>
      </c>
      <c r="BT36" s="1">
        <v>2016</v>
      </c>
    </row>
    <row r="37" spans="1:72" x14ac:dyDescent="0.25">
      <c r="A37" t="s">
        <v>135</v>
      </c>
      <c r="B37" t="s">
        <v>136</v>
      </c>
      <c r="C37" t="s">
        <v>26</v>
      </c>
      <c r="D37" t="s">
        <v>137</v>
      </c>
      <c r="E37" t="s">
        <v>28</v>
      </c>
      <c r="F37" t="s">
        <v>29</v>
      </c>
      <c r="G37" t="s">
        <v>30</v>
      </c>
      <c r="H37" t="s">
        <v>31</v>
      </c>
      <c r="I37" t="s">
        <v>32</v>
      </c>
      <c r="J37" s="1">
        <v>1.4330000000000001</v>
      </c>
      <c r="K37" s="1">
        <v>1.7370000000000001</v>
      </c>
      <c r="L37" s="1">
        <v>1.8140000000000001</v>
      </c>
      <c r="M37" s="1">
        <v>1.849</v>
      </c>
      <c r="N37" s="1">
        <v>1.83</v>
      </c>
      <c r="O37" s="1">
        <v>2.0270000000000001</v>
      </c>
      <c r="P37" s="1">
        <v>2.1269999999999998</v>
      </c>
      <c r="Q37" s="1">
        <v>2.3340000000000001</v>
      </c>
      <c r="R37" s="1">
        <v>2.5470000000000002</v>
      </c>
      <c r="S37" s="1">
        <v>2.8</v>
      </c>
      <c r="T37" s="1">
        <v>3.1320000000000001</v>
      </c>
      <c r="U37" s="1">
        <v>3.4950000000000001</v>
      </c>
      <c r="V37" s="1">
        <v>3.9209999999999998</v>
      </c>
      <c r="W37" s="1">
        <v>4.4450000000000003</v>
      </c>
      <c r="X37" s="1">
        <v>2016</v>
      </c>
      <c r="Y37" s="1">
        <v>514</v>
      </c>
      <c r="Z37" t="s">
        <v>136</v>
      </c>
      <c r="AA37" t="s">
        <v>171</v>
      </c>
      <c r="AB37" t="s">
        <v>137</v>
      </c>
      <c r="AC37" t="s">
        <v>172</v>
      </c>
      <c r="AD37" t="s">
        <v>173</v>
      </c>
      <c r="AE37" t="s">
        <v>174</v>
      </c>
      <c r="AG37" t="s">
        <v>175</v>
      </c>
      <c r="AH37" s="1">
        <v>44.704999999999998</v>
      </c>
      <c r="AI37" s="1">
        <v>37.908000000000001</v>
      </c>
      <c r="AJ37" s="1">
        <v>36.938000000000002</v>
      </c>
      <c r="AK37" s="1">
        <v>34.414000000000001</v>
      </c>
      <c r="AL37" s="1">
        <v>29.808</v>
      </c>
      <c r="AM37" s="1">
        <v>27.295999999999999</v>
      </c>
      <c r="AN37" s="1">
        <v>30.762</v>
      </c>
      <c r="AO37" s="1">
        <v>34.183</v>
      </c>
      <c r="AP37" s="1">
        <v>31.684999999999999</v>
      </c>
      <c r="AQ37" s="1">
        <v>25.273</v>
      </c>
      <c r="AR37" s="1">
        <v>24.119</v>
      </c>
      <c r="AS37" s="1">
        <v>28.69</v>
      </c>
      <c r="AT37" s="1">
        <v>24.577000000000002</v>
      </c>
      <c r="AU37" s="1">
        <v>21.744</v>
      </c>
      <c r="AV37" s="1">
        <v>2016</v>
      </c>
      <c r="AW37" s="1">
        <v>514</v>
      </c>
      <c r="AX37" t="s">
        <v>136</v>
      </c>
      <c r="AY37" t="s">
        <v>176</v>
      </c>
      <c r="AZ37" t="s">
        <v>137</v>
      </c>
      <c r="BA37" t="s">
        <v>177</v>
      </c>
      <c r="BB37" t="s">
        <v>178</v>
      </c>
      <c r="BC37" t="s">
        <v>174</v>
      </c>
      <c r="BE37" t="s">
        <v>179</v>
      </c>
      <c r="BF37" s="1">
        <v>46.353000000000002</v>
      </c>
      <c r="BG37" s="1">
        <v>35.786000000000001</v>
      </c>
      <c r="BH37" s="1">
        <v>35.795999999999999</v>
      </c>
      <c r="BI37" s="1">
        <v>30.228000000000002</v>
      </c>
      <c r="BJ37" s="1">
        <v>33.628</v>
      </c>
      <c r="BK37" s="1">
        <v>28.803999999999998</v>
      </c>
      <c r="BL37" s="1">
        <v>29.658000000000001</v>
      </c>
      <c r="BM37" s="1">
        <v>30.103000000000002</v>
      </c>
      <c r="BN37" s="1">
        <v>28.972000000000001</v>
      </c>
      <c r="BO37" s="1">
        <v>24.43</v>
      </c>
      <c r="BP37" s="1">
        <v>23.481000000000002</v>
      </c>
      <c r="BQ37" s="1">
        <v>28.591999999999999</v>
      </c>
      <c r="BR37" s="1">
        <v>24.95</v>
      </c>
      <c r="BS37" s="1">
        <v>26.68</v>
      </c>
      <c r="BT37" s="1">
        <v>2016</v>
      </c>
    </row>
    <row r="38" spans="1:72" x14ac:dyDescent="0.25">
      <c r="A38" t="s">
        <v>138</v>
      </c>
      <c r="B38" t="s">
        <v>139</v>
      </c>
      <c r="C38" t="s">
        <v>26</v>
      </c>
      <c r="D38" t="s">
        <v>140</v>
      </c>
      <c r="E38" t="s">
        <v>28</v>
      </c>
      <c r="F38" t="s">
        <v>29</v>
      </c>
      <c r="G38" t="s">
        <v>30</v>
      </c>
      <c r="H38" t="s">
        <v>31</v>
      </c>
      <c r="I38" t="s">
        <v>32</v>
      </c>
      <c r="J38" s="1">
        <v>11.231999999999999</v>
      </c>
      <c r="K38" s="1">
        <v>12.818</v>
      </c>
      <c r="L38" s="1">
        <v>14.048999999999999</v>
      </c>
      <c r="M38" s="1">
        <v>15.249000000000001</v>
      </c>
      <c r="N38" s="1">
        <v>16.713999999999999</v>
      </c>
      <c r="O38" s="1">
        <v>18.149999999999999</v>
      </c>
      <c r="P38" s="1">
        <v>20.157</v>
      </c>
      <c r="Q38" s="1">
        <v>22.251999999999999</v>
      </c>
      <c r="R38" s="1">
        <v>24.36</v>
      </c>
      <c r="S38" s="1">
        <v>26.628</v>
      </c>
      <c r="T38" s="1">
        <v>29.013000000000002</v>
      </c>
      <c r="U38" s="1">
        <v>31.565000000000001</v>
      </c>
      <c r="V38" s="1">
        <v>34.256999999999998</v>
      </c>
      <c r="W38" s="1">
        <v>37.173999999999999</v>
      </c>
      <c r="X38" s="1">
        <v>2016</v>
      </c>
      <c r="Y38" s="1">
        <v>522</v>
      </c>
      <c r="Z38" t="s">
        <v>139</v>
      </c>
      <c r="AA38" t="s">
        <v>171</v>
      </c>
      <c r="AB38" t="s">
        <v>140</v>
      </c>
      <c r="AC38" t="s">
        <v>172</v>
      </c>
      <c r="AD38" t="s">
        <v>173</v>
      </c>
      <c r="AE38" t="s">
        <v>174</v>
      </c>
      <c r="AG38" t="s">
        <v>175</v>
      </c>
      <c r="AH38" s="1">
        <v>19.901</v>
      </c>
      <c r="AI38" s="1">
        <v>19.658999999999999</v>
      </c>
      <c r="AJ38" s="1">
        <v>20.725000000000001</v>
      </c>
      <c r="AK38" s="1">
        <v>20.657</v>
      </c>
      <c r="AL38" s="1">
        <v>20.981999999999999</v>
      </c>
      <c r="AM38" s="1">
        <v>20.353999999999999</v>
      </c>
      <c r="AN38" s="1">
        <v>21.533999999999999</v>
      </c>
      <c r="AO38" s="1">
        <v>23.126000000000001</v>
      </c>
      <c r="AP38" s="1">
        <v>24.376000000000001</v>
      </c>
      <c r="AQ38" s="1">
        <v>24.396000000000001</v>
      </c>
      <c r="AR38" s="1">
        <v>24.385000000000002</v>
      </c>
      <c r="AS38" s="1">
        <v>24.414999999999999</v>
      </c>
      <c r="AT38" s="1">
        <v>24.456</v>
      </c>
      <c r="AU38" s="1">
        <v>24.713999999999999</v>
      </c>
      <c r="AV38" s="1">
        <v>2016</v>
      </c>
      <c r="AW38" s="1">
        <v>522</v>
      </c>
      <c r="AX38" t="s">
        <v>139</v>
      </c>
      <c r="AY38" t="s">
        <v>176</v>
      </c>
      <c r="AZ38" t="s">
        <v>140</v>
      </c>
      <c r="BA38" t="s">
        <v>177</v>
      </c>
      <c r="BB38" t="s">
        <v>178</v>
      </c>
      <c r="BC38" t="s">
        <v>174</v>
      </c>
      <c r="BE38" t="s">
        <v>179</v>
      </c>
      <c r="BF38" s="1">
        <v>17.053000000000001</v>
      </c>
      <c r="BG38" s="1">
        <v>15.583</v>
      </c>
      <c r="BH38" s="1">
        <v>16.928000000000001</v>
      </c>
      <c r="BI38" s="1">
        <v>18.515999999999998</v>
      </c>
      <c r="BJ38" s="1">
        <v>19.849</v>
      </c>
      <c r="BK38" s="1">
        <v>18.777999999999999</v>
      </c>
      <c r="BL38" s="1">
        <v>19.844999999999999</v>
      </c>
      <c r="BM38" s="1">
        <v>19.504000000000001</v>
      </c>
      <c r="BN38" s="1">
        <v>19.544</v>
      </c>
      <c r="BO38" s="1">
        <v>19.728999999999999</v>
      </c>
      <c r="BP38" s="1">
        <v>20.106999999999999</v>
      </c>
      <c r="BQ38" s="1">
        <v>20.204999999999998</v>
      </c>
      <c r="BR38" s="1">
        <v>20.422999999999998</v>
      </c>
      <c r="BS38" s="1">
        <v>20.815999999999999</v>
      </c>
      <c r="BT38" s="1">
        <v>2016</v>
      </c>
    </row>
    <row r="39" spans="1:72" x14ac:dyDescent="0.25">
      <c r="A39" t="s">
        <v>141</v>
      </c>
      <c r="B39" t="s">
        <v>142</v>
      </c>
      <c r="C39" t="s">
        <v>26</v>
      </c>
      <c r="D39" t="s">
        <v>143</v>
      </c>
      <c r="E39" t="s">
        <v>28</v>
      </c>
      <c r="F39" t="s">
        <v>29</v>
      </c>
      <c r="G39" t="s">
        <v>30</v>
      </c>
      <c r="H39" t="s">
        <v>31</v>
      </c>
      <c r="I39" t="s">
        <v>32</v>
      </c>
      <c r="J39" s="1">
        <v>0.157</v>
      </c>
      <c r="K39" s="1">
        <v>0.182</v>
      </c>
      <c r="L39" s="1">
        <v>0.19</v>
      </c>
      <c r="M39" s="1">
        <v>0.186</v>
      </c>
      <c r="N39" s="1">
        <v>0.17899999999999999</v>
      </c>
      <c r="O39" s="1">
        <v>0.16900000000000001</v>
      </c>
      <c r="P39" s="1">
        <v>0.182</v>
      </c>
      <c r="Q39" s="1">
        <v>0.19700000000000001</v>
      </c>
      <c r="R39" s="1">
        <v>0.21099999999999999</v>
      </c>
      <c r="S39" s="1">
        <v>0.22</v>
      </c>
      <c r="T39" s="1">
        <v>0.22900000000000001</v>
      </c>
      <c r="U39" s="1">
        <v>0.23599999999999999</v>
      </c>
      <c r="V39" s="1">
        <v>0.24399999999999999</v>
      </c>
      <c r="W39" s="1">
        <v>0.252</v>
      </c>
      <c r="X39" s="1">
        <v>2016</v>
      </c>
      <c r="Y39" s="1">
        <v>826</v>
      </c>
      <c r="Z39" t="s">
        <v>142</v>
      </c>
      <c r="AA39" t="s">
        <v>171</v>
      </c>
      <c r="AB39" t="s">
        <v>143</v>
      </c>
      <c r="AC39" t="s">
        <v>172</v>
      </c>
      <c r="AD39" t="s">
        <v>173</v>
      </c>
      <c r="AE39" t="s">
        <v>174</v>
      </c>
      <c r="AG39" t="s">
        <v>175</v>
      </c>
      <c r="AH39" s="1">
        <v>81.623999999999995</v>
      </c>
      <c r="AI39" s="1">
        <v>88.263000000000005</v>
      </c>
      <c r="AJ39" s="1">
        <v>95.073999999999998</v>
      </c>
      <c r="AK39" s="1">
        <v>90.933000000000007</v>
      </c>
      <c r="AL39" s="1">
        <v>118.20099999999999</v>
      </c>
      <c r="AM39" s="1">
        <v>110.21899999999999</v>
      </c>
      <c r="AN39" s="1">
        <v>131.55699999999999</v>
      </c>
      <c r="AO39" s="1">
        <v>111.863</v>
      </c>
      <c r="AP39" s="1">
        <v>163.88300000000001</v>
      </c>
      <c r="AQ39" s="1">
        <v>138.82499999999999</v>
      </c>
      <c r="AR39" s="1">
        <v>122.66500000000001</v>
      </c>
      <c r="AS39" s="1">
        <v>87.584000000000003</v>
      </c>
      <c r="AT39" s="1">
        <v>89.671999999999997</v>
      </c>
      <c r="AU39" s="1">
        <v>89.42</v>
      </c>
      <c r="AV39" s="1">
        <v>2016</v>
      </c>
      <c r="AW39" s="1">
        <v>826</v>
      </c>
      <c r="AX39" t="s">
        <v>142</v>
      </c>
      <c r="AY39" t="s">
        <v>176</v>
      </c>
      <c r="AZ39" t="s">
        <v>143</v>
      </c>
      <c r="BA39" t="s">
        <v>177</v>
      </c>
      <c r="BB39" t="s">
        <v>178</v>
      </c>
      <c r="BC39" t="s">
        <v>174</v>
      </c>
      <c r="BE39" t="s">
        <v>179</v>
      </c>
      <c r="BF39" s="1">
        <v>72.287000000000006</v>
      </c>
      <c r="BG39" s="1">
        <v>66.453000000000003</v>
      </c>
      <c r="BH39" s="1">
        <v>86.76</v>
      </c>
      <c r="BI39" s="1">
        <v>101.423</v>
      </c>
      <c r="BJ39" s="1">
        <v>143.38999999999999</v>
      </c>
      <c r="BK39" s="1">
        <v>155.80199999999999</v>
      </c>
      <c r="BL39" s="1">
        <v>137.6</v>
      </c>
      <c r="BM39" s="1">
        <v>121.873</v>
      </c>
      <c r="BN39" s="1">
        <v>158.19999999999999</v>
      </c>
      <c r="BO39" s="1">
        <v>132.887</v>
      </c>
      <c r="BP39" s="1">
        <v>117.962</v>
      </c>
      <c r="BQ39" s="1">
        <v>82.093000000000004</v>
      </c>
      <c r="BR39" s="1">
        <v>83.573999999999998</v>
      </c>
      <c r="BS39" s="1">
        <v>83.546999999999997</v>
      </c>
      <c r="BT39" s="1">
        <v>2016</v>
      </c>
    </row>
    <row r="40" spans="1:72" x14ac:dyDescent="0.25">
      <c r="A40" t="s">
        <v>144</v>
      </c>
      <c r="B40" t="s">
        <v>145</v>
      </c>
      <c r="C40" t="s">
        <v>26</v>
      </c>
      <c r="D40" t="s">
        <v>146</v>
      </c>
      <c r="E40" t="s">
        <v>28</v>
      </c>
      <c r="F40" t="s">
        <v>29</v>
      </c>
      <c r="G40" t="s">
        <v>30</v>
      </c>
      <c r="H40" t="s">
        <v>31</v>
      </c>
      <c r="I40" t="s">
        <v>32</v>
      </c>
      <c r="J40" s="1">
        <v>7.5039999999999996</v>
      </c>
      <c r="K40" s="1">
        <v>8.9629999999999992</v>
      </c>
      <c r="L40" s="1">
        <v>10.195</v>
      </c>
      <c r="M40" s="1">
        <v>11.974</v>
      </c>
      <c r="N40" s="1">
        <v>13.266</v>
      </c>
      <c r="O40" s="1">
        <v>14.363</v>
      </c>
      <c r="P40" s="1">
        <v>15.916</v>
      </c>
      <c r="Q40" s="1">
        <v>16.984000000000002</v>
      </c>
      <c r="R40" s="1">
        <v>18.337</v>
      </c>
      <c r="S40" s="1">
        <v>20.059000000000001</v>
      </c>
      <c r="T40" s="1">
        <v>21.937999999999999</v>
      </c>
      <c r="U40" s="1">
        <v>23.905999999999999</v>
      </c>
      <c r="V40" s="1">
        <v>26.021999999999998</v>
      </c>
      <c r="W40" s="1">
        <v>28.318000000000001</v>
      </c>
      <c r="X40" s="1">
        <v>2016</v>
      </c>
      <c r="Y40" s="1">
        <v>544</v>
      </c>
      <c r="Z40" t="s">
        <v>145</v>
      </c>
      <c r="AA40" t="s">
        <v>171</v>
      </c>
      <c r="AB40" t="s">
        <v>146</v>
      </c>
      <c r="AC40" t="s">
        <v>172</v>
      </c>
      <c r="AD40" t="s">
        <v>173</v>
      </c>
      <c r="AE40" t="s">
        <v>174</v>
      </c>
      <c r="AG40" t="s">
        <v>175</v>
      </c>
      <c r="AH40" s="1">
        <v>22.981000000000002</v>
      </c>
      <c r="AI40" s="1">
        <v>21.552</v>
      </c>
      <c r="AJ40" s="1">
        <v>21.864000000000001</v>
      </c>
      <c r="AK40" s="1">
        <v>26.100999999999999</v>
      </c>
      <c r="AL40" s="1">
        <v>24.853000000000002</v>
      </c>
      <c r="AM40" s="1">
        <v>23.494</v>
      </c>
      <c r="AN40" s="1">
        <v>20.951000000000001</v>
      </c>
      <c r="AO40" s="1">
        <v>21.937000000000001</v>
      </c>
      <c r="AP40" s="1">
        <v>21.661000000000001</v>
      </c>
      <c r="AQ40" s="1">
        <v>21.974</v>
      </c>
      <c r="AR40" s="1">
        <v>22.109000000000002</v>
      </c>
      <c r="AS40" s="1">
        <v>22.135000000000002</v>
      </c>
      <c r="AT40" s="1">
        <v>22.129000000000001</v>
      </c>
      <c r="AU40" s="1">
        <v>22.241</v>
      </c>
      <c r="AV40" s="1">
        <v>2016</v>
      </c>
      <c r="AW40" s="1">
        <v>544</v>
      </c>
      <c r="AX40" t="s">
        <v>145</v>
      </c>
      <c r="AY40" t="s">
        <v>176</v>
      </c>
      <c r="AZ40" t="s">
        <v>146</v>
      </c>
      <c r="BA40" t="s">
        <v>177</v>
      </c>
      <c r="BB40" t="s">
        <v>178</v>
      </c>
      <c r="BC40" t="s">
        <v>174</v>
      </c>
      <c r="BE40" t="s">
        <v>179</v>
      </c>
      <c r="BF40" s="1">
        <v>20.100000000000001</v>
      </c>
      <c r="BG40" s="1">
        <v>19.995999999999999</v>
      </c>
      <c r="BH40" s="1">
        <v>21.413</v>
      </c>
      <c r="BI40" s="1">
        <v>21.13</v>
      </c>
      <c r="BJ40" s="1">
        <v>20.8</v>
      </c>
      <c r="BK40" s="1">
        <v>21.131</v>
      </c>
      <c r="BL40" s="1">
        <v>16.227</v>
      </c>
      <c r="BM40" s="1">
        <v>17.016999999999999</v>
      </c>
      <c r="BN40" s="1">
        <v>17.314</v>
      </c>
      <c r="BO40" s="1">
        <v>17.818999999999999</v>
      </c>
      <c r="BP40" s="1">
        <v>17.824999999999999</v>
      </c>
      <c r="BQ40" s="1">
        <v>17.466000000000001</v>
      </c>
      <c r="BR40" s="1">
        <v>17.145</v>
      </c>
      <c r="BS40" s="1">
        <v>17.219000000000001</v>
      </c>
      <c r="BT40" s="1">
        <v>2016</v>
      </c>
    </row>
    <row r="41" spans="1:72" x14ac:dyDescent="0.25">
      <c r="A41" t="s">
        <v>147</v>
      </c>
      <c r="B41" t="s">
        <v>148</v>
      </c>
      <c r="C41" t="s">
        <v>26</v>
      </c>
      <c r="D41" t="s">
        <v>149</v>
      </c>
      <c r="E41" t="s">
        <v>28</v>
      </c>
      <c r="F41" t="s">
        <v>29</v>
      </c>
      <c r="G41" t="s">
        <v>30</v>
      </c>
      <c r="H41" t="s">
        <v>31</v>
      </c>
      <c r="I41" t="s">
        <v>32</v>
      </c>
      <c r="J41" s="1">
        <v>49.540999999999997</v>
      </c>
      <c r="K41" s="1">
        <v>59.976999999999997</v>
      </c>
      <c r="L41" s="1">
        <v>59.731000000000002</v>
      </c>
      <c r="M41" s="1">
        <v>60.133000000000003</v>
      </c>
      <c r="N41" s="1">
        <v>65.575000000000003</v>
      </c>
      <c r="O41" s="1">
        <v>59.484999999999999</v>
      </c>
      <c r="P41" s="1">
        <v>63.250999999999998</v>
      </c>
      <c r="Q41" s="1">
        <v>66.537000000000006</v>
      </c>
      <c r="R41" s="1">
        <v>70.715000000000003</v>
      </c>
      <c r="S41" s="1">
        <v>74.974000000000004</v>
      </c>
      <c r="T41" s="1">
        <v>83.018000000000001</v>
      </c>
      <c r="U41" s="1">
        <v>91.88</v>
      </c>
      <c r="V41" s="1">
        <v>101.61</v>
      </c>
      <c r="W41" s="1">
        <v>112.014</v>
      </c>
      <c r="X41" s="1">
        <v>2017</v>
      </c>
      <c r="Y41" s="1">
        <v>518</v>
      </c>
      <c r="Z41" t="s">
        <v>148</v>
      </c>
      <c r="AA41" t="s">
        <v>171</v>
      </c>
      <c r="AB41" t="s">
        <v>149</v>
      </c>
      <c r="AC41" t="s">
        <v>172</v>
      </c>
      <c r="AD41" t="s">
        <v>173</v>
      </c>
      <c r="AE41" t="s">
        <v>174</v>
      </c>
      <c r="AG41" t="s">
        <v>175</v>
      </c>
      <c r="AH41" s="1">
        <v>14.584</v>
      </c>
      <c r="AI41" s="1">
        <v>13.384</v>
      </c>
      <c r="AJ41" s="1">
        <v>18.085000000000001</v>
      </c>
      <c r="AK41" s="1">
        <v>21.446000000000002</v>
      </c>
      <c r="AL41" s="1">
        <v>22.911000000000001</v>
      </c>
      <c r="AM41" s="1">
        <v>23.151</v>
      </c>
      <c r="AN41" s="1">
        <v>21.332000000000001</v>
      </c>
      <c r="AO41" s="1">
        <v>21.722000000000001</v>
      </c>
      <c r="AP41" s="1">
        <v>21.318999999999999</v>
      </c>
      <c r="AQ41" s="1">
        <v>22.257999999999999</v>
      </c>
      <c r="AR41" s="1">
        <v>22.388000000000002</v>
      </c>
      <c r="AS41" s="1">
        <v>21.893999999999998</v>
      </c>
      <c r="AT41" s="1">
        <v>21.925999999999998</v>
      </c>
      <c r="AU41" s="1">
        <v>22.15</v>
      </c>
      <c r="AV41" s="1">
        <v>2017</v>
      </c>
      <c r="AW41" s="1">
        <v>518</v>
      </c>
      <c r="AX41" t="s">
        <v>148</v>
      </c>
      <c r="AY41" t="s">
        <v>176</v>
      </c>
      <c r="AZ41" t="s">
        <v>149</v>
      </c>
      <c r="BA41" t="s">
        <v>177</v>
      </c>
      <c r="BB41" t="s">
        <v>178</v>
      </c>
      <c r="BC41" t="s">
        <v>174</v>
      </c>
      <c r="BE41" t="s">
        <v>179</v>
      </c>
      <c r="BF41" s="1">
        <v>9.1129999999999995</v>
      </c>
      <c r="BG41" s="1">
        <v>9.8490000000000002</v>
      </c>
      <c r="BH41" s="1">
        <v>19.029</v>
      </c>
      <c r="BI41" s="1">
        <v>20.099</v>
      </c>
      <c r="BJ41" s="1">
        <v>21.972999999999999</v>
      </c>
      <c r="BK41" s="1">
        <v>18.731000000000002</v>
      </c>
      <c r="BL41" s="1">
        <v>18.815999999999999</v>
      </c>
      <c r="BM41" s="1">
        <v>18.231000000000002</v>
      </c>
      <c r="BN41" s="1">
        <v>17.437000000000001</v>
      </c>
      <c r="BO41" s="1">
        <v>18.266999999999999</v>
      </c>
      <c r="BP41" s="1">
        <v>18.286000000000001</v>
      </c>
      <c r="BQ41" s="1">
        <v>17.765000000000001</v>
      </c>
      <c r="BR41" s="1">
        <v>17.812999999999999</v>
      </c>
      <c r="BS41" s="1">
        <v>17.97</v>
      </c>
      <c r="BT41" s="1">
        <v>2017</v>
      </c>
    </row>
    <row r="42" spans="1:72" x14ac:dyDescent="0.25">
      <c r="A42" t="s">
        <v>150</v>
      </c>
      <c r="B42" t="s">
        <v>151</v>
      </c>
      <c r="C42" t="s">
        <v>26</v>
      </c>
      <c r="D42" t="s">
        <v>152</v>
      </c>
      <c r="E42" t="s">
        <v>28</v>
      </c>
      <c r="F42" t="s">
        <v>29</v>
      </c>
      <c r="G42" t="s">
        <v>30</v>
      </c>
      <c r="H42" t="s">
        <v>31</v>
      </c>
      <c r="I42" t="s">
        <v>32</v>
      </c>
      <c r="J42" s="1">
        <v>16.001999999999999</v>
      </c>
      <c r="K42" s="1">
        <v>19.010999999999999</v>
      </c>
      <c r="L42" s="1">
        <v>18.852</v>
      </c>
      <c r="M42" s="1">
        <v>19.27</v>
      </c>
      <c r="N42" s="1">
        <v>19.995000000000001</v>
      </c>
      <c r="O42" s="1">
        <v>21.411000000000001</v>
      </c>
      <c r="P42" s="1">
        <v>21.132000000000001</v>
      </c>
      <c r="Q42" s="1">
        <v>24.472000000000001</v>
      </c>
      <c r="R42" s="1">
        <v>27.277999999999999</v>
      </c>
      <c r="S42" s="1">
        <v>28.75</v>
      </c>
      <c r="T42" s="1">
        <v>30.358000000000001</v>
      </c>
      <c r="U42" s="1">
        <v>32.551000000000002</v>
      </c>
      <c r="V42" s="1">
        <v>34.906999999999996</v>
      </c>
      <c r="W42" s="1">
        <v>37.424999999999997</v>
      </c>
      <c r="X42" s="1">
        <v>2016</v>
      </c>
      <c r="Y42" s="1">
        <v>558</v>
      </c>
      <c r="Z42" t="s">
        <v>151</v>
      </c>
      <c r="AA42" t="s">
        <v>171</v>
      </c>
      <c r="AB42" t="s">
        <v>152</v>
      </c>
      <c r="AC42" t="s">
        <v>172</v>
      </c>
      <c r="AD42" t="s">
        <v>173</v>
      </c>
      <c r="AE42" t="s">
        <v>174</v>
      </c>
      <c r="AG42" t="s">
        <v>175</v>
      </c>
      <c r="AH42" s="1">
        <v>18.777000000000001</v>
      </c>
      <c r="AI42" s="1">
        <v>18.652000000000001</v>
      </c>
      <c r="AJ42" s="1">
        <v>19.305</v>
      </c>
      <c r="AK42" s="1">
        <v>17.82</v>
      </c>
      <c r="AL42" s="1">
        <v>18.844999999999999</v>
      </c>
      <c r="AM42" s="1">
        <v>20.103999999999999</v>
      </c>
      <c r="AN42" s="1">
        <v>22.004999999999999</v>
      </c>
      <c r="AO42" s="1">
        <v>27.715</v>
      </c>
      <c r="AP42" s="1">
        <v>27.331</v>
      </c>
      <c r="AQ42" s="1">
        <v>26.972000000000001</v>
      </c>
      <c r="AR42" s="1">
        <v>26.46</v>
      </c>
      <c r="AS42" s="1">
        <v>26.381</v>
      </c>
      <c r="AT42" s="1">
        <v>26.219000000000001</v>
      </c>
      <c r="AU42" s="1">
        <v>26.308</v>
      </c>
      <c r="AV42" s="1">
        <v>2016</v>
      </c>
      <c r="AW42" s="1">
        <v>558</v>
      </c>
      <c r="AX42" t="s">
        <v>151</v>
      </c>
      <c r="AY42" t="s">
        <v>176</v>
      </c>
      <c r="AZ42" t="s">
        <v>152</v>
      </c>
      <c r="BA42" t="s">
        <v>177</v>
      </c>
      <c r="BB42" t="s">
        <v>178</v>
      </c>
      <c r="BC42" t="s">
        <v>174</v>
      </c>
      <c r="BE42" t="s">
        <v>179</v>
      </c>
      <c r="BF42" s="1">
        <v>18.001999999999999</v>
      </c>
      <c r="BG42" s="1">
        <v>17.827000000000002</v>
      </c>
      <c r="BH42" s="1">
        <v>17.963000000000001</v>
      </c>
      <c r="BI42" s="1">
        <v>19.63</v>
      </c>
      <c r="BJ42" s="1">
        <v>20.376000000000001</v>
      </c>
      <c r="BK42" s="1">
        <v>20.760999999999999</v>
      </c>
      <c r="BL42" s="1">
        <v>23.361000000000001</v>
      </c>
      <c r="BM42" s="1">
        <v>26.329000000000001</v>
      </c>
      <c r="BN42" s="1">
        <v>23.617999999999999</v>
      </c>
      <c r="BO42" s="1">
        <v>23.75</v>
      </c>
      <c r="BP42" s="1">
        <v>23.745999999999999</v>
      </c>
      <c r="BQ42" s="1">
        <v>23.568000000000001</v>
      </c>
      <c r="BR42" s="1">
        <v>23.407</v>
      </c>
      <c r="BS42" s="1">
        <v>23.594000000000001</v>
      </c>
      <c r="BT42" s="1">
        <v>2016</v>
      </c>
    </row>
    <row r="43" spans="1:72" x14ac:dyDescent="0.25">
      <c r="A43" t="s">
        <v>153</v>
      </c>
      <c r="B43" t="s">
        <v>154</v>
      </c>
      <c r="C43" t="s">
        <v>26</v>
      </c>
      <c r="D43" t="s">
        <v>155</v>
      </c>
      <c r="E43" t="s">
        <v>28</v>
      </c>
      <c r="F43" t="s">
        <v>29</v>
      </c>
      <c r="G43" t="s">
        <v>30</v>
      </c>
      <c r="H43" t="s">
        <v>31</v>
      </c>
      <c r="I43" t="s">
        <v>32</v>
      </c>
      <c r="J43" s="1">
        <v>0.68100000000000005</v>
      </c>
      <c r="K43" s="1">
        <v>0.93300000000000005</v>
      </c>
      <c r="L43" s="1">
        <v>1.0640000000000001</v>
      </c>
      <c r="M43" s="1">
        <v>1.1299999999999999</v>
      </c>
      <c r="N43" s="1">
        <v>1.1739999999999999</v>
      </c>
      <c r="O43" s="1">
        <v>1.1579999999999999</v>
      </c>
      <c r="P43" s="1">
        <v>1.2350000000000001</v>
      </c>
      <c r="Q43" s="1">
        <v>1.2769999999999999</v>
      </c>
      <c r="R43" s="1">
        <v>1.377</v>
      </c>
      <c r="S43" s="1">
        <v>1.4630000000000001</v>
      </c>
      <c r="T43" s="1">
        <v>1.556</v>
      </c>
      <c r="U43" s="1">
        <v>1.659</v>
      </c>
      <c r="V43" s="1">
        <v>1.7729999999999999</v>
      </c>
      <c r="W43" s="1">
        <v>1.9059999999999999</v>
      </c>
      <c r="X43" s="1">
        <v>2016</v>
      </c>
      <c r="Y43" s="1">
        <v>813</v>
      </c>
      <c r="Z43" t="s">
        <v>154</v>
      </c>
      <c r="AA43" t="s">
        <v>171</v>
      </c>
      <c r="AB43" t="s">
        <v>155</v>
      </c>
      <c r="AC43" t="s">
        <v>172</v>
      </c>
      <c r="AD43" t="s">
        <v>173</v>
      </c>
      <c r="AE43" t="s">
        <v>174</v>
      </c>
      <c r="AG43" t="s">
        <v>175</v>
      </c>
      <c r="AH43" s="1">
        <v>56.408999999999999</v>
      </c>
      <c r="AI43" s="1">
        <v>47.71</v>
      </c>
      <c r="AJ43" s="1">
        <v>48.798999999999999</v>
      </c>
      <c r="AK43" s="1">
        <v>46.81</v>
      </c>
      <c r="AL43" s="1">
        <v>45.627000000000002</v>
      </c>
      <c r="AM43" s="1">
        <v>48.164999999999999</v>
      </c>
      <c r="AN43" s="1">
        <v>44.526000000000003</v>
      </c>
      <c r="AO43" s="1">
        <v>45.279000000000003</v>
      </c>
      <c r="AP43" s="1">
        <v>48.066000000000003</v>
      </c>
      <c r="AQ43" s="1">
        <v>45.832999999999998</v>
      </c>
      <c r="AR43" s="1">
        <v>45.066000000000003</v>
      </c>
      <c r="AS43" s="1">
        <v>44.46</v>
      </c>
      <c r="AT43" s="1">
        <v>44.177</v>
      </c>
      <c r="AU43" s="1">
        <v>44.116</v>
      </c>
      <c r="AV43" s="1">
        <v>2016</v>
      </c>
      <c r="AW43" s="1">
        <v>813</v>
      </c>
      <c r="AX43" t="s">
        <v>154</v>
      </c>
      <c r="AY43" t="s">
        <v>176</v>
      </c>
      <c r="AZ43" t="s">
        <v>155</v>
      </c>
      <c r="BA43" t="s">
        <v>177</v>
      </c>
      <c r="BB43" t="s">
        <v>178</v>
      </c>
      <c r="BC43" t="s">
        <v>174</v>
      </c>
      <c r="BE43" t="s">
        <v>179</v>
      </c>
      <c r="BF43" s="1">
        <v>62.661000000000001</v>
      </c>
      <c r="BG43" s="1">
        <v>56.119</v>
      </c>
      <c r="BH43" s="1">
        <v>52.459000000000003</v>
      </c>
      <c r="BI43" s="1">
        <v>50.948</v>
      </c>
      <c r="BJ43" s="1">
        <v>47.296999999999997</v>
      </c>
      <c r="BK43" s="1">
        <v>47.944000000000003</v>
      </c>
      <c r="BL43" s="1">
        <v>41.207999999999998</v>
      </c>
      <c r="BM43" s="1">
        <v>41.183</v>
      </c>
      <c r="BN43" s="1">
        <v>42.36</v>
      </c>
      <c r="BO43" s="1">
        <v>41.98</v>
      </c>
      <c r="BP43" s="1">
        <v>41.576999999999998</v>
      </c>
      <c r="BQ43" s="1">
        <v>41.295000000000002</v>
      </c>
      <c r="BR43" s="1">
        <v>41.137999999999998</v>
      </c>
      <c r="BS43" s="1">
        <v>40.938000000000002</v>
      </c>
      <c r="BT43" s="1">
        <v>2016</v>
      </c>
    </row>
    <row r="44" spans="1:72" x14ac:dyDescent="0.25">
      <c r="A44" t="s">
        <v>156</v>
      </c>
      <c r="B44" t="s">
        <v>157</v>
      </c>
      <c r="C44" t="s">
        <v>26</v>
      </c>
      <c r="D44" t="s">
        <v>158</v>
      </c>
      <c r="E44" t="s">
        <v>28</v>
      </c>
      <c r="F44" t="s">
        <v>29</v>
      </c>
      <c r="G44" t="s">
        <v>30</v>
      </c>
      <c r="H44" t="s">
        <v>31</v>
      </c>
      <c r="I44" t="s">
        <v>32</v>
      </c>
      <c r="J44" s="1">
        <v>3.9990000000000001</v>
      </c>
      <c r="K44" s="1">
        <v>5.6820000000000004</v>
      </c>
      <c r="L44" s="1">
        <v>6.6710000000000003</v>
      </c>
      <c r="M44" s="1">
        <v>5.65</v>
      </c>
      <c r="N44" s="1">
        <v>4.0449999999999999</v>
      </c>
      <c r="O44" s="1">
        <v>3.1040000000000001</v>
      </c>
      <c r="P44" s="1">
        <v>2.5209999999999999</v>
      </c>
      <c r="Q44" s="1">
        <v>2.61</v>
      </c>
      <c r="R44" s="1">
        <v>2.74</v>
      </c>
      <c r="S44" s="1">
        <v>3.0289999999999999</v>
      </c>
      <c r="T44" s="1">
        <v>3.254</v>
      </c>
      <c r="U44" s="1">
        <v>3.4780000000000002</v>
      </c>
      <c r="V44" s="1">
        <v>3.5760000000000001</v>
      </c>
      <c r="W44" s="1">
        <v>3.6869999999999998</v>
      </c>
      <c r="X44" s="1">
        <v>2016</v>
      </c>
      <c r="Y44" s="1">
        <v>537</v>
      </c>
      <c r="Z44" t="s">
        <v>157</v>
      </c>
      <c r="AA44" t="s">
        <v>171</v>
      </c>
      <c r="AB44" t="s">
        <v>158</v>
      </c>
      <c r="AC44" t="s">
        <v>172</v>
      </c>
      <c r="AD44" t="s">
        <v>173</v>
      </c>
      <c r="AE44" t="s">
        <v>174</v>
      </c>
      <c r="AG44" t="s">
        <v>175</v>
      </c>
      <c r="AH44" s="1">
        <v>26.747</v>
      </c>
      <c r="AI44" s="1">
        <v>24.451000000000001</v>
      </c>
      <c r="AJ44" s="1">
        <v>22.495999999999999</v>
      </c>
      <c r="AK44" s="1">
        <v>23.748000000000001</v>
      </c>
      <c r="AL44" s="1">
        <v>40.277999999999999</v>
      </c>
      <c r="AM44" s="1">
        <v>50.201999999999998</v>
      </c>
      <c r="AN44" s="1">
        <v>69.680999999999997</v>
      </c>
      <c r="AO44" s="1">
        <v>52.497999999999998</v>
      </c>
      <c r="AP44" s="1">
        <v>63.444000000000003</v>
      </c>
      <c r="AQ44" s="1">
        <v>72.081000000000003</v>
      </c>
      <c r="AR44" s="1">
        <v>60.640999999999998</v>
      </c>
      <c r="AS44" s="1">
        <v>54.363999999999997</v>
      </c>
      <c r="AT44" s="1">
        <v>50.018999999999998</v>
      </c>
      <c r="AU44" s="1">
        <v>46.311</v>
      </c>
      <c r="AV44" s="1">
        <v>2017</v>
      </c>
      <c r="AW44" s="1">
        <v>537</v>
      </c>
      <c r="AX44" t="s">
        <v>157</v>
      </c>
      <c r="AY44" t="s">
        <v>176</v>
      </c>
      <c r="AZ44" t="s">
        <v>158</v>
      </c>
      <c r="BA44" t="s">
        <v>177</v>
      </c>
      <c r="BB44" t="s">
        <v>178</v>
      </c>
      <c r="BC44" t="s">
        <v>174</v>
      </c>
      <c r="BE44" t="s">
        <v>179</v>
      </c>
      <c r="BF44" s="1">
        <v>67.858999999999995</v>
      </c>
      <c r="BG44" s="1">
        <v>68.126999999999995</v>
      </c>
      <c r="BH44" s="1">
        <v>62.386000000000003</v>
      </c>
      <c r="BI44" s="1">
        <v>65.45</v>
      </c>
      <c r="BJ44" s="1">
        <v>63.158999999999999</v>
      </c>
      <c r="BK44" s="1">
        <v>53.912999999999997</v>
      </c>
      <c r="BL44" s="1">
        <v>36.692</v>
      </c>
      <c r="BM44" s="1">
        <v>42.796999999999997</v>
      </c>
      <c r="BN44" s="1">
        <v>39.625</v>
      </c>
      <c r="BO44" s="1">
        <v>36.085999999999999</v>
      </c>
      <c r="BP44" s="1">
        <v>31.338999999999999</v>
      </c>
      <c r="BQ44" s="1">
        <v>29.236999999999998</v>
      </c>
      <c r="BR44" s="1">
        <v>30.565000000000001</v>
      </c>
      <c r="BS44" s="1">
        <v>28.198</v>
      </c>
      <c r="BT44" s="1">
        <v>2017</v>
      </c>
    </row>
    <row r="45" spans="1:72" x14ac:dyDescent="0.25">
      <c r="A45" t="s">
        <v>159</v>
      </c>
      <c r="B45" t="s">
        <v>160</v>
      </c>
      <c r="C45" t="s">
        <v>26</v>
      </c>
      <c r="D45" t="s">
        <v>161</v>
      </c>
      <c r="E45" t="s">
        <v>28</v>
      </c>
      <c r="F45" t="s">
        <v>29</v>
      </c>
      <c r="G45" t="s">
        <v>30</v>
      </c>
      <c r="H45" t="s">
        <v>31</v>
      </c>
      <c r="I45" t="s">
        <v>32</v>
      </c>
      <c r="J45" s="1">
        <v>3.2000000000000001E-2</v>
      </c>
      <c r="K45" s="1">
        <v>3.9E-2</v>
      </c>
      <c r="L45" s="1">
        <v>3.7999999999999999E-2</v>
      </c>
      <c r="M45" s="1">
        <v>3.7999999999999999E-2</v>
      </c>
      <c r="N45" s="1">
        <v>3.6999999999999998E-2</v>
      </c>
      <c r="O45" s="1">
        <v>3.5999999999999997E-2</v>
      </c>
      <c r="P45" s="1">
        <v>3.6999999999999998E-2</v>
      </c>
      <c r="Q45" s="1">
        <v>0.04</v>
      </c>
      <c r="R45" s="1">
        <v>4.2999999999999997E-2</v>
      </c>
      <c r="S45" s="1">
        <v>4.4999999999999998E-2</v>
      </c>
      <c r="T45" s="1">
        <v>4.8000000000000001E-2</v>
      </c>
      <c r="U45" s="1">
        <v>5.0999999999999997E-2</v>
      </c>
      <c r="V45" s="1">
        <v>5.2999999999999999E-2</v>
      </c>
      <c r="W45" s="1">
        <v>5.6000000000000001E-2</v>
      </c>
      <c r="X45" s="1">
        <v>2015</v>
      </c>
      <c r="Y45" s="1">
        <v>869</v>
      </c>
      <c r="Z45" t="s">
        <v>160</v>
      </c>
      <c r="AA45" t="s">
        <v>171</v>
      </c>
      <c r="AB45" t="s">
        <v>161</v>
      </c>
      <c r="AC45" t="s">
        <v>172</v>
      </c>
      <c r="AD45" t="s">
        <v>173</v>
      </c>
      <c r="AE45" t="s">
        <v>174</v>
      </c>
      <c r="AG45" t="s">
        <v>175</v>
      </c>
      <c r="AH45" s="1">
        <v>96.231999999999999</v>
      </c>
      <c r="AI45" s="1">
        <v>79.108999999999995</v>
      </c>
      <c r="AJ45" s="1">
        <v>79.376999999999995</v>
      </c>
      <c r="AK45" s="1">
        <v>83.823999999999998</v>
      </c>
      <c r="AL45" s="1">
        <v>109.84</v>
      </c>
      <c r="AM45" s="1">
        <v>127.316</v>
      </c>
      <c r="AN45" s="1">
        <v>144.97900000000001</v>
      </c>
      <c r="AO45" s="1">
        <v>118.504</v>
      </c>
      <c r="AP45" s="1">
        <v>135.81</v>
      </c>
      <c r="AQ45" s="1">
        <v>121.60299999999999</v>
      </c>
      <c r="AR45" s="1">
        <v>115.252</v>
      </c>
      <c r="AS45" s="1">
        <v>112.878</v>
      </c>
      <c r="AT45" s="1">
        <v>112.27200000000001</v>
      </c>
      <c r="AU45" s="1">
        <v>111.376</v>
      </c>
      <c r="AV45" s="1">
        <v>2016</v>
      </c>
      <c r="AW45" s="1">
        <v>869</v>
      </c>
      <c r="AX45" t="s">
        <v>160</v>
      </c>
      <c r="AY45" t="s">
        <v>176</v>
      </c>
      <c r="AZ45" t="s">
        <v>161</v>
      </c>
      <c r="BA45" t="s">
        <v>177</v>
      </c>
      <c r="BB45" t="s">
        <v>178</v>
      </c>
      <c r="BC45" t="s">
        <v>174</v>
      </c>
      <c r="BE45" t="s">
        <v>179</v>
      </c>
      <c r="BF45" s="1">
        <v>72.308999999999997</v>
      </c>
      <c r="BG45" s="1">
        <v>70.09</v>
      </c>
      <c r="BH45" s="1">
        <v>89.272999999999996</v>
      </c>
      <c r="BI45" s="1">
        <v>112.81</v>
      </c>
      <c r="BJ45" s="1">
        <v>103.78700000000001</v>
      </c>
      <c r="BK45" s="1">
        <v>154.904</v>
      </c>
      <c r="BL45" s="1">
        <v>161.53200000000001</v>
      </c>
      <c r="BM45" s="1">
        <v>119.142</v>
      </c>
      <c r="BN45" s="1">
        <v>132.755</v>
      </c>
      <c r="BO45" s="1">
        <v>118.05200000000001</v>
      </c>
      <c r="BP45" s="1">
        <v>111.354</v>
      </c>
      <c r="BQ45" s="1">
        <v>108.16800000000001</v>
      </c>
      <c r="BR45" s="1">
        <v>106.90600000000001</v>
      </c>
      <c r="BS45" s="1">
        <v>105.902</v>
      </c>
      <c r="BT45" s="1">
        <v>2016</v>
      </c>
    </row>
    <row r="46" spans="1:72" x14ac:dyDescent="0.25">
      <c r="A46" t="s">
        <v>162</v>
      </c>
      <c r="B46" t="s">
        <v>163</v>
      </c>
      <c r="C46" t="s">
        <v>26</v>
      </c>
      <c r="D46" t="s">
        <v>164</v>
      </c>
      <c r="E46" t="s">
        <v>28</v>
      </c>
      <c r="F46" t="s">
        <v>29</v>
      </c>
      <c r="G46" t="s">
        <v>30</v>
      </c>
      <c r="H46" t="s">
        <v>31</v>
      </c>
      <c r="I46" t="s">
        <v>32</v>
      </c>
      <c r="J46" s="1">
        <v>0.70099999999999996</v>
      </c>
      <c r="K46" s="1">
        <v>0.79200000000000004</v>
      </c>
      <c r="L46" s="1">
        <v>0.78200000000000003</v>
      </c>
      <c r="M46" s="1">
        <v>0.80200000000000005</v>
      </c>
      <c r="N46" s="1">
        <v>0.81499999999999995</v>
      </c>
      <c r="O46" s="1">
        <v>0.77400000000000002</v>
      </c>
      <c r="P46" s="1">
        <v>0.79800000000000004</v>
      </c>
      <c r="Q46" s="1">
        <v>0.87</v>
      </c>
      <c r="R46" s="1">
        <v>0.95699999999999996</v>
      </c>
      <c r="S46" s="1">
        <v>1.024</v>
      </c>
      <c r="T46" s="1">
        <v>1.0900000000000001</v>
      </c>
      <c r="U46" s="1">
        <v>1.1599999999999999</v>
      </c>
      <c r="V46" s="1">
        <v>1.234</v>
      </c>
      <c r="W46" s="1">
        <v>1.3129999999999999</v>
      </c>
      <c r="X46" s="1">
        <v>2015</v>
      </c>
      <c r="Y46" s="1">
        <v>846</v>
      </c>
      <c r="Z46" t="s">
        <v>163</v>
      </c>
      <c r="AA46" t="s">
        <v>171</v>
      </c>
      <c r="AB46" t="s">
        <v>164</v>
      </c>
      <c r="AC46" t="s">
        <v>172</v>
      </c>
      <c r="AD46" t="s">
        <v>173</v>
      </c>
      <c r="AE46" t="s">
        <v>174</v>
      </c>
      <c r="AG46" t="s">
        <v>175</v>
      </c>
      <c r="AH46" s="1">
        <v>27.117000000000001</v>
      </c>
      <c r="AI46" s="1">
        <v>24.431000000000001</v>
      </c>
      <c r="AJ46" s="1">
        <v>23.395</v>
      </c>
      <c r="AK46" s="1">
        <v>21.666</v>
      </c>
      <c r="AL46" s="1">
        <v>28.463999999999999</v>
      </c>
      <c r="AM46" s="1">
        <v>41.478999999999999</v>
      </c>
      <c r="AN46" s="1">
        <v>36.912999999999997</v>
      </c>
      <c r="AO46" s="1">
        <v>38.950000000000003</v>
      </c>
      <c r="AP46" s="1">
        <v>39.533999999999999</v>
      </c>
      <c r="AQ46" s="1">
        <v>36.826000000000001</v>
      </c>
      <c r="AR46" s="1">
        <v>36.106999999999999</v>
      </c>
      <c r="AS46" s="1">
        <v>35.289000000000001</v>
      </c>
      <c r="AT46" s="1">
        <v>35.064</v>
      </c>
      <c r="AU46" s="1">
        <v>35.009</v>
      </c>
      <c r="AV46" s="1">
        <v>2016</v>
      </c>
      <c r="AW46" s="1">
        <v>846</v>
      </c>
      <c r="AX46" t="s">
        <v>163</v>
      </c>
      <c r="AY46" t="s">
        <v>176</v>
      </c>
      <c r="AZ46" t="s">
        <v>164</v>
      </c>
      <c r="BA46" t="s">
        <v>177</v>
      </c>
      <c r="BB46" t="s">
        <v>178</v>
      </c>
      <c r="BC46" t="s">
        <v>174</v>
      </c>
      <c r="BE46" t="s">
        <v>179</v>
      </c>
      <c r="BF46" s="1">
        <v>24.602</v>
      </c>
      <c r="BG46" s="1">
        <v>22.298999999999999</v>
      </c>
      <c r="BH46" s="1">
        <v>21.768999999999998</v>
      </c>
      <c r="BI46" s="1">
        <v>21.433</v>
      </c>
      <c r="BJ46" s="1">
        <v>23.492999999999999</v>
      </c>
      <c r="BK46" s="1">
        <v>31.914000000000001</v>
      </c>
      <c r="BL46" s="1">
        <v>30.798999999999999</v>
      </c>
      <c r="BM46" s="1">
        <v>31.486999999999998</v>
      </c>
      <c r="BN46" s="1">
        <v>31.574000000000002</v>
      </c>
      <c r="BO46" s="1">
        <v>32.524000000000001</v>
      </c>
      <c r="BP46" s="1">
        <v>32.591000000000001</v>
      </c>
      <c r="BQ46" s="1">
        <v>32.279000000000003</v>
      </c>
      <c r="BR46" s="1">
        <v>32.075000000000003</v>
      </c>
      <c r="BS46" s="1">
        <v>32.003</v>
      </c>
      <c r="BT46" s="1">
        <v>2016</v>
      </c>
    </row>
    <row r="47" spans="1:72" x14ac:dyDescent="0.25">
      <c r="A47" t="s">
        <v>165</v>
      </c>
      <c r="B47" t="s">
        <v>166</v>
      </c>
      <c r="C47" t="s">
        <v>26</v>
      </c>
      <c r="D47" t="s">
        <v>167</v>
      </c>
      <c r="E47" t="s">
        <v>28</v>
      </c>
      <c r="F47" t="s">
        <v>29</v>
      </c>
      <c r="G47" t="s">
        <v>30</v>
      </c>
      <c r="H47" t="s">
        <v>31</v>
      </c>
      <c r="I47" t="s">
        <v>32</v>
      </c>
      <c r="J47" s="1">
        <v>30.907</v>
      </c>
      <c r="K47" s="1">
        <v>32.725999999999999</v>
      </c>
      <c r="L47" s="1">
        <v>35.401000000000003</v>
      </c>
      <c r="M47" s="1">
        <v>40.414999999999999</v>
      </c>
      <c r="N47" s="1">
        <v>43.228999999999999</v>
      </c>
      <c r="O47" s="1">
        <v>34.601999999999997</v>
      </c>
      <c r="P47" s="1">
        <v>20.901</v>
      </c>
      <c r="Q47" s="1">
        <v>16.510999999999999</v>
      </c>
      <c r="R47" s="1">
        <v>13.84</v>
      </c>
      <c r="S47" s="1">
        <v>17.452000000000002</v>
      </c>
      <c r="T47" s="1">
        <v>21.331</v>
      </c>
      <c r="U47" s="1">
        <v>22.46</v>
      </c>
      <c r="V47" s="1">
        <v>23.635000000000002</v>
      </c>
      <c r="W47" s="1">
        <v>24.902999999999999</v>
      </c>
      <c r="X47" s="1">
        <v>2008</v>
      </c>
      <c r="Y47" s="1">
        <v>474</v>
      </c>
      <c r="Z47" t="s">
        <v>166</v>
      </c>
      <c r="AA47" t="s">
        <v>171</v>
      </c>
      <c r="AB47" t="s">
        <v>167</v>
      </c>
      <c r="AC47" t="s">
        <v>172</v>
      </c>
      <c r="AD47" t="s">
        <v>173</v>
      </c>
      <c r="AE47" t="s">
        <v>174</v>
      </c>
      <c r="AG47" t="s">
        <v>175</v>
      </c>
      <c r="AH47" s="1">
        <v>30.202999999999999</v>
      </c>
      <c r="AI47" s="1">
        <v>29.84</v>
      </c>
      <c r="AJ47" s="1">
        <v>36.218000000000004</v>
      </c>
      <c r="AK47" s="1">
        <v>30.797000000000001</v>
      </c>
      <c r="AL47" s="1">
        <v>27.78</v>
      </c>
      <c r="AM47" s="1">
        <v>25.602</v>
      </c>
      <c r="AN47" s="1">
        <v>29.184000000000001</v>
      </c>
      <c r="AO47" s="1">
        <v>15.121</v>
      </c>
      <c r="AP47" s="1">
        <v>29.425999999999998</v>
      </c>
      <c r="AQ47" s="1">
        <v>28.454000000000001</v>
      </c>
      <c r="AR47" s="1">
        <v>27.347999999999999</v>
      </c>
      <c r="AS47" s="1">
        <v>27.132000000000001</v>
      </c>
      <c r="AT47" s="1">
        <v>27.638000000000002</v>
      </c>
      <c r="AU47" s="1">
        <v>27.11</v>
      </c>
      <c r="AV47" s="1">
        <v>2013</v>
      </c>
      <c r="AW47" s="1">
        <v>474</v>
      </c>
      <c r="AX47" t="s">
        <v>166</v>
      </c>
      <c r="AY47" t="s">
        <v>176</v>
      </c>
      <c r="AZ47" t="s">
        <v>167</v>
      </c>
      <c r="BA47" t="s">
        <v>177</v>
      </c>
      <c r="BB47" t="s">
        <v>178</v>
      </c>
      <c r="BC47" t="s">
        <v>174</v>
      </c>
      <c r="BE47" t="s">
        <v>179</v>
      </c>
      <c r="BF47" s="1">
        <v>26.145</v>
      </c>
      <c r="BG47" s="1">
        <v>25.332999999999998</v>
      </c>
      <c r="BH47" s="1">
        <v>29.902999999999999</v>
      </c>
      <c r="BI47" s="1">
        <v>23.9</v>
      </c>
      <c r="BJ47" s="1">
        <v>23.643999999999998</v>
      </c>
      <c r="BK47" s="1">
        <v>14.073</v>
      </c>
      <c r="BL47" s="1">
        <v>11.65</v>
      </c>
      <c r="BM47" s="1">
        <v>6.6050000000000004</v>
      </c>
      <c r="BN47" s="1">
        <v>15.112</v>
      </c>
      <c r="BO47" s="1">
        <v>19.620999999999999</v>
      </c>
      <c r="BP47" s="1">
        <v>24.324999999999999</v>
      </c>
      <c r="BQ47" s="1">
        <v>25.224</v>
      </c>
      <c r="BR47" s="1">
        <v>25.89</v>
      </c>
      <c r="BS47" s="1">
        <v>26.222999999999999</v>
      </c>
      <c r="BT47" s="1">
        <v>2013</v>
      </c>
    </row>
    <row r="48" spans="1:72" x14ac:dyDescent="0.25">
      <c r="A48" t="s">
        <v>168</v>
      </c>
      <c r="B48" t="s">
        <v>169</v>
      </c>
      <c r="C48" t="s">
        <v>26</v>
      </c>
      <c r="D48" t="s">
        <v>170</v>
      </c>
      <c r="E48" t="s">
        <v>28</v>
      </c>
      <c r="F48" t="s">
        <v>29</v>
      </c>
      <c r="G48" t="s">
        <v>30</v>
      </c>
      <c r="H48" t="s">
        <v>31</v>
      </c>
      <c r="I48" t="s">
        <v>32</v>
      </c>
      <c r="J48" s="1">
        <v>6.62</v>
      </c>
      <c r="K48" s="1">
        <v>7.516</v>
      </c>
      <c r="L48" s="1">
        <v>7.89</v>
      </c>
      <c r="M48" s="1">
        <v>8.4510000000000005</v>
      </c>
      <c r="N48" s="1">
        <v>8.7739999999999991</v>
      </c>
      <c r="O48" s="1">
        <v>8.6720000000000006</v>
      </c>
      <c r="P48" s="1">
        <v>8.1780000000000008</v>
      </c>
      <c r="Q48" s="1">
        <v>8.6080000000000005</v>
      </c>
      <c r="R48" s="1">
        <v>9.4169999999999998</v>
      </c>
      <c r="S48" s="1">
        <v>9.7509999999999994</v>
      </c>
      <c r="T48" s="1">
        <v>10.24</v>
      </c>
      <c r="U48" s="1">
        <v>10.754</v>
      </c>
      <c r="V48" s="1">
        <v>11.292999999999999</v>
      </c>
      <c r="W48" s="1">
        <v>11.744</v>
      </c>
      <c r="X48" s="1">
        <v>2017</v>
      </c>
      <c r="Y48" s="1">
        <v>263</v>
      </c>
      <c r="Z48" t="s">
        <v>169</v>
      </c>
      <c r="AA48" t="s">
        <v>171</v>
      </c>
      <c r="AB48" t="s">
        <v>170</v>
      </c>
      <c r="AC48" t="s">
        <v>172</v>
      </c>
      <c r="AD48" t="s">
        <v>173</v>
      </c>
      <c r="AE48" t="s">
        <v>174</v>
      </c>
      <c r="AG48" t="s">
        <v>175</v>
      </c>
      <c r="AH48" s="1">
        <v>22.684999999999999</v>
      </c>
      <c r="AI48" s="1">
        <v>24.492999999999999</v>
      </c>
      <c r="AJ48" s="1">
        <v>28.602</v>
      </c>
      <c r="AK48" s="1">
        <v>28.119</v>
      </c>
      <c r="AL48" s="1">
        <v>25.308</v>
      </c>
      <c r="AM48" s="1">
        <v>21.85</v>
      </c>
      <c r="AN48" s="1">
        <v>18.686</v>
      </c>
      <c r="AO48" s="1">
        <v>18.643999999999998</v>
      </c>
      <c r="AP48" s="1">
        <v>22.818999999999999</v>
      </c>
      <c r="AQ48" s="1">
        <v>20.978999999999999</v>
      </c>
      <c r="AR48" s="1">
        <v>20.574000000000002</v>
      </c>
      <c r="AS48" s="1">
        <v>20.248999999999999</v>
      </c>
      <c r="AT48" s="1">
        <v>19.931999999999999</v>
      </c>
      <c r="AU48" s="1">
        <v>19.257999999999999</v>
      </c>
      <c r="AV48" s="1">
        <v>2017</v>
      </c>
      <c r="AW48" s="1">
        <v>263</v>
      </c>
      <c r="AX48" t="s">
        <v>169</v>
      </c>
      <c r="AY48" t="s">
        <v>176</v>
      </c>
      <c r="AZ48" t="s">
        <v>170</v>
      </c>
      <c r="BA48" t="s">
        <v>177</v>
      </c>
      <c r="BB48" t="s">
        <v>178</v>
      </c>
      <c r="BC48" t="s">
        <v>174</v>
      </c>
      <c r="BE48" t="s">
        <v>179</v>
      </c>
      <c r="BF48" s="1">
        <v>19.948</v>
      </c>
      <c r="BG48" s="1">
        <v>21.98</v>
      </c>
      <c r="BH48" s="1">
        <v>23.844999999999999</v>
      </c>
      <c r="BI48" s="1">
        <v>20.952000000000002</v>
      </c>
      <c r="BJ48" s="1">
        <v>18.937999999999999</v>
      </c>
      <c r="BK48" s="1">
        <v>19.378</v>
      </c>
      <c r="BL48" s="1">
        <v>18.603999999999999</v>
      </c>
      <c r="BM48" s="1">
        <v>17.675000000000001</v>
      </c>
      <c r="BN48" s="1">
        <v>20.352</v>
      </c>
      <c r="BO48" s="1">
        <v>19.628</v>
      </c>
      <c r="BP48" s="1">
        <v>19.29</v>
      </c>
      <c r="BQ48" s="1">
        <v>19.234999999999999</v>
      </c>
      <c r="BR48" s="1">
        <v>19.146000000000001</v>
      </c>
      <c r="BS48" s="1">
        <v>18.648</v>
      </c>
      <c r="BT48" s="1">
        <v>2017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0"/>
  <sheetViews>
    <sheetView tabSelected="1" workbookViewId="0">
      <selection activeCell="H19" sqref="H19"/>
    </sheetView>
  </sheetViews>
  <sheetFormatPr defaultRowHeight="15" x14ac:dyDescent="0.25"/>
  <cols>
    <col min="1" max="1" width="22.7109375" bestFit="1" customWidth="1"/>
  </cols>
  <sheetData>
    <row r="1" spans="1:30" x14ac:dyDescent="0.25">
      <c r="B1" t="s">
        <v>180</v>
      </c>
      <c r="Q1" t="s">
        <v>181</v>
      </c>
    </row>
    <row r="2" spans="1:30" x14ac:dyDescent="0.25">
      <c r="A2" t="str">
        <f>Data!D1</f>
        <v>Country</v>
      </c>
      <c r="B2" t="str">
        <f>Data!J1</f>
        <v>2010</v>
      </c>
      <c r="C2" t="str">
        <f>Data!K1</f>
        <v>2011</v>
      </c>
      <c r="D2" t="str">
        <f>Data!L1</f>
        <v>2012</v>
      </c>
      <c r="E2" t="str">
        <f>Data!M1</f>
        <v>2013</v>
      </c>
      <c r="F2" t="str">
        <f>Data!N1</f>
        <v>2014</v>
      </c>
      <c r="G2" t="str">
        <f>Data!O1</f>
        <v>2015</v>
      </c>
      <c r="H2" t="str">
        <f>Data!P1</f>
        <v>2016</v>
      </c>
      <c r="I2" t="str">
        <f>Data!Q1</f>
        <v>2017</v>
      </c>
      <c r="J2" t="str">
        <f>Data!R1</f>
        <v>2018</v>
      </c>
      <c r="K2" t="str">
        <f>Data!S1</f>
        <v>2019</v>
      </c>
      <c r="L2" t="str">
        <f>Data!T1</f>
        <v>2020</v>
      </c>
      <c r="M2" t="str">
        <f>Data!U1</f>
        <v>2021</v>
      </c>
      <c r="N2" t="str">
        <f>Data!V1</f>
        <v>2022</v>
      </c>
      <c r="O2" t="str">
        <f>Data!W1</f>
        <v>2023</v>
      </c>
      <c r="Q2" t="str">
        <f>B2</f>
        <v>2010</v>
      </c>
      <c r="R2" t="str">
        <f>C2</f>
        <v>2011</v>
      </c>
      <c r="S2" t="str">
        <f>D2</f>
        <v>2012</v>
      </c>
      <c r="T2" t="str">
        <f>E2</f>
        <v>2013</v>
      </c>
      <c r="U2" t="str">
        <f>F2</f>
        <v>2014</v>
      </c>
      <c r="V2" t="str">
        <f>G2</f>
        <v>2015</v>
      </c>
      <c r="W2" t="str">
        <f>H2</f>
        <v>2016</v>
      </c>
      <c r="X2" t="str">
        <f>I2</f>
        <v>2017</v>
      </c>
      <c r="Y2" t="str">
        <f>J2</f>
        <v>2018</v>
      </c>
      <c r="Z2" t="str">
        <f>K2</f>
        <v>2019</v>
      </c>
      <c r="AA2" t="str">
        <f>L2</f>
        <v>2020</v>
      </c>
      <c r="AB2" t="str">
        <f>M2</f>
        <v>2021</v>
      </c>
      <c r="AC2" t="str">
        <f>N2</f>
        <v>2022</v>
      </c>
      <c r="AD2" t="str">
        <f>O2</f>
        <v>2023</v>
      </c>
    </row>
    <row r="3" spans="1:30" x14ac:dyDescent="0.25">
      <c r="A3" t="str">
        <f>Data!D2</f>
        <v>Angola</v>
      </c>
      <c r="B3">
        <f>Data!BF2-Data!AH2</f>
        <v>3.4480000000000004</v>
      </c>
      <c r="C3">
        <f>Data!BG2-Data!AI2</f>
        <v>8.6760000000000019</v>
      </c>
      <c r="D3">
        <f>Data!BH2-Data!AJ2</f>
        <v>4.6430000000000007</v>
      </c>
      <c r="E3">
        <f>Data!BI2-Data!AK2</f>
        <v>-0.33299999999999841</v>
      </c>
      <c r="F3">
        <f>Data!BJ2-Data!AL2</f>
        <v>-6.5769999999999982</v>
      </c>
      <c r="G3">
        <f>Data!BK2-Data!AM2</f>
        <v>-3.3030000000000008</v>
      </c>
      <c r="H3">
        <f>Data!BL2-Data!AN2</f>
        <v>-4.7940000000000005</v>
      </c>
      <c r="I3">
        <f>Data!BM2-Data!AO2</f>
        <v>-5.5800000000000018</v>
      </c>
      <c r="J3">
        <f>Data!BN2-Data!AP2</f>
        <v>-1.6679999999999993</v>
      </c>
      <c r="K3">
        <f>Data!BO2-Data!AQ2</f>
        <v>-2.1660000000000004</v>
      </c>
      <c r="L3">
        <f>Data!BP2-Data!AR2</f>
        <v>-2.4450000000000003</v>
      </c>
      <c r="M3">
        <f>Data!BQ2-Data!AS2</f>
        <v>-2.5809999999999995</v>
      </c>
      <c r="N3">
        <f>Data!BR2-Data!AT2</f>
        <v>-2.2880000000000003</v>
      </c>
      <c r="O3">
        <f>Data!BS2-Data!AU2</f>
        <v>-2.0380000000000003</v>
      </c>
      <c r="Q3">
        <f>B3*(Data!J2/SUM(Data!J$2:J$48))</f>
        <v>0.42803001854723827</v>
      </c>
      <c r="R3">
        <f>C3*(Data!K2/SUM(Data!K$2:K$48))</f>
        <v>1.1688375887002027</v>
      </c>
      <c r="S3">
        <f>D3*(Data!L2/SUM(Data!L$2:L$48))</f>
        <v>0.64638960120052902</v>
      </c>
      <c r="T3">
        <f>E3*(Data!M2/SUM(Data!M$2:M$48))</f>
        <v>-4.738328076248776E-2</v>
      </c>
      <c r="U3">
        <f>F3*(Data!N2/SUM(Data!N$2:N$48))</f>
        <v>-0.88286040373098407</v>
      </c>
      <c r="V3">
        <f>G3*(Data!O2/SUM(Data!O$2:O$48))</f>
        <v>-0.36944083458403237</v>
      </c>
      <c r="W3">
        <f>H3*(Data!P2/SUM(Data!P$2:P$48))</f>
        <v>-0.49443366270654354</v>
      </c>
      <c r="X3">
        <f>I3*(Data!Q2/SUM(Data!Q$2:Q$48))</f>
        <v>-0.6790954946198422</v>
      </c>
      <c r="Y3">
        <f>J3*(Data!R2/SUM(Data!R$2:R$48))</f>
        <v>-0.18632646009860412</v>
      </c>
      <c r="Z3">
        <f>K3*(Data!S2/SUM(Data!S$2:S$48))</f>
        <v>-0.22969615858350564</v>
      </c>
      <c r="AA3">
        <f>L3*(Data!T2/SUM(Data!T$2:T$48))</f>
        <v>-0.25089580615716273</v>
      </c>
      <c r="AB3">
        <f>M3*(Data!U2/SUM(Data!U$2:U$48))</f>
        <v>-0.25983118954559786</v>
      </c>
      <c r="AC3">
        <f>N3*(Data!V2/SUM(Data!V$2:V$48))</f>
        <v>-0.22701651703180528</v>
      </c>
      <c r="AD3">
        <f>O3*(Data!W2/SUM(Data!W$2:W$48))</f>
        <v>-0.20010938234632766</v>
      </c>
    </row>
    <row r="4" spans="1:30" x14ac:dyDescent="0.25">
      <c r="A4" t="str">
        <f>Data!D3</f>
        <v>Burundi</v>
      </c>
      <c r="B4">
        <f>Data!BF3-Data!AH3</f>
        <v>-3.6370000000000005</v>
      </c>
      <c r="C4">
        <f>Data!BG3-Data!AI3</f>
        <v>-3.4909999999999997</v>
      </c>
      <c r="D4">
        <f>Data!BH3-Data!AJ3</f>
        <v>-3.7939999999999969</v>
      </c>
      <c r="E4">
        <f>Data!BI3-Data!AK3</f>
        <v>-1.8109999999999999</v>
      </c>
      <c r="F4">
        <f>Data!BJ3-Data!AL3</f>
        <v>-3.634999999999998</v>
      </c>
      <c r="G4">
        <f>Data!BK3-Data!AM3</f>
        <v>-5.3109999999999999</v>
      </c>
      <c r="H4">
        <f>Data!BL3-Data!AN3</f>
        <v>-6.1960000000000015</v>
      </c>
      <c r="I4">
        <f>Data!BM3-Data!AO3</f>
        <v>-8.3770000000000007</v>
      </c>
      <c r="J4">
        <f>Data!BN3-Data!AP3</f>
        <v>-9.2879999999999985</v>
      </c>
      <c r="K4">
        <f>Data!BO3-Data!AQ3</f>
        <v>-9.6080000000000005</v>
      </c>
      <c r="L4">
        <f>Data!BP3-Data!AR3</f>
        <v>-10.321999999999999</v>
      </c>
      <c r="M4">
        <f>Data!BQ3-Data!AS3</f>
        <v>-11.311999999999998</v>
      </c>
      <c r="N4">
        <f>Data!BR3-Data!AT3</f>
        <v>-11.772000000000002</v>
      </c>
      <c r="O4">
        <f>Data!BS3-Data!AU3</f>
        <v>-12.288</v>
      </c>
      <c r="Q4">
        <f>B4*(Data!J3/SUM(Data!J$2:J$48))</f>
        <v>-1.1116886711422722E-2</v>
      </c>
      <c r="R4">
        <f>C4*(Data!K3/SUM(Data!K$2:K$48))</f>
        <v>-1.0100405264819598E-2</v>
      </c>
      <c r="S4">
        <f>D4*(Data!L3/SUM(Data!L$2:L$48))</f>
        <v>-1.0816738481692659E-2</v>
      </c>
      <c r="T4">
        <f>E4*(Data!M3/SUM(Data!M$2:M$48))</f>
        <v>-5.3121329865821881E-3</v>
      </c>
      <c r="U4">
        <f>F4*(Data!N3/SUM(Data!N$2:N$48))</f>
        <v>-1.1296639953224989E-2</v>
      </c>
      <c r="V4">
        <f>G4*(Data!O3/SUM(Data!O$2:O$48))</f>
        <v>-1.7394856820859589E-2</v>
      </c>
      <c r="W4">
        <f>H4*(Data!P3/SUM(Data!P$2:P$48))</f>
        <v>-2.1033564046032925E-2</v>
      </c>
      <c r="X4">
        <f>I4*(Data!Q3/SUM(Data!Q$2:Q$48))</f>
        <v>-2.7874031209031532E-2</v>
      </c>
      <c r="Y4">
        <f>J4*(Data!R3/SUM(Data!R$2:R$48))</f>
        <v>-3.3055915923612157E-2</v>
      </c>
      <c r="Z4">
        <f>K4*(Data!S3/SUM(Data!S$2:S$48))</f>
        <v>-3.8068207225165088E-2</v>
      </c>
      <c r="AA4">
        <f>L4*(Data!T3/SUM(Data!T$2:T$48))</f>
        <v>-4.3910288695899864E-2</v>
      </c>
    </row>
    <row r="5" spans="1:30" x14ac:dyDescent="0.25">
      <c r="A5" t="str">
        <f>Data!D4</f>
        <v>Benin</v>
      </c>
      <c r="B5">
        <f>Data!BF4-Data!AH4</f>
        <v>-0.37600000000000122</v>
      </c>
      <c r="C5">
        <f>Data!BG4-Data!AI4</f>
        <v>-1.3410000000000011</v>
      </c>
      <c r="D5">
        <f>Data!BH4-Data!AJ4</f>
        <v>-0.29499999999999815</v>
      </c>
      <c r="E5">
        <f>Data!BI4-Data!AK4</f>
        <v>-1.8659999999999997</v>
      </c>
      <c r="F5">
        <f>Data!BJ4-Data!AL4</f>
        <v>-2.2550000000000026</v>
      </c>
      <c r="G5">
        <f>Data!BK4-Data!AM4</f>
        <v>-7.6239999999999988</v>
      </c>
      <c r="H5">
        <f>Data!BL4-Data!AN4</f>
        <v>-5.91</v>
      </c>
      <c r="I5">
        <f>Data!BM4-Data!AO4</f>
        <v>-5.7550000000000026</v>
      </c>
      <c r="J5">
        <f>Data!BN4-Data!AP4</f>
        <v>-4.6769999999999996</v>
      </c>
      <c r="K5">
        <f>Data!BO4-Data!AQ4</f>
        <v>-2</v>
      </c>
      <c r="L5">
        <f>Data!BP4-Data!AR4</f>
        <v>-0.72299999999999898</v>
      </c>
      <c r="M5">
        <f>Data!BQ4-Data!AS4</f>
        <v>-0.15599999999999881</v>
      </c>
      <c r="N5">
        <f>Data!BR4-Data!AT4</f>
        <v>0.64900000000000091</v>
      </c>
      <c r="O5">
        <f>Data!BS4-Data!AU4</f>
        <v>1.222999999999999</v>
      </c>
      <c r="Q5">
        <f>B5*(Data!J4/SUM(Data!J$2:J$48))</f>
        <v>-3.9495358677715904E-3</v>
      </c>
      <c r="R5">
        <f>C5*(Data!K4/SUM(Data!K$2:K$48))</f>
        <v>-1.3570886406807219E-2</v>
      </c>
      <c r="S5">
        <f>D5*(Data!L4/SUM(Data!L$2:L$48))</f>
        <v>-2.9406053481215886E-3</v>
      </c>
      <c r="T5">
        <f>E5*(Data!M4/SUM(Data!M$2:M$48))</f>
        <v>-1.9470646330919512E-2</v>
      </c>
      <c r="U5">
        <f>F5*(Data!N4/SUM(Data!N$2:N$48))</f>
        <v>-2.3223709715346166E-2</v>
      </c>
      <c r="V5">
        <f>G5*(Data!O4/SUM(Data!O$2:O$48))</f>
        <v>-6.8928584274218607E-2</v>
      </c>
      <c r="W5">
        <f>H5*(Data!P4/SUM(Data!P$2:P$48))</f>
        <v>-5.4830319067225471E-2</v>
      </c>
      <c r="X5">
        <f>I5*(Data!Q4/SUM(Data!Q$2:Q$48))</f>
        <v>-5.2091500898489337E-2</v>
      </c>
      <c r="Y5">
        <f>J5*(Data!R4/SUM(Data!R$2:R$48))</f>
        <v>-4.8291359366508815E-2</v>
      </c>
      <c r="Z5">
        <f>K5*(Data!S4/SUM(Data!S$2:S$48))</f>
        <v>-2.1360170110994097E-2</v>
      </c>
      <c r="AA5">
        <f>L5*(Data!T4/SUM(Data!T$2:T$48))</f>
        <v>-7.8258049271543659E-3</v>
      </c>
    </row>
    <row r="6" spans="1:30" x14ac:dyDescent="0.25">
      <c r="A6" t="str">
        <f>Data!D5</f>
        <v>Burkina Faso</v>
      </c>
      <c r="B6">
        <f>Data!BF5-Data!AH5</f>
        <v>-4.5640000000000001</v>
      </c>
      <c r="C6">
        <f>Data!BG5-Data!AI5</f>
        <v>-2.2939999999999969</v>
      </c>
      <c r="D6">
        <f>Data!BH5-Data!AJ5</f>
        <v>-3.1080000000000005</v>
      </c>
      <c r="E6">
        <f>Data!BI5-Data!AK5</f>
        <v>-3.990000000000002</v>
      </c>
      <c r="F6">
        <f>Data!BJ5-Data!AL5</f>
        <v>-1.9540000000000006</v>
      </c>
      <c r="G6">
        <f>Data!BK5-Data!AM5</f>
        <v>-2.3720000000000034</v>
      </c>
      <c r="H6">
        <f>Data!BL5-Data!AN5</f>
        <v>-3.4969999999999999</v>
      </c>
      <c r="I6">
        <f>Data!BM5-Data!AO5</f>
        <v>-8.2089999999999996</v>
      </c>
      <c r="J6">
        <f>Data!BN5-Data!AP5</f>
        <v>-5.0500000000000007</v>
      </c>
      <c r="K6">
        <f>Data!BO5-Data!AQ5</f>
        <v>-3.0399999999999991</v>
      </c>
      <c r="L6">
        <f>Data!BP5-Data!AR5</f>
        <v>-3.0399999999999991</v>
      </c>
      <c r="M6">
        <f>Data!BQ5-Data!AS5</f>
        <v>-3.0399999999999991</v>
      </c>
      <c r="N6">
        <f>Data!BR5-Data!AT5</f>
        <v>-3.0399999999999991</v>
      </c>
      <c r="O6">
        <f>Data!BS5-Data!AU5</f>
        <v>-3.0399999999999991</v>
      </c>
      <c r="Q6">
        <f>B6*(Data!J5/SUM(Data!J$2:J$48))</f>
        <v>-6.1534008535038924E-2</v>
      </c>
      <c r="R6">
        <f>C6*(Data!K5/SUM(Data!K$2:K$48))</f>
        <v>-3.1861935644153641E-2</v>
      </c>
      <c r="S6">
        <f>D6*(Data!L5/SUM(Data!L$2:L$48))</f>
        <v>-4.2432263725305702E-2</v>
      </c>
      <c r="T6">
        <f>E6*(Data!M5/SUM(Data!M$2:M$48))</f>
        <v>-5.4337009305552256E-2</v>
      </c>
      <c r="U6">
        <f>F6*(Data!N5/SUM(Data!N$2:N$48))</f>
        <v>-2.5660254169605996E-2</v>
      </c>
      <c r="V6">
        <f>G6*(Data!O5/SUM(Data!O$2:O$48))</f>
        <v>-2.6951989510478124E-2</v>
      </c>
      <c r="W6">
        <f>H6*(Data!P5/SUM(Data!P$2:P$48))</f>
        <v>-4.2786499520760905E-2</v>
      </c>
      <c r="X6">
        <f>I6*(Data!Q5/SUM(Data!Q$2:Q$48))</f>
        <v>-0.1010961383575576</v>
      </c>
      <c r="Y6">
        <f>J6*(Data!R5/SUM(Data!R$2:R$48))</f>
        <v>-6.899613047329449E-2</v>
      </c>
      <c r="Z6">
        <f>K6*(Data!S5/SUM(Data!S$2:S$48))</f>
        <v>-4.2226325008994904E-2</v>
      </c>
      <c r="AA6">
        <f>L6*(Data!T5/SUM(Data!T$2:T$48))</f>
        <v>-4.2319666214584654E-2</v>
      </c>
    </row>
    <row r="7" spans="1:30" x14ac:dyDescent="0.25">
      <c r="A7" t="str">
        <f>Data!D6</f>
        <v>Central African Republic</v>
      </c>
      <c r="B7">
        <f>Data!BF6-Data!AH6</f>
        <v>-1.4520000000000017</v>
      </c>
      <c r="C7">
        <f>Data!BG6-Data!AI6</f>
        <v>-2.3729999999999993</v>
      </c>
      <c r="D7">
        <f>Data!BH6-Data!AJ6</f>
        <v>-1.9999999999988916E-3</v>
      </c>
      <c r="E7">
        <f>Data!BI6-Data!AK6</f>
        <v>-6.5359999999999996</v>
      </c>
      <c r="F7">
        <f>Data!BJ6-Data!AL6</f>
        <v>2.968</v>
      </c>
      <c r="G7">
        <f>Data!BK6-Data!AM6</f>
        <v>-0.62999999999999901</v>
      </c>
      <c r="H7">
        <f>Data!BL6-Data!AN6</f>
        <v>1.5590000000000011</v>
      </c>
      <c r="I7">
        <f>Data!BM6-Data!AO6</f>
        <v>-1.3520000000000003</v>
      </c>
      <c r="J7">
        <f>Data!BN6-Data!AP6</f>
        <v>1.5289999999999999</v>
      </c>
      <c r="K7">
        <f>Data!BO6-Data!AQ6</f>
        <v>0.27199999999999847</v>
      </c>
      <c r="L7">
        <f>Data!BP6-Data!AR6</f>
        <v>-0.14499999999999957</v>
      </c>
      <c r="M7">
        <f>Data!BQ6-Data!AS6</f>
        <v>-9.5000000000000639E-2</v>
      </c>
      <c r="N7">
        <f>Data!BR6-Data!AT6</f>
        <v>0.12200000000000166</v>
      </c>
      <c r="O7">
        <f>Data!BS6-Data!AU6</f>
        <v>-0.72600000000000087</v>
      </c>
      <c r="Q7">
        <f>B7*(Data!J6/SUM(Data!J$2:J$48))</f>
        <v>-4.3377252030343512E-3</v>
      </c>
      <c r="R7">
        <f>C7*(Data!K6/SUM(Data!K$2:K$48))</f>
        <v>-6.7429078656570411E-3</v>
      </c>
      <c r="S7">
        <f>D7*(Data!L6/SUM(Data!L$2:L$48))</f>
        <v>-5.3060835433170394E-6</v>
      </c>
      <c r="T7">
        <f>E7*(Data!M6/SUM(Data!M$2:M$48))</f>
        <v>-1.1309491344321377E-2</v>
      </c>
      <c r="U7">
        <f>F7*(Data!N6/SUM(Data!N$2:N$48))</f>
        <v>5.3632456090177451E-3</v>
      </c>
      <c r="V7">
        <f>G7*(Data!O6/SUM(Data!O$2:O$48))</f>
        <v>-1.0883532954690349E-3</v>
      </c>
      <c r="W7">
        <f>H7*(Data!P6/SUM(Data!P$2:P$48))</f>
        <v>2.9615505278120973E-3</v>
      </c>
      <c r="X7">
        <f>I7*(Data!Q6/SUM(Data!Q$2:Q$48))</f>
        <v>-2.5540377149956598E-3</v>
      </c>
      <c r="Y7">
        <f>J7*(Data!R6/SUM(Data!R$2:R$48))</f>
        <v>3.0948319323408071E-3</v>
      </c>
      <c r="Z7">
        <f>K7*(Data!S6/SUM(Data!S$2:S$48))</f>
        <v>5.5575660961575026E-4</v>
      </c>
      <c r="AA7">
        <f>L7*(Data!T6/SUM(Data!T$2:T$48))</f>
        <v>-2.9392748129901738E-4</v>
      </c>
    </row>
    <row r="8" spans="1:30" x14ac:dyDescent="0.25">
      <c r="A8" t="str">
        <f>Data!D7</f>
        <v>Congo, Dem. Rep.</v>
      </c>
      <c r="B8">
        <f>Data!BF7-Data!AH7</f>
        <v>-0.90400000000000169</v>
      </c>
      <c r="C8">
        <f>Data!BG7-Data!AI7</f>
        <v>-0.94600000000000151</v>
      </c>
      <c r="D8">
        <f>Data!BH7-Data!AJ7</f>
        <v>1.968</v>
      </c>
      <c r="E8">
        <f>Data!BI7-Data!AK7</f>
        <v>1.952</v>
      </c>
      <c r="F8">
        <f>Data!BJ7-Data!AL7</f>
        <v>0.11100000000000065</v>
      </c>
      <c r="G8">
        <f>Data!BK7-Data!AM7</f>
        <v>-0.24699999999999989</v>
      </c>
      <c r="H8">
        <f>Data!BL7-Data!AN7</f>
        <v>-1.0099999999999998</v>
      </c>
      <c r="I8">
        <f>Data!BM7-Data!AO7</f>
        <v>-2.5460000000000012</v>
      </c>
      <c r="J8">
        <f>Data!BN7-Data!AP7</f>
        <v>6.5999999999998948E-2</v>
      </c>
      <c r="K8">
        <f>Data!BO7-Data!AQ7</f>
        <v>6.0999999999999943E-2</v>
      </c>
      <c r="L8">
        <f>Data!BP7-Data!AR7</f>
        <v>8.6999999999999744E-2</v>
      </c>
      <c r="M8">
        <f>Data!BQ7-Data!AS7</f>
        <v>2.0999999999999019E-2</v>
      </c>
      <c r="N8">
        <f>Data!BR7-Data!AT7</f>
        <v>4.0000000000013358E-3</v>
      </c>
      <c r="O8">
        <f>Data!BS7-Data!AU7</f>
        <v>3.0000000000001137E-3</v>
      </c>
      <c r="Q8">
        <f>B8*(Data!J7/SUM(Data!J$2:J$48))</f>
        <v>-2.8068250226763725E-2</v>
      </c>
      <c r="R8">
        <f>C8*(Data!K7/SUM(Data!K$2:K$48))</f>
        <v>-3.0081661119938773E-2</v>
      </c>
      <c r="S8">
        <f>D8*(Data!L7/SUM(Data!L$2:L$48))</f>
        <v>6.6295356504779371E-2</v>
      </c>
      <c r="T8">
        <f>E8*(Data!M7/SUM(Data!M$2:M$48))</f>
        <v>7.2657751835992615E-2</v>
      </c>
      <c r="U8">
        <f>F8*(Data!N7/SUM(Data!N$2:N$48))</f>
        <v>4.2229883888680814E-3</v>
      </c>
      <c r="V8">
        <f>G8*(Data!O7/SUM(Data!O$2:O$48))</f>
        <v>-1.0338341578681767E-2</v>
      </c>
      <c r="W8">
        <f>H8*(Data!P7/SUM(Data!P$2:P$48))</f>
        <v>-4.2966262865352205E-2</v>
      </c>
      <c r="X8">
        <f>I8*(Data!Q7/SUM(Data!Q$2:Q$48))</f>
        <v>-0.10337897241040098</v>
      </c>
      <c r="Y8">
        <f>J8*(Data!R7/SUM(Data!R$2:R$48))</f>
        <v>2.6325352648852896E-3</v>
      </c>
      <c r="Z8">
        <f>K8*(Data!S7/SUM(Data!S$2:S$48))</f>
        <v>2.3316227688908358E-3</v>
      </c>
      <c r="AA8">
        <f>L8*(Data!T7/SUM(Data!T$2:T$48))</f>
        <v>3.1999022467072906E-3</v>
      </c>
    </row>
    <row r="9" spans="1:30" x14ac:dyDescent="0.25">
      <c r="A9" t="str">
        <f>Data!D8</f>
        <v>Comoros</v>
      </c>
      <c r="B9">
        <f>Data!BF8-Data!AH8</f>
        <v>7.0180000000000007</v>
      </c>
      <c r="C9">
        <f>Data!BG8-Data!AI8</f>
        <v>1.4420000000000002</v>
      </c>
      <c r="D9">
        <f>Data!BH8-Data!AJ8</f>
        <v>3.3219999999999992</v>
      </c>
      <c r="E9">
        <f>Data!BI8-Data!AK8</f>
        <v>17.803000000000004</v>
      </c>
      <c r="F9">
        <f>Data!BJ8-Data!AL8</f>
        <v>-0.52499999999999858</v>
      </c>
      <c r="G9">
        <f>Data!BK8-Data!AM8</f>
        <v>4.2620000000000005</v>
      </c>
      <c r="H9">
        <f>Data!BL8-Data!AN8</f>
        <v>-7.2689999999999984</v>
      </c>
      <c r="I9">
        <f>Data!BM8-Data!AO8</f>
        <v>-3.1480000000000032</v>
      </c>
      <c r="J9">
        <f>Data!BN8-Data!AP8</f>
        <v>-2.8490000000000002</v>
      </c>
      <c r="K9">
        <f>Data!BO8-Data!AQ8</f>
        <v>-3.6239999999999988</v>
      </c>
      <c r="L9">
        <f>Data!BP8-Data!AR8</f>
        <v>-3.7729999999999997</v>
      </c>
      <c r="M9">
        <f>Data!BQ8-Data!AS8</f>
        <v>-2.875</v>
      </c>
      <c r="N9">
        <f>Data!BR8-Data!AT8</f>
        <v>-3.1080000000000005</v>
      </c>
      <c r="O9">
        <f>Data!BS8-Data!AU8</f>
        <v>-3.0150000000000006</v>
      </c>
      <c r="Q9">
        <f>B9*(Data!J8/SUM(Data!J$2:J$48))</f>
        <v>5.7428627730001548E-3</v>
      </c>
      <c r="R9">
        <f>C9*(Data!K8/SUM(Data!K$2:K$48))</f>
        <v>1.1400492735770447E-3</v>
      </c>
      <c r="S9">
        <f>D9*(Data!L8/SUM(Data!L$2:L$48))</f>
        <v>2.4195252142841426E-3</v>
      </c>
      <c r="T9">
        <f>E9*(Data!M8/SUM(Data!M$2:M$48))</f>
        <v>1.3344193797893294E-2</v>
      </c>
      <c r="U9">
        <f>F9*(Data!N8/SUM(Data!N$2:N$48))</f>
        <v>-3.820329331613155E-4</v>
      </c>
      <c r="V9">
        <f>G9*(Data!O8/SUM(Data!O$2:O$48))</f>
        <v>2.7407254816689507E-3</v>
      </c>
      <c r="W9">
        <f>H9*(Data!P8/SUM(Data!P$2:P$48))</f>
        <v>-4.8361337628815785E-3</v>
      </c>
      <c r="X9">
        <f>I9*(Data!Q8/SUM(Data!Q$2:Q$48))</f>
        <v>-2.0110640582714926E-3</v>
      </c>
      <c r="Y9">
        <f>J9*(Data!R8/SUM(Data!R$2:R$48))</f>
        <v>-1.9666231107178505E-3</v>
      </c>
      <c r="Z9">
        <f>K9*(Data!S8/SUM(Data!S$2:S$48))</f>
        <v>-2.4777307095340765E-3</v>
      </c>
      <c r="AA9">
        <f>L9*(Data!T8/SUM(Data!T$2:T$48))</f>
        <v>-2.5188668710206803E-3</v>
      </c>
    </row>
    <row r="10" spans="1:30" x14ac:dyDescent="0.25">
      <c r="A10" t="str">
        <f>Data!D9</f>
        <v>Djibouti</v>
      </c>
      <c r="B10">
        <f>Data!BF9-Data!AH9</f>
        <v>-1.4679999999999964</v>
      </c>
      <c r="C10">
        <f>Data!BG9-Data!AI9</f>
        <v>-1.6639999999999944</v>
      </c>
      <c r="D10">
        <f>Data!BH9-Data!AJ9</f>
        <v>-2.8680000000000021</v>
      </c>
      <c r="E10">
        <f>Data!BI9-Data!AK9</f>
        <v>-5.9629999999999974</v>
      </c>
      <c r="F10">
        <f>Data!BJ9-Data!AL9</f>
        <v>-9.5899999999999963</v>
      </c>
      <c r="G10">
        <f>Data!BK9-Data!AM9</f>
        <v>-21.695</v>
      </c>
      <c r="H10">
        <f>Data!BL9-Data!AN9</f>
        <v>-18.155000000000001</v>
      </c>
      <c r="I10">
        <f>Data!BM9-Data!AO9</f>
        <v>-3.4129999999999967</v>
      </c>
      <c r="J10">
        <f>Data!BN9-Data!AP9</f>
        <v>-1.6739999999999995</v>
      </c>
      <c r="K10">
        <f>Data!BO9-Data!AQ9</f>
        <v>-1.2780000000000022</v>
      </c>
      <c r="L10">
        <f>Data!BP9-Data!AR9</f>
        <v>-0.72700000000000031</v>
      </c>
      <c r="M10">
        <f>Data!BQ9-Data!AS9</f>
        <v>-0.24000000000000199</v>
      </c>
      <c r="N10">
        <f>Data!BR9-Data!AT9</f>
        <v>-0.14500000000000313</v>
      </c>
      <c r="O10">
        <f>Data!BS9-Data!AU9</f>
        <v>-1.1469999999999985</v>
      </c>
      <c r="Q10">
        <f>B10*(Data!J9/SUM(Data!J$2:J$48))</f>
        <v>-2.4268331756391814E-3</v>
      </c>
      <c r="R10">
        <f>C10*(Data!K9/SUM(Data!K$2:K$48))</f>
        <v>-2.6677294300931041E-3</v>
      </c>
      <c r="S10">
        <f>D10*(Data!L9/SUM(Data!L$2:L$48))</f>
        <v>-4.7455010717262283E-3</v>
      </c>
      <c r="T10">
        <f>E10*(Data!M9/SUM(Data!M$2:M$48))</f>
        <v>-9.8832790537931262E-3</v>
      </c>
      <c r="U10">
        <f>F10*(Data!N9/SUM(Data!N$2:N$48))</f>
        <v>-1.6130724271100114E-2</v>
      </c>
      <c r="V10">
        <f>G10*(Data!O9/SUM(Data!O$2:O$48))</f>
        <v>-4.083683474534245E-2</v>
      </c>
      <c r="W10">
        <f>H10*(Data!P9/SUM(Data!P$2:P$48))</f>
        <v>-3.7100241025896229E-2</v>
      </c>
      <c r="X10">
        <f>I10*(Data!Q9/SUM(Data!Q$2:Q$48))</f>
        <v>-6.7851885455838734E-3</v>
      </c>
      <c r="Y10">
        <f>J10*(Data!R9/SUM(Data!R$2:R$48))</f>
        <v>-3.4243375177598827E-3</v>
      </c>
      <c r="Z10">
        <f>K10*(Data!S9/SUM(Data!S$2:S$48))</f>
        <v>-2.6627027793608279E-3</v>
      </c>
      <c r="AA10">
        <f>L10*(Data!T9/SUM(Data!T$2:T$48))</f>
        <v>-1.5213438811941444E-3</v>
      </c>
    </row>
    <row r="11" spans="1:30" x14ac:dyDescent="0.25">
      <c r="A11" t="str">
        <f>Data!D10</f>
        <v>Eritrea</v>
      </c>
      <c r="B11">
        <f>Data!BF10-Data!AH10</f>
        <v>-16.942999999999998</v>
      </c>
      <c r="C11">
        <f>Data!BG10-Data!AI10</f>
        <v>-16.049999999999997</v>
      </c>
      <c r="D11">
        <f>Data!BH10-Data!AJ10</f>
        <v>-15.696000000000002</v>
      </c>
      <c r="E11">
        <f>Data!BI10-Data!AK10</f>
        <v>-15.540999999999999</v>
      </c>
      <c r="F11">
        <f>Data!BJ10-Data!AL10</f>
        <v>-14.756999999999998</v>
      </c>
      <c r="G11">
        <f>Data!BK10-Data!AM10</f>
        <v>-14.755000000000001</v>
      </c>
      <c r="H11">
        <f>Data!BL10-Data!AN10</f>
        <v>-14.749999999999998</v>
      </c>
      <c r="I11">
        <f>Data!BM10-Data!AO10</f>
        <v>-14.477</v>
      </c>
      <c r="J11">
        <f>Data!BN10-Data!AP10</f>
        <v>-13.224000000000002</v>
      </c>
      <c r="K11">
        <f>Data!BO10-Data!AQ10</f>
        <v>-12.946000000000002</v>
      </c>
      <c r="L11">
        <f>Data!BP10-Data!AR10</f>
        <v>-14.415000000000001</v>
      </c>
      <c r="M11">
        <f>Data!BQ10-Data!AS10</f>
        <v>-14.105</v>
      </c>
      <c r="N11">
        <f>Data!BR10-Data!AT10</f>
        <v>-13.782</v>
      </c>
      <c r="O11">
        <f>Data!BS10-Data!AU10</f>
        <v>-13.469000000000001</v>
      </c>
      <c r="Q11">
        <f>B11*(Data!J10/SUM(Data!J$2:J$48))</f>
        <v>-5.3954459234433767E-2</v>
      </c>
      <c r="R11">
        <f>C11*(Data!K10/SUM(Data!K$2:K$48))</f>
        <v>-5.4183401740102582E-2</v>
      </c>
      <c r="S11">
        <f>D11*(Data!L10/SUM(Data!L$2:L$48))</f>
        <v>-5.8713312623883976E-2</v>
      </c>
      <c r="T11">
        <f>E11*(Data!M10/SUM(Data!M$2:M$48))</f>
        <v>-6.2244514235136904E-2</v>
      </c>
      <c r="U11">
        <f>F11*(Data!N10/SUM(Data!N$2:N$48))</f>
        <v>-6.196072424991577E-2</v>
      </c>
      <c r="V11">
        <f>G11*(Data!O10/SUM(Data!O$2:O$48))</f>
        <v>-7.1436118440915256E-2</v>
      </c>
      <c r="W11">
        <f>H11*(Data!P10/SUM(Data!P$2:P$48))</f>
        <v>-7.986281645466918E-2</v>
      </c>
      <c r="X11">
        <f>I11*(Data!Q10/SUM(Data!Q$2:Q$48))</f>
        <v>-8.2456041630331892E-2</v>
      </c>
      <c r="Y11">
        <f>J11*(Data!R10/SUM(Data!R$2:R$48))</f>
        <v>-8.3132159723436905E-2</v>
      </c>
      <c r="Z11">
        <f>K11*(Data!S10/SUM(Data!S$2:S$48))</f>
        <v>-8.7457887636751067E-2</v>
      </c>
      <c r="AA11">
        <f>L11*(Data!T10/SUM(Data!T$2:T$48))</f>
        <v>-9.4648581768039877E-2</v>
      </c>
    </row>
    <row r="12" spans="1:30" x14ac:dyDescent="0.25">
      <c r="A12" t="str">
        <f>Data!D11</f>
        <v>Ethiopia</v>
      </c>
      <c r="B12">
        <f>Data!BF11-Data!AH11</f>
        <v>-1.3210000000000015</v>
      </c>
      <c r="C12">
        <f>Data!BG11-Data!AI11</f>
        <v>-1.6070000000000029</v>
      </c>
      <c r="D12">
        <f>Data!BH11-Data!AJ11</f>
        <v>-1.1719999999999988</v>
      </c>
      <c r="E12">
        <f>Data!BI11-Data!AK11</f>
        <v>-1.9310000000000009</v>
      </c>
      <c r="F12">
        <f>Data!BJ11-Data!AL11</f>
        <v>-2.583000000000002</v>
      </c>
      <c r="G12">
        <f>Data!BK11-Data!AM11</f>
        <v>-1.947000000000001</v>
      </c>
      <c r="H12">
        <f>Data!BL11-Data!AN11</f>
        <v>-2.3410000000000011</v>
      </c>
      <c r="I12">
        <f>Data!BM11-Data!AO11</f>
        <v>-3.3490000000000002</v>
      </c>
      <c r="J12">
        <f>Data!BN11-Data!AP11</f>
        <v>-2.4550000000000001</v>
      </c>
      <c r="K12">
        <f>Data!BO11-Data!AQ11</f>
        <v>-2.4429999999999996</v>
      </c>
      <c r="L12">
        <f>Data!BP11-Data!AR11</f>
        <v>-2.2919999999999998</v>
      </c>
      <c r="M12">
        <f>Data!BQ11-Data!AS11</f>
        <v>-2.1969999999999992</v>
      </c>
      <c r="N12">
        <f>Data!BR11-Data!AT11</f>
        <v>-2.1260000000000012</v>
      </c>
      <c r="O12">
        <f>Data!BS11-Data!AU11</f>
        <v>-2.6990000000000016</v>
      </c>
      <c r="Q12">
        <f>B12*(Data!J11/SUM(Data!J$2:J$48))</f>
        <v>-5.9447970709503375E-2</v>
      </c>
      <c r="R12">
        <f>C12*(Data!K11/SUM(Data!K$2:K$48))</f>
        <v>-6.6452698401196775E-2</v>
      </c>
      <c r="S12">
        <f>D12*(Data!L11/SUM(Data!L$2:L$48))</f>
        <v>-6.1777682187347943E-2</v>
      </c>
      <c r="T12">
        <f>E12*(Data!M11/SUM(Data!M$2:M$48))</f>
        <v>-0.10482699008843067</v>
      </c>
      <c r="U12">
        <f>F12*(Data!N11/SUM(Data!N$2:N$48))</f>
        <v>-0.15187841041252256</v>
      </c>
      <c r="V12">
        <f>G12*(Data!O11/SUM(Data!O$2:O$48))</f>
        <v>-0.13726385332980207</v>
      </c>
      <c r="W12">
        <f>H12*(Data!P11/SUM(Data!P$2:P$48))</f>
        <v>-0.18525511206406023</v>
      </c>
      <c r="X12">
        <f>I12*(Data!Q11/SUM(Data!Q$2:Q$48))</f>
        <v>-0.26537967395713508</v>
      </c>
      <c r="Y12">
        <f>J12*(Data!R11/SUM(Data!R$2:R$48))</f>
        <v>-0.19670806820169431</v>
      </c>
      <c r="Z12">
        <f>K12*(Data!S11/SUM(Data!S$2:S$48))</f>
        <v>-0.19189404392666456</v>
      </c>
      <c r="AA12">
        <f>L12*(Data!T11/SUM(Data!T$2:T$48))</f>
        <v>-0.18215235271459598</v>
      </c>
    </row>
    <row r="13" spans="1:30" x14ac:dyDescent="0.25">
      <c r="A13" t="str">
        <f>Data!D12</f>
        <v>Guinea</v>
      </c>
      <c r="B13">
        <f>Data!BF12-Data!AH12</f>
        <v>-9.6499999999999986</v>
      </c>
      <c r="C13">
        <f>Data!BG12-Data!AI12</f>
        <v>-0.9350000000000005</v>
      </c>
      <c r="D13">
        <f>Data!BH12-Data!AJ12</f>
        <v>-2.5100000000000016</v>
      </c>
      <c r="E13">
        <f>Data!BI12-Data!AK12</f>
        <v>-3.8739999999999988</v>
      </c>
      <c r="F13">
        <f>Data!BJ12-Data!AL12</f>
        <v>-3.2070000000000007</v>
      </c>
      <c r="G13">
        <f>Data!BK12-Data!AM12</f>
        <v>-6.9129999999999985</v>
      </c>
      <c r="H13">
        <f>Data!BL12-Data!AN12</f>
        <v>-0.14900000000000091</v>
      </c>
      <c r="I13">
        <f>Data!BM12-Data!AO12</f>
        <v>-0.31400000000000006</v>
      </c>
      <c r="J13">
        <f>Data!BN12-Data!AP12</f>
        <v>-2.1290000000000013</v>
      </c>
      <c r="K13">
        <f>Data!BO12-Data!AQ12</f>
        <v>-1.9629999999999974</v>
      </c>
      <c r="L13">
        <f>Data!BP12-Data!AR12</f>
        <v>-1.6969999999999992</v>
      </c>
      <c r="M13">
        <f>Data!BQ12-Data!AS12</f>
        <v>-1.6329999999999991</v>
      </c>
      <c r="N13">
        <f>Data!BR12-Data!AT12</f>
        <v>-1.9019999999999975</v>
      </c>
      <c r="O13">
        <f>Data!BS12-Data!AU12</f>
        <v>-1.9789999999999992</v>
      </c>
      <c r="Q13">
        <f>B13*(Data!J12/SUM(Data!J$2:J$48))</f>
        <v>-9.966605945645908E-2</v>
      </c>
      <c r="R13">
        <f>C13*(Data!K12/SUM(Data!K$2:K$48))</f>
        <v>-7.3001883989710567E-3</v>
      </c>
      <c r="S13">
        <f>D13*(Data!L12/SUM(Data!L$2:L$48))</f>
        <v>-2.2403648512903499E-2</v>
      </c>
      <c r="T13">
        <f>E13*(Data!M12/SUM(Data!M$2:M$48))</f>
        <v>-3.6954372151463258E-2</v>
      </c>
      <c r="U13">
        <f>F13*(Data!N12/SUM(Data!N$2:N$48))</f>
        <v>-2.9858817024575941E-2</v>
      </c>
      <c r="V13">
        <f>G13*(Data!O12/SUM(Data!O$2:O$48))</f>
        <v>-6.6026678307158568E-2</v>
      </c>
      <c r="W13">
        <f>H13*(Data!P12/SUM(Data!P$2:P$48))</f>
        <v>-1.3662360366169051E-3</v>
      </c>
      <c r="X13">
        <f>I13*(Data!Q12/SUM(Data!Q$2:Q$48))</f>
        <v>-2.9907779918126754E-3</v>
      </c>
      <c r="Y13">
        <f>J13*(Data!R12/SUM(Data!R$2:R$48))</f>
        <v>-2.1614132330891784E-2</v>
      </c>
      <c r="Z13">
        <f>K13*(Data!S12/SUM(Data!S$2:S$48))</f>
        <v>-2.0102348480670332E-2</v>
      </c>
      <c r="AA13">
        <f>L13*(Data!T12/SUM(Data!T$2:T$48))</f>
        <v>-1.7317923972538441E-2</v>
      </c>
    </row>
    <row r="14" spans="1:30" x14ac:dyDescent="0.25">
      <c r="A14" t="str">
        <f>Data!D13</f>
        <v>Gambia, The</v>
      </c>
      <c r="B14">
        <f>Data!BF13-Data!AH13</f>
        <v>-4.7480000000000011</v>
      </c>
      <c r="C14">
        <f>Data!BG13-Data!AI13</f>
        <v>-4.7289999999999992</v>
      </c>
      <c r="D14">
        <f>Data!BH13-Data!AJ13</f>
        <v>-4.4160000000000004</v>
      </c>
      <c r="E14">
        <f>Data!BI13-Data!AK13</f>
        <v>-8.5080000000000027</v>
      </c>
      <c r="F14">
        <f>Data!BJ13-Data!AL13</f>
        <v>-5.8090000000000011</v>
      </c>
      <c r="G14">
        <f>Data!BK13-Data!AM13</f>
        <v>-8.1230000000000011</v>
      </c>
      <c r="H14">
        <f>Data!BL13-Data!AN13</f>
        <v>-9.7480000000000011</v>
      </c>
      <c r="I14">
        <f>Data!BM13-Data!AO13</f>
        <v>-3.9149999999999991</v>
      </c>
      <c r="J14">
        <f>Data!BN13-Data!AP13</f>
        <v>-2.2479999999999976</v>
      </c>
      <c r="K14">
        <f>Data!BO13-Data!AQ13</f>
        <v>-2.370000000000001</v>
      </c>
      <c r="L14">
        <f>Data!BP13-Data!AR13</f>
        <v>-1.6089999999999982</v>
      </c>
      <c r="M14">
        <f>Data!BQ13-Data!AS13</f>
        <v>-0.65899999999999892</v>
      </c>
      <c r="N14">
        <f>Data!BR13-Data!AT13</f>
        <v>-1.3449999999999989</v>
      </c>
      <c r="O14">
        <f>Data!BS13-Data!AU13</f>
        <v>-0.8490000000000002</v>
      </c>
      <c r="Q14">
        <f>B14*(Data!J13/SUM(Data!J$2:J$48))</f>
        <v>-6.7992942121485166E-3</v>
      </c>
      <c r="R14">
        <f>C14*(Data!K13/SUM(Data!K$2:K$48))</f>
        <v>-5.4949380716019609E-3</v>
      </c>
      <c r="S14">
        <f>D14*(Data!L13/SUM(Data!L$2:L$48))</f>
        <v>-4.910827978775666E-3</v>
      </c>
      <c r="T14">
        <f>E14*(Data!M13/SUM(Data!M$2:M$48))</f>
        <v>-8.7128538279891057E-3</v>
      </c>
      <c r="U14">
        <f>F14*(Data!N13/SUM(Data!N$2:N$48))</f>
        <v>-5.1254398396769815E-3</v>
      </c>
      <c r="V14">
        <f>G14*(Data!O13/SUM(Data!O$2:O$48))</f>
        <v>-7.8973500441968138E-3</v>
      </c>
      <c r="W14">
        <f>H14*(Data!P13/SUM(Data!P$2:P$48))</f>
        <v>-1.0176334026408997E-2</v>
      </c>
      <c r="X14">
        <f>I14*(Data!Q13/SUM(Data!Q$2:Q$48))</f>
        <v>-3.8704950607582568E-3</v>
      </c>
      <c r="Y14">
        <f>J14*(Data!R13/SUM(Data!R$2:R$48))</f>
        <v>-2.2813839006363135E-3</v>
      </c>
      <c r="Z14">
        <f>K14*(Data!S13/SUM(Data!S$2:S$48))</f>
        <v>-2.4046211502451618E-3</v>
      </c>
      <c r="AA14">
        <f>L14*(Data!T13/SUM(Data!T$2:T$48))</f>
        <v>-1.5975890218520674E-3</v>
      </c>
    </row>
    <row r="15" spans="1:30" x14ac:dyDescent="0.25">
      <c r="A15" t="str">
        <f>Data!D14</f>
        <v>Guinea-Bissau</v>
      </c>
      <c r="B15">
        <f>Data!BF14-Data!AH14</f>
        <v>-0.24900000000000233</v>
      </c>
      <c r="C15">
        <f>Data!BG14-Data!AI14</f>
        <v>-1.4239999999999995</v>
      </c>
      <c r="D15">
        <f>Data!BH14-Data!AJ14</f>
        <v>-2.2520000000000007</v>
      </c>
      <c r="E15">
        <f>Data!BI14-Data!AK14</f>
        <v>-1.7739999999999991</v>
      </c>
      <c r="F15">
        <f>Data!BJ14-Data!AL14</f>
        <v>-2.6210000000000022</v>
      </c>
      <c r="G15">
        <f>Data!BK14-Data!AM14</f>
        <v>-2.9849999999999994</v>
      </c>
      <c r="H15">
        <f>Data!BL14-Data!AN14</f>
        <v>-4.7099999999999973</v>
      </c>
      <c r="I15">
        <f>Data!BM14-Data!AO14</f>
        <v>-1.5</v>
      </c>
      <c r="J15">
        <f>Data!BN14-Data!AP14</f>
        <v>-2.1690000000000005</v>
      </c>
      <c r="K15">
        <f>Data!BO14-Data!AQ14</f>
        <v>-2.3089999999999975</v>
      </c>
      <c r="L15">
        <f>Data!BP14-Data!AR14</f>
        <v>-2.0620000000000012</v>
      </c>
      <c r="M15">
        <f>Data!BQ14-Data!AS14</f>
        <v>-2.0949999999999989</v>
      </c>
      <c r="N15">
        <f>Data!BR14-Data!AT14</f>
        <v>-2.0660000000000025</v>
      </c>
      <c r="O15">
        <f>Data!BS14-Data!AU14</f>
        <v>-1.8500000000000014</v>
      </c>
      <c r="Q15">
        <f>B15*(Data!J14/SUM(Data!J$2:J$48))</f>
        <v>-3.1874624880977569E-4</v>
      </c>
      <c r="R15">
        <f>C15*(Data!K14/SUM(Data!K$2:K$48))</f>
        <v>-2.0249990942357156E-3</v>
      </c>
      <c r="S15">
        <f>D15*(Data!L14/SUM(Data!L$2:L$48))</f>
        <v>-2.7245064804608549E-3</v>
      </c>
      <c r="T15">
        <f>E15*(Data!M14/SUM(Data!M$2:M$48))</f>
        <v>-2.113774017130234E-3</v>
      </c>
      <c r="U15">
        <f>F15*(Data!N14/SUM(Data!N$2:N$48))</f>
        <v>-2.928897969905541E-3</v>
      </c>
      <c r="V15">
        <f>G15*(Data!O14/SUM(Data!O$2:O$48))</f>
        <v>-3.3705763678395445E-3</v>
      </c>
      <c r="W15">
        <f>H15*(Data!P14/SUM(Data!P$2:P$48))</f>
        <v>-5.9360199571172933E-3</v>
      </c>
      <c r="X15">
        <f>I15*(Data!Q14/SUM(Data!Q$2:Q$48))</f>
        <v>-1.9841230959766884E-3</v>
      </c>
      <c r="Y15">
        <f>J15*(Data!R14/SUM(Data!R$2:R$48))</f>
        <v>-3.2095072316281675E-3</v>
      </c>
      <c r="Z15">
        <f>K15*(Data!S14/SUM(Data!S$2:S$48))</f>
        <v>-3.4928710432254521E-3</v>
      </c>
      <c r="AA15">
        <f>L15*(Data!T14/SUM(Data!T$2:T$48))</f>
        <v>-3.1369743737477401E-3</v>
      </c>
    </row>
    <row r="16" spans="1:30" x14ac:dyDescent="0.25">
      <c r="A16" t="str">
        <f>Data!D15</f>
        <v>Liberia</v>
      </c>
      <c r="B16">
        <f>Data!BF15-Data!AH15</f>
        <v>-6.8979999999999997</v>
      </c>
      <c r="C16">
        <f>Data!BG15-Data!AI15</f>
        <v>-4.2040000000000006</v>
      </c>
      <c r="D16">
        <f>Data!BH15-Data!AJ15</f>
        <v>-2.8909999999999982</v>
      </c>
      <c r="E16">
        <f>Data!BI15-Data!AK15</f>
        <v>-5.9450000000000003</v>
      </c>
      <c r="F16">
        <f>Data!BJ15-Data!AL15</f>
        <v>-3.1090000000000018</v>
      </c>
      <c r="G16">
        <f>Data!BK15-Data!AM15</f>
        <v>-4.379999999999999</v>
      </c>
      <c r="H16">
        <f>Data!BL15-Data!AN15</f>
        <v>-3.740000000000002</v>
      </c>
      <c r="I16">
        <f>Data!BM15-Data!AO15</f>
        <v>-4.5410000000000004</v>
      </c>
      <c r="J16">
        <f>Data!BN15-Data!AP15</f>
        <v>-4.0889999999999951</v>
      </c>
      <c r="K16">
        <f>Data!BO15-Data!AQ15</f>
        <v>-3.9849999999999994</v>
      </c>
      <c r="L16">
        <f>Data!BP15-Data!AR15</f>
        <v>-3.9359999999999999</v>
      </c>
      <c r="M16">
        <f>Data!BQ15-Data!AS15</f>
        <v>-3.902000000000001</v>
      </c>
      <c r="N16">
        <f>Data!BR15-Data!AT15</f>
        <v>-3.5459999999999994</v>
      </c>
      <c r="O16">
        <f>Data!BS15-Data!AU15</f>
        <v>-2.6580000000000013</v>
      </c>
      <c r="Q16">
        <f>B16*(Data!J15/SUM(Data!J$2:J$48))</f>
        <v>-2.0731696824105087E-2</v>
      </c>
      <c r="R16">
        <f>C16*(Data!K15/SUM(Data!K$2:K$48))</f>
        <v>-1.3044548075380297E-2</v>
      </c>
      <c r="S16">
        <f>D16*(Data!L15/SUM(Data!L$2:L$48))</f>
        <v>-9.6130432869855481E-3</v>
      </c>
      <c r="T16">
        <f>E16*(Data!M15/SUM(Data!M$2:M$48))</f>
        <v>-2.0770114471164634E-2</v>
      </c>
      <c r="U16">
        <f>F16*(Data!N15/SUM(Data!N$2:N$48))</f>
        <v>-1.0353519882554072E-2</v>
      </c>
      <c r="V16">
        <f>G16*(Data!O15/SUM(Data!O$2:O$48))</f>
        <v>-1.5166710808981489E-2</v>
      </c>
      <c r="W16">
        <f>H16*(Data!P15/SUM(Data!P$2:P$48))</f>
        <v>-1.3262612210103625E-2</v>
      </c>
      <c r="X16">
        <f>I16*(Data!Q15/SUM(Data!Q$2:Q$48))</f>
        <v>-1.4616064832324452E-2</v>
      </c>
      <c r="Y16">
        <f>J16*(Data!R15/SUM(Data!R$2:R$48))</f>
        <v>-1.2743667473246751E-2</v>
      </c>
      <c r="Z16">
        <f>K16*(Data!S15/SUM(Data!S$2:S$48))</f>
        <v>-1.2328486150468391E-2</v>
      </c>
      <c r="AA16">
        <f>L16*(Data!T15/SUM(Data!T$2:T$48))</f>
        <v>-1.2112837078924455E-2</v>
      </c>
    </row>
    <row r="17" spans="1:27" x14ac:dyDescent="0.25">
      <c r="A17" t="str">
        <f>Data!D16</f>
        <v>Lesotho</v>
      </c>
      <c r="B17">
        <f>Data!BF16-Data!AH16</f>
        <v>-3.8340000000000032</v>
      </c>
      <c r="C17">
        <f>Data!BG16-Data!AI16</f>
        <v>-8.89</v>
      </c>
      <c r="D17">
        <f>Data!BH16-Data!AJ16</f>
        <v>4.5489999999999995</v>
      </c>
      <c r="E17">
        <f>Data!BI16-Data!AK16</f>
        <v>-1.722999999999999</v>
      </c>
      <c r="F17">
        <f>Data!BJ16-Data!AL16</f>
        <v>0.31200000000000472</v>
      </c>
      <c r="G17">
        <f>Data!BK16-Data!AM16</f>
        <v>-1.0020000000000024</v>
      </c>
      <c r="H17">
        <f>Data!BL16-Data!AN16</f>
        <v>-6.3449999999999989</v>
      </c>
      <c r="I17">
        <f>Data!BM16-Data!AO16</f>
        <v>-6.5040000000000049</v>
      </c>
      <c r="J17">
        <f>Data!BN16-Data!AP16</f>
        <v>-5.347999999999999</v>
      </c>
      <c r="K17">
        <f>Data!BO16-Data!AQ16</f>
        <v>-4.8810000000000002</v>
      </c>
      <c r="L17">
        <f>Data!BP16-Data!AR16</f>
        <v>0.44399999999999551</v>
      </c>
      <c r="M17">
        <f>Data!BQ16-Data!AS16</f>
        <v>0.2949999999999946</v>
      </c>
      <c r="N17">
        <f>Data!BR16-Data!AT16</f>
        <v>0.41799999999999926</v>
      </c>
      <c r="O17">
        <f>Data!BS16-Data!AU16</f>
        <v>0.61200000000000188</v>
      </c>
      <c r="Q17">
        <f>B17*(Data!J16/SUM(Data!J$2:J$48))</f>
        <v>-1.4562289688908821E-2</v>
      </c>
      <c r="R17">
        <f>C17*(Data!K16/SUM(Data!K$2:K$48))</f>
        <v>-3.1967410601065185E-2</v>
      </c>
      <c r="S17">
        <f>D17*(Data!L16/SUM(Data!L$2:L$48))</f>
        <v>1.4759264871576156E-2</v>
      </c>
      <c r="T17">
        <f>E17*(Data!M16/SUM(Data!M$2:M$48))</f>
        <v>-4.9185784114377717E-3</v>
      </c>
      <c r="U17">
        <f>F17*(Data!N16/SUM(Data!N$2:N$48))</f>
        <v>8.7476882598556103E-4</v>
      </c>
      <c r="V17">
        <f>G17*(Data!O16/SUM(Data!O$2:O$48))</f>
        <v>-2.5675589953863169E-3</v>
      </c>
      <c r="W17">
        <f>H17*(Data!P16/SUM(Data!P$2:P$48))</f>
        <v>-1.6761998827324636E-2</v>
      </c>
      <c r="X17">
        <f>I17*(Data!Q16/SUM(Data!Q$2:Q$48))</f>
        <v>-1.7639659730237654E-2</v>
      </c>
      <c r="Y17">
        <f>J17*(Data!R16/SUM(Data!R$2:R$48))</f>
        <v>-1.4606513937124165E-2</v>
      </c>
      <c r="Z17">
        <f>K17*(Data!S16/SUM(Data!S$2:S$48))</f>
        <v>-1.3083648702238354E-2</v>
      </c>
      <c r="AA17">
        <f>L17*(Data!T16/SUM(Data!T$2:T$48))</f>
        <v>1.1439854211645474E-3</v>
      </c>
    </row>
    <row r="18" spans="1:27" x14ac:dyDescent="0.25">
      <c r="A18" t="str">
        <f>Data!D17</f>
        <v>Madagascar</v>
      </c>
      <c r="B18">
        <f>Data!BF17-Data!AH17</f>
        <v>-0.86999999999999922</v>
      </c>
      <c r="C18">
        <f>Data!BG17-Data!AI17</f>
        <v>-2.3849999999999998</v>
      </c>
      <c r="D18">
        <f>Data!BH17-Data!AJ17</f>
        <v>-2.6120000000000001</v>
      </c>
      <c r="E18">
        <f>Data!BI17-Data!AK17</f>
        <v>-3.9879999999999995</v>
      </c>
      <c r="F18">
        <f>Data!BJ17-Data!AL17</f>
        <v>-2.3000000000000007</v>
      </c>
      <c r="G18">
        <f>Data!BK17-Data!AM17</f>
        <v>-3.3109999999999999</v>
      </c>
      <c r="H18">
        <f>Data!BL17-Data!AN17</f>
        <v>-1.3100000000000005</v>
      </c>
      <c r="I18">
        <f>Data!BM17-Data!AO17</f>
        <v>-3.4830000000000023</v>
      </c>
      <c r="J18">
        <f>Data!BN17-Data!AP17</f>
        <v>-2.9580000000000002</v>
      </c>
      <c r="K18">
        <f>Data!BO17-Data!AQ17</f>
        <v>-5.0919999999999987</v>
      </c>
      <c r="L18">
        <f>Data!BP17-Data!AR17</f>
        <v>-5.4039999999999999</v>
      </c>
      <c r="M18">
        <f>Data!BQ17-Data!AS17</f>
        <v>-4.7019999999999982</v>
      </c>
      <c r="N18">
        <f>Data!BR17-Data!AT17</f>
        <v>-4.0359999999999996</v>
      </c>
      <c r="O18">
        <f>Data!BS17-Data!AU17</f>
        <v>-2.1530000000000005</v>
      </c>
      <c r="Q18">
        <f>B18*(Data!J17/SUM(Data!J$2:J$48))</f>
        <v>-1.1424828028141248E-2</v>
      </c>
      <c r="R18">
        <f>C18*(Data!K17/SUM(Data!K$2:K$48))</f>
        <v>-3.0530473792357422E-2</v>
      </c>
      <c r="S18">
        <f>D18*(Data!L17/SUM(Data!L$2:L$48))</f>
        <v>-3.1664242960457334E-2</v>
      </c>
      <c r="T18">
        <f>E18*(Data!M17/SUM(Data!M$2:M$48))</f>
        <v>-4.816329655082853E-2</v>
      </c>
      <c r="U18">
        <f>F18*(Data!N17/SUM(Data!N$2:N$48))</f>
        <v>-2.6003978417403352E-2</v>
      </c>
      <c r="V18">
        <f>G18*(Data!O17/SUM(Data!O$2:O$48))</f>
        <v>-3.5163859542424035E-2</v>
      </c>
      <c r="W18">
        <f>H18*(Data!P17/SUM(Data!P$2:P$48))</f>
        <v>-1.4173047506333967E-2</v>
      </c>
      <c r="X18">
        <f>I18*(Data!Q17/SUM(Data!Q$2:Q$48))</f>
        <v>-3.9119685244590953E-2</v>
      </c>
      <c r="Y18">
        <f>J18*(Data!R17/SUM(Data!R$2:R$48))</f>
        <v>-3.489153072190946E-2</v>
      </c>
      <c r="Z18">
        <f>K18*(Data!S17/SUM(Data!S$2:S$48))</f>
        <v>-6.0440901924428754E-2</v>
      </c>
      <c r="AA18">
        <f>L18*(Data!T17/SUM(Data!T$2:T$48))</f>
        <v>-6.3876458611838507E-2</v>
      </c>
    </row>
    <row r="19" spans="1:27" x14ac:dyDescent="0.25">
      <c r="A19" t="str">
        <f>Data!D18</f>
        <v>Mali</v>
      </c>
      <c r="B19">
        <f>Data!BF18-Data!AH18</f>
        <v>-2.5670000000000002</v>
      </c>
      <c r="C19">
        <f>Data!BG18-Data!AI18</f>
        <v>-3.4170000000000016</v>
      </c>
      <c r="D19">
        <f>Data!BH18-Data!AJ18</f>
        <v>-0.95600000000000129</v>
      </c>
      <c r="E19">
        <f>Data!BI18-Data!AK18</f>
        <v>-2.3709999999999987</v>
      </c>
      <c r="F19">
        <f>Data!BJ18-Data!AL18</f>
        <v>-2.8780000000000001</v>
      </c>
      <c r="G19">
        <f>Data!BK18-Data!AM18</f>
        <v>-1.8210000000000015</v>
      </c>
      <c r="H19">
        <f>Data!BL18-Data!AN18</f>
        <v>-3.9399999999999977</v>
      </c>
      <c r="I19">
        <f>Data!BM18-Data!AO18</f>
        <v>-2.8690000000000033</v>
      </c>
      <c r="J19">
        <f>Data!BN18-Data!AP18</f>
        <v>-3.2970000000000006</v>
      </c>
      <c r="K19">
        <f>Data!BO18-Data!AQ18</f>
        <v>-3.0019999999999989</v>
      </c>
      <c r="L19">
        <f>Data!BP18-Data!AR18</f>
        <v>-3.004999999999999</v>
      </c>
      <c r="M19">
        <f>Data!BQ18-Data!AS18</f>
        <v>-3.0429999999999993</v>
      </c>
      <c r="N19">
        <f>Data!BR18-Data!AT18</f>
        <v>-3.0240000000000009</v>
      </c>
      <c r="O19">
        <f>Data!BS18-Data!AU18</f>
        <v>-2.9869999999999983</v>
      </c>
      <c r="Q19">
        <f>B19*(Data!J18/SUM(Data!J$2:J$48))</f>
        <v>-4.1312857162197326E-2</v>
      </c>
      <c r="R19">
        <f>C19*(Data!K18/SUM(Data!K$2:K$48))</f>
        <v>-5.7434293270947782E-2</v>
      </c>
      <c r="S19">
        <f>D19*(Data!L18/SUM(Data!L$2:L$48))</f>
        <v>-1.4544925736827074E-2</v>
      </c>
      <c r="T19">
        <f>E19*(Data!M18/SUM(Data!M$2:M$48))</f>
        <v>-3.5786620463557503E-2</v>
      </c>
      <c r="U19">
        <f>F19*(Data!N18/SUM(Data!N$2:N$48))</f>
        <v>-4.3930856461326932E-2</v>
      </c>
      <c r="V19">
        <f>G19*(Data!O18/SUM(Data!O$2:O$48))</f>
        <v>-2.6014370775825732E-2</v>
      </c>
      <c r="W19">
        <f>H19*(Data!P18/SUM(Data!P$2:P$48))</f>
        <v>-5.9838529958393803E-2</v>
      </c>
      <c r="X19">
        <f>I19*(Data!Q18/SUM(Data!Q$2:Q$48))</f>
        <v>-4.3060215441474779E-2</v>
      </c>
      <c r="Y19">
        <f>J19*(Data!R18/SUM(Data!R$2:R$48))</f>
        <v>-5.5222251321877865E-2</v>
      </c>
      <c r="Z19">
        <f>K19*(Data!S18/SUM(Data!S$2:S$48))</f>
        <v>-5.0581140195375511E-2</v>
      </c>
      <c r="AA19">
        <f>L19*(Data!T18/SUM(Data!T$2:T$48))</f>
        <v>-5.0409018226781156E-2</v>
      </c>
    </row>
    <row r="20" spans="1:27" x14ac:dyDescent="0.25">
      <c r="A20" t="str">
        <f>Data!D19</f>
        <v>Mozambique</v>
      </c>
      <c r="B20">
        <f>Data!BF19-Data!AH19</f>
        <v>-3.8249999999999993</v>
      </c>
      <c r="C20">
        <f>Data!BG19-Data!AI19</f>
        <v>-4.8279999999999959</v>
      </c>
      <c r="D20">
        <f>Data!BH19-Data!AJ19</f>
        <v>-3.8730000000000011</v>
      </c>
      <c r="E20">
        <f>Data!BI19-Data!AK19</f>
        <v>-2.7430000000000021</v>
      </c>
      <c r="F20">
        <f>Data!BJ19-Data!AL19</f>
        <v>-10.718</v>
      </c>
      <c r="G20">
        <f>Data!BK19-Data!AM19</f>
        <v>-7.18</v>
      </c>
      <c r="H20">
        <f>Data!BL19-Data!AN19</f>
        <v>-6.2399999999999984</v>
      </c>
      <c r="I20">
        <f>Data!BM19-Data!AO19</f>
        <v>-5.4700000000000024</v>
      </c>
      <c r="J20">
        <f>Data!BN19-Data!AP19</f>
        <v>-7.5240000000000009</v>
      </c>
      <c r="K20">
        <f>Data!BO19-Data!AQ19</f>
        <v>-10.850000000000001</v>
      </c>
      <c r="L20">
        <f>Data!BP19-Data!AR19</f>
        <v>-9.89</v>
      </c>
      <c r="M20">
        <f>Data!BQ19-Data!AS19</f>
        <v>-9.6229999999999976</v>
      </c>
      <c r="N20">
        <f>Data!BR19-Data!AT19</f>
        <v>-10.632999999999999</v>
      </c>
      <c r="O20">
        <f>Data!BS19-Data!AU19</f>
        <v>-9.9469999999999956</v>
      </c>
      <c r="Q20">
        <f>B20*(Data!J19/SUM(Data!J$2:J$48))</f>
        <v>-6.0166496437215403E-2</v>
      </c>
      <c r="R20">
        <f>C20*(Data!K19/SUM(Data!K$2:K$48))</f>
        <v>-8.2031794914262879E-2</v>
      </c>
      <c r="S20">
        <f>D20*(Data!L19/SUM(Data!L$2:L$48))</f>
        <v>-7.1836689453578517E-2</v>
      </c>
      <c r="T20">
        <f>E20*(Data!M19/SUM(Data!M$2:M$48))</f>
        <v>-5.0034753714417887E-2</v>
      </c>
      <c r="U20">
        <f>F20*(Data!N19/SUM(Data!N$2:N$48))</f>
        <v>-0.19154246928801577</v>
      </c>
      <c r="V20">
        <f>G20*(Data!O19/SUM(Data!O$2:O$48))</f>
        <v>-0.1158050631780069</v>
      </c>
      <c r="W20">
        <f>H20*(Data!P19/SUM(Data!P$2:P$48))</f>
        <v>-7.6091139810165062E-2</v>
      </c>
      <c r="X20">
        <f>I20*(Data!Q19/SUM(Data!Q$2:Q$48))</f>
        <v>-6.7964857995575181E-2</v>
      </c>
      <c r="Y20">
        <f>J20*(Data!R19/SUM(Data!R$2:R$48))</f>
        <v>-0.10078466556233476</v>
      </c>
      <c r="Z20">
        <f>K20*(Data!S19/SUM(Data!S$2:S$48))</f>
        <v>-0.14263555610415013</v>
      </c>
      <c r="AA20">
        <f>L20*(Data!T19/SUM(Data!T$2:T$48))</f>
        <v>-0.12563338954687142</v>
      </c>
    </row>
    <row r="21" spans="1:27" x14ac:dyDescent="0.25">
      <c r="A21" t="str">
        <f>Data!D20</f>
        <v>Mauritania</v>
      </c>
      <c r="B21">
        <f>Data!BF20-Data!AH20</f>
        <v>-0.58500000000000085</v>
      </c>
      <c r="C21">
        <f>Data!BG20-Data!AI20</f>
        <v>6.0000000000002274E-3</v>
      </c>
      <c r="D21">
        <f>Data!BH20-Data!AJ20</f>
        <v>2.2980000000000018</v>
      </c>
      <c r="E21">
        <f>Data!BI20-Data!AK20</f>
        <v>-0.83000000000000185</v>
      </c>
      <c r="F21">
        <f>Data!BJ20-Data!AL20</f>
        <v>-4.4980000000000011</v>
      </c>
      <c r="G21">
        <f>Data!BK20-Data!AM20</f>
        <v>-3.4120000000000026</v>
      </c>
      <c r="H21">
        <f>Data!BL20-Data!AN20</f>
        <v>-0.50999999999999801</v>
      </c>
      <c r="I21">
        <f>Data!BM20-Data!AO20</f>
        <v>-4.1000000000000369E-2</v>
      </c>
      <c r="J21">
        <f>Data!BN20-Data!AP20</f>
        <v>-0.22799999999999798</v>
      </c>
      <c r="K21">
        <f>Data!BO20-Data!AQ20</f>
        <v>1.8000000000000682E-2</v>
      </c>
      <c r="L21">
        <f>Data!BP20-Data!AR20</f>
        <v>0.33099999999999952</v>
      </c>
      <c r="M21">
        <f>Data!BQ20-Data!AS20</f>
        <v>0.53899999999999793</v>
      </c>
      <c r="N21">
        <f>Data!BR20-Data!AT20</f>
        <v>0.70400000000000063</v>
      </c>
      <c r="O21">
        <f>Data!BS20-Data!AU20</f>
        <v>0.52899999999999991</v>
      </c>
      <c r="Q21">
        <f>B21*(Data!J20/SUM(Data!J$2:J$48))</f>
        <v>-3.8103067289019577E-3</v>
      </c>
      <c r="R21">
        <f>C21*(Data!K20/SUM(Data!K$2:K$48))</f>
        <v>4.0184879429835852E-5</v>
      </c>
      <c r="S21">
        <f>D21*(Data!L20/SUM(Data!L$2:L$48))</f>
        <v>1.4698330453400084E-2</v>
      </c>
      <c r="T21">
        <f>E21*(Data!M20/SUM(Data!M$2:M$48))</f>
        <v>-5.4119150710304565E-3</v>
      </c>
      <c r="U21">
        <f>F21*(Data!N20/SUM(Data!N$2:N$48))</f>
        <v>-2.5684643690141028E-2</v>
      </c>
      <c r="V21">
        <f>G21*(Data!O20/SUM(Data!O$2:O$48))</f>
        <v>-1.7995533451700151E-2</v>
      </c>
      <c r="W21">
        <f>H21*(Data!P20/SUM(Data!P$2:P$48))</f>
        <v>-2.6234284094670719E-3</v>
      </c>
      <c r="X21">
        <f>I21*(Data!Q20/SUM(Data!Q$2:Q$48))</f>
        <v>-2.0552183907145182E-4</v>
      </c>
      <c r="Y21">
        <f>J21*(Data!R20/SUM(Data!R$2:R$48))</f>
        <v>-1.1590621471991428E-3</v>
      </c>
      <c r="Z21">
        <f>K21*(Data!S20/SUM(Data!S$2:S$48))</f>
        <v>8.7296564076574267E-5</v>
      </c>
      <c r="AA21">
        <f>L21*(Data!T20/SUM(Data!T$2:T$48))</f>
        <v>1.5808536257732038E-3</v>
      </c>
    </row>
    <row r="22" spans="1:27" x14ac:dyDescent="0.25">
      <c r="A22" t="str">
        <f>Data!D21</f>
        <v>Malawi</v>
      </c>
      <c r="B22">
        <f>Data!BF21-Data!AH21</f>
        <v>1.8309999999999995</v>
      </c>
      <c r="C22">
        <f>Data!BG21-Data!AI21</f>
        <v>-4.1239999999999988</v>
      </c>
      <c r="D22">
        <f>Data!BH21-Data!AJ21</f>
        <v>-1.7680000000000007</v>
      </c>
      <c r="E22">
        <f>Data!BI21-Data!AK21</f>
        <v>-6.4270000000000032</v>
      </c>
      <c r="F22">
        <f>Data!BJ21-Data!AL21</f>
        <v>-4.843</v>
      </c>
      <c r="G22">
        <f>Data!BK21-Data!AM21</f>
        <v>-6.2289999999999992</v>
      </c>
      <c r="H22">
        <f>Data!BL21-Data!AN21</f>
        <v>-7.3160000000000025</v>
      </c>
      <c r="I22">
        <f>Data!BM21-Data!AO21</f>
        <v>-6.838000000000001</v>
      </c>
      <c r="J22">
        <f>Data!BN21-Data!AP21</f>
        <v>-2.7949999999999982</v>
      </c>
      <c r="K22">
        <f>Data!BO21-Data!AQ21</f>
        <v>-3.6560000000000024</v>
      </c>
      <c r="L22">
        <f>Data!BP21-Data!AR21</f>
        <v>-1.5689999999999991</v>
      </c>
      <c r="M22">
        <f>Data!BQ21-Data!AS21</f>
        <v>-1.4090000000000025</v>
      </c>
      <c r="N22">
        <f>Data!BR21-Data!AT21</f>
        <v>-1.2109999999999985</v>
      </c>
      <c r="O22">
        <f>Data!BS21-Data!AU21</f>
        <v>-0.76299999999999812</v>
      </c>
      <c r="Q22">
        <f>B22*(Data!J21/SUM(Data!J$2:J$48))</f>
        <v>1.916136849436437E-2</v>
      </c>
      <c r="R22">
        <f>C22*(Data!K21/SUM(Data!K$2:K$48))</f>
        <v>-4.2604584720015312E-2</v>
      </c>
      <c r="S22">
        <f>D22*(Data!L21/SUM(Data!L$2:L$48))</f>
        <v>-1.2922315124171158E-2</v>
      </c>
      <c r="T22">
        <f>E22*(Data!M21/SUM(Data!M$2:M$48))</f>
        <v>-3.9768692837037226E-2</v>
      </c>
      <c r="U22">
        <f>F22*(Data!N21/SUM(Data!N$2:N$48))</f>
        <v>-3.1060853050649612E-2</v>
      </c>
      <c r="V22">
        <f>G22*(Data!O21/SUM(Data!O$2:O$48))</f>
        <v>-4.3464439278158712E-2</v>
      </c>
      <c r="W22">
        <f>H22*(Data!P21/SUM(Data!P$2:P$48))</f>
        <v>-4.333176111174819E-2</v>
      </c>
      <c r="X22">
        <f>I22*(Data!Q21/SUM(Data!Q$2:Q$48))</f>
        <v>-4.1579996903788163E-2</v>
      </c>
      <c r="Y22">
        <f>J22*(Data!R21/SUM(Data!R$2:R$48))</f>
        <v>-1.7636015687624334E-2</v>
      </c>
      <c r="Z22">
        <f>K22*(Data!S21/SUM(Data!S$2:S$48))</f>
        <v>-2.248047951831067E-2</v>
      </c>
      <c r="AA22">
        <f>L22*(Data!T21/SUM(Data!T$2:T$48))</f>
        <v>-9.4348427369627154E-3</v>
      </c>
    </row>
    <row r="23" spans="1:27" x14ac:dyDescent="0.25">
      <c r="A23" t="str">
        <f>Data!D22</f>
        <v>Niger</v>
      </c>
      <c r="B23">
        <f>Data!BF22-Data!AH22</f>
        <v>-2.4130000000000003</v>
      </c>
      <c r="C23">
        <f>Data!BG22-Data!AI22</f>
        <v>-1.4800000000000004</v>
      </c>
      <c r="D23">
        <f>Data!BH22-Data!AJ22</f>
        <v>-1.1179999999999986</v>
      </c>
      <c r="E23">
        <f>Data!BI22-Data!AK22</f>
        <v>-2.5589999999999975</v>
      </c>
      <c r="F23">
        <f>Data!BJ22-Data!AL22</f>
        <v>-8.0459999999999994</v>
      </c>
      <c r="G23">
        <f>Data!BK22-Data!AM22</f>
        <v>-9.0509999999999984</v>
      </c>
      <c r="H23">
        <f>Data!BL22-Data!AN22</f>
        <v>-6.1340000000000003</v>
      </c>
      <c r="I23">
        <f>Data!BM22-Data!AO22</f>
        <v>-5.1479999999999997</v>
      </c>
      <c r="J23">
        <f>Data!BN22-Data!AP22</f>
        <v>-6.0879999999999974</v>
      </c>
      <c r="K23">
        <f>Data!BO22-Data!AQ22</f>
        <v>-5.7660000000000018</v>
      </c>
      <c r="L23">
        <f>Data!BP22-Data!AR22</f>
        <v>-4.1749999999999972</v>
      </c>
      <c r="M23">
        <f>Data!BQ22-Data!AS22</f>
        <v>-2.7979999999999983</v>
      </c>
      <c r="N23">
        <f>Data!BR22-Data!AT22</f>
        <v>-2.8210000000000015</v>
      </c>
      <c r="O23">
        <f>Data!BS22-Data!AU22</f>
        <v>-2.7759999999999998</v>
      </c>
      <c r="Q23">
        <f>B23*(Data!J22/SUM(Data!J$2:J$48))</f>
        <v>-2.0794683726716296E-2</v>
      </c>
      <c r="R23">
        <f>C23*(Data!K22/SUM(Data!K$2:K$48))</f>
        <v>-1.2285010377470802E-2</v>
      </c>
      <c r="S23">
        <f>D23*(Data!L22/SUM(Data!L$2:L$48))</f>
        <v>-9.4898827577947487E-3</v>
      </c>
      <c r="T23">
        <f>E23*(Data!M22/SUM(Data!M$2:M$48))</f>
        <v>-2.2358306478345684E-2</v>
      </c>
      <c r="U23">
        <f>F23*(Data!N22/SUM(Data!N$2:N$48))</f>
        <v>-7.0250608519914326E-2</v>
      </c>
      <c r="V23">
        <f>G23*(Data!O22/SUM(Data!O$2:O$48))</f>
        <v>-7.1235092159343955E-2</v>
      </c>
      <c r="W23">
        <f>H23*(Data!P22/SUM(Data!P$2:P$48))</f>
        <v>-4.9974095125175533E-2</v>
      </c>
      <c r="X23">
        <f>I23*(Data!Q22/SUM(Data!Q$2:Q$48))</f>
        <v>-4.162880731176305E-2</v>
      </c>
      <c r="Y23">
        <f>J23*(Data!R22/SUM(Data!R$2:R$48))</f>
        <v>-5.6197904263587992E-2</v>
      </c>
      <c r="Z23">
        <f>K23*(Data!S22/SUM(Data!S$2:S$48))</f>
        <v>-5.409570056543174E-2</v>
      </c>
      <c r="AA23">
        <f>L23*(Data!T22/SUM(Data!T$2:T$48))</f>
        <v>-3.9403174878051131E-2</v>
      </c>
    </row>
    <row r="24" spans="1:27" x14ac:dyDescent="0.25">
      <c r="A24" t="str">
        <f>Data!D23</f>
        <v>Rwanda</v>
      </c>
      <c r="B24">
        <f>Data!BF23-Data!AH23</f>
        <v>-0.67800000000000082</v>
      </c>
      <c r="C24">
        <f>Data!BG23-Data!AI23</f>
        <v>-0.91199999999999903</v>
      </c>
      <c r="D24">
        <f>Data!BH23-Data!AJ23</f>
        <v>-2.4909999999999997</v>
      </c>
      <c r="E24">
        <f>Data!BI23-Data!AK23</f>
        <v>-1.3019999999999996</v>
      </c>
      <c r="F24">
        <f>Data!BJ23-Data!AL23</f>
        <v>-4.0279999999999987</v>
      </c>
      <c r="G24">
        <f>Data!BK23-Data!AM23</f>
        <v>-2.7629999999999981</v>
      </c>
      <c r="H24">
        <f>Data!BL23-Data!AN23</f>
        <v>-2.3279999999999994</v>
      </c>
      <c r="I24">
        <f>Data!BM23-Data!AO23</f>
        <v>-2.5479999999999983</v>
      </c>
      <c r="J24">
        <f>Data!BN23-Data!AP23</f>
        <v>-1.9730000000000025</v>
      </c>
      <c r="K24">
        <f>Data!BO23-Data!AQ23</f>
        <v>-2.0109999999999992</v>
      </c>
      <c r="L24">
        <f>Data!BP23-Data!AR23</f>
        <v>-1.3900000000000006</v>
      </c>
      <c r="M24">
        <f>Data!BQ23-Data!AS23</f>
        <v>-0.81599999999999895</v>
      </c>
      <c r="N24">
        <f>Data!BR23-Data!AT23</f>
        <v>-0.67300000000000182</v>
      </c>
      <c r="O24">
        <f>Data!BS23-Data!AU23</f>
        <v>-0.49599999999999866</v>
      </c>
      <c r="Q24">
        <f>B24*(Data!J23/SUM(Data!J$2:J$48))</f>
        <v>-5.8887436464803173E-3</v>
      </c>
      <c r="R24">
        <f>C24*(Data!K23/SUM(Data!K$2:K$48))</f>
        <v>-7.6610888839431217E-3</v>
      </c>
      <c r="S24">
        <f>D24*(Data!L23/SUM(Data!L$2:L$48))</f>
        <v>-2.2270588264047916E-2</v>
      </c>
      <c r="T24">
        <f>E24*(Data!M23/SUM(Data!M$2:M$48))</f>
        <v>-1.1306030667655426E-2</v>
      </c>
      <c r="U24">
        <f>F24*(Data!N23/SUM(Data!N$2:N$48))</f>
        <v>-3.4174859706766467E-2</v>
      </c>
      <c r="V24">
        <f>G24*(Data!O23/SUM(Data!O$2:O$48))</f>
        <v>-2.4977271612567797E-2</v>
      </c>
      <c r="W24">
        <f>H24*(Data!P23/SUM(Data!P$2:P$48))</f>
        <v>-2.1343773461620842E-2</v>
      </c>
      <c r="X24">
        <f>I24*(Data!Q23/SUM(Data!Q$2:Q$48))</f>
        <v>-2.2811121279401748E-2</v>
      </c>
      <c r="Y24">
        <f>J24*(Data!R23/SUM(Data!R$2:R$48))</f>
        <v>-1.8351033510643801E-2</v>
      </c>
      <c r="Z24">
        <f>K24*(Data!S23/SUM(Data!S$2:S$48))</f>
        <v>-1.8541198428101577E-2</v>
      </c>
      <c r="AA24">
        <f>L24*(Data!T23/SUM(Data!T$2:T$48))</f>
        <v>-1.3015179273712462E-2</v>
      </c>
    </row>
    <row r="25" spans="1:27" x14ac:dyDescent="0.25">
      <c r="A25" t="str">
        <f>Data!D24</f>
        <v>Sudan</v>
      </c>
      <c r="B25">
        <f>Data!BF24-Data!AH24</f>
        <v>0.19899999999999807</v>
      </c>
      <c r="C25">
        <f>Data!BG24-Data!AI24</f>
        <v>4.4999999999998153E-2</v>
      </c>
      <c r="D25">
        <f>Data!BH24-Data!AJ24</f>
        <v>-3.09</v>
      </c>
      <c r="E25">
        <f>Data!BI24-Data!AK24</f>
        <v>-2.6960000000000015</v>
      </c>
      <c r="F25">
        <f>Data!BJ24-Data!AL24</f>
        <v>-1.270999999999999</v>
      </c>
      <c r="G25">
        <f>Data!BK24-Data!AM24</f>
        <v>-1.6980000000000004</v>
      </c>
      <c r="H25">
        <f>Data!BL24-Data!AN24</f>
        <v>-1.5969999999999995</v>
      </c>
      <c r="I25">
        <f>Data!BM24-Data!AO24</f>
        <v>-1.3840000000000003</v>
      </c>
      <c r="J25">
        <f>Data!BN24-Data!AP24</f>
        <v>-3.0890000000000004</v>
      </c>
      <c r="K25">
        <f>Data!BO24-Data!AQ24</f>
        <v>-2.9370000000000003</v>
      </c>
      <c r="L25">
        <f>Data!BP24-Data!AR24</f>
        <v>-2.8950000000000005</v>
      </c>
      <c r="M25">
        <f>Data!BQ24-Data!AS24</f>
        <v>-2.8690000000000007</v>
      </c>
      <c r="N25">
        <f>Data!BR24-Data!AT24</f>
        <v>-3.0810000000000004</v>
      </c>
      <c r="O25">
        <f>Data!BS24-Data!AU24</f>
        <v>-3.0279999999999996</v>
      </c>
      <c r="Q25">
        <f>B25*(Data!J24/SUM(Data!J$2:J$48))</f>
        <v>2.2313034662125659E-2</v>
      </c>
      <c r="R25">
        <f>C25*(Data!K24/SUM(Data!K$2:K$48))</f>
        <v>4.3909511560138361E-3</v>
      </c>
      <c r="S25">
        <f>D25*(Data!L24/SUM(Data!L$2:L$48))</f>
        <v>-0.25561887606836559</v>
      </c>
      <c r="T25">
        <f>E25*(Data!M24/SUM(Data!M$2:M$48))</f>
        <v>-0.17224232027093073</v>
      </c>
      <c r="U25">
        <f>F25*(Data!N24/SUM(Data!N$2:N$48))</f>
        <v>-8.38978417403351E-2</v>
      </c>
      <c r="V25">
        <f>G25*(Data!O24/SUM(Data!O$2:O$48))</f>
        <v>-0.11855446671178996</v>
      </c>
      <c r="W25">
        <f>H25*(Data!P24/SUM(Data!P$2:P$48))</f>
        <v>-9.9596760862933273E-2</v>
      </c>
      <c r="X25">
        <f>I25*(Data!Q24/SUM(Data!Q$2:Q$48))</f>
        <v>-7.897571825256075E-2</v>
      </c>
      <c r="Y25">
        <f>J25*(Data!R24/SUM(Data!R$2:R$48))</f>
        <v>-0.1204138008442434</v>
      </c>
      <c r="Z25">
        <f>K25*(Data!S24/SUM(Data!S$2:S$48))</f>
        <v>-0.1109686399436932</v>
      </c>
      <c r="AA25">
        <f>L25*(Data!T24/SUM(Data!T$2:T$48))</f>
        <v>-0.10458662009898333</v>
      </c>
    </row>
    <row r="26" spans="1:27" x14ac:dyDescent="0.25">
      <c r="A26" t="str">
        <f>Data!D25</f>
        <v>Senegal</v>
      </c>
      <c r="B26">
        <f>Data!BF25-Data!AH25</f>
        <v>-4.907</v>
      </c>
      <c r="C26">
        <f>Data!BG25-Data!AI25</f>
        <v>-6.0950000000000024</v>
      </c>
      <c r="D26">
        <f>Data!BH25-Data!AJ25</f>
        <v>-5.1950000000000003</v>
      </c>
      <c r="E26">
        <f>Data!BI25-Data!AK25</f>
        <v>-5.5139999999999993</v>
      </c>
      <c r="F26">
        <f>Data!BJ25-Data!AL25</f>
        <v>-5.0330000000000013</v>
      </c>
      <c r="G26">
        <f>Data!BK25-Data!AM25</f>
        <v>-4.7879999999999967</v>
      </c>
      <c r="H26">
        <f>Data!BL25-Data!AN25</f>
        <v>-4.2330000000000005</v>
      </c>
      <c r="I26">
        <f>Data!BM25-Data!AO25</f>
        <v>-4.4980000000000011</v>
      </c>
      <c r="J26">
        <f>Data!BN25-Data!AP25</f>
        <v>-3.5169999999999995</v>
      </c>
      <c r="K26">
        <f>Data!BO25-Data!AQ25</f>
        <v>-2.9579999999999984</v>
      </c>
      <c r="L26">
        <f>Data!BP25-Data!AR25</f>
        <v>-3.0399999999999991</v>
      </c>
      <c r="M26">
        <f>Data!BQ25-Data!AS25</f>
        <v>-3.0159999999999982</v>
      </c>
      <c r="N26">
        <f>Data!BR25-Data!AT25</f>
        <v>-3.0389999999999979</v>
      </c>
      <c r="O26">
        <f>Data!BS25-Data!AU25</f>
        <v>-2.9909999999999997</v>
      </c>
      <c r="Q26">
        <f>B26*(Data!J25/SUM(Data!J$2:J$48))</f>
        <v>-9.5572935171911677E-2</v>
      </c>
      <c r="R26">
        <f>C26*(Data!K25/SUM(Data!K$2:K$48))</f>
        <v>-0.11347267438550369</v>
      </c>
      <c r="S26">
        <f>D26*(Data!L25/SUM(Data!L$2:L$48))</f>
        <v>-9.0370625413964942E-2</v>
      </c>
      <c r="T26">
        <f>E26*(Data!M25/SUM(Data!M$2:M$48))</f>
        <v>-9.3426008386274378E-2</v>
      </c>
      <c r="U26">
        <f>F26*(Data!N25/SUM(Data!N$2:N$48))</f>
        <v>-8.1735458545441453E-2</v>
      </c>
      <c r="V26">
        <f>G26*(Data!O25/SUM(Data!O$2:O$48))</f>
        <v>-7.1343515493952459E-2</v>
      </c>
      <c r="W26">
        <f>H26*(Data!P25/SUM(Data!P$2:P$48))</f>
        <v>-6.7384041446068854E-2</v>
      </c>
      <c r="X26">
        <f>I26*(Data!Q25/SUM(Data!Q$2:Q$48))</f>
        <v>-7.2555779824064637E-2</v>
      </c>
      <c r="Y26">
        <f>J26*(Data!R25/SUM(Data!R$2:R$48))</f>
        <v>-6.4877730625942945E-2</v>
      </c>
      <c r="Z26">
        <f>K26*(Data!S25/SUM(Data!S$2:S$48))</f>
        <v>-5.6248747935110581E-2</v>
      </c>
      <c r="AA26">
        <f>L26*(Data!T25/SUM(Data!T$2:T$48))</f>
        <v>-5.8860818085006511E-2</v>
      </c>
    </row>
    <row r="27" spans="1:27" x14ac:dyDescent="0.25">
      <c r="A27" t="str">
        <f>Data!D26</f>
        <v>Sierra Leone</v>
      </c>
      <c r="B27">
        <f>Data!BF26-Data!AH26</f>
        <v>-5.0030000000000001</v>
      </c>
      <c r="C27">
        <f>Data!BG26-Data!AI26</f>
        <v>-4.5410000000000004</v>
      </c>
      <c r="D27">
        <f>Data!BH26-Data!AJ26</f>
        <v>-5.1579999999999977</v>
      </c>
      <c r="E27">
        <f>Data!BI26-Data!AK26</f>
        <v>-2.3900000000000006</v>
      </c>
      <c r="F27">
        <f>Data!BJ26-Data!AL26</f>
        <v>-3.6059999999999999</v>
      </c>
      <c r="G27">
        <f>Data!BK26-Data!AM26</f>
        <v>-4.5479999999999983</v>
      </c>
      <c r="H27">
        <f>Data!BL26-Data!AN26</f>
        <v>-8.4619999999999997</v>
      </c>
      <c r="I27">
        <f>Data!BM26-Data!AO26</f>
        <v>-9.1550000000000011</v>
      </c>
      <c r="J27">
        <f>Data!BN26-Data!AP26</f>
        <v>-8.2330000000000005</v>
      </c>
      <c r="K27">
        <f>Data!BO26-Data!AQ26</f>
        <v>-6.520999999999999</v>
      </c>
      <c r="L27">
        <f>Data!BP26-Data!AR26</f>
        <v>-6.8559999999999981</v>
      </c>
      <c r="M27">
        <f>Data!BQ26-Data!AS26</f>
        <v>-6.4500000000000028</v>
      </c>
      <c r="N27">
        <f>Data!BR26-Data!AT26</f>
        <v>-5.1949999999999985</v>
      </c>
      <c r="O27">
        <f>Data!BS26-Data!AU26</f>
        <v>-4.1690000000000005</v>
      </c>
      <c r="Q27">
        <f>B27*(Data!J26/SUM(Data!J$2:J$48))</f>
        <v>-1.9401244605431193E-2</v>
      </c>
      <c r="R27">
        <f>C27*(Data!K26/SUM(Data!K$2:K$48))</f>
        <v>-1.7286669220059319E-2</v>
      </c>
      <c r="S27">
        <f>D27*(Data!L26/SUM(Data!L$2:L$48))</f>
        <v>-2.3965015532087006E-2</v>
      </c>
      <c r="T27">
        <f>E27*(Data!M26/SUM(Data!M$2:M$48))</f>
        <v>-1.3383910701328113E-2</v>
      </c>
      <c r="U27">
        <f>F27*(Data!N26/SUM(Data!N$2:N$48))</f>
        <v>-1.9124411340396184E-2</v>
      </c>
      <c r="V27">
        <f>G27*(Data!O26/SUM(Data!O$2:O$48))</f>
        <v>-2.107724251133803E-2</v>
      </c>
      <c r="W27">
        <f>H27*(Data!P26/SUM(Data!P$2:P$48))</f>
        <v>-3.4648738292177912E-2</v>
      </c>
      <c r="X27">
        <f>I27*(Data!Q26/SUM(Data!Q$2:Q$48))</f>
        <v>-3.2660483714513591E-2</v>
      </c>
      <c r="Y27">
        <f>J27*(Data!R26/SUM(Data!R$2:R$48))</f>
        <v>-2.9447492945152247E-2</v>
      </c>
      <c r="Z27">
        <f>K27*(Data!S26/SUM(Data!S$2:S$48))</f>
        <v>-2.2697365783283564E-2</v>
      </c>
      <c r="AA27">
        <f>L27*(Data!T26/SUM(Data!T$2:T$48))</f>
        <v>-2.3628867647868035E-2</v>
      </c>
    </row>
    <row r="28" spans="1:27" x14ac:dyDescent="0.25">
      <c r="A28" t="str">
        <f>Data!D27</f>
        <v>Somalia</v>
      </c>
      <c r="B28">
        <f>Data!BF27-Data!AH27</f>
        <v>0</v>
      </c>
      <c r="C28">
        <f>Data!BG27-Data!AI27</f>
        <v>0</v>
      </c>
      <c r="D28">
        <f>Data!BH27-Data!AJ27</f>
        <v>0</v>
      </c>
      <c r="E28">
        <f>Data!BI27-Data!AK27</f>
        <v>1.77</v>
      </c>
      <c r="F28">
        <f>Data!BJ27-Data!AL27</f>
        <v>2.2250000000000001</v>
      </c>
      <c r="G28">
        <f>Data!BK27-Data!AM27</f>
        <v>2.0950000000000002</v>
      </c>
      <c r="H28">
        <f>Data!BL27-Data!AN27</f>
        <v>2.484</v>
      </c>
      <c r="I28">
        <f>Data!BM27-Data!AO27</f>
        <v>3.367</v>
      </c>
      <c r="J28">
        <f>Data!BN27-Data!AP27</f>
        <v>3.2029999999999998</v>
      </c>
      <c r="K28">
        <f>Data!BO27-Data!AQ27</f>
        <v>3.5230000000000001</v>
      </c>
      <c r="L28">
        <f>Data!BP27-Data!AR27</f>
        <v>3.875</v>
      </c>
      <c r="M28">
        <f>Data!BQ27-Data!AS27</f>
        <v>3.992</v>
      </c>
      <c r="N28">
        <f>Data!BR27-Data!AT27</f>
        <v>4.1109999999999998</v>
      </c>
      <c r="O28">
        <f>Data!BS27-Data!AU27</f>
        <v>4.2350000000000003</v>
      </c>
      <c r="Q28">
        <f>B28*(Data!J27/SUM(Data!J$2:J$48))</f>
        <v>0</v>
      </c>
      <c r="R28">
        <f>C28*(Data!K27/SUM(Data!K$2:K$48))</f>
        <v>0</v>
      </c>
      <c r="S28">
        <f>D28*(Data!L27/SUM(Data!L$2:L$48))</f>
        <v>0</v>
      </c>
      <c r="T28">
        <f>E28*(Data!M27/SUM(Data!M$2:M$48))</f>
        <v>1.2625819746361332E-2</v>
      </c>
      <c r="U28">
        <f>F28*(Data!N27/SUM(Data!N$2:N$48))</f>
        <v>1.5384908706124599E-2</v>
      </c>
      <c r="V28">
        <f>G28*(Data!O27/SUM(Data!O$2:O$48))</f>
        <v>1.5387907403592645E-2</v>
      </c>
      <c r="W28">
        <f>H28*(Data!P27/SUM(Data!P$2:P$48))</f>
        <v>1.8506751537784163E-2</v>
      </c>
      <c r="X28">
        <f>I28*(Data!Q27/SUM(Data!Q$2:Q$48))</f>
        <v>2.4353463935990718E-2</v>
      </c>
      <c r="Y28">
        <f>J28*(Data!R27/SUM(Data!R$2:R$48))</f>
        <v>2.3311202733455366E-2</v>
      </c>
      <c r="Z28">
        <f>K28*(Data!S27/SUM(Data!S$2:S$48))</f>
        <v>2.5320406928748956E-2</v>
      </c>
      <c r="AA28">
        <f>L28*(Data!T27/SUM(Data!T$2:T$48))</f>
        <v>2.7243065828103104E-2</v>
      </c>
    </row>
    <row r="29" spans="1:27" x14ac:dyDescent="0.25">
      <c r="A29" t="str">
        <f>Data!D28</f>
        <v>South Sudan</v>
      </c>
      <c r="B29">
        <f>Data!BF28-Data!AH28</f>
        <v>0</v>
      </c>
      <c r="C29">
        <f>Data!BG28-Data!AI28</f>
        <v>4.6120000000000019</v>
      </c>
      <c r="D29">
        <f>Data!BH28-Data!AJ28</f>
        <v>-14.809999999999999</v>
      </c>
      <c r="E29">
        <f>Data!BI28-Data!AK28</f>
        <v>-3.4720000000000013</v>
      </c>
      <c r="F29">
        <f>Data!BJ28-Data!AL28</f>
        <v>-9.2460000000000022</v>
      </c>
      <c r="G29">
        <f>Data!BK28-Data!AM28</f>
        <v>-20.330000000000002</v>
      </c>
      <c r="H29">
        <f>Data!BL28-Data!AN28</f>
        <v>-21.253999999999998</v>
      </c>
      <c r="I29">
        <f>Data!BM28-Data!AO28</f>
        <v>-2.8539999999999992</v>
      </c>
      <c r="J29">
        <f>Data!BN28-Data!AP28</f>
        <v>-4.8359999999999985</v>
      </c>
      <c r="K29">
        <f>Data!BO28-Data!AQ28</f>
        <v>-4.0350000000000037</v>
      </c>
      <c r="L29">
        <f>Data!BP28-Data!AR28</f>
        <v>-2.8470000000000013</v>
      </c>
      <c r="M29">
        <f>Data!BQ28-Data!AS28</f>
        <v>-1.6859999999999999</v>
      </c>
      <c r="N29">
        <f>Data!BR28-Data!AT28</f>
        <v>-0.73400000000000176</v>
      </c>
      <c r="O29">
        <f>Data!BS28-Data!AU28</f>
        <v>-0.64399999999999835</v>
      </c>
      <c r="Q29">
        <f>B29*(Data!J28/SUM(Data!J$2:J$48))</f>
        <v>0</v>
      </c>
      <c r="R29">
        <f>C29*(Data!K28/SUM(Data!K$2:K$48))</f>
        <v>0.10256076643185812</v>
      </c>
      <c r="S29">
        <f>D29*(Data!L28/SUM(Data!L$2:L$48))</f>
        <v>-0.2039142692342473</v>
      </c>
      <c r="T29">
        <f>E29*(Data!M28/SUM(Data!M$2:M$48))</f>
        <v>-5.9088582159175188E-2</v>
      </c>
      <c r="U29">
        <f>F29*(Data!N28/SUM(Data!N$2:N$48))</f>
        <v>-0.147882096486155</v>
      </c>
      <c r="V29">
        <f>G29*(Data!O28/SUM(Data!O$2:O$48))</f>
        <v>-0.27664702606140473</v>
      </c>
      <c r="W29">
        <f>H29*(Data!P28/SUM(Data!P$2:P$48))</f>
        <v>-7.0265565534595009E-2</v>
      </c>
      <c r="X29">
        <f>I29*(Data!Q28/SUM(Data!Q$2:Q$48))</f>
        <v>-8.0256358502138903E-3</v>
      </c>
      <c r="Y29">
        <f>J29*(Data!R28/SUM(Data!R$2:R$48))</f>
        <v>-1.4447527552956954E-2</v>
      </c>
      <c r="Z29">
        <f>K29*(Data!S28/SUM(Data!S$2:S$48))</f>
        <v>-9.9151852425736313E-3</v>
      </c>
      <c r="AA29">
        <f>L29*(Data!T28/SUM(Data!T$2:T$48))</f>
        <v>-6.8055373032391338E-3</v>
      </c>
    </row>
    <row r="30" spans="1:27" x14ac:dyDescent="0.25">
      <c r="A30" t="str">
        <f>Data!D29</f>
        <v>Sao Tome and Principe</v>
      </c>
      <c r="B30">
        <f>Data!BF29-Data!AH29</f>
        <v>-11.711000000000006</v>
      </c>
      <c r="C30">
        <f>Data!BG29-Data!AI29</f>
        <v>-12.518000000000001</v>
      </c>
      <c r="D30">
        <f>Data!BH29-Data!AJ29</f>
        <v>-11.215000000000003</v>
      </c>
      <c r="E30">
        <f>Data!BI29-Data!AK29</f>
        <v>1.8969999999999985</v>
      </c>
      <c r="F30">
        <f>Data!BJ29-Data!AL29</f>
        <v>-5.3140000000000001</v>
      </c>
      <c r="G30">
        <f>Data!BK29-Data!AM29</f>
        <v>-6.2629999999999981</v>
      </c>
      <c r="H30">
        <f>Data!BL29-Data!AN29</f>
        <v>-2.7490000000000023</v>
      </c>
      <c r="I30">
        <f>Data!BM29-Data!AO29</f>
        <v>-2.5560000000000045</v>
      </c>
      <c r="J30">
        <f>Data!BN29-Data!AP29</f>
        <v>-2.3610000000000007</v>
      </c>
      <c r="K30">
        <f>Data!BO29-Data!AQ29</f>
        <v>-2.7570000000000014</v>
      </c>
      <c r="L30">
        <f>Data!BP29-Data!AR29</f>
        <v>-2.0529999999999973</v>
      </c>
      <c r="M30">
        <f>Data!BQ29-Data!AS29</f>
        <v>-0.55799999999999983</v>
      </c>
      <c r="N30">
        <f>Data!BR29-Data!AT29</f>
        <v>0.60100000000000264</v>
      </c>
      <c r="O30">
        <f>Data!BS29-Data!AU29</f>
        <v>0.40199999999999747</v>
      </c>
      <c r="Q30">
        <f>B30*(Data!J29/SUM(Data!J$2:J$48))</f>
        <v>-3.4703748106542087E-3</v>
      </c>
      <c r="R30">
        <f>C30*(Data!K29/SUM(Data!K$2:K$48))</f>
        <v>-3.7740532175335271E-3</v>
      </c>
      <c r="S30">
        <f>D30*(Data!L29/SUM(Data!L$2:L$48))</f>
        <v>-3.4674009478117E-3</v>
      </c>
      <c r="T30">
        <f>E30*(Data!M29/SUM(Data!M$2:M$48))</f>
        <v>6.5476161997942664E-4</v>
      </c>
      <c r="U30">
        <f>F30*(Data!N29/SUM(Data!N$2:N$48))</f>
        <v>-1.9587795283096806E-3</v>
      </c>
      <c r="V30">
        <f>G30*(Data!O29/SUM(Data!O$2:O$48))</f>
        <v>-2.1707490133375182E-3</v>
      </c>
      <c r="W30">
        <f>H30*(Data!P29/SUM(Data!P$2:P$48))</f>
        <v>-1.043831446306831E-3</v>
      </c>
      <c r="X30">
        <f>I30*(Data!Q29/SUM(Data!Q$2:Q$48))</f>
        <v>-9.4916921581576525E-4</v>
      </c>
      <c r="Y30">
        <f>J30*(Data!R29/SUM(Data!R$2:R$48))</f>
        <v>-9.7829997109780673E-4</v>
      </c>
      <c r="Z30">
        <f>K30*(Data!S29/SUM(Data!S$2:S$48))</f>
        <v>-1.180213304059396E-3</v>
      </c>
      <c r="AA30">
        <f>L30*(Data!T29/SUM(Data!T$2:T$48))</f>
        <v>-8.9212907966245878E-4</v>
      </c>
    </row>
    <row r="31" spans="1:27" x14ac:dyDescent="0.25">
      <c r="A31" t="str">
        <f>Data!D30</f>
        <v>Chad</v>
      </c>
      <c r="B31">
        <f>Data!BF30-Data!AH30</f>
        <v>-4.1509999999999998</v>
      </c>
      <c r="C31">
        <f>Data!BG30-Data!AI30</f>
        <v>2.3910000000000018</v>
      </c>
      <c r="D31">
        <f>Data!BH30-Data!AJ30</f>
        <v>0.47299999999999898</v>
      </c>
      <c r="E31">
        <f>Data!BI30-Data!AK30</f>
        <v>-2.0650000000000013</v>
      </c>
      <c r="F31">
        <f>Data!BJ30-Data!AL30</f>
        <v>-4.1820000000000022</v>
      </c>
      <c r="G31">
        <f>Data!BK30-Data!AM30</f>
        <v>-4.3810000000000002</v>
      </c>
      <c r="H31">
        <f>Data!BL30-Data!AN30</f>
        <v>-1.9560000000000013</v>
      </c>
      <c r="I31">
        <f>Data!BM30-Data!AO30</f>
        <v>-0.87800000000000011</v>
      </c>
      <c r="J31">
        <f>Data!BN30-Data!AP30</f>
        <v>0.9399999999999995</v>
      </c>
      <c r="K31">
        <f>Data!BO30-Data!AQ30</f>
        <v>-0.10899999999999999</v>
      </c>
      <c r="L31">
        <f>Data!BP30-Data!AR30</f>
        <v>0.64799999999999969</v>
      </c>
      <c r="M31">
        <f>Data!BQ30-Data!AS30</f>
        <v>0.56699999999999839</v>
      </c>
      <c r="N31">
        <f>Data!BR30-Data!AT30</f>
        <v>1.4290000000000003</v>
      </c>
      <c r="O31">
        <f>Data!BS30-Data!AU30</f>
        <v>1.6349999999999998</v>
      </c>
      <c r="Q31">
        <f>B31*(Data!J30/SUM(Data!J$2:J$48))</f>
        <v>-6.6699331667641901E-2</v>
      </c>
      <c r="R31">
        <f>C31*(Data!K30/SUM(Data!K$2:K$48))</f>
        <v>3.7651935488879837E-2</v>
      </c>
      <c r="S31">
        <f>D31*(Data!L30/SUM(Data!L$2:L$48))</f>
        <v>7.169802005606689E-3</v>
      </c>
      <c r="T31">
        <f>E31*(Data!M30/SUM(Data!M$2:M$48))</f>
        <v>-3.055641939573716E-2</v>
      </c>
      <c r="U31">
        <f>F31*(Data!N30/SUM(Data!N$2:N$48))</f>
        <v>-6.1930847987594476E-2</v>
      </c>
      <c r="V31">
        <f>G31*(Data!O30/SUM(Data!O$2:O$48))</f>
        <v>-5.2267144929573947E-2</v>
      </c>
      <c r="W31">
        <f>H31*(Data!P30/SUM(Data!P$2:P$48))</f>
        <v>-2.1352639925918088E-2</v>
      </c>
      <c r="X31">
        <f>I31*(Data!Q30/SUM(Data!Q$2:Q$48))</f>
        <v>-8.4926504161269532E-3</v>
      </c>
      <c r="Y31">
        <f>J31*(Data!R30/SUM(Data!R$2:R$48))</f>
        <v>1.0098781898808647E-2</v>
      </c>
      <c r="Z31">
        <f>K31*(Data!S30/SUM(Data!S$2:S$48))</f>
        <v>-1.1679460883313067E-3</v>
      </c>
      <c r="AA31">
        <f>L31*(Data!T30/SUM(Data!T$2:T$48))</f>
        <v>7.1387999650418662E-3</v>
      </c>
    </row>
    <row r="32" spans="1:27" x14ac:dyDescent="0.25">
      <c r="A32" t="str">
        <f>Data!D31</f>
        <v>Togo</v>
      </c>
      <c r="B32">
        <f>Data!BF31-Data!AH31</f>
        <v>-2.3010000000000019</v>
      </c>
      <c r="C32">
        <f>Data!BG31-Data!AI31</f>
        <v>-6.2659999999999982</v>
      </c>
      <c r="D32">
        <f>Data!BH31-Data!AJ31</f>
        <v>-6.4780000000000015</v>
      </c>
      <c r="E32">
        <f>Data!BI31-Data!AK31</f>
        <v>-5.1990000000000016</v>
      </c>
      <c r="F32">
        <f>Data!BJ31-Data!AL31</f>
        <v>-6.8470000000000013</v>
      </c>
      <c r="G32">
        <f>Data!BK31-Data!AM31</f>
        <v>-8.8290000000000006</v>
      </c>
      <c r="H32">
        <f>Data!BL31-Data!AN31</f>
        <v>-9.5609999999999999</v>
      </c>
      <c r="I32">
        <f>Data!BM31-Data!AO31</f>
        <v>-0.46099999999999852</v>
      </c>
      <c r="J32">
        <f>Data!BN31-Data!AP31</f>
        <v>-3.1580000000000013</v>
      </c>
      <c r="K32">
        <f>Data!BO31-Data!AQ31</f>
        <v>-0.67099999999999937</v>
      </c>
      <c r="L32">
        <f>Data!BP31-Data!AR31</f>
        <v>-0.59299999999999997</v>
      </c>
      <c r="M32">
        <f>Data!BQ31-Data!AS31</f>
        <v>-0.39799999999999969</v>
      </c>
      <c r="N32">
        <f>Data!BR31-Data!AT31</f>
        <v>-0.10000000000000142</v>
      </c>
      <c r="O32">
        <f>Data!BS31-Data!AU31</f>
        <v>0.15200000000000102</v>
      </c>
      <c r="Q32">
        <f>B32*(Data!J31/SUM(Data!J$2:J$48))</f>
        <v>-1.1879005218197059E-2</v>
      </c>
      <c r="R32">
        <f>C32*(Data!K31/SUM(Data!K$2:K$48))</f>
        <v>-3.1385620086228756E-2</v>
      </c>
      <c r="S32">
        <f>D32*(Data!L31/SUM(Data!L$2:L$48))</f>
        <v>-3.0683788216144085E-2</v>
      </c>
      <c r="T32">
        <f>E32*(Data!M31/SUM(Data!M$2:M$48))</f>
        <v>-2.5596337925166003E-2</v>
      </c>
      <c r="U32">
        <f>F32*(Data!N31/SUM(Data!N$2:N$48))</f>
        <v>-3.3187237711499069E-2</v>
      </c>
      <c r="V32">
        <f>G32*(Data!O31/SUM(Data!O$2:O$48))</f>
        <v>-4.0233865983932207E-2</v>
      </c>
      <c r="W32">
        <f>H32*(Data!P31/SUM(Data!P$2:P$48))</f>
        <v>-4.6130344381435387E-2</v>
      </c>
      <c r="X32">
        <f>I32*(Data!Q31/SUM(Data!Q$2:Q$48))</f>
        <v>-2.1532262331447447E-3</v>
      </c>
      <c r="Y32">
        <f>J32*(Data!R31/SUM(Data!R$2:R$48))</f>
        <v>-1.6511870009344114E-2</v>
      </c>
      <c r="Z32">
        <f>K32*(Data!S31/SUM(Data!S$2:S$48))</f>
        <v>-3.5702456332021054E-3</v>
      </c>
      <c r="AA32">
        <f>L32*(Data!T31/SUM(Data!T$2:T$48))</f>
        <v>-3.1997404035074657E-3</v>
      </c>
    </row>
    <row r="33" spans="1:27" x14ac:dyDescent="0.25">
      <c r="A33" t="str">
        <f>Data!D32</f>
        <v>Tanzania</v>
      </c>
      <c r="B33">
        <f>Data!BF32-Data!AH32</f>
        <v>-4.7680000000000007</v>
      </c>
      <c r="C33">
        <f>Data!BG32-Data!AI32</f>
        <v>-3.5640000000000001</v>
      </c>
      <c r="D33">
        <f>Data!BH32-Data!AJ32</f>
        <v>-4.1180000000000021</v>
      </c>
      <c r="E33">
        <f>Data!BI32-Data!AK32</f>
        <v>-3.9189999999999987</v>
      </c>
      <c r="F33">
        <f>Data!BJ32-Data!AL32</f>
        <v>-3.0170000000000012</v>
      </c>
      <c r="G33">
        <f>Data!BK32-Data!AM32</f>
        <v>-3.2900000000000009</v>
      </c>
      <c r="H33">
        <f>Data!BL32-Data!AN32</f>
        <v>-2.1760000000000002</v>
      </c>
      <c r="I33">
        <f>Data!BM32-Data!AO32</f>
        <v>-2.7080000000000002</v>
      </c>
      <c r="J33">
        <f>Data!BN32-Data!AP32</f>
        <v>-4.3960000000000008</v>
      </c>
      <c r="K33">
        <f>Data!BO32-Data!AQ32</f>
        <v>-4.5619999999999976</v>
      </c>
      <c r="L33">
        <f>Data!BP32-Data!AR32</f>
        <v>-4.1030000000000015</v>
      </c>
      <c r="M33">
        <f>Data!BQ32-Data!AS32</f>
        <v>-3.3260000000000005</v>
      </c>
      <c r="N33">
        <f>Data!BR32-Data!AT32</f>
        <v>-2.6389999999999993</v>
      </c>
      <c r="O33">
        <f>Data!BS32-Data!AU32</f>
        <v>-2.2800000000000011</v>
      </c>
      <c r="Q33">
        <f>B33*(Data!J32/SUM(Data!J$2:J$48))</f>
        <v>-0.22295502482742643</v>
      </c>
      <c r="R33">
        <f>C33*(Data!K32/SUM(Data!K$2:K$48))</f>
        <v>-0.15487250979519379</v>
      </c>
      <c r="S33">
        <f>D33*(Data!L32/SUM(Data!L$2:L$48))</f>
        <v>-0.19670439175565141</v>
      </c>
      <c r="T33">
        <f>E33*(Data!M32/SUM(Data!M$2:M$48))</f>
        <v>-0.19827520467316645</v>
      </c>
      <c r="U33">
        <f>F33*(Data!N32/SUM(Data!N$2:N$48))</f>
        <v>-0.15420959353623689</v>
      </c>
      <c r="V33">
        <f>G33*(Data!O32/SUM(Data!O$2:O$48))</f>
        <v>-0.16363813329235191</v>
      </c>
      <c r="W33">
        <f>H33*(Data!P32/SUM(Data!P$2:P$48))</f>
        <v>-0.11217540800231941</v>
      </c>
      <c r="X33">
        <f>I33*(Data!Q32/SUM(Data!Q$2:Q$48))</f>
        <v>-0.13724380316715037</v>
      </c>
      <c r="Y33">
        <f>J33*(Data!R32/SUM(Data!R$2:R$48))</f>
        <v>-0.23298997776682392</v>
      </c>
      <c r="Z33">
        <f>K33*(Data!S32/SUM(Data!S$2:S$48))</f>
        <v>-0.24624855009091193</v>
      </c>
      <c r="AA33">
        <f>L33*(Data!T32/SUM(Data!T$2:T$48))</f>
        <v>-0.2229357183086739</v>
      </c>
    </row>
    <row r="34" spans="1:27" x14ac:dyDescent="0.25">
      <c r="A34" t="str">
        <f>Data!D33</f>
        <v>Uganda</v>
      </c>
      <c r="B34">
        <f>Data!BF33-Data!AH33</f>
        <v>-5.6719999999999988</v>
      </c>
      <c r="C34">
        <f>Data!BG33-Data!AI33</f>
        <v>-2.6609999999999996</v>
      </c>
      <c r="D34">
        <f>Data!BH33-Data!AJ33</f>
        <v>-3.0120000000000005</v>
      </c>
      <c r="E34">
        <f>Data!BI33-Data!AK33</f>
        <v>-3.9969999999999999</v>
      </c>
      <c r="F34">
        <f>Data!BJ33-Data!AL33</f>
        <v>-4.6939999999999991</v>
      </c>
      <c r="G34">
        <f>Data!BK33-Data!AM33</f>
        <v>-4.5539999999999985</v>
      </c>
      <c r="H34">
        <f>Data!BL33-Data!AN33</f>
        <v>-4.8920000000000012</v>
      </c>
      <c r="I34">
        <f>Data!BM33-Data!AO33</f>
        <v>-3.1900000000000013</v>
      </c>
      <c r="J34">
        <f>Data!BN33-Data!AP33</f>
        <v>-5.2880000000000003</v>
      </c>
      <c r="K34">
        <f>Data!BO33-Data!AQ33</f>
        <v>-6.4710000000000001</v>
      </c>
      <c r="L34">
        <f>Data!BP33-Data!AR33</f>
        <v>-7.0410000000000004</v>
      </c>
      <c r="M34">
        <f>Data!BQ33-Data!AS33</f>
        <v>-2.8129999999999988</v>
      </c>
      <c r="N34">
        <f>Data!BR33-Data!AT33</f>
        <v>-2.34</v>
      </c>
      <c r="O34">
        <f>Data!BS33-Data!AU33</f>
        <v>-1.7040000000000006</v>
      </c>
      <c r="Q34">
        <f>B34*(Data!J33/SUM(Data!J$2:J$48))</f>
        <v>-0.17244939973435175</v>
      </c>
      <c r="R34">
        <f>C34*(Data!K33/SUM(Data!K$2:K$48))</f>
        <v>-7.2679028192560322E-2</v>
      </c>
      <c r="S34">
        <f>D34*(Data!L33/SUM(Data!L$2:L$48))</f>
        <v>-9.0197383374923321E-2</v>
      </c>
      <c r="T34">
        <f>E34*(Data!M33/SUM(Data!M$2:M$48))</f>
        <v>-0.11750646285354319</v>
      </c>
      <c r="U34">
        <f>F34*(Data!N33/SUM(Data!N$2:N$48))</f>
        <v>-0.13896138096418362</v>
      </c>
      <c r="V34">
        <f>G34*(Data!O33/SUM(Data!O$2:O$48))</f>
        <v>-0.12512137174695659</v>
      </c>
      <c r="W34">
        <f>H34*(Data!P33/SUM(Data!P$2:P$48))</f>
        <v>-0.13392931060968308</v>
      </c>
      <c r="X34">
        <f>I34*(Data!Q33/SUM(Data!Q$2:Q$48))</f>
        <v>-8.235659934038933E-2</v>
      </c>
      <c r="Y34">
        <f>J34*(Data!R33/SUM(Data!R$2:R$48))</f>
        <v>-0.13659177475370002</v>
      </c>
      <c r="Z34">
        <f>K34*(Data!S33/SUM(Data!S$2:S$48))</f>
        <v>-0.16818857003290694</v>
      </c>
      <c r="AA34">
        <f>L34*(Data!T33/SUM(Data!T$2:T$48))</f>
        <v>-0.18806934657426502</v>
      </c>
    </row>
    <row r="35" spans="1:27" x14ac:dyDescent="0.25">
      <c r="A35" t="str">
        <f>Data!D34</f>
        <v>Zambia</v>
      </c>
      <c r="B35">
        <f>Data!BF34-Data!AH34</f>
        <v>-2.4319999999999986</v>
      </c>
      <c r="C35">
        <f>Data!BG34-Data!AI34</f>
        <v>-1.7830000000000013</v>
      </c>
      <c r="D35">
        <f>Data!BH34-Data!AJ34</f>
        <v>-2.8320000000000007</v>
      </c>
      <c r="E35">
        <f>Data!BI34-Data!AK34</f>
        <v>-6.1519999999999975</v>
      </c>
      <c r="F35">
        <f>Data!BJ34-Data!AL34</f>
        <v>-5.7040000000000006</v>
      </c>
      <c r="G35">
        <f>Data!BK34-Data!AM34</f>
        <v>-9.338000000000001</v>
      </c>
      <c r="H35">
        <f>Data!BL34-Data!AN34</f>
        <v>-5.8010000000000019</v>
      </c>
      <c r="I35">
        <f>Data!BM34-Data!AO34</f>
        <v>-7.2660000000000018</v>
      </c>
      <c r="J35">
        <f>Data!BN34-Data!AP34</f>
        <v>-7.8190000000000026</v>
      </c>
      <c r="K35">
        <f>Data!BO34-Data!AQ34</f>
        <v>-7.3589999999999982</v>
      </c>
      <c r="L35">
        <f>Data!BP34-Data!AR34</f>
        <v>-7.3289999999999971</v>
      </c>
      <c r="M35">
        <f>Data!BQ34-Data!AS34</f>
        <v>-6.532</v>
      </c>
      <c r="N35">
        <f>Data!BR34-Data!AT34</f>
        <v>-6.5100000000000016</v>
      </c>
      <c r="O35">
        <f>Data!BS34-Data!AU34</f>
        <v>-6.0250000000000021</v>
      </c>
      <c r="Q35">
        <f>B35*(Data!J34/SUM(Data!J$2:J$48))</f>
        <v>-7.4135522699683612E-2</v>
      </c>
      <c r="R35">
        <f>C35*(Data!K34/SUM(Data!K$2:K$48))</f>
        <v>-5.4124824669913661E-2</v>
      </c>
      <c r="S35">
        <f>D35*(Data!L34/SUM(Data!L$2:L$48))</f>
        <v>-8.8260987943385494E-2</v>
      </c>
      <c r="T35">
        <f>E35*(Data!M34/SUM(Data!M$2:M$48))</f>
        <v>-0.19654432639261468</v>
      </c>
      <c r="U35">
        <f>F35*(Data!N34/SUM(Data!N$2:N$48))</f>
        <v>-0.16404013159706554</v>
      </c>
      <c r="V35">
        <f>G35*(Data!O34/SUM(Data!O$2:O$48))</f>
        <v>-0.21620702418671878</v>
      </c>
      <c r="W35">
        <f>H35*(Data!P34/SUM(Data!P$2:P$48))</f>
        <v>-0.13141616885659832</v>
      </c>
      <c r="X35">
        <f>I35*(Data!Q34/SUM(Data!Q$2:Q$48))</f>
        <v>-0.18157133142988163</v>
      </c>
      <c r="Y35">
        <f>J35*(Data!R34/SUM(Data!R$2:R$48))</f>
        <v>-0.19181771601583739</v>
      </c>
      <c r="Z35">
        <f>K35*(Data!S34/SUM(Data!S$2:S$48))</f>
        <v>-0.17533714752436502</v>
      </c>
      <c r="AA35">
        <f>L35*(Data!T34/SUM(Data!T$2:T$48))</f>
        <v>-0.16900841341874331</v>
      </c>
    </row>
    <row r="36" spans="1:27" x14ac:dyDescent="0.25">
      <c r="A36" t="str">
        <f>Data!D35</f>
        <v>Afghanistan</v>
      </c>
      <c r="B36">
        <f>Data!BF35-Data!AH35</f>
        <v>0.92100000000000293</v>
      </c>
      <c r="C36">
        <f>Data!BG35-Data!AI35</f>
        <v>-0.6720000000000006</v>
      </c>
      <c r="D36">
        <f>Data!BH35-Data!AJ35</f>
        <v>0.18200000000000216</v>
      </c>
      <c r="E36">
        <f>Data!BI35-Data!AK35</f>
        <v>-0.63100000000000023</v>
      </c>
      <c r="F36">
        <f>Data!BJ35-Data!AL35</f>
        <v>-1.718</v>
      </c>
      <c r="G36">
        <f>Data!BK35-Data!AM35</f>
        <v>-1.3760000000000012</v>
      </c>
      <c r="H36">
        <f>Data!BL35-Data!AN35</f>
        <v>0.11799999999999855</v>
      </c>
      <c r="I36">
        <f>Data!BM35-Data!AO35</f>
        <v>-0.60899999999999821</v>
      </c>
      <c r="J36">
        <f>Data!BN35-Data!AP35</f>
        <v>-0.44099999999999895</v>
      </c>
      <c r="K36">
        <f>Data!BO35-Data!AQ35</f>
        <v>0.55599999999999739</v>
      </c>
      <c r="L36">
        <f>Data!BP35-Data!AR35</f>
        <v>-0.23699999999999832</v>
      </c>
      <c r="M36">
        <f>Data!BQ35-Data!AS35</f>
        <v>-0.40500000000000114</v>
      </c>
      <c r="N36">
        <f>Data!BR35-Data!AT35</f>
        <v>-0.29899999999999949</v>
      </c>
      <c r="O36">
        <f>Data!BS35-Data!AU35</f>
        <v>-7.0000000000000284E-2</v>
      </c>
      <c r="Q36">
        <f>B36*(Data!J35/SUM(Data!J$2:J$48))</f>
        <v>2.1231285415372461E-2</v>
      </c>
      <c r="R36">
        <f>C36*(Data!K35/SUM(Data!K$2:K$48))</f>
        <v>-1.555595811745953E-2</v>
      </c>
      <c r="S36">
        <f>D36*(Data!L35/SUM(Data!L$2:L$48))</f>
        <v>4.513380080312308E-3</v>
      </c>
      <c r="T36">
        <f>E36*(Data!M35/SUM(Data!M$2:M$48))</f>
        <v>-1.4498013927002279E-2</v>
      </c>
      <c r="U36">
        <f>F36*(Data!N35/SUM(Data!N$2:N$48))</f>
        <v>-3.7515637214090958E-2</v>
      </c>
      <c r="V36">
        <f>G36*(Data!O35/SUM(Data!O$2:O$48))</f>
        <v>-3.0113455558498408E-2</v>
      </c>
      <c r="W36">
        <f>H36*(Data!P35/SUM(Data!P$2:P$48))</f>
        <v>2.4833586114831013E-3</v>
      </c>
      <c r="X36">
        <f>I36*(Data!Q35/SUM(Data!Q$2:Q$48))</f>
        <v>-1.2464605203595486E-2</v>
      </c>
      <c r="Y36">
        <f>J36*(Data!R35/SUM(Data!R$2:R$48))</f>
        <v>-8.9332443507435331E-3</v>
      </c>
      <c r="Z36">
        <f>K36*(Data!S35/SUM(Data!S$2:S$48))</f>
        <v>1.1158325257613231E-2</v>
      </c>
      <c r="AA36">
        <f>L36*(Data!T35/SUM(Data!T$2:T$48))</f>
        <v>-4.6496159460867612E-3</v>
      </c>
    </row>
    <row r="37" spans="1:27" x14ac:dyDescent="0.25">
      <c r="A37" t="str">
        <f>Data!D36</f>
        <v>Bangladesh</v>
      </c>
      <c r="B37">
        <f>Data!BF36-Data!AH36</f>
        <v>-2.6750000000000007</v>
      </c>
      <c r="C37">
        <f>Data!BG36-Data!AI36</f>
        <v>-3.59</v>
      </c>
      <c r="D37">
        <f>Data!BH36-Data!AJ36</f>
        <v>-2.9779999999999998</v>
      </c>
      <c r="E37">
        <f>Data!BI36-Data!AK36</f>
        <v>-3.3810000000000002</v>
      </c>
      <c r="F37">
        <f>Data!BJ36-Data!AL36</f>
        <v>-3.077</v>
      </c>
      <c r="G37">
        <f>Data!BK36-Data!AM36</f>
        <v>-3.9749999999999996</v>
      </c>
      <c r="H37">
        <f>Data!BL36-Data!AN36</f>
        <v>-3.3619999999999983</v>
      </c>
      <c r="I37">
        <f>Data!BM36-Data!AO36</f>
        <v>-3.34</v>
      </c>
      <c r="J37">
        <f>Data!BN36-Data!AP36</f>
        <v>-4.1319999999999997</v>
      </c>
      <c r="K37">
        <f>Data!BO36-Data!AQ36</f>
        <v>-4.57</v>
      </c>
      <c r="L37">
        <f>Data!BP36-Data!AR36</f>
        <v>-4.26</v>
      </c>
      <c r="M37">
        <f>Data!BQ36-Data!AS36</f>
        <v>-4.2329999999999988</v>
      </c>
      <c r="N37">
        <f>Data!BR36-Data!AT36</f>
        <v>-4.2839999999999989</v>
      </c>
      <c r="O37">
        <f>Data!BS36-Data!AU36</f>
        <v>-4.141</v>
      </c>
      <c r="Q37">
        <f>B37*(Data!J36/SUM(Data!J$2:J$48))</f>
        <v>-0.49106457086383803</v>
      </c>
      <c r="R37">
        <f>C37*(Data!K36/SUM(Data!K$2:K$48))</f>
        <v>-0.60889824126455061</v>
      </c>
      <c r="S37">
        <f>D37*(Data!L36/SUM(Data!L$2:L$48))</f>
        <v>-0.51569643874051996</v>
      </c>
      <c r="T37">
        <f>E37*(Data!M36/SUM(Data!M$2:M$48))</f>
        <v>-0.62121897949907889</v>
      </c>
      <c r="U37">
        <f>F37*(Data!N36/SUM(Data!N$2:N$48))</f>
        <v>-0.59973689166544841</v>
      </c>
      <c r="V37">
        <f>G37*(Data!O36/SUM(Data!O$2:O$48))</f>
        <v>-0.90255224324704342</v>
      </c>
      <c r="W37">
        <f>H37*(Data!P36/SUM(Data!P$2:P$48))</f>
        <v>-0.8569666285150509</v>
      </c>
      <c r="X37">
        <f>I37*(Data!Q36/SUM(Data!Q$2:Q$48))</f>
        <v>-0.8553668913053275</v>
      </c>
      <c r="Y37">
        <f>J37*(Data!R36/SUM(Data!R$2:R$48))</f>
        <v>-1.1046398253521814</v>
      </c>
      <c r="Z37">
        <f>K37*(Data!S36/SUM(Data!S$2:S$48))</f>
        <v>-1.2513808211934907</v>
      </c>
      <c r="AA37">
        <f>L37*(Data!T36/SUM(Data!T$2:T$48))</f>
        <v>-1.1780253187501821</v>
      </c>
    </row>
    <row r="38" spans="1:27" x14ac:dyDescent="0.25">
      <c r="A38" t="str">
        <f>Data!D37</f>
        <v>Bhutan</v>
      </c>
      <c r="B38">
        <f>Data!BF37-Data!AH37</f>
        <v>1.6480000000000032</v>
      </c>
      <c r="C38">
        <f>Data!BG37-Data!AI37</f>
        <v>-2.1219999999999999</v>
      </c>
      <c r="D38">
        <f>Data!BH37-Data!AJ37</f>
        <v>-1.142000000000003</v>
      </c>
      <c r="E38">
        <f>Data!BI37-Data!AK37</f>
        <v>-4.1859999999999999</v>
      </c>
      <c r="F38">
        <f>Data!BJ37-Data!AL37</f>
        <v>3.8200000000000003</v>
      </c>
      <c r="G38">
        <f>Data!BK37-Data!AM37</f>
        <v>1.5079999999999991</v>
      </c>
      <c r="H38">
        <f>Data!BL37-Data!AN37</f>
        <v>-1.1039999999999992</v>
      </c>
      <c r="I38">
        <f>Data!BM37-Data!AO37</f>
        <v>-4.0799999999999983</v>
      </c>
      <c r="J38">
        <f>Data!BN37-Data!AP37</f>
        <v>-2.7129999999999974</v>
      </c>
      <c r="K38">
        <f>Data!BO37-Data!AQ37</f>
        <v>-0.84299999999999997</v>
      </c>
      <c r="L38">
        <f>Data!BP37-Data!AR37</f>
        <v>-0.63799999999999812</v>
      </c>
      <c r="M38">
        <f>Data!BQ37-Data!AS37</f>
        <v>-9.800000000000253E-2</v>
      </c>
      <c r="N38">
        <f>Data!BR37-Data!AT37</f>
        <v>0.37299999999999756</v>
      </c>
      <c r="O38">
        <f>Data!BS37-Data!AU37</f>
        <v>4.9359999999999999</v>
      </c>
      <c r="Q38">
        <f>B38*(Data!J37/SUM(Data!J$2:J$48))</f>
        <v>3.5523812818804229E-3</v>
      </c>
      <c r="R38">
        <f>C38*(Data!K37/SUM(Data!K$2:K$48))</f>
        <v>-4.7693846496244972E-3</v>
      </c>
      <c r="S38">
        <f>D38*(Data!L37/SUM(Data!L$2:L$48))</f>
        <v>-2.5315566548455046E-3</v>
      </c>
      <c r="T38">
        <f>E38*(Data!M37/SUM(Data!M$2:M$48))</f>
        <v>-8.8167675366201768E-3</v>
      </c>
      <c r="U38">
        <f>F38*(Data!N37/SUM(Data!N$2:N$48))</f>
        <v>7.404559291765438E-3</v>
      </c>
      <c r="V38">
        <f>G38*(Data!O37/SUM(Data!O$2:O$48))</f>
        <v>3.3316177776905819E-3</v>
      </c>
      <c r="W38">
        <f>H38*(Data!P37/SUM(Data!P$2:P$48))</f>
        <v>-2.5403004385632765E-3</v>
      </c>
      <c r="X38">
        <f>I38*(Data!Q37/SUM(Data!Q$2:Q$48))</f>
        <v>-9.3304931795156146E-3</v>
      </c>
      <c r="Y38">
        <f>J38*(Data!R37/SUM(Data!R$2:R$48))</f>
        <v>-6.4632516557963813E-3</v>
      </c>
      <c r="Z38">
        <f>K38*(Data!S37/SUM(Data!S$2:S$48))</f>
        <v>-2.0663338331963306E-3</v>
      </c>
      <c r="AA38">
        <f>L38*(Data!T37/SUM(Data!T$2:T$48))</f>
        <v>-1.6169883570001993E-3</v>
      </c>
    </row>
    <row r="39" spans="1:27" x14ac:dyDescent="0.25">
      <c r="A39" t="str">
        <f>Data!D38</f>
        <v>Cambodia</v>
      </c>
      <c r="B39">
        <f>Data!BF38-Data!AH38</f>
        <v>-2.847999999999999</v>
      </c>
      <c r="C39">
        <f>Data!BG38-Data!AI38</f>
        <v>-4.0759999999999987</v>
      </c>
      <c r="D39">
        <f>Data!BH38-Data!AJ38</f>
        <v>-3.7970000000000006</v>
      </c>
      <c r="E39">
        <f>Data!BI38-Data!AK38</f>
        <v>-2.1410000000000018</v>
      </c>
      <c r="F39">
        <f>Data!BJ38-Data!AL38</f>
        <v>-1.1329999999999991</v>
      </c>
      <c r="G39">
        <f>Data!BK38-Data!AM38</f>
        <v>-1.5760000000000005</v>
      </c>
      <c r="H39">
        <f>Data!BL38-Data!AN38</f>
        <v>-1.6890000000000001</v>
      </c>
      <c r="I39">
        <f>Data!BM38-Data!AO38</f>
        <v>-3.6219999999999999</v>
      </c>
      <c r="J39">
        <f>Data!BN38-Data!AP38</f>
        <v>-4.8320000000000007</v>
      </c>
      <c r="K39">
        <f>Data!BO38-Data!AQ38</f>
        <v>-4.6670000000000016</v>
      </c>
      <c r="L39">
        <f>Data!BP38-Data!AR38</f>
        <v>-4.2780000000000022</v>
      </c>
      <c r="M39">
        <f>Data!BQ38-Data!AS38</f>
        <v>-4.2100000000000009</v>
      </c>
      <c r="N39">
        <f>Data!BR38-Data!AT38</f>
        <v>-4.0330000000000013</v>
      </c>
      <c r="O39">
        <f>Data!BS38-Data!AU38</f>
        <v>-3.8979999999999997</v>
      </c>
      <c r="Q39">
        <f>B39*(Data!J38/SUM(Data!J$2:J$48))</f>
        <v>-4.8118630121737851E-2</v>
      </c>
      <c r="R39">
        <f>C39*(Data!K38/SUM(Data!K$2:K$48))</f>
        <v>-6.7603875635975905E-2</v>
      </c>
      <c r="S39">
        <f>D39*(Data!L38/SUM(Data!L$2:L$48))</f>
        <v>-6.5188392850596244E-2</v>
      </c>
      <c r="T39">
        <f>E39*(Data!M38/SUM(Data!M$2:M$48))</f>
        <v>-3.7190437460059282E-2</v>
      </c>
      <c r="U39">
        <f>F39*(Data!N38/SUM(Data!N$2:N$48))</f>
        <v>-2.005834376661644E-2</v>
      </c>
      <c r="V39">
        <f>G39*(Data!O38/SUM(Data!O$2:O$48))</f>
        <v>-3.1176899509202868E-2</v>
      </c>
      <c r="W39">
        <f>H39*(Data!P38/SUM(Data!P$2:P$48))</f>
        <v>-3.6830198986998887E-2</v>
      </c>
      <c r="X39">
        <f>I39*(Data!Q38/SUM(Data!Q$2:Q$48))</f>
        <v>-7.8969808015269413E-2</v>
      </c>
      <c r="Y39">
        <f>J39*(Data!R38/SUM(Data!R$2:R$48))</f>
        <v>-0.11009726663816982</v>
      </c>
      <c r="Z39">
        <f>K39*(Data!S38/SUM(Data!S$2:S$48))</f>
        <v>-0.10879056440747856</v>
      </c>
      <c r="AA39">
        <f>L39*(Data!T38/SUM(Data!T$2:T$48))</f>
        <v>-0.10043795902777561</v>
      </c>
    </row>
    <row r="40" spans="1:27" x14ac:dyDescent="0.25">
      <c r="A40" t="str">
        <f>Data!D39</f>
        <v>Kiribati</v>
      </c>
      <c r="B40">
        <f>Data!BF39-Data!AH39</f>
        <v>-9.3369999999999891</v>
      </c>
      <c r="C40">
        <f>Data!BG39-Data!AI39</f>
        <v>-21.810000000000002</v>
      </c>
      <c r="D40">
        <f>Data!BH39-Data!AJ39</f>
        <v>-8.313999999999993</v>
      </c>
      <c r="E40">
        <f>Data!BI39-Data!AK39</f>
        <v>10.489999999999995</v>
      </c>
      <c r="F40">
        <f>Data!BJ39-Data!AL39</f>
        <v>25.188999999999993</v>
      </c>
      <c r="G40">
        <f>Data!BK39-Data!AM39</f>
        <v>45.582999999999998</v>
      </c>
      <c r="H40">
        <f>Data!BL39-Data!AN39</f>
        <v>6.0430000000000064</v>
      </c>
      <c r="I40">
        <f>Data!BM39-Data!AO39</f>
        <v>10.010000000000005</v>
      </c>
      <c r="J40">
        <f>Data!BN39-Data!AP39</f>
        <v>-5.6830000000000211</v>
      </c>
      <c r="K40">
        <f>Data!BO39-Data!AQ39</f>
        <v>-5.9379999999999882</v>
      </c>
      <c r="L40">
        <f>Data!BP39-Data!AR39</f>
        <v>-4.703000000000003</v>
      </c>
      <c r="M40">
        <f>Data!BQ39-Data!AS39</f>
        <v>-5.4909999999999997</v>
      </c>
      <c r="N40">
        <f>Data!BR39-Data!AT39</f>
        <v>-6.097999999999999</v>
      </c>
      <c r="O40">
        <f>Data!BS39-Data!AU39</f>
        <v>-5.8730000000000047</v>
      </c>
      <c r="Q40">
        <f>B40*(Data!J39/SUM(Data!J$2:J$48))</f>
        <v>-2.2050740911777993E-3</v>
      </c>
      <c r="R40">
        <f>C40*(Data!K39/SUM(Data!K$2:K$48))</f>
        <v>-5.1362269482989756E-3</v>
      </c>
      <c r="S40">
        <f>D40*(Data!L39/SUM(Data!L$2:L$48))</f>
        <v>-1.930402563344273E-3</v>
      </c>
      <c r="T40">
        <f>E40*(Data!M39/SUM(Data!M$2:M$48))</f>
        <v>2.2226019321921514E-3</v>
      </c>
      <c r="U40">
        <f>F40*(Data!N39/SUM(Data!N$2:N$48))</f>
        <v>4.7758284662332328E-3</v>
      </c>
      <c r="V40">
        <f>G40*(Data!O39/SUM(Data!O$2:O$48))</f>
        <v>8.3963336810221854E-3</v>
      </c>
      <c r="W40">
        <f>H40*(Data!P39/SUM(Data!P$2:P$48))</f>
        <v>1.1897959934312886E-3</v>
      </c>
      <c r="X40">
        <f>I40*(Data!Q39/SUM(Data!Q$2:Q$48))</f>
        <v>1.9321635662089638E-3</v>
      </c>
      <c r="Y40">
        <f>J40*(Data!R39/SUM(Data!R$2:R$48))</f>
        <v>-1.1215856360774249E-3</v>
      </c>
      <c r="Z40">
        <f>K40*(Data!S39/SUM(Data!S$2:S$48))</f>
        <v>-1.1436095010736965E-3</v>
      </c>
      <c r="AA40">
        <f>L40*(Data!T39/SUM(Data!T$2:T$48))</f>
        <v>-8.7151511129956918E-4</v>
      </c>
    </row>
    <row r="41" spans="1:27" x14ac:dyDescent="0.25">
      <c r="A41" t="str">
        <f>Data!D40</f>
        <v>Lao PDR</v>
      </c>
      <c r="B41">
        <f>Data!BF40-Data!AH40</f>
        <v>-2.8810000000000002</v>
      </c>
      <c r="C41">
        <f>Data!BG40-Data!AI40</f>
        <v>-1.5560000000000009</v>
      </c>
      <c r="D41">
        <f>Data!BH40-Data!AJ40</f>
        <v>-0.45100000000000051</v>
      </c>
      <c r="E41">
        <f>Data!BI40-Data!AK40</f>
        <v>-4.9710000000000001</v>
      </c>
      <c r="F41">
        <f>Data!BJ40-Data!AL40</f>
        <v>-4.0530000000000008</v>
      </c>
      <c r="G41">
        <f>Data!BK40-Data!AM40</f>
        <v>-2.3629999999999995</v>
      </c>
      <c r="H41">
        <f>Data!BL40-Data!AN40</f>
        <v>-4.7240000000000002</v>
      </c>
      <c r="I41">
        <f>Data!BM40-Data!AO40</f>
        <v>-4.9200000000000017</v>
      </c>
      <c r="J41">
        <f>Data!BN40-Data!AP40</f>
        <v>-4.3470000000000013</v>
      </c>
      <c r="K41">
        <f>Data!BO40-Data!AQ40</f>
        <v>-4.1550000000000011</v>
      </c>
      <c r="L41">
        <f>Data!BP40-Data!AR40</f>
        <v>-4.2840000000000025</v>
      </c>
      <c r="M41">
        <f>Data!BQ40-Data!AS40</f>
        <v>-4.6690000000000005</v>
      </c>
      <c r="N41">
        <f>Data!BR40-Data!AT40</f>
        <v>-4.9840000000000018</v>
      </c>
      <c r="O41">
        <f>Data!BS40-Data!AU40</f>
        <v>-5.0219999999999985</v>
      </c>
      <c r="Q41">
        <f>B41*(Data!J40/SUM(Data!J$2:J$48))</f>
        <v>-3.2520128943168428E-2</v>
      </c>
      <c r="R41">
        <f>C41*(Data!K40/SUM(Data!K$2:K$48))</f>
        <v>-1.80459662434591E-2</v>
      </c>
      <c r="S41">
        <f>D41*(Data!L40/SUM(Data!L$2:L$48))</f>
        <v>-5.6188577378144672E-3</v>
      </c>
      <c r="T41">
        <f>E41*(Data!M40/SUM(Data!M$2:M$48))</f>
        <v>-6.7804149394609409E-2</v>
      </c>
      <c r="U41">
        <f>F41*(Data!N40/SUM(Data!N$2:N$48))</f>
        <v>-5.6951000641885241E-2</v>
      </c>
      <c r="V41">
        <f>G41*(Data!O40/SUM(Data!O$2:O$48))</f>
        <v>-3.6992097980679831E-2</v>
      </c>
      <c r="W41">
        <f>H41*(Data!P40/SUM(Data!P$2:P$48))</f>
        <v>-8.1337784595546012E-2</v>
      </c>
      <c r="X41">
        <f>I41*(Data!Q40/SUM(Data!Q$2:Q$48))</f>
        <v>-8.1874501519691348E-2</v>
      </c>
      <c r="Y41">
        <f>J41*(Data!R40/SUM(Data!R$2:R$48))</f>
        <v>-7.4557313798318842E-2</v>
      </c>
      <c r="Z41">
        <f>K41*(Data!S40/SUM(Data!S$2:S$48))</f>
        <v>-7.2961740783830734E-2</v>
      </c>
      <c r="AA41">
        <f>L41*(Data!T40/SUM(Data!T$2:T$48))</f>
        <v>-7.6052055246794745E-2</v>
      </c>
    </row>
    <row r="42" spans="1:27" x14ac:dyDescent="0.25">
      <c r="A42" t="str">
        <f>Data!D41</f>
        <v>Myanmar</v>
      </c>
      <c r="B42">
        <f>Data!BF41-Data!AH41</f>
        <v>-5.4710000000000001</v>
      </c>
      <c r="C42">
        <f>Data!BG41-Data!AI41</f>
        <v>-3.5350000000000001</v>
      </c>
      <c r="D42">
        <f>Data!BH41-Data!AJ41</f>
        <v>0.94399999999999906</v>
      </c>
      <c r="E42">
        <f>Data!BI41-Data!AK41</f>
        <v>-1.3470000000000013</v>
      </c>
      <c r="F42">
        <f>Data!BJ41-Data!AL41</f>
        <v>-0.93800000000000239</v>
      </c>
      <c r="G42">
        <f>Data!BK41-Data!AM41</f>
        <v>-4.4199999999999982</v>
      </c>
      <c r="H42">
        <f>Data!BL41-Data!AN41</f>
        <v>-2.5160000000000018</v>
      </c>
      <c r="I42">
        <f>Data!BM41-Data!AO41</f>
        <v>-3.4909999999999997</v>
      </c>
      <c r="J42">
        <f>Data!BN41-Data!AP41</f>
        <v>-3.8819999999999979</v>
      </c>
      <c r="K42">
        <f>Data!BO41-Data!AQ41</f>
        <v>-3.9909999999999997</v>
      </c>
      <c r="L42">
        <f>Data!BP41-Data!AR41</f>
        <v>-4.1020000000000003</v>
      </c>
      <c r="M42">
        <f>Data!BQ41-Data!AS41</f>
        <v>-4.1289999999999978</v>
      </c>
      <c r="N42">
        <f>Data!BR41-Data!AT41</f>
        <v>-4.1129999999999995</v>
      </c>
      <c r="O42">
        <f>Data!BS41-Data!AU41</f>
        <v>-4.18</v>
      </c>
      <c r="Q42">
        <f>B42*(Data!J41/SUM(Data!J$2:J$48))</f>
        <v>-0.40770652191898471</v>
      </c>
      <c r="R42">
        <f>C42*(Data!K41/SUM(Data!K$2:K$48))</f>
        <v>-0.27434137350096016</v>
      </c>
      <c r="S42">
        <f>D42*(Data!L41/SUM(Data!L$2:L$48))</f>
        <v>6.890584206885926E-2</v>
      </c>
      <c r="T42">
        <f>E42*(Data!M41/SUM(Data!M$2:M$48))</f>
        <v>-9.2268555571883168E-2</v>
      </c>
      <c r="U42">
        <f>F42*(Data!N41/SUM(Data!N$2:N$48))</f>
        <v>-6.5151722180206789E-2</v>
      </c>
      <c r="V42">
        <f>G42*(Data!O41/SUM(Data!O$2:O$48))</f>
        <v>-0.28656940098333811</v>
      </c>
      <c r="W42">
        <f>H42*(Data!P41/SUM(Data!P$2:P$48))</f>
        <v>-0.17215773998195566</v>
      </c>
      <c r="X42">
        <f>I42*(Data!Q41/SUM(Data!Q$2:Q$48))</f>
        <v>-0.22759182031781242</v>
      </c>
      <c r="Y42">
        <f>J42*(Data!R41/SUM(Data!R$2:R$48))</f>
        <v>-0.25676711659930607</v>
      </c>
      <c r="Z42">
        <f>K42*(Data!S41/SUM(Data!S$2:S$48))</f>
        <v>-0.26194329750252338</v>
      </c>
      <c r="AA42">
        <f>L42*(Data!T41/SUM(Data!T$2:T$48))</f>
        <v>-0.27557028364639208</v>
      </c>
    </row>
    <row r="43" spans="1:27" x14ac:dyDescent="0.25">
      <c r="A43" t="str">
        <f>Data!D42</f>
        <v>Nepal</v>
      </c>
      <c r="B43">
        <f>Data!BF42-Data!AH42</f>
        <v>-0.77500000000000213</v>
      </c>
      <c r="C43">
        <f>Data!BG42-Data!AI42</f>
        <v>-0.82499999999999929</v>
      </c>
      <c r="D43">
        <f>Data!BH42-Data!AJ42</f>
        <v>-1.3419999999999987</v>
      </c>
      <c r="E43">
        <f>Data!BI42-Data!AK42</f>
        <v>1.8099999999999987</v>
      </c>
      <c r="F43">
        <f>Data!BJ42-Data!AL42</f>
        <v>1.5310000000000024</v>
      </c>
      <c r="G43">
        <f>Data!BK42-Data!AM42</f>
        <v>0.65700000000000003</v>
      </c>
      <c r="H43">
        <f>Data!BL42-Data!AN42</f>
        <v>1.3560000000000016</v>
      </c>
      <c r="I43">
        <f>Data!BM42-Data!AO42</f>
        <v>-1.3859999999999992</v>
      </c>
      <c r="J43">
        <f>Data!BN42-Data!AP42</f>
        <v>-3.713000000000001</v>
      </c>
      <c r="K43">
        <f>Data!BO42-Data!AQ42</f>
        <v>-3.2220000000000013</v>
      </c>
      <c r="L43">
        <f>Data!BP42-Data!AR42</f>
        <v>-2.7140000000000022</v>
      </c>
      <c r="M43">
        <f>Data!BQ42-Data!AS42</f>
        <v>-2.8129999999999988</v>
      </c>
      <c r="N43">
        <f>Data!BR42-Data!AT42</f>
        <v>-2.8120000000000012</v>
      </c>
      <c r="O43">
        <f>Data!BS42-Data!AU42</f>
        <v>-2.7139999999999986</v>
      </c>
      <c r="Q43">
        <f>B43*(Data!J42/SUM(Data!J$2:J$48))</f>
        <v>-1.8654866431303815E-2</v>
      </c>
      <c r="R43">
        <f>C43*(Data!K42/SUM(Data!K$2:K$48))</f>
        <v>-2.0294392801503035E-2</v>
      </c>
      <c r="S43">
        <f>D43*(Data!L42/SUM(Data!L$2:L$48))</f>
        <v>-3.0916776853646404E-2</v>
      </c>
      <c r="T43">
        <f>E43*(Data!M42/SUM(Data!M$2:M$48))</f>
        <v>3.973137038467274E-2</v>
      </c>
      <c r="U43">
        <f>F43*(Data!N42/SUM(Data!N$2:N$48))</f>
        <v>3.2425102796967295E-2</v>
      </c>
      <c r="V43">
        <f>G43*(Data!O42/SUM(Data!O$2:O$48))</f>
        <v>1.5332126776728176E-2</v>
      </c>
      <c r="W43">
        <f>H43*(Data!P42/SUM(Data!P$2:P$48))</f>
        <v>3.0999080466733497E-2</v>
      </c>
      <c r="X43">
        <f>I43*(Data!Q42/SUM(Data!Q$2:Q$48))</f>
        <v>-3.3233515121467508E-2</v>
      </c>
      <c r="Y43">
        <f>J43*(Data!R42/SUM(Data!R$2:R$48))</f>
        <v>-9.4734856513235641E-2</v>
      </c>
      <c r="Z43">
        <f>K43*(Data!S42/SUM(Data!S$2:S$48))</f>
        <v>-8.1092047451092691E-2</v>
      </c>
      <c r="AA43">
        <f>L43*(Data!T42/SUM(Data!T$2:T$48))</f>
        <v>-6.6672610627919307E-2</v>
      </c>
    </row>
    <row r="44" spans="1:27" x14ac:dyDescent="0.25">
      <c r="A44" t="str">
        <f>Data!D43</f>
        <v>Solomon Islands</v>
      </c>
      <c r="B44">
        <f>Data!BF43-Data!AH43</f>
        <v>6.2520000000000024</v>
      </c>
      <c r="C44">
        <f>Data!BG43-Data!AI43</f>
        <v>8.4089999999999989</v>
      </c>
      <c r="D44">
        <f>Data!BH43-Data!AJ43</f>
        <v>3.6600000000000037</v>
      </c>
      <c r="E44">
        <f>Data!BI43-Data!AK43</f>
        <v>4.1379999999999981</v>
      </c>
      <c r="F44">
        <f>Data!BJ43-Data!AL43</f>
        <v>1.6699999999999946</v>
      </c>
      <c r="G44">
        <f>Data!BK43-Data!AM43</f>
        <v>-0.22099999999999653</v>
      </c>
      <c r="H44">
        <f>Data!BL43-Data!AN43</f>
        <v>-3.3180000000000049</v>
      </c>
      <c r="I44">
        <f>Data!BM43-Data!AO43</f>
        <v>-4.0960000000000036</v>
      </c>
      <c r="J44">
        <f>Data!BN43-Data!AP43</f>
        <v>-5.7060000000000031</v>
      </c>
      <c r="K44">
        <f>Data!BO43-Data!AQ43</f>
        <v>-3.8530000000000015</v>
      </c>
      <c r="L44">
        <f>Data!BP43-Data!AR43</f>
        <v>-3.4890000000000043</v>
      </c>
      <c r="M44">
        <f>Data!BQ43-Data!AS43</f>
        <v>-3.1649999999999991</v>
      </c>
      <c r="N44">
        <f>Data!BR43-Data!AT43</f>
        <v>-3.0390000000000015</v>
      </c>
      <c r="O44">
        <f>Data!BS43-Data!AU43</f>
        <v>-3.1779999999999973</v>
      </c>
      <c r="Q44">
        <f>B44*(Data!J43/SUM(Data!J$2:J$48))</f>
        <v>6.4044561507485857E-3</v>
      </c>
      <c r="R44">
        <f>C44*(Data!K43/SUM(Data!K$2:K$48))</f>
        <v>1.0151802212135172E-2</v>
      </c>
      <c r="S44">
        <f>D44*(Data!L43/SUM(Data!L$2:L$48))</f>
        <v>4.7589043707366241E-3</v>
      </c>
      <c r="T44">
        <f>E44*(Data!M43/SUM(Data!M$2:M$48))</f>
        <v>5.3265031103942153E-3</v>
      </c>
      <c r="U44">
        <f>F44*(Data!N43/SUM(Data!N$2:N$48))</f>
        <v>2.0766788052884494E-3</v>
      </c>
      <c r="V44">
        <f>G44*(Data!O43/SUM(Data!O$2:O$48))</f>
        <v>-2.7893365246591618E-4</v>
      </c>
      <c r="W44">
        <f>H44*(Data!P43/SUM(Data!P$2:P$48))</f>
        <v>-4.4329400615762829E-3</v>
      </c>
      <c r="X44">
        <f>I44*(Data!Q43/SUM(Data!Q$2:Q$48))</f>
        <v>-5.1250066137436571E-3</v>
      </c>
      <c r="Y44">
        <f>J44*(Data!R43/SUM(Data!R$2:R$48))</f>
        <v>-7.3491656245352555E-3</v>
      </c>
      <c r="Z44">
        <f>K44*(Data!S43/SUM(Data!S$2:S$48))</f>
        <v>-4.9346711452990582E-3</v>
      </c>
      <c r="AA44">
        <f>L44*(Data!T43/SUM(Data!T$2:T$48))</f>
        <v>-4.3931397904454312E-3</v>
      </c>
    </row>
    <row r="45" spans="1:27" x14ac:dyDescent="0.25">
      <c r="A45" t="str">
        <f>Data!D44</f>
        <v>Timor-Leste</v>
      </c>
      <c r="B45">
        <f>Data!BF44-Data!AH44</f>
        <v>41.111999999999995</v>
      </c>
      <c r="C45">
        <f>Data!BG44-Data!AI44</f>
        <v>43.675999999999995</v>
      </c>
      <c r="D45">
        <f>Data!BH44-Data!AJ44</f>
        <v>39.89</v>
      </c>
      <c r="E45">
        <f>Data!BI44-Data!AK44</f>
        <v>41.701999999999998</v>
      </c>
      <c r="F45">
        <f>Data!BJ44-Data!AL44</f>
        <v>22.881</v>
      </c>
      <c r="G45">
        <f>Data!BK44-Data!AM44</f>
        <v>3.7109999999999985</v>
      </c>
      <c r="H45">
        <f>Data!BL44-Data!AN44</f>
        <v>-32.988999999999997</v>
      </c>
      <c r="I45">
        <f>Data!BM44-Data!AO44</f>
        <v>-9.7010000000000005</v>
      </c>
      <c r="J45">
        <f>Data!BN44-Data!AP44</f>
        <v>-23.819000000000003</v>
      </c>
      <c r="K45">
        <f>Data!BO44-Data!AQ44</f>
        <v>-35.995000000000005</v>
      </c>
      <c r="L45">
        <f>Data!BP44-Data!AR44</f>
        <v>-29.302</v>
      </c>
      <c r="M45">
        <f>Data!BQ44-Data!AS44</f>
        <v>-25.126999999999999</v>
      </c>
      <c r="N45">
        <f>Data!BR44-Data!AT44</f>
        <v>-19.453999999999997</v>
      </c>
      <c r="O45">
        <f>Data!BS44-Data!AU44</f>
        <v>-18.113</v>
      </c>
      <c r="Q45">
        <f>B45*(Data!J44/SUM(Data!J$2:J$48))</f>
        <v>0.24730687180443714</v>
      </c>
      <c r="R45">
        <f>C45*(Data!K44/SUM(Data!K$2:K$48))</f>
        <v>0.32111547718250377</v>
      </c>
      <c r="S45">
        <f>D45*(Data!L44/SUM(Data!L$2:L$48))</f>
        <v>0.32519154203928607</v>
      </c>
      <c r="T45">
        <f>E45*(Data!M44/SUM(Data!M$2:M$48))</f>
        <v>0.26839757456459601</v>
      </c>
      <c r="U45">
        <f>F45*(Data!N44/SUM(Data!N$2:N$48))</f>
        <v>9.803435357072493E-2</v>
      </c>
      <c r="V45">
        <f>G45*(Data!O44/SUM(Data!O$2:O$48))</f>
        <v>1.2554885246330463E-2</v>
      </c>
      <c r="W45">
        <f>H45*(Data!P44/SUM(Data!P$2:P$48))</f>
        <v>-8.9968507608326434E-2</v>
      </c>
      <c r="X45">
        <f>I45*(Data!Q44/SUM(Data!Q$2:Q$48))</f>
        <v>-2.4808505176356698E-2</v>
      </c>
      <c r="Y45">
        <f>J45*(Data!R44/SUM(Data!R$2:R$48))</f>
        <v>-6.1044482253211296E-2</v>
      </c>
      <c r="Z45">
        <f>K45*(Data!S44/SUM(Data!S$2:S$48))</f>
        <v>-9.5445692205201216E-2</v>
      </c>
      <c r="AA45">
        <f>L45*(Data!T44/SUM(Data!T$2:T$48))</f>
        <v>-7.7157700013918515E-2</v>
      </c>
    </row>
    <row r="46" spans="1:27" x14ac:dyDescent="0.25">
      <c r="A46" t="str">
        <f>Data!D45</f>
        <v>Tuvalu</v>
      </c>
      <c r="B46">
        <f>Data!BF45-Data!AH45</f>
        <v>-23.923000000000002</v>
      </c>
      <c r="C46">
        <f>Data!BG45-Data!AI45</f>
        <v>-9.0189999999999912</v>
      </c>
      <c r="D46">
        <f>Data!BH45-Data!AJ45</f>
        <v>9.8960000000000008</v>
      </c>
      <c r="E46">
        <f>Data!BI45-Data!AK45</f>
        <v>28.986000000000004</v>
      </c>
      <c r="F46">
        <f>Data!BJ45-Data!AL45</f>
        <v>-6.0529999999999973</v>
      </c>
      <c r="G46">
        <f>Data!BK45-Data!AM45</f>
        <v>27.587999999999994</v>
      </c>
      <c r="H46">
        <f>Data!BL45-Data!AN45</f>
        <v>16.552999999999997</v>
      </c>
      <c r="I46">
        <f>Data!BM45-Data!AO45</f>
        <v>0.63799999999999102</v>
      </c>
      <c r="J46">
        <f>Data!BN45-Data!AP45</f>
        <v>-3.0550000000000068</v>
      </c>
      <c r="K46">
        <f>Data!BO45-Data!AQ45</f>
        <v>-3.5509999999999877</v>
      </c>
      <c r="L46">
        <f>Data!BP45-Data!AR45</f>
        <v>-3.8979999999999961</v>
      </c>
      <c r="M46">
        <f>Data!BQ45-Data!AS45</f>
        <v>-4.7099999999999937</v>
      </c>
      <c r="N46">
        <f>Data!BR45-Data!AT45</f>
        <v>-5.3659999999999997</v>
      </c>
      <c r="O46">
        <f>Data!BS45-Data!AU45</f>
        <v>-5.4740000000000038</v>
      </c>
      <c r="Q46">
        <f>B46*(Data!J45/SUM(Data!J$2:J$48))</f>
        <v>-1.1515473330635734E-3</v>
      </c>
      <c r="R46">
        <f>C46*(Data!K45/SUM(Data!K$2:K$48))</f>
        <v>-4.5513490712034205E-4</v>
      </c>
      <c r="S46">
        <f>D46*(Data!L45/SUM(Data!L$2:L$48))</f>
        <v>4.595444735832317E-4</v>
      </c>
      <c r="T46">
        <f>E46*(Data!M45/SUM(Data!M$2:M$48))</f>
        <v>1.2547151434791077E-3</v>
      </c>
      <c r="U46">
        <f>F46*(Data!N45/SUM(Data!N$2:N$48))</f>
        <v>-2.372232002321801E-4</v>
      </c>
      <c r="V46">
        <f>G46*(Data!O45/SUM(Data!O$2:O$48))</f>
        <v>1.082487272299226E-3</v>
      </c>
      <c r="W46">
        <f>H46*(Data!P45/SUM(Data!P$2:P$48))</f>
        <v>6.6256266348760579E-4</v>
      </c>
      <c r="X46">
        <f>I46*(Data!Q45/SUM(Data!Q$2:Q$48))</f>
        <v>2.50048500786787E-5</v>
      </c>
      <c r="Y46">
        <f>J46*(Data!R45/SUM(Data!R$2:R$48))</f>
        <v>-1.2287173692830506E-4</v>
      </c>
      <c r="Z46">
        <f>K46*(Data!S45/SUM(Data!S$2:S$48))</f>
        <v>-1.3988722880681518E-4</v>
      </c>
      <c r="AA46">
        <f>L46*(Data!T45/SUM(Data!T$2:T$48))</f>
        <v>-1.5140755030895853E-4</v>
      </c>
    </row>
    <row r="47" spans="1:27" x14ac:dyDescent="0.25">
      <c r="A47" t="str">
        <f>Data!D46</f>
        <v>Vanuatu</v>
      </c>
      <c r="B47">
        <f>Data!BF46-Data!AH46</f>
        <v>-2.5150000000000006</v>
      </c>
      <c r="C47">
        <f>Data!BG46-Data!AI46</f>
        <v>-2.1320000000000014</v>
      </c>
      <c r="D47">
        <f>Data!BH46-Data!AJ46</f>
        <v>-1.6260000000000012</v>
      </c>
      <c r="E47">
        <f>Data!BI46-Data!AK46</f>
        <v>-0.23300000000000054</v>
      </c>
      <c r="F47">
        <f>Data!BJ46-Data!AL46</f>
        <v>-4.9710000000000001</v>
      </c>
      <c r="G47">
        <f>Data!BK46-Data!AM46</f>
        <v>-9.5649999999999977</v>
      </c>
      <c r="H47">
        <f>Data!BL46-Data!AN46</f>
        <v>-6.1139999999999972</v>
      </c>
      <c r="I47">
        <f>Data!BM46-Data!AO46</f>
        <v>-7.4630000000000045</v>
      </c>
      <c r="J47">
        <f>Data!BN46-Data!AP46</f>
        <v>-7.9599999999999973</v>
      </c>
      <c r="K47">
        <f>Data!BO46-Data!AQ46</f>
        <v>-4.3019999999999996</v>
      </c>
      <c r="L47">
        <f>Data!BP46-Data!AR46</f>
        <v>-3.5159999999999982</v>
      </c>
      <c r="M47">
        <f>Data!BQ46-Data!AS46</f>
        <v>-3.009999999999998</v>
      </c>
      <c r="N47">
        <f>Data!BR46-Data!AT46</f>
        <v>-2.9889999999999972</v>
      </c>
      <c r="O47">
        <f>Data!BS46-Data!AU46</f>
        <v>-3.0060000000000002</v>
      </c>
      <c r="Q47">
        <f>B47*(Data!J46/SUM(Data!J$2:J$48))</f>
        <v>-2.6519918350032868E-3</v>
      </c>
      <c r="R47">
        <f>C47*(Data!K46/SUM(Data!K$2:K$48))</f>
        <v>-2.1848897814261406E-3</v>
      </c>
      <c r="S47">
        <f>D47*(Data!L46/SUM(Data!L$2:L$48))</f>
        <v>-1.5538588254271641E-3</v>
      </c>
      <c r="T47">
        <f>E47*(Data!M46/SUM(Data!M$2:M$48))</f>
        <v>-2.1286464972324886E-4</v>
      </c>
      <c r="U47">
        <f>F47*(Data!N46/SUM(Data!N$2:N$48))</f>
        <v>-4.2912729029100909E-3</v>
      </c>
      <c r="V47">
        <f>G47*(Data!O46/SUM(Data!O$2:O$48))</f>
        <v>-8.0691170556095072E-3</v>
      </c>
      <c r="W47">
        <f>H47*(Data!P46/SUM(Data!P$2:P$48))</f>
        <v>-5.2780906594892575E-3</v>
      </c>
      <c r="X47">
        <f>I47*(Data!Q46/SUM(Data!Q$2:Q$48))</f>
        <v>-6.3617453228584728E-3</v>
      </c>
      <c r="Y47">
        <f>J47*(Data!R46/SUM(Data!R$2:R$48))</f>
        <v>-7.1252044900352888E-3</v>
      </c>
      <c r="Z47">
        <f>K47*(Data!S46/SUM(Data!S$2:S$48))</f>
        <v>-3.856428141849038E-3</v>
      </c>
      <c r="AA47">
        <f>L47*(Data!T46/SUM(Data!T$2:T$48))</f>
        <v>-3.101271763864297E-3</v>
      </c>
    </row>
    <row r="48" spans="1:27" x14ac:dyDescent="0.25">
      <c r="A48" t="str">
        <f>Data!D47</f>
        <v>Yemen, Rep.</v>
      </c>
      <c r="B48">
        <f>Data!BF47-Data!AH47</f>
        <v>-4.0579999999999998</v>
      </c>
      <c r="C48">
        <f>Data!BG47-Data!AI47</f>
        <v>-4.5070000000000014</v>
      </c>
      <c r="D48">
        <f>Data!BH47-Data!AJ47</f>
        <v>-6.3150000000000048</v>
      </c>
      <c r="E48">
        <f>Data!BI47-Data!AK47</f>
        <v>-6.897000000000002</v>
      </c>
      <c r="F48">
        <f>Data!BJ47-Data!AL47</f>
        <v>-4.1360000000000028</v>
      </c>
      <c r="G48">
        <f>Data!BK47-Data!AM47</f>
        <v>-11.529</v>
      </c>
      <c r="H48">
        <f>Data!BL47-Data!AN47</f>
        <v>-17.533999999999999</v>
      </c>
      <c r="I48">
        <f>Data!BM47-Data!AO47</f>
        <v>-8.516</v>
      </c>
      <c r="J48">
        <f>Data!BN47-Data!AP47</f>
        <v>-14.313999999999998</v>
      </c>
      <c r="K48">
        <f>Data!BO47-Data!AQ47</f>
        <v>-8.833000000000002</v>
      </c>
      <c r="L48">
        <f>Data!BP47-Data!AR47</f>
        <v>-3.0229999999999997</v>
      </c>
      <c r="M48">
        <f>Data!BQ47-Data!AS47</f>
        <v>-1.9080000000000013</v>
      </c>
      <c r="N48">
        <f>Data!BR47-Data!AT47</f>
        <v>-1.7480000000000011</v>
      </c>
      <c r="O48">
        <f>Data!BS47-Data!AU47</f>
        <v>-0.88700000000000045</v>
      </c>
      <c r="Q48">
        <f>B48*(Data!J47/SUM(Data!J$2:J$48))</f>
        <v>-0.1886622763012023</v>
      </c>
      <c r="R48">
        <f>C48*(Data!K47/SUM(Data!K$2:K$48))</f>
        <v>-0.19085240441598914</v>
      </c>
      <c r="S48">
        <f>D48*(Data!L47/SUM(Data!L$2:L$48))</f>
        <v>-0.27319525336487838</v>
      </c>
      <c r="T48">
        <f>E48*(Data!M47/SUM(Data!M$2:M$48))</f>
        <v>-0.31752363979345299</v>
      </c>
      <c r="U48">
        <f>F48*(Data!N47/SUM(Data!N$2:N$48))</f>
        <v>-0.18938277756240385</v>
      </c>
      <c r="V48">
        <f>G48*(Data!O47/SUM(Data!O$2:O$48))</f>
        <v>-0.43480339012977842</v>
      </c>
      <c r="W48">
        <f>H48*(Data!P47/SUM(Data!P$2:P$48))</f>
        <v>-0.39645745373665869</v>
      </c>
      <c r="X48">
        <f>I48*(Data!Q47/SUM(Data!Q$2:Q$48))</f>
        <v>-0.13776935181392941</v>
      </c>
      <c r="Y48">
        <f>J48*(Data!R47/SUM(Data!R$2:R$48))</f>
        <v>-0.18529744472806217</v>
      </c>
      <c r="Z48">
        <f>K48*(Data!S47/SUM(Data!S$2:S$48))</f>
        <v>-0.13494857889212508</v>
      </c>
      <c r="AA48">
        <f>L48*(Data!T47/SUM(Data!T$2:T$48))</f>
        <v>-5.2181171323974478E-2</v>
      </c>
    </row>
    <row r="49" spans="1:27" x14ac:dyDescent="0.25">
      <c r="A49" t="str">
        <f>Data!D48</f>
        <v>Haiti</v>
      </c>
      <c r="B49">
        <f>Data!BF48-Data!AH48</f>
        <v>-2.7369999999999983</v>
      </c>
      <c r="C49">
        <f>Data!BG48-Data!AI48</f>
        <v>-2.5129999999999981</v>
      </c>
      <c r="D49">
        <f>Data!BH48-Data!AJ48</f>
        <v>-4.7570000000000014</v>
      </c>
      <c r="E49">
        <f>Data!BI48-Data!AK48</f>
        <v>-7.166999999999998</v>
      </c>
      <c r="F49">
        <f>Data!BJ48-Data!AL48</f>
        <v>-6.370000000000001</v>
      </c>
      <c r="G49">
        <f>Data!BK48-Data!AM48</f>
        <v>-2.4720000000000013</v>
      </c>
      <c r="H49">
        <f>Data!BL48-Data!AN48</f>
        <v>-8.2000000000000739E-2</v>
      </c>
      <c r="I49">
        <f>Data!BM48-Data!AO48</f>
        <v>-0.96899999999999764</v>
      </c>
      <c r="J49">
        <f>Data!BN48-Data!AP48</f>
        <v>-2.4669999999999987</v>
      </c>
      <c r="K49">
        <f>Data!BO48-Data!AQ48</f>
        <v>-1.3509999999999991</v>
      </c>
      <c r="L49">
        <f>Data!BP48-Data!AR48</f>
        <v>-1.2840000000000025</v>
      </c>
      <c r="M49">
        <f>Data!BQ48-Data!AS48</f>
        <v>-1.0139999999999993</v>
      </c>
      <c r="N49">
        <f>Data!BR48-Data!AT48</f>
        <v>-0.78599999999999781</v>
      </c>
      <c r="O49">
        <f>Data!BS48-Data!AU48</f>
        <v>-0.60999999999999943</v>
      </c>
      <c r="Q49">
        <f>B49*(Data!J48/SUM(Data!J$2:J$48))</f>
        <v>-2.7255174198129013E-2</v>
      </c>
      <c r="R49">
        <f>C49*(Data!K48/SUM(Data!K$2:K$48))</f>
        <v>-2.4439730444549095E-2</v>
      </c>
      <c r="S49">
        <f>D49*(Data!L48/SUM(Data!L$2:L$48))</f>
        <v>-4.5866375170168623E-2</v>
      </c>
      <c r="T49">
        <f>E49*(Data!M48/SUM(Data!M$2:M$48))</f>
        <v>-6.8995181480481546E-2</v>
      </c>
      <c r="U49">
        <f>F49*(Data!N48/SUM(Data!N$2:N$48))</f>
        <v>-5.9200016100091721E-2</v>
      </c>
      <c r="V49">
        <f>G49*(Data!O48/SUM(Data!O$2:O$48))</f>
        <v>-2.3365109260403708E-2</v>
      </c>
      <c r="W49">
        <f>H49*(Data!P48/SUM(Data!P$2:P$48))</f>
        <v>-7.2545332990041583E-4</v>
      </c>
      <c r="X49">
        <f>I49*(Data!Q48/SUM(Data!Q$2:Q$48))</f>
        <v>-8.1727764593837564E-3</v>
      </c>
      <c r="Y49">
        <f>J49*(Data!R48/SUM(Data!R$2:R$48))</f>
        <v>-2.1729715851216365E-2</v>
      </c>
      <c r="Z49">
        <f>K49*(Data!S48/SUM(Data!S$2:S$48))</f>
        <v>-1.1532391735014826E-2</v>
      </c>
      <c r="AA49">
        <f>L49*(Data!T48/SUM(Data!T$2:T$48))</f>
        <v>-1.0639701431664966E-2</v>
      </c>
    </row>
    <row r="50" spans="1:27" x14ac:dyDescent="0.25">
      <c r="Q50" s="2">
        <f>SUM(Q3:Q49)</f>
        <v>-1.6431230134674311</v>
      </c>
      <c r="R50" s="2">
        <f>SUM(R3:R49)</f>
        <v>-0.5423251590263295</v>
      </c>
      <c r="S50" s="2">
        <f>SUM(S3:S49)</f>
        <v>-1.1539316380424929</v>
      </c>
      <c r="T50" s="2">
        <f>SUM(T3:T49)</f>
        <v>-2.3199995227045664</v>
      </c>
      <c r="U50" s="2">
        <f>SUM(U3:U49)</f>
        <v>-3.3931980734969178</v>
      </c>
      <c r="V50" s="2">
        <f>SUM(V3:V49)</f>
        <v>-3.9557193747704331</v>
      </c>
      <c r="W50" s="2">
        <f>SUM(W3:W49)</f>
        <v>-3.5858183954252678</v>
      </c>
      <c r="X50" s="2">
        <f>SUM(X3:X49)</f>
        <v>-3.6799362552689492</v>
      </c>
      <c r="Y50" s="2">
        <f>SUM(Y3:Y49)</f>
        <v>-3.6695209063877599</v>
      </c>
      <c r="Z50" s="2">
        <f>SUM(Z3:Z49)</f>
        <v>-3.8023354457140908</v>
      </c>
      <c r="AA50" s="2">
        <f>SUM(AA3:AA49)</f>
        <v>-3.5512253488530177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 Gonzalez</dc:creator>
  <cp:lastModifiedBy>Tomas Gonzalez</cp:lastModifiedBy>
  <dcterms:created xsi:type="dcterms:W3CDTF">2018-04-19T17:51:09Z</dcterms:created>
  <dcterms:modified xsi:type="dcterms:W3CDTF">2018-04-19T19:42:58Z</dcterms:modified>
</cp:coreProperties>
</file>