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.Gonzalez\Dropbox\Coding\datascrapper2\notebook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C57" i="1" l="1"/>
  <c r="AB57" i="1"/>
  <c r="AA57" i="1"/>
  <c r="Z57" i="1"/>
  <c r="Y57" i="1"/>
  <c r="X57" i="1"/>
  <c r="AC56" i="1"/>
  <c r="AB56" i="1"/>
  <c r="AA56" i="1"/>
  <c r="Z56" i="1"/>
  <c r="Y56" i="1"/>
  <c r="X56" i="1"/>
  <c r="AC55" i="1"/>
  <c r="AB55" i="1"/>
  <c r="AA55" i="1"/>
  <c r="Z55" i="1"/>
  <c r="Y55" i="1"/>
  <c r="X55" i="1"/>
  <c r="AC53" i="1"/>
  <c r="AB53" i="1"/>
  <c r="AA53" i="1"/>
  <c r="Z53" i="1"/>
  <c r="Y53" i="1"/>
  <c r="X53" i="1"/>
  <c r="AC52" i="1"/>
  <c r="AB52" i="1"/>
  <c r="AA52" i="1"/>
  <c r="Z52" i="1"/>
  <c r="Y52" i="1"/>
  <c r="X52" i="1"/>
  <c r="AC51" i="1"/>
  <c r="AB51" i="1"/>
  <c r="AA51" i="1"/>
  <c r="Z51" i="1"/>
  <c r="Y51" i="1"/>
  <c r="X51" i="1"/>
  <c r="AC50" i="1"/>
  <c r="AB50" i="1"/>
  <c r="AA50" i="1"/>
  <c r="Z50" i="1"/>
  <c r="Y50" i="1"/>
  <c r="X50" i="1"/>
  <c r="AC49" i="1"/>
  <c r="AB49" i="1"/>
  <c r="AA49" i="1"/>
  <c r="Z49" i="1"/>
  <c r="Y49" i="1"/>
  <c r="X49" i="1"/>
  <c r="AC48" i="1"/>
  <c r="AB48" i="1"/>
  <c r="AA48" i="1"/>
  <c r="Z48" i="1"/>
  <c r="Y48" i="1"/>
  <c r="X48" i="1"/>
  <c r="AC47" i="1"/>
  <c r="AB47" i="1"/>
  <c r="AA47" i="1"/>
  <c r="Z47" i="1"/>
  <c r="Y47" i="1"/>
  <c r="X47" i="1"/>
  <c r="AC46" i="1"/>
  <c r="AB46" i="1"/>
  <c r="AA46" i="1"/>
  <c r="Z46" i="1"/>
  <c r="Y46" i="1"/>
  <c r="X46" i="1"/>
  <c r="AC45" i="1"/>
  <c r="AB45" i="1"/>
  <c r="AA45" i="1"/>
  <c r="Z45" i="1"/>
  <c r="Y45" i="1"/>
  <c r="X45" i="1"/>
  <c r="AC44" i="1"/>
  <c r="AB44" i="1"/>
  <c r="AA44" i="1"/>
  <c r="Z44" i="1"/>
  <c r="Y44" i="1"/>
  <c r="X44" i="1"/>
  <c r="AC43" i="1"/>
  <c r="AB43" i="1"/>
  <c r="AA43" i="1"/>
  <c r="Z43" i="1"/>
  <c r="Y43" i="1"/>
  <c r="X43" i="1"/>
  <c r="AC42" i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8" i="1"/>
  <c r="AB38" i="1"/>
  <c r="AA38" i="1"/>
  <c r="Z38" i="1"/>
  <c r="Y38" i="1"/>
  <c r="X38" i="1"/>
  <c r="AC37" i="1"/>
  <c r="AB37" i="1"/>
  <c r="AA37" i="1"/>
  <c r="Z37" i="1"/>
  <c r="Y37" i="1"/>
  <c r="X37" i="1"/>
  <c r="AC36" i="1"/>
  <c r="AB36" i="1"/>
  <c r="AA36" i="1"/>
  <c r="Z36" i="1"/>
  <c r="Y36" i="1"/>
  <c r="X36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AC27" i="1"/>
  <c r="AB27" i="1"/>
  <c r="AA27" i="1"/>
  <c r="Z27" i="1"/>
  <c r="Y27" i="1"/>
  <c r="X27" i="1"/>
  <c r="AC26" i="1"/>
  <c r="AB26" i="1"/>
  <c r="AA26" i="1"/>
  <c r="Z26" i="1"/>
  <c r="Y26" i="1"/>
  <c r="X26" i="1"/>
  <c r="AC25" i="1"/>
  <c r="AB25" i="1"/>
  <c r="AA25" i="1"/>
  <c r="Z25" i="1"/>
  <c r="Y25" i="1"/>
  <c r="X25" i="1"/>
  <c r="AC24" i="1"/>
  <c r="AB24" i="1"/>
  <c r="AA24" i="1"/>
  <c r="Z24" i="1"/>
  <c r="Y24" i="1"/>
  <c r="X24" i="1"/>
  <c r="AC23" i="1"/>
  <c r="AB23" i="1"/>
  <c r="AA23" i="1"/>
  <c r="Z23" i="1"/>
  <c r="Y23" i="1"/>
  <c r="X23" i="1"/>
  <c r="AC22" i="1"/>
  <c r="AB22" i="1"/>
  <c r="AA22" i="1"/>
  <c r="Z22" i="1"/>
  <c r="Y22" i="1"/>
  <c r="X22" i="1"/>
  <c r="AC21" i="1"/>
  <c r="AB21" i="1"/>
  <c r="AA21" i="1"/>
  <c r="Z21" i="1"/>
  <c r="Y21" i="1"/>
  <c r="X21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AC17" i="1"/>
  <c r="AB17" i="1"/>
  <c r="AA17" i="1"/>
  <c r="Z17" i="1"/>
  <c r="Y17" i="1"/>
  <c r="X17" i="1"/>
  <c r="AC16" i="1"/>
  <c r="AB16" i="1"/>
  <c r="AA16" i="1"/>
  <c r="Z16" i="1"/>
  <c r="Y16" i="1"/>
  <c r="X16" i="1"/>
  <c r="AC15" i="1"/>
  <c r="AB15" i="1"/>
  <c r="AA15" i="1"/>
  <c r="Z15" i="1"/>
  <c r="Y15" i="1"/>
  <c r="X15" i="1"/>
  <c r="AC14" i="1"/>
  <c r="AB14" i="1"/>
  <c r="AA14" i="1"/>
  <c r="Z14" i="1"/>
  <c r="Y14" i="1"/>
  <c r="X14" i="1"/>
  <c r="AC13" i="1"/>
  <c r="AB13" i="1"/>
  <c r="AA13" i="1"/>
  <c r="Z13" i="1"/>
  <c r="Y13" i="1"/>
  <c r="X13" i="1"/>
  <c r="AC12" i="1"/>
  <c r="AB12" i="1"/>
  <c r="AA12" i="1"/>
  <c r="Z12" i="1"/>
  <c r="Y12" i="1"/>
  <c r="X12" i="1"/>
  <c r="AC11" i="1"/>
  <c r="AB11" i="1"/>
  <c r="AA11" i="1"/>
  <c r="Z11" i="1"/>
  <c r="Y11" i="1"/>
  <c r="X11" i="1"/>
  <c r="AC10" i="1"/>
  <c r="AB10" i="1"/>
  <c r="AA10" i="1"/>
  <c r="Z10" i="1"/>
  <c r="Y10" i="1"/>
  <c r="X10" i="1"/>
  <c r="AC9" i="1"/>
  <c r="AB9" i="1"/>
  <c r="AA9" i="1"/>
  <c r="Z9" i="1"/>
  <c r="Y9" i="1"/>
  <c r="X9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B58" i="1" s="1"/>
  <c r="AA6" i="1"/>
  <c r="AA58" i="1" s="1"/>
  <c r="Z6" i="1"/>
  <c r="Y6" i="1"/>
  <c r="X6" i="1"/>
  <c r="X58" i="1" s="1"/>
  <c r="AC58" i="1"/>
  <c r="Z58" i="1"/>
  <c r="Y58" i="1"/>
  <c r="V54" i="1"/>
  <c r="U54" i="1"/>
  <c r="T54" i="1"/>
  <c r="S54" i="1"/>
  <c r="R54" i="1"/>
  <c r="Q54" i="1"/>
  <c r="U53" i="1"/>
  <c r="S53" i="1"/>
  <c r="Q53" i="1"/>
  <c r="T52" i="1"/>
  <c r="R52" i="1"/>
  <c r="T51" i="1"/>
  <c r="R51" i="1"/>
  <c r="T50" i="1"/>
  <c r="S50" i="1"/>
  <c r="R50" i="1"/>
  <c r="Q50" i="1"/>
  <c r="S49" i="1"/>
  <c r="R49" i="1"/>
  <c r="Q49" i="1"/>
  <c r="V48" i="1"/>
  <c r="U48" i="1"/>
  <c r="T48" i="1"/>
  <c r="S48" i="1"/>
  <c r="R48" i="1"/>
  <c r="Q48" i="1"/>
  <c r="U47" i="1"/>
  <c r="V46" i="1"/>
  <c r="U46" i="1"/>
  <c r="T46" i="1"/>
  <c r="S46" i="1"/>
  <c r="R46" i="1"/>
  <c r="Q46" i="1"/>
  <c r="R45" i="1"/>
  <c r="V44" i="1"/>
  <c r="U44" i="1"/>
  <c r="R44" i="1"/>
  <c r="Q44" i="1"/>
  <c r="U43" i="1"/>
  <c r="S43" i="1"/>
  <c r="Q43" i="1"/>
  <c r="U42" i="1"/>
  <c r="T42" i="1"/>
  <c r="S42" i="1"/>
  <c r="R42" i="1"/>
  <c r="Q42" i="1"/>
  <c r="U41" i="1"/>
  <c r="T41" i="1"/>
  <c r="S41" i="1"/>
  <c r="R41" i="1"/>
  <c r="Q41" i="1"/>
  <c r="V39" i="1"/>
  <c r="U39" i="1"/>
  <c r="T39" i="1"/>
  <c r="S39" i="1"/>
  <c r="S14" i="1"/>
  <c r="R39" i="1"/>
  <c r="Q39" i="1"/>
  <c r="U38" i="1"/>
  <c r="Q38" i="1"/>
  <c r="U37" i="1"/>
  <c r="T37" i="1"/>
  <c r="Q37" i="1"/>
  <c r="R36" i="1"/>
  <c r="Q36" i="1"/>
  <c r="V35" i="1"/>
  <c r="R35" i="1"/>
  <c r="Q35" i="1"/>
  <c r="U34" i="1"/>
  <c r="S34" i="1"/>
  <c r="Q34" i="1"/>
  <c r="V33" i="1"/>
  <c r="T33" i="1"/>
  <c r="S33" i="1"/>
  <c r="R33" i="1"/>
  <c r="Q33" i="1"/>
  <c r="T32" i="1"/>
  <c r="S32" i="1"/>
  <c r="R32" i="1"/>
  <c r="Q32" i="1"/>
  <c r="T30" i="1"/>
  <c r="S30" i="1"/>
  <c r="R30" i="1"/>
  <c r="Q30" i="1"/>
  <c r="V29" i="1"/>
  <c r="U29" i="1"/>
  <c r="T29" i="1"/>
  <c r="S29" i="1"/>
  <c r="R29" i="1"/>
  <c r="Q29" i="1"/>
  <c r="U28" i="1"/>
  <c r="S28" i="1"/>
  <c r="Q28" i="1"/>
  <c r="V27" i="1"/>
  <c r="U27" i="1"/>
  <c r="T27" i="1"/>
  <c r="S27" i="1"/>
  <c r="R27" i="1"/>
  <c r="Q27" i="1"/>
  <c r="U26" i="1"/>
  <c r="T26" i="1"/>
  <c r="S26" i="1"/>
  <c r="R26" i="1"/>
  <c r="Q26" i="1"/>
  <c r="U25" i="1"/>
  <c r="T25" i="1"/>
  <c r="S25" i="1"/>
  <c r="R25" i="1"/>
  <c r="Q25" i="1"/>
  <c r="V24" i="1"/>
  <c r="U24" i="1"/>
  <c r="T24" i="1"/>
  <c r="S24" i="1"/>
  <c r="R24" i="1"/>
  <c r="Q24" i="1"/>
  <c r="V23" i="1"/>
  <c r="U23" i="1"/>
  <c r="T23" i="1"/>
  <c r="S23" i="1"/>
  <c r="R23" i="1"/>
  <c r="Q23" i="1"/>
  <c r="U22" i="1"/>
  <c r="T22" i="1"/>
  <c r="S22" i="1"/>
  <c r="R22" i="1"/>
  <c r="Q22" i="1"/>
  <c r="U21" i="1"/>
  <c r="S21" i="1"/>
  <c r="R21" i="1"/>
  <c r="Q21" i="1"/>
  <c r="T20" i="1"/>
  <c r="S20" i="1"/>
  <c r="R20" i="1"/>
  <c r="Q20" i="1"/>
  <c r="T19" i="1"/>
  <c r="S19" i="1"/>
  <c r="R19" i="1"/>
  <c r="Q19" i="1"/>
  <c r="U17" i="1"/>
  <c r="R17" i="1"/>
  <c r="Q17" i="1"/>
  <c r="U16" i="1"/>
  <c r="S16" i="1"/>
  <c r="Q16" i="1"/>
  <c r="U15" i="1"/>
  <c r="T15" i="1"/>
  <c r="S15" i="1"/>
  <c r="R15" i="1"/>
  <c r="Q15" i="1"/>
  <c r="T14" i="1"/>
  <c r="R14" i="1"/>
  <c r="Q14" i="1"/>
  <c r="U13" i="1"/>
  <c r="T13" i="1"/>
  <c r="S13" i="1"/>
  <c r="R13" i="1"/>
  <c r="Q13" i="1"/>
  <c r="U12" i="1"/>
  <c r="Q12" i="1"/>
  <c r="U11" i="1"/>
  <c r="S11" i="1"/>
  <c r="Q11" i="1"/>
  <c r="S10" i="1"/>
  <c r="Q10" i="1"/>
  <c r="U9" i="1"/>
  <c r="T9" i="1"/>
  <c r="S9" i="1"/>
  <c r="R9" i="1"/>
  <c r="Q9" i="1"/>
  <c r="U8" i="1"/>
  <c r="T8" i="1"/>
  <c r="S8" i="1"/>
  <c r="R8" i="1"/>
  <c r="Q8" i="1"/>
  <c r="U7" i="1"/>
  <c r="T7" i="1"/>
  <c r="S7" i="1"/>
  <c r="R7" i="1"/>
  <c r="Q7" i="1"/>
  <c r="Q6" i="1"/>
</calcChain>
</file>

<file path=xl/sharedStrings.xml><?xml version="1.0" encoding="utf-8"?>
<sst xmlns="http://schemas.openxmlformats.org/spreadsheetml/2006/main" count="190" uniqueCount="58">
  <si>
    <t>Country</t>
  </si>
  <si>
    <t>2011</t>
  </si>
  <si>
    <t>2015</t>
  </si>
  <si>
    <t>Angola</t>
  </si>
  <si>
    <t>Burundi</t>
  </si>
  <si>
    <t>Benin</t>
  </si>
  <si>
    <t>Burkina Faso</t>
  </si>
  <si>
    <t>Central African Republic</t>
  </si>
  <si>
    <t>Comoros</t>
  </si>
  <si>
    <t>Djibouti</t>
  </si>
  <si>
    <t>Eritrea</t>
  </si>
  <si>
    <t>Ethiopia</t>
  </si>
  <si>
    <t>Guinea</t>
  </si>
  <si>
    <t>Guinea-Bissau</t>
  </si>
  <si>
    <t>Liberia</t>
  </si>
  <si>
    <t>Lesotho</t>
  </si>
  <si>
    <t>Madagascar</t>
  </si>
  <si>
    <t>Mali</t>
  </si>
  <si>
    <t>Mozambique</t>
  </si>
  <si>
    <t>Mauritania</t>
  </si>
  <si>
    <t>Malawi</t>
  </si>
  <si>
    <t>Niger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</si>
  <si>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</si>
  <si>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</si>
  <si>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</si>
  <si>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</si>
  <si>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</si>
  <si>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</si>
  <si>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</si>
  <si>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Chad</t>
  </si>
  <si>
    <t>Togo</t>
  </si>
  <si>
    <t>Uganda</t>
  </si>
  <si>
    <t>Zambia</t>
  </si>
  <si>
    <t>Afghanistan</t>
  </si>
  <si>
    <t>Bangladesh</t>
  </si>
  <si>
    <t>Bhutan</t>
  </si>
  <si>
    <t>Cambodia</t>
  </si>
  <si>
    <t>Kiribati</t>
  </si>
  <si>
    <t>Myanmar</t>
  </si>
  <si>
    <t>Nepal</t>
  </si>
  <si>
    <t>Solomon Islands</t>
  </si>
  <si>
    <t>Timor-Leste</t>
  </si>
  <si>
    <t>Tuvalu</t>
  </si>
  <si>
    <t>Vanuatu</t>
  </si>
  <si>
    <t>Haiti</t>
  </si>
  <si>
    <t>Percentage of female students in primary education</t>
  </si>
  <si>
    <t>Percentage of female students in secondary education</t>
  </si>
  <si>
    <t>Percentage of female students in tertiary education</t>
  </si>
  <si>
    <t>Africa</t>
  </si>
  <si>
    <t>Democratic Republic of the Congo</t>
  </si>
  <si>
    <t>Gambia</t>
  </si>
  <si>
    <t>United Republic of Tanzania</t>
  </si>
  <si>
    <t>Average, Africa</t>
  </si>
  <si>
    <t>Lao People's Democratic Republic</t>
  </si>
  <si>
    <t>Yemen</t>
  </si>
  <si>
    <t/>
  </si>
  <si>
    <t>regional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</si>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</sst>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8"/>
  <sheetViews>
    <sheetView tabSelected="1" topLeftCell="B28" workbookViewId="0">
      <selection activeCell="X58" sqref="X58:AC58"/>
    </sheetView>
  </sheetViews>
  <sheetFormatPr defaultRowHeight="15" x14ac:dyDescent="0.25"/>
  <sheetData>
    <row r="1" spans="2:29" s="1" customFormat="1" x14ac:dyDescent="0.25"/>
    <row r="3" spans="2:29" x14ac:dyDescent="0.25">
      <c r="C3" s="3" t="s">
        <v>45</v>
      </c>
      <c r="D3" s="3"/>
      <c r="E3" s="3" t="s">
        <v>46</v>
      </c>
      <c r="F3" s="3"/>
      <c r="G3" s="3" t="s">
        <v>47</v>
      </c>
      <c r="H3" s="3"/>
      <c r="Q3" t="s">
        <v>56</v>
      </c>
      <c r="X3" t="s">
        <v>57</v>
      </c>
    </row>
    <row r="4" spans="2:29" x14ac:dyDescent="0.25">
      <c r="B4" t="s">
        <v>0</v>
      </c>
      <c r="C4">
        <v>2011</v>
      </c>
      <c r="D4">
        <v>2015</v>
      </c>
      <c r="E4">
        <v>2011</v>
      </c>
      <c r="F4" t="s">
        <v>2</v>
      </c>
      <c r="G4" t="s">
        <v>1</v>
      </c>
      <c r="H4" t="s">
        <v>2</v>
      </c>
      <c r="J4" s="2">
        <v>2011</v>
      </c>
      <c r="K4" s="6" t="s">
        <v>2</v>
      </c>
      <c r="L4" s="2">
        <v>2011</v>
      </c>
      <c r="M4" s="6" t="s">
        <v>2</v>
      </c>
      <c r="N4" s="2">
        <v>2011</v>
      </c>
      <c r="O4" s="6" t="s">
        <v>2</v>
      </c>
      <c r="Q4" s="2">
        <v>2011</v>
      </c>
      <c r="R4" s="6" t="s">
        <v>2</v>
      </c>
      <c r="S4" s="2">
        <v>2011</v>
      </c>
      <c r="T4" s="6" t="s">
        <v>2</v>
      </c>
      <c r="U4" s="2">
        <v>2011</v>
      </c>
      <c r="V4" s="6" t="s">
        <v>2</v>
      </c>
      <c r="X4" s="2">
        <v>2011</v>
      </c>
      <c r="Y4" s="6" t="s">
        <v>2</v>
      </c>
      <c r="Z4" s="2">
        <v>2011</v>
      </c>
      <c r="AA4" s="6" t="s">
        <v>2</v>
      </c>
      <c r="AB4" s="2">
        <v>2011</v>
      </c>
      <c r="AC4" s="6" t="s">
        <v>2</v>
      </c>
    </row>
    <row r="5" spans="2:29" x14ac:dyDescent="0.25">
      <c r="B5" s="4" t="s">
        <v>48</v>
      </c>
      <c r="C5" s="4"/>
      <c r="D5" s="4"/>
      <c r="E5" s="4"/>
      <c r="F5" s="4"/>
      <c r="G5" s="4"/>
      <c r="H5" s="4"/>
    </row>
    <row r="6" spans="2:29" x14ac:dyDescent="0.25">
      <c r="B6" t="s">
        <v>3</v>
      </c>
      <c r="C6" s="5">
        <v>38.912050000000001</v>
      </c>
      <c r="D6" s="6"/>
      <c r="E6" s="5">
        <v>39.42747</v>
      </c>
      <c r="F6" s="6"/>
      <c r="G6" s="5">
        <v>27.388339999999999</v>
      </c>
      <c r="H6" s="5">
        <v>44.50658</v>
      </c>
      <c r="J6" s="2">
        <v>24218.564999999999</v>
      </c>
      <c r="K6" s="2" t="s">
        <v>55</v>
      </c>
      <c r="L6" s="2">
        <v>24218.564999999999</v>
      </c>
      <c r="M6" s="2" t="s">
        <v>55</v>
      </c>
      <c r="N6" s="2">
        <v>24218.564999999999</v>
      </c>
      <c r="O6" s="2">
        <v>27859.305</v>
      </c>
      <c r="Q6">
        <f>C6*(J6/(SUM(J$6:J$38)))</f>
        <v>1.7589883475002819</v>
      </c>
      <c r="X6">
        <f>C6*(Q6/(SUM(Q$6:Q$38)+SUM(Q$41:Q$53)+Q$56))</f>
        <v>0.7158306009531421</v>
      </c>
      <c r="Y6">
        <f t="shared" ref="Y6:Y57" si="0">D6*(R6/(SUM(R$6:R$38)+SUM(R$41:R$53)+R$56))</f>
        <v>0</v>
      </c>
      <c r="Z6">
        <f t="shared" ref="Z6:Z57" si="1">E6*(S6/(SUM(S$6:S$38)+SUM(S$41:S$53)+S$56))</f>
        <v>0</v>
      </c>
      <c r="AA6">
        <f t="shared" ref="AA6:AA57" si="2">F6*(T6/(SUM(T$6:T$38)+SUM(T$41:T$53)+T$56))</f>
        <v>0</v>
      </c>
      <c r="AB6">
        <f t="shared" ref="AB6:AB57" si="3">G6*(U6/(SUM(U$6:U$38)+SUM(U$41:U$53)+U$56))</f>
        <v>0</v>
      </c>
      <c r="AC6">
        <f t="shared" ref="AC6:AC57" si="4">H6*(V6/(SUM(V$6:V$38)+SUM(V$41:V$53)+V$56))</f>
        <v>0</v>
      </c>
    </row>
    <row r="7" spans="2:29" x14ac:dyDescent="0.25">
      <c r="B7" t="s">
        <v>4</v>
      </c>
      <c r="C7" s="5">
        <v>50.104430000000001</v>
      </c>
      <c r="D7" s="5">
        <v>50.581449999999997</v>
      </c>
      <c r="E7" s="5">
        <v>42.492800000000003</v>
      </c>
      <c r="F7" s="5">
        <v>48.43815</v>
      </c>
      <c r="G7" s="5">
        <v>31.78528</v>
      </c>
      <c r="H7" s="6"/>
      <c r="J7" s="2">
        <v>9043.5079999999998</v>
      </c>
      <c r="K7" s="2">
        <v>10199.27</v>
      </c>
      <c r="L7" s="2">
        <v>9043.5079999999998</v>
      </c>
      <c r="M7" s="2">
        <v>10199.27</v>
      </c>
      <c r="N7" s="2">
        <v>9043.5079999999998</v>
      </c>
      <c r="O7" s="2" t="s">
        <v>55</v>
      </c>
      <c r="Q7">
        <f>C7*(J7/(SUM(J$6:J$38)))</f>
        <v>0.84575290347134169</v>
      </c>
      <c r="R7">
        <f t="shared" ref="R7:R38" si="5">D7*(K7/(SUM(K$6:K$38)))</f>
        <v>1.3876741297994868</v>
      </c>
      <c r="S7">
        <f t="shared" ref="S7:S38" si="6">E7*(L7/(SUM(L$6:L$38)))</f>
        <v>0.89431264108285791</v>
      </c>
      <c r="T7">
        <f t="shared" ref="T7:T38" si="7">F7*(M7/(SUM(M$6:M$38)))</f>
        <v>1.5228911503970306</v>
      </c>
      <c r="U7">
        <f t="shared" ref="U7:U38" si="8">G7*(N7/(SUM(N$6:N$38)))</f>
        <v>0.63993860953680959</v>
      </c>
      <c r="X7">
        <f t="shared" ref="X7:X57" si="9">C7*(Q7/(SUM(Q$6:Q$38)+SUM(Q$41:Q$53)+Q$56))</f>
        <v>0.44318271074414722</v>
      </c>
      <c r="Y7">
        <f t="shared" si="0"/>
        <v>0.72060305601275954</v>
      </c>
      <c r="Z7">
        <f t="shared" si="1"/>
        <v>0.42742587720493419</v>
      </c>
      <c r="AA7">
        <f t="shared" si="2"/>
        <v>0.76990020603260823</v>
      </c>
      <c r="AB7">
        <f t="shared" si="3"/>
        <v>0.27532938722550759</v>
      </c>
      <c r="AC7">
        <f t="shared" si="4"/>
        <v>0</v>
      </c>
    </row>
    <row r="8" spans="2:29" x14ac:dyDescent="0.25">
      <c r="B8" t="s">
        <v>5</v>
      </c>
      <c r="C8" s="5">
        <v>46.550910000000002</v>
      </c>
      <c r="D8" s="5">
        <v>47.496969999999997</v>
      </c>
      <c r="E8" s="5">
        <v>37.876440000000002</v>
      </c>
      <c r="F8" s="5">
        <v>41.048589999999997</v>
      </c>
      <c r="G8" s="5">
        <v>21.244129999999998</v>
      </c>
      <c r="H8" s="6"/>
      <c r="J8" s="2">
        <v>9460.8019999999997</v>
      </c>
      <c r="K8" s="2">
        <v>10575.951999999999</v>
      </c>
      <c r="L8" s="2">
        <v>9460.8019999999997</v>
      </c>
      <c r="M8" s="2">
        <v>10575.951999999999</v>
      </c>
      <c r="N8" s="2">
        <v>9460.8019999999997</v>
      </c>
      <c r="O8" s="2" t="s">
        <v>55</v>
      </c>
      <c r="Q8">
        <f t="shared" ref="Q8:Q38" si="10">C8*(J8/(SUM(J$6:J$38)))</f>
        <v>0.82202792869378782</v>
      </c>
      <c r="R8">
        <f t="shared" si="5"/>
        <v>1.351177810600978</v>
      </c>
      <c r="S8">
        <f t="shared" si="6"/>
        <v>0.83393883702770399</v>
      </c>
      <c r="T8">
        <f t="shared" si="7"/>
        <v>1.33822747281291</v>
      </c>
      <c r="U8">
        <f t="shared" si="8"/>
        <v>0.44744766752081472</v>
      </c>
      <c r="X8">
        <f t="shared" si="9"/>
        <v>0.40020078353672273</v>
      </c>
      <c r="Y8">
        <f t="shared" si="0"/>
        <v>0.65886394546487681</v>
      </c>
      <c r="Z8">
        <f t="shared" si="1"/>
        <v>0.35527074406373094</v>
      </c>
      <c r="AA8">
        <f t="shared" si="2"/>
        <v>0.57333203721310544</v>
      </c>
      <c r="AB8">
        <f t="shared" si="3"/>
        <v>0.12866766278951419</v>
      </c>
      <c r="AC8">
        <f t="shared" si="4"/>
        <v>0</v>
      </c>
    </row>
    <row r="9" spans="2:29" x14ac:dyDescent="0.25">
      <c r="B9" t="s">
        <v>6</v>
      </c>
      <c r="C9" s="5">
        <v>47.227739999999997</v>
      </c>
      <c r="D9" s="5">
        <v>48.447740000000003</v>
      </c>
      <c r="E9" s="5">
        <v>42.994329999999998</v>
      </c>
      <c r="F9" s="5">
        <v>47.05256</v>
      </c>
      <c r="G9" s="5">
        <v>32.60107</v>
      </c>
      <c r="H9" s="6"/>
      <c r="J9" s="2">
        <v>16081.904</v>
      </c>
      <c r="K9" s="2">
        <v>18110.624</v>
      </c>
      <c r="L9" s="2">
        <v>16081.904</v>
      </c>
      <c r="M9" s="2">
        <v>18110.624</v>
      </c>
      <c r="N9" s="2">
        <v>16081.904</v>
      </c>
      <c r="O9" s="2" t="s">
        <v>55</v>
      </c>
      <c r="Q9">
        <f t="shared" si="10"/>
        <v>1.4176371101015308</v>
      </c>
      <c r="R9">
        <f t="shared" si="5"/>
        <v>2.3601198908480581</v>
      </c>
      <c r="S9">
        <f t="shared" si="6"/>
        <v>1.6091100378397056</v>
      </c>
      <c r="T9">
        <f t="shared" si="7"/>
        <v>2.6268114323313121</v>
      </c>
      <c r="U9">
        <f t="shared" si="8"/>
        <v>1.1671983481823134</v>
      </c>
      <c r="X9">
        <f t="shared" si="9"/>
        <v>0.70020534782723787</v>
      </c>
      <c r="Y9">
        <f t="shared" si="0"/>
        <v>1.1738832902598515</v>
      </c>
      <c r="Z9">
        <f t="shared" si="1"/>
        <v>0.77813154635340198</v>
      </c>
      <c r="AA9">
        <f t="shared" si="2"/>
        <v>1.2900013952506122</v>
      </c>
      <c r="AB9">
        <f t="shared" si="3"/>
        <v>0.51506819320069663</v>
      </c>
      <c r="AC9">
        <f t="shared" si="4"/>
        <v>0</v>
      </c>
    </row>
    <row r="10" spans="2:29" x14ac:dyDescent="0.25">
      <c r="B10" t="s">
        <v>7</v>
      </c>
      <c r="C10" s="5">
        <v>42.372410000000002</v>
      </c>
      <c r="D10" s="6"/>
      <c r="E10" s="5">
        <v>35.867379999999997</v>
      </c>
      <c r="F10" s="6"/>
      <c r="G10" s="6"/>
      <c r="H10" s="6"/>
      <c r="J10" s="2">
        <v>4476.1530000000002</v>
      </c>
      <c r="K10" s="2" t="s">
        <v>55</v>
      </c>
      <c r="L10" s="2">
        <v>4476.1530000000002</v>
      </c>
      <c r="M10" s="2" t="s">
        <v>55</v>
      </c>
      <c r="N10" s="2" t="s">
        <v>55</v>
      </c>
      <c r="O10" s="2" t="s">
        <v>55</v>
      </c>
      <c r="Q10">
        <f t="shared" si="10"/>
        <v>0.35401244793180825</v>
      </c>
      <c r="S10">
        <f t="shared" si="6"/>
        <v>0.37362993983529053</v>
      </c>
      <c r="X10">
        <f t="shared" si="9"/>
        <v>0.15687902637116966</v>
      </c>
      <c r="Y10">
        <f t="shared" si="0"/>
        <v>0</v>
      </c>
      <c r="Z10">
        <f t="shared" si="1"/>
        <v>0.15072920789428476</v>
      </c>
      <c r="AA10">
        <f t="shared" si="2"/>
        <v>0</v>
      </c>
      <c r="AB10">
        <f t="shared" si="3"/>
        <v>0</v>
      </c>
      <c r="AC10">
        <f t="shared" si="4"/>
        <v>0</v>
      </c>
    </row>
    <row r="11" spans="2:29" x14ac:dyDescent="0.25">
      <c r="B11" t="s">
        <v>49</v>
      </c>
      <c r="C11" s="5">
        <v>46.261839999999999</v>
      </c>
      <c r="D11" s="6"/>
      <c r="E11" s="5">
        <v>36.822659999999999</v>
      </c>
      <c r="F11" s="6"/>
      <c r="G11" s="5">
        <v>30.774170000000002</v>
      </c>
      <c r="H11" s="6"/>
      <c r="J11" s="2">
        <v>66713.596999999994</v>
      </c>
      <c r="K11" s="2" t="s">
        <v>55</v>
      </c>
      <c r="L11" s="2">
        <v>66713.596999999994</v>
      </c>
      <c r="M11" s="2" t="s">
        <v>55</v>
      </c>
      <c r="N11" s="2">
        <v>66713.596999999994</v>
      </c>
      <c r="O11" s="2" t="s">
        <v>55</v>
      </c>
      <c r="Q11">
        <f t="shared" si="10"/>
        <v>5.7605997844909762</v>
      </c>
      <c r="S11">
        <f t="shared" si="6"/>
        <v>5.7169791494404008</v>
      </c>
      <c r="U11">
        <f t="shared" si="8"/>
        <v>4.5706298373135583</v>
      </c>
      <c r="X11">
        <f t="shared" si="9"/>
        <v>2.7871079644767023</v>
      </c>
      <c r="Y11">
        <f t="shared" si="0"/>
        <v>0</v>
      </c>
      <c r="Z11">
        <f t="shared" si="1"/>
        <v>2.3677609793510808</v>
      </c>
      <c r="AA11">
        <f t="shared" si="2"/>
        <v>0</v>
      </c>
      <c r="AB11">
        <f t="shared" si="3"/>
        <v>1.9039284009205855</v>
      </c>
      <c r="AC11">
        <f t="shared" si="4"/>
        <v>0</v>
      </c>
    </row>
    <row r="12" spans="2:29" x14ac:dyDescent="0.25">
      <c r="B12" t="s">
        <v>8</v>
      </c>
      <c r="C12" s="5">
        <v>44.986449999999998</v>
      </c>
      <c r="D12" s="6"/>
      <c r="E12" s="6"/>
      <c r="F12" s="6"/>
      <c r="G12" s="5">
        <v>43.310369999999999</v>
      </c>
      <c r="H12" s="6"/>
      <c r="J12" s="2">
        <v>706.56899999999996</v>
      </c>
      <c r="K12" s="2" t="s">
        <v>55</v>
      </c>
      <c r="L12" s="2" t="s">
        <v>55</v>
      </c>
      <c r="M12" s="2" t="s">
        <v>55</v>
      </c>
      <c r="N12" s="2">
        <v>706.56899999999996</v>
      </c>
      <c r="O12" s="2" t="s">
        <v>55</v>
      </c>
      <c r="Q12">
        <f t="shared" si="10"/>
        <v>5.9328961560109673E-2</v>
      </c>
      <c r="U12">
        <f t="shared" si="8"/>
        <v>6.8127400465830962E-2</v>
      </c>
      <c r="X12">
        <f t="shared" si="9"/>
        <v>2.7913330412084089E-2</v>
      </c>
      <c r="Y12">
        <f t="shared" si="0"/>
        <v>0</v>
      </c>
      <c r="Z12">
        <f t="shared" si="1"/>
        <v>0</v>
      </c>
      <c r="AA12">
        <f t="shared" si="2"/>
        <v>0</v>
      </c>
      <c r="AB12">
        <f t="shared" si="3"/>
        <v>3.9939435762472879E-2</v>
      </c>
      <c r="AC12">
        <f t="shared" si="4"/>
        <v>0</v>
      </c>
    </row>
    <row r="13" spans="2:29" x14ac:dyDescent="0.25">
      <c r="B13" t="s">
        <v>9</v>
      </c>
      <c r="C13" s="5">
        <v>46.988129999999998</v>
      </c>
      <c r="D13" s="5">
        <v>46.420400000000001</v>
      </c>
      <c r="E13" s="5">
        <v>43.953690000000002</v>
      </c>
      <c r="F13" s="5">
        <v>43.945329999999998</v>
      </c>
      <c r="G13" s="5">
        <v>39.893729999999998</v>
      </c>
      <c r="H13" s="6"/>
      <c r="J13" s="2">
        <v>865.93700000000001</v>
      </c>
      <c r="K13" s="2">
        <v>927.41399999999999</v>
      </c>
      <c r="L13" s="2">
        <v>865.93700000000001</v>
      </c>
      <c r="M13" s="2">
        <v>927.41399999999999</v>
      </c>
      <c r="N13" s="2">
        <v>865.93700000000001</v>
      </c>
      <c r="O13" s="2" t="s">
        <v>55</v>
      </c>
      <c r="Q13">
        <f t="shared" si="10"/>
        <v>7.5945999617656509E-2</v>
      </c>
      <c r="R13">
        <f t="shared" si="5"/>
        <v>0.11580029190727391</v>
      </c>
      <c r="S13">
        <f t="shared" si="6"/>
        <v>8.8576543870939523E-2</v>
      </c>
      <c r="T13">
        <f t="shared" si="7"/>
        <v>0.12563151705770412</v>
      </c>
      <c r="U13">
        <f t="shared" si="8"/>
        <v>7.6907073451528446E-2</v>
      </c>
      <c r="X13">
        <f t="shared" si="9"/>
        <v>3.7321255975332118E-2</v>
      </c>
      <c r="Y13">
        <f t="shared" si="0"/>
        <v>5.5186882984470831E-2</v>
      </c>
      <c r="Z13">
        <f t="shared" si="1"/>
        <v>4.3789517961791716E-2</v>
      </c>
      <c r="AA13">
        <f t="shared" si="2"/>
        <v>5.7622136817257502E-2</v>
      </c>
      <c r="AB13">
        <f t="shared" si="3"/>
        <v>4.1529733367577114E-2</v>
      </c>
      <c r="AC13">
        <f t="shared" si="4"/>
        <v>0</v>
      </c>
    </row>
    <row r="14" spans="2:29" x14ac:dyDescent="0.25">
      <c r="B14" t="s">
        <v>10</v>
      </c>
      <c r="C14" s="5">
        <v>44.776209999999999</v>
      </c>
      <c r="D14" s="5">
        <v>45.284280000000003</v>
      </c>
      <c r="E14" s="5">
        <v>43.663449999999997</v>
      </c>
      <c r="F14" s="5">
        <v>45.152679999999997</v>
      </c>
      <c r="G14" s="6"/>
      <c r="H14" s="6"/>
      <c r="J14" s="2">
        <v>4474.6899999999996</v>
      </c>
      <c r="K14" s="2">
        <v>4846.9759999999997</v>
      </c>
      <c r="L14" s="2">
        <v>4474.6899999999996</v>
      </c>
      <c r="M14" s="2">
        <v>4846.9759999999997</v>
      </c>
      <c r="N14" s="2" t="s">
        <v>55</v>
      </c>
      <c r="O14" s="2" t="s">
        <v>55</v>
      </c>
      <c r="Q14">
        <f t="shared" si="10"/>
        <v>0.37397341360860392</v>
      </c>
      <c r="R14">
        <f t="shared" si="5"/>
        <v>0.59039879780231763</v>
      </c>
      <c r="S14">
        <f t="shared" si="6"/>
        <v>0.45469281799351252</v>
      </c>
      <c r="T14">
        <f t="shared" si="7"/>
        <v>0.67463151996783022</v>
      </c>
      <c r="X14">
        <f t="shared" si="9"/>
        <v>0.17512624896573434</v>
      </c>
      <c r="Y14">
        <f t="shared" si="0"/>
        <v>0.2744797214389616</v>
      </c>
      <c r="Z14">
        <f t="shared" si="1"/>
        <v>0.22330180582675074</v>
      </c>
      <c r="AA14">
        <f t="shared" si="2"/>
        <v>0.31792756663760552</v>
      </c>
      <c r="AB14">
        <f t="shared" si="3"/>
        <v>0</v>
      </c>
      <c r="AC14">
        <f t="shared" si="4"/>
        <v>0</v>
      </c>
    </row>
    <row r="15" spans="2:29" x14ac:dyDescent="0.25">
      <c r="B15" t="s">
        <v>11</v>
      </c>
      <c r="C15" s="5">
        <v>47.402810000000002</v>
      </c>
      <c r="D15" s="5">
        <v>47.108229999999999</v>
      </c>
      <c r="E15" s="5">
        <v>46.312649999999998</v>
      </c>
      <c r="F15" s="5">
        <v>48.457850000000001</v>
      </c>
      <c r="G15" s="5">
        <v>30.224209999999999</v>
      </c>
      <c r="H15" s="6"/>
      <c r="J15" s="2">
        <v>90046.755999999994</v>
      </c>
      <c r="K15" s="2">
        <v>99873.032999999996</v>
      </c>
      <c r="L15" s="2">
        <v>90046.755999999994</v>
      </c>
      <c r="M15" s="2">
        <v>99873.032999999996</v>
      </c>
      <c r="N15" s="2">
        <v>90046.755999999994</v>
      </c>
      <c r="O15" s="2" t="s">
        <v>55</v>
      </c>
      <c r="Q15">
        <f t="shared" si="10"/>
        <v>7.967142832947685</v>
      </c>
      <c r="R15">
        <f t="shared" si="5"/>
        <v>12.655291523571902</v>
      </c>
      <c r="S15">
        <f t="shared" si="6"/>
        <v>9.7052068665795286</v>
      </c>
      <c r="T15">
        <f t="shared" si="7"/>
        <v>14.918481038901581</v>
      </c>
      <c r="U15">
        <f t="shared" si="8"/>
        <v>6.0589640329281247</v>
      </c>
      <c r="X15">
        <f t="shared" si="9"/>
        <v>3.949752444094436</v>
      </c>
      <c r="Y15">
        <f t="shared" si="0"/>
        <v>6.1204911377907179</v>
      </c>
      <c r="Z15">
        <f t="shared" si="1"/>
        <v>5.0554581743941656</v>
      </c>
      <c r="AA15">
        <f t="shared" si="2"/>
        <v>7.5451308008020526</v>
      </c>
      <c r="AB15">
        <f t="shared" si="3"/>
        <v>2.4788003334090347</v>
      </c>
      <c r="AC15">
        <f t="shared" si="4"/>
        <v>0</v>
      </c>
    </row>
    <row r="16" spans="2:29" x14ac:dyDescent="0.25">
      <c r="B16" t="s">
        <v>12</v>
      </c>
      <c r="C16" s="5">
        <v>45.602719999999998</v>
      </c>
      <c r="D16" s="6"/>
      <c r="E16" s="5">
        <v>38.233179999999997</v>
      </c>
      <c r="F16" s="6"/>
      <c r="G16" s="5">
        <v>25.83146</v>
      </c>
      <c r="H16" s="6"/>
      <c r="J16" s="2">
        <v>11035.17</v>
      </c>
      <c r="K16" s="2" t="s">
        <v>55</v>
      </c>
      <c r="L16" s="2">
        <v>11035.17</v>
      </c>
      <c r="M16" s="2" t="s">
        <v>55</v>
      </c>
      <c r="N16" s="2">
        <v>11035.17</v>
      </c>
      <c r="O16" s="2" t="s">
        <v>55</v>
      </c>
      <c r="Q16">
        <f t="shared" si="10"/>
        <v>0.93929112655611646</v>
      </c>
      <c r="S16">
        <f t="shared" si="6"/>
        <v>0.98187576928516962</v>
      </c>
      <c r="U16">
        <f t="shared" si="8"/>
        <v>0.63460476097176921</v>
      </c>
      <c r="X16">
        <f t="shared" si="9"/>
        <v>0.44797538672760084</v>
      </c>
      <c r="Y16">
        <f t="shared" si="0"/>
        <v>0</v>
      </c>
      <c r="Z16">
        <f t="shared" si="1"/>
        <v>0.42223385948835668</v>
      </c>
      <c r="AA16">
        <f t="shared" si="2"/>
        <v>0</v>
      </c>
      <c r="AB16">
        <f t="shared" si="3"/>
        <v>0.22189141138988128</v>
      </c>
      <c r="AC16">
        <f t="shared" si="4"/>
        <v>0</v>
      </c>
    </row>
    <row r="17" spans="2:29" x14ac:dyDescent="0.25">
      <c r="B17" t="s">
        <v>50</v>
      </c>
      <c r="C17" s="5">
        <v>50.558219999999999</v>
      </c>
      <c r="D17" s="5">
        <v>51.215829999999997</v>
      </c>
      <c r="E17" s="6"/>
      <c r="F17" s="6"/>
      <c r="G17" s="5">
        <v>38.391190000000002</v>
      </c>
      <c r="H17" s="6"/>
      <c r="J17" s="2">
        <v>1746.3630000000001</v>
      </c>
      <c r="K17" s="2">
        <v>1977.59</v>
      </c>
      <c r="L17" s="2" t="s">
        <v>55</v>
      </c>
      <c r="M17" s="2" t="s">
        <v>55</v>
      </c>
      <c r="N17" s="2">
        <v>1746.3630000000001</v>
      </c>
      <c r="O17" s="2" t="s">
        <v>55</v>
      </c>
      <c r="Q17">
        <f t="shared" si="10"/>
        <v>0.16479982312696101</v>
      </c>
      <c r="R17">
        <f t="shared" si="5"/>
        <v>0.27243794813093775</v>
      </c>
      <c r="U17">
        <f t="shared" si="8"/>
        <v>0.14925931362389955</v>
      </c>
      <c r="X17">
        <f t="shared" si="9"/>
        <v>8.7138825679970097E-2</v>
      </c>
      <c r="Y17">
        <f t="shared" si="0"/>
        <v>0.14324819183649115</v>
      </c>
      <c r="Z17">
        <f t="shared" si="1"/>
        <v>0</v>
      </c>
      <c r="AA17">
        <f t="shared" si="2"/>
        <v>0</v>
      </c>
      <c r="AB17">
        <f t="shared" si="3"/>
        <v>7.7564183926373528E-2</v>
      </c>
      <c r="AC17">
        <f t="shared" si="4"/>
        <v>0</v>
      </c>
    </row>
    <row r="18" spans="2:29" x14ac:dyDescent="0.25">
      <c r="B18" t="s">
        <v>13</v>
      </c>
      <c r="C18" s="6"/>
      <c r="D18" s="6"/>
      <c r="E18" s="6"/>
      <c r="F18" s="6"/>
      <c r="G18" s="6"/>
      <c r="H18" s="6"/>
      <c r="J18" s="2" t="s">
        <v>55</v>
      </c>
      <c r="K18" s="2" t="s">
        <v>55</v>
      </c>
      <c r="L18" s="2" t="s">
        <v>55</v>
      </c>
      <c r="M18" s="2" t="s">
        <v>55</v>
      </c>
      <c r="N18" s="2" t="s">
        <v>55</v>
      </c>
      <c r="O18" s="2" t="s">
        <v>55</v>
      </c>
      <c r="X18">
        <f t="shared" si="9"/>
        <v>0</v>
      </c>
      <c r="Y18">
        <f t="shared" si="0"/>
        <v>0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</row>
    <row r="19" spans="2:29" x14ac:dyDescent="0.25">
      <c r="B19" t="s">
        <v>14</v>
      </c>
      <c r="C19" s="5">
        <v>46.913130000000002</v>
      </c>
      <c r="D19" s="5">
        <v>46.466999999999999</v>
      </c>
      <c r="E19" s="5">
        <v>44.343829999999997</v>
      </c>
      <c r="F19" s="5">
        <v>42.853740000000002</v>
      </c>
      <c r="G19" s="6"/>
      <c r="H19" s="6"/>
      <c r="J19" s="2">
        <v>4070.1669999999999</v>
      </c>
      <c r="K19" s="2">
        <v>4499.6210000000001</v>
      </c>
      <c r="L19" s="2">
        <v>4070.1669999999999</v>
      </c>
      <c r="M19" s="2">
        <v>4499.6210000000001</v>
      </c>
      <c r="N19" s="2" t="s">
        <v>55</v>
      </c>
      <c r="O19" s="2" t="s">
        <v>55</v>
      </c>
      <c r="Q19">
        <f t="shared" si="10"/>
        <v>0.35639949736571808</v>
      </c>
      <c r="R19">
        <f t="shared" si="5"/>
        <v>0.56240308930275795</v>
      </c>
      <c r="S19">
        <f t="shared" si="6"/>
        <v>0.42003213967284181</v>
      </c>
      <c r="T19">
        <f t="shared" si="7"/>
        <v>0.59439738725666125</v>
      </c>
      <c r="X19">
        <f t="shared" si="9"/>
        <v>0.17486169296343154</v>
      </c>
      <c r="Y19">
        <f t="shared" si="0"/>
        <v>0.26829319964643755</v>
      </c>
      <c r="Z19">
        <f t="shared" si="1"/>
        <v>0.20949410955374451</v>
      </c>
      <c r="AA19">
        <f t="shared" si="2"/>
        <v>0.26585427436775966</v>
      </c>
      <c r="AB19">
        <f t="shared" si="3"/>
        <v>0</v>
      </c>
      <c r="AC19">
        <f t="shared" si="4"/>
        <v>0</v>
      </c>
    </row>
    <row r="20" spans="2:29" x14ac:dyDescent="0.25">
      <c r="B20" t="s">
        <v>15</v>
      </c>
      <c r="C20" s="5">
        <v>48.855200000000004</v>
      </c>
      <c r="D20" s="5">
        <v>48.917839999999998</v>
      </c>
      <c r="E20" s="5">
        <v>57.987020000000001</v>
      </c>
      <c r="F20" s="5">
        <v>57.121870000000001</v>
      </c>
      <c r="G20" s="6"/>
      <c r="H20" s="6"/>
      <c r="J20" s="2">
        <v>2064.1660000000002</v>
      </c>
      <c r="K20" s="2">
        <v>2174.645</v>
      </c>
      <c r="L20" s="2">
        <v>2064.1660000000002</v>
      </c>
      <c r="M20" s="2">
        <v>2174.645</v>
      </c>
      <c r="N20" s="2" t="s">
        <v>55</v>
      </c>
      <c r="O20" s="2" t="s">
        <v>55</v>
      </c>
      <c r="Q20">
        <f t="shared" si="10"/>
        <v>0.18822870755051796</v>
      </c>
      <c r="R20">
        <f t="shared" si="5"/>
        <v>0.28614276604997629</v>
      </c>
      <c r="S20">
        <f t="shared" si="6"/>
        <v>0.27855599141115944</v>
      </c>
      <c r="T20">
        <f t="shared" si="7"/>
        <v>0.38291555918042919</v>
      </c>
      <c r="X20">
        <f t="shared" si="9"/>
        <v>9.6174478934128033E-2</v>
      </c>
      <c r="Y20">
        <f t="shared" si="0"/>
        <v>0.14370350999375958</v>
      </c>
      <c r="Z20">
        <f t="shared" si="1"/>
        <v>0.18167676477531125</v>
      </c>
      <c r="AA20">
        <f t="shared" si="2"/>
        <v>0.22828819548501772</v>
      </c>
      <c r="AB20">
        <f t="shared" si="3"/>
        <v>0</v>
      </c>
      <c r="AC20">
        <f t="shared" si="4"/>
        <v>0</v>
      </c>
    </row>
    <row r="21" spans="2:29" x14ac:dyDescent="0.25">
      <c r="B21" t="s">
        <v>16</v>
      </c>
      <c r="C21" s="5">
        <v>49.374929999999999</v>
      </c>
      <c r="D21" s="5">
        <v>49.698860000000003</v>
      </c>
      <c r="E21" s="5">
        <v>48.781480000000002</v>
      </c>
      <c r="F21" s="6"/>
      <c r="G21" s="5">
        <v>48.210360000000001</v>
      </c>
      <c r="H21" s="6"/>
      <c r="J21" s="2">
        <v>21743.949000000001</v>
      </c>
      <c r="K21" s="2">
        <v>24234.088</v>
      </c>
      <c r="L21" s="2">
        <v>21743.949000000001</v>
      </c>
      <c r="M21" s="2" t="s">
        <v>55</v>
      </c>
      <c r="N21" s="2">
        <v>21743.949000000001</v>
      </c>
      <c r="O21" s="2" t="s">
        <v>55</v>
      </c>
      <c r="Q21">
        <f t="shared" si="10"/>
        <v>2.0038968293818376</v>
      </c>
      <c r="R21">
        <f t="shared" si="5"/>
        <v>3.2396659822995018</v>
      </c>
      <c r="S21">
        <f t="shared" si="6"/>
        <v>2.4684849650142429</v>
      </c>
      <c r="U21">
        <f t="shared" si="8"/>
        <v>2.3337489735821855</v>
      </c>
      <c r="X21">
        <f t="shared" si="9"/>
        <v>1.034772878595412</v>
      </c>
      <c r="Y21">
        <f t="shared" si="0"/>
        <v>1.6529662844759543</v>
      </c>
      <c r="Z21">
        <f t="shared" si="1"/>
        <v>1.3543831800909059</v>
      </c>
      <c r="AA21">
        <f t="shared" si="2"/>
        <v>0</v>
      </c>
      <c r="AB21">
        <f t="shared" si="3"/>
        <v>1.5229397693051809</v>
      </c>
      <c r="AC21">
        <f t="shared" si="4"/>
        <v>0</v>
      </c>
    </row>
    <row r="22" spans="2:29" x14ac:dyDescent="0.25">
      <c r="B22" t="s">
        <v>17</v>
      </c>
      <c r="C22" s="5">
        <v>45.84102</v>
      </c>
      <c r="D22" s="5">
        <v>46.538069999999998</v>
      </c>
      <c r="E22" s="5">
        <v>40.569929999999999</v>
      </c>
      <c r="F22" s="5">
        <v>43.614379999999997</v>
      </c>
      <c r="G22" s="5">
        <v>30.956160000000001</v>
      </c>
      <c r="H22" s="6"/>
      <c r="J22" s="2">
        <v>15540.989</v>
      </c>
      <c r="K22" s="2">
        <v>17467.904999999999</v>
      </c>
      <c r="L22" s="2">
        <v>15540.989</v>
      </c>
      <c r="M22" s="2">
        <v>17467.904999999999</v>
      </c>
      <c r="N22" s="2">
        <v>15540.989</v>
      </c>
      <c r="O22" s="2" t="s">
        <v>55</v>
      </c>
      <c r="Q22">
        <f t="shared" si="10"/>
        <v>1.3297297029551334</v>
      </c>
      <c r="R22">
        <f t="shared" si="5"/>
        <v>2.1866351142650662</v>
      </c>
      <c r="S22">
        <f t="shared" si="6"/>
        <v>1.467303672801866</v>
      </c>
      <c r="T22">
        <f t="shared" si="7"/>
        <v>2.3484577472412389</v>
      </c>
      <c r="U22">
        <f t="shared" si="8"/>
        <v>1.0710286304522738</v>
      </c>
      <c r="X22">
        <f t="shared" si="9"/>
        <v>0.63750093887904014</v>
      </c>
      <c r="Y22">
        <f t="shared" si="0"/>
        <v>1.0447250766791534</v>
      </c>
      <c r="Z22">
        <f t="shared" si="1"/>
        <v>0.66954590144720794</v>
      </c>
      <c r="AA22">
        <f t="shared" si="2"/>
        <v>1.0690314430502867</v>
      </c>
      <c r="AB22">
        <f t="shared" si="3"/>
        <v>0.44878297837134706</v>
      </c>
      <c r="AC22">
        <f t="shared" si="4"/>
        <v>0</v>
      </c>
    </row>
    <row r="23" spans="2:29" x14ac:dyDescent="0.25">
      <c r="B23" t="s">
        <v>18</v>
      </c>
      <c r="C23" s="5">
        <v>47.431510000000003</v>
      </c>
      <c r="D23" s="5">
        <v>47.679119999999998</v>
      </c>
      <c r="E23" s="5">
        <v>46.44285</v>
      </c>
      <c r="F23" s="5">
        <v>47.9285</v>
      </c>
      <c r="G23" s="5">
        <v>38.651029999999999</v>
      </c>
      <c r="H23" s="5">
        <v>42.425139999999999</v>
      </c>
      <c r="J23" s="2">
        <v>24939.005000000001</v>
      </c>
      <c r="K23" s="2">
        <v>28010.690999999999</v>
      </c>
      <c r="L23" s="2">
        <v>24939.005000000001</v>
      </c>
      <c r="M23" s="2">
        <v>28010.690999999999</v>
      </c>
      <c r="N23" s="2">
        <v>24939.005000000001</v>
      </c>
      <c r="O23" s="2">
        <v>28010.690999999999</v>
      </c>
      <c r="Q23">
        <f t="shared" si="10"/>
        <v>2.207885348574453</v>
      </c>
      <c r="R23">
        <f t="shared" si="5"/>
        <v>3.5923544574705524</v>
      </c>
      <c r="S23">
        <f t="shared" si="6"/>
        <v>2.6954735725058625</v>
      </c>
      <c r="T23">
        <f t="shared" si="7"/>
        <v>4.1383754238615325</v>
      </c>
      <c r="U23">
        <f t="shared" si="8"/>
        <v>2.145929938538492</v>
      </c>
      <c r="V23">
        <f t="shared" ref="V7:V38" si="11">H23*(O23/(SUM(O$6:O$38)))</f>
        <v>12.605726834371401</v>
      </c>
      <c r="X23">
        <f t="shared" si="9"/>
        <v>1.0952333372975398</v>
      </c>
      <c r="Y23">
        <f t="shared" si="0"/>
        <v>1.7584286288413253</v>
      </c>
      <c r="Z23">
        <f t="shared" si="1"/>
        <v>1.4080239231540284</v>
      </c>
      <c r="AA23">
        <f t="shared" si="2"/>
        <v>2.0701496841908731</v>
      </c>
      <c r="AB23">
        <f t="shared" si="3"/>
        <v>1.1227028469152998</v>
      </c>
      <c r="AC23">
        <f t="shared" si="4"/>
        <v>6.9598355553824689</v>
      </c>
    </row>
    <row r="24" spans="2:29" x14ac:dyDescent="0.25">
      <c r="B24" t="s">
        <v>19</v>
      </c>
      <c r="C24" s="5">
        <v>50.597230000000003</v>
      </c>
      <c r="D24" s="5">
        <v>50.484459999999999</v>
      </c>
      <c r="E24" s="5">
        <v>45.060720000000003</v>
      </c>
      <c r="F24" s="5">
        <v>47.462150000000001</v>
      </c>
      <c r="G24" s="5">
        <v>28.71649</v>
      </c>
      <c r="H24" s="5">
        <v>32.725960000000001</v>
      </c>
      <c r="J24" s="2">
        <v>3717.672</v>
      </c>
      <c r="K24" s="2">
        <v>4182.3410000000003</v>
      </c>
      <c r="L24" s="2">
        <v>3717.672</v>
      </c>
      <c r="M24" s="2">
        <v>4182.3410000000003</v>
      </c>
      <c r="N24" s="2">
        <v>3717.672</v>
      </c>
      <c r="O24" s="2">
        <v>4182.3410000000003</v>
      </c>
      <c r="Q24">
        <f t="shared" si="10"/>
        <v>0.3510979199413653</v>
      </c>
      <c r="R24">
        <f t="shared" si="5"/>
        <v>0.56794238747715908</v>
      </c>
      <c r="S24">
        <f t="shared" si="6"/>
        <v>0.38985785638750364</v>
      </c>
      <c r="T24">
        <f t="shared" si="7"/>
        <v>0.61189805585915824</v>
      </c>
      <c r="U24">
        <f t="shared" si="8"/>
        <v>0.23767186302106358</v>
      </c>
      <c r="V24">
        <f t="shared" si="11"/>
        <v>1.4518863412027503</v>
      </c>
      <c r="X24">
        <f t="shared" si="9"/>
        <v>0.18578822449889898</v>
      </c>
      <c r="Y24">
        <f t="shared" si="0"/>
        <v>0.2943603636575296</v>
      </c>
      <c r="Z24">
        <f t="shared" si="1"/>
        <v>0.19758797494298977</v>
      </c>
      <c r="AA24">
        <f t="shared" si="2"/>
        <v>0.30311296027614126</v>
      </c>
      <c r="AB24">
        <f t="shared" si="3"/>
        <v>9.2384122708754679E-2</v>
      </c>
      <c r="AC24">
        <f t="shared" si="4"/>
        <v>0.61834779620971458</v>
      </c>
    </row>
    <row r="25" spans="2:29" x14ac:dyDescent="0.25">
      <c r="B25" t="s">
        <v>20</v>
      </c>
      <c r="C25" s="5">
        <v>50.514769999999999</v>
      </c>
      <c r="D25" s="5">
        <v>50.325560000000003</v>
      </c>
      <c r="E25" s="5">
        <v>47.410789999999999</v>
      </c>
      <c r="F25" s="5">
        <v>47.172629999999998</v>
      </c>
      <c r="G25" s="5">
        <v>39.162500000000001</v>
      </c>
      <c r="H25" s="6"/>
      <c r="J25" s="2">
        <v>15627.618</v>
      </c>
      <c r="K25" s="2">
        <v>17573.607</v>
      </c>
      <c r="L25" s="2">
        <v>15627.618</v>
      </c>
      <c r="M25" s="2">
        <v>17573.607</v>
      </c>
      <c r="N25" s="2">
        <v>15627.618</v>
      </c>
      <c r="O25" s="2" t="s">
        <v>55</v>
      </c>
      <c r="Q25">
        <f t="shared" si="10"/>
        <v>1.4734710626311918</v>
      </c>
      <c r="R25">
        <f t="shared" si="5"/>
        <v>2.3789025638280261</v>
      </c>
      <c r="S25">
        <f t="shared" si="6"/>
        <v>1.7242771460860848</v>
      </c>
      <c r="T25">
        <f t="shared" si="7"/>
        <v>2.555425513099197</v>
      </c>
      <c r="U25">
        <f t="shared" si="8"/>
        <v>1.3625063638676314</v>
      </c>
      <c r="X25">
        <f t="shared" si="9"/>
        <v>0.7784364750962337</v>
      </c>
      <c r="Y25">
        <f t="shared" si="0"/>
        <v>1.2290869382324368</v>
      </c>
      <c r="Z25">
        <f t="shared" si="1"/>
        <v>0.91947591330325074</v>
      </c>
      <c r="AA25">
        <f t="shared" si="2"/>
        <v>1.258146870078013</v>
      </c>
      <c r="AB25">
        <f t="shared" si="3"/>
        <v>0.7222659822230526</v>
      </c>
      <c r="AC25">
        <f t="shared" si="4"/>
        <v>0</v>
      </c>
    </row>
    <row r="26" spans="2:29" x14ac:dyDescent="0.25">
      <c r="B26" t="s">
        <v>21</v>
      </c>
      <c r="C26" s="5">
        <v>44.163179999999997</v>
      </c>
      <c r="D26" s="5">
        <v>45.021979999999999</v>
      </c>
      <c r="E26" s="5">
        <v>39.142679999999999</v>
      </c>
      <c r="F26" s="5">
        <v>41.480049999999999</v>
      </c>
      <c r="G26" s="5">
        <v>30.374289999999998</v>
      </c>
      <c r="H26" s="6"/>
      <c r="J26" s="2">
        <v>17064.635999999999</v>
      </c>
      <c r="K26" s="2">
        <v>19896.965</v>
      </c>
      <c r="L26" s="2">
        <v>17064.635999999999</v>
      </c>
      <c r="M26" s="2">
        <v>19896.965</v>
      </c>
      <c r="N26" s="2">
        <v>17064.635999999999</v>
      </c>
      <c r="O26" s="2" t="s">
        <v>55</v>
      </c>
      <c r="Q26">
        <f t="shared" si="10"/>
        <v>1.4066557016187602</v>
      </c>
      <c r="R26">
        <f t="shared" si="5"/>
        <v>2.4095644928930038</v>
      </c>
      <c r="S26">
        <f t="shared" si="6"/>
        <v>1.554478356194043</v>
      </c>
      <c r="T26">
        <f t="shared" si="7"/>
        <v>2.5441243440344312</v>
      </c>
      <c r="U26">
        <f t="shared" si="8"/>
        <v>1.1539274608550842</v>
      </c>
      <c r="X26">
        <f t="shared" si="9"/>
        <v>0.64969770802315974</v>
      </c>
      <c r="Y26">
        <f t="shared" si="0"/>
        <v>1.1137314364316915</v>
      </c>
      <c r="Z26">
        <f t="shared" si="1"/>
        <v>0.68437057710457538</v>
      </c>
      <c r="AA26">
        <f t="shared" si="2"/>
        <v>1.101426775651114</v>
      </c>
      <c r="AB26">
        <f t="shared" si="3"/>
        <v>0.47443077977730452</v>
      </c>
      <c r="AC26">
        <f t="shared" si="4"/>
        <v>0</v>
      </c>
    </row>
    <row r="27" spans="2:29" x14ac:dyDescent="0.25">
      <c r="B27" t="s">
        <v>22</v>
      </c>
      <c r="C27" s="5">
        <v>50.87</v>
      </c>
      <c r="D27" s="5">
        <v>50.464619999999996</v>
      </c>
      <c r="E27" s="5">
        <v>51.534820000000003</v>
      </c>
      <c r="F27" s="5">
        <v>52.221409999999999</v>
      </c>
      <c r="G27" s="5">
        <v>43.161769999999997</v>
      </c>
      <c r="H27" s="5">
        <v>44.900730000000003</v>
      </c>
      <c r="J27" s="2">
        <v>10516.071</v>
      </c>
      <c r="K27" s="2">
        <v>11629.553</v>
      </c>
      <c r="L27" s="2">
        <v>10516.071</v>
      </c>
      <c r="M27" s="2">
        <v>11629.553</v>
      </c>
      <c r="N27" s="2">
        <v>10516.071</v>
      </c>
      <c r="O27" s="2">
        <v>11629.553</v>
      </c>
      <c r="Q27">
        <f t="shared" si="10"/>
        <v>0.9984945337717912</v>
      </c>
      <c r="R27">
        <f t="shared" si="5"/>
        <v>1.5786183899098756</v>
      </c>
      <c r="S27">
        <f t="shared" si="6"/>
        <v>1.2612215022328994</v>
      </c>
      <c r="T27">
        <f t="shared" si="7"/>
        <v>1.8720775811598256</v>
      </c>
      <c r="U27">
        <f t="shared" si="8"/>
        <v>1.0104808802587062</v>
      </c>
      <c r="V27">
        <f t="shared" si="11"/>
        <v>5.5390745344260299</v>
      </c>
      <c r="X27">
        <f t="shared" si="9"/>
        <v>0.53121534961110728</v>
      </c>
      <c r="Y27">
        <f t="shared" si="0"/>
        <v>0.81786476391462926</v>
      </c>
      <c r="Z27">
        <f t="shared" si="1"/>
        <v>0.73105192109367867</v>
      </c>
      <c r="AA27">
        <f t="shared" si="2"/>
        <v>1.0203530367510287</v>
      </c>
      <c r="AB27">
        <f t="shared" si="3"/>
        <v>0.59035814566662881</v>
      </c>
      <c r="AC27">
        <f t="shared" si="4"/>
        <v>3.2366699329103961</v>
      </c>
    </row>
    <row r="28" spans="2:29" x14ac:dyDescent="0.25">
      <c r="B28" t="s">
        <v>23</v>
      </c>
      <c r="C28" s="5">
        <v>46.308349999999997</v>
      </c>
      <c r="D28" s="6"/>
      <c r="E28" s="5">
        <v>47.161650000000002</v>
      </c>
      <c r="F28" s="6"/>
      <c r="G28" s="5">
        <v>50.70543</v>
      </c>
      <c r="H28" s="6"/>
      <c r="J28" s="2">
        <v>35167.313999999998</v>
      </c>
      <c r="K28" s="2" t="s">
        <v>55</v>
      </c>
      <c r="L28" s="2">
        <v>35167.313999999998</v>
      </c>
      <c r="M28" s="2" t="s">
        <v>55</v>
      </c>
      <c r="N28" s="2">
        <v>35167.313999999998</v>
      </c>
      <c r="O28" s="2" t="s">
        <v>55</v>
      </c>
      <c r="Q28">
        <f t="shared" si="10"/>
        <v>3.0396875915156407</v>
      </c>
      <c r="S28">
        <f t="shared" si="6"/>
        <v>3.8598042794839666</v>
      </c>
      <c r="U28">
        <f t="shared" si="8"/>
        <v>3.9698035328320738</v>
      </c>
      <c r="X28">
        <f t="shared" si="9"/>
        <v>1.472147900595107</v>
      </c>
      <c r="Y28">
        <f t="shared" si="0"/>
        <v>0</v>
      </c>
      <c r="Z28">
        <f t="shared" si="1"/>
        <v>2.0474361506001966</v>
      </c>
      <c r="AA28">
        <f t="shared" si="2"/>
        <v>0</v>
      </c>
      <c r="AB28">
        <f t="shared" si="3"/>
        <v>2.7246561180091251</v>
      </c>
      <c r="AC28">
        <f t="shared" si="4"/>
        <v>0</v>
      </c>
    </row>
    <row r="29" spans="2:29" x14ac:dyDescent="0.25">
      <c r="B29" t="s">
        <v>24</v>
      </c>
      <c r="C29" s="5">
        <v>51.086919999999999</v>
      </c>
      <c r="D29" s="5">
        <v>52.25282</v>
      </c>
      <c r="E29" s="5">
        <v>47.428579999999997</v>
      </c>
      <c r="F29" s="5">
        <v>49.08867</v>
      </c>
      <c r="G29" s="5">
        <v>37.026919999999997</v>
      </c>
      <c r="H29" s="5">
        <v>37.638010000000001</v>
      </c>
      <c r="J29" s="2">
        <v>13300.91</v>
      </c>
      <c r="K29" s="2">
        <v>14976.994000000001</v>
      </c>
      <c r="L29" s="2">
        <v>13300.91</v>
      </c>
      <c r="M29" s="2">
        <v>14976.994000000001</v>
      </c>
      <c r="N29" s="2">
        <v>13300.91</v>
      </c>
      <c r="O29" s="2">
        <v>14976.994000000001</v>
      </c>
      <c r="Q29">
        <f t="shared" si="10"/>
        <v>1.2682986184751663</v>
      </c>
      <c r="R29">
        <f t="shared" si="5"/>
        <v>2.1050456458845588</v>
      </c>
      <c r="S29">
        <f t="shared" si="6"/>
        <v>1.4681099099415682</v>
      </c>
      <c r="T29">
        <f t="shared" si="7"/>
        <v>2.2663039085550345</v>
      </c>
      <c r="U29">
        <f t="shared" si="8"/>
        <v>1.0964132802949809</v>
      </c>
      <c r="V29">
        <f t="shared" si="11"/>
        <v>5.9795994613154502</v>
      </c>
      <c r="X29">
        <f t="shared" si="9"/>
        <v>0.67763281007219334</v>
      </c>
      <c r="Y29">
        <f t="shared" si="0"/>
        <v>1.1292460598013399</v>
      </c>
      <c r="Z29">
        <f t="shared" si="1"/>
        <v>0.78316773182536292</v>
      </c>
      <c r="AA29">
        <f t="shared" si="2"/>
        <v>1.1611208895558598</v>
      </c>
      <c r="AB29">
        <f t="shared" si="3"/>
        <v>0.54951567897541975</v>
      </c>
      <c r="AC29">
        <f t="shared" si="4"/>
        <v>2.9289135276480769</v>
      </c>
    </row>
    <row r="30" spans="2:29" x14ac:dyDescent="0.25">
      <c r="B30" t="s">
        <v>25</v>
      </c>
      <c r="C30" s="5">
        <v>48.798450000000003</v>
      </c>
      <c r="D30" s="5">
        <v>50.379600000000003</v>
      </c>
      <c r="E30" s="5">
        <v>42.90878</v>
      </c>
      <c r="F30" s="5">
        <v>46.749760000000002</v>
      </c>
      <c r="G30" s="6"/>
      <c r="H30" s="6"/>
      <c r="J30" s="2">
        <v>6611.692</v>
      </c>
      <c r="K30" s="2">
        <v>7237.0249999999996</v>
      </c>
      <c r="L30" s="2">
        <v>6611.692</v>
      </c>
      <c r="M30" s="2">
        <v>7237.0249999999996</v>
      </c>
      <c r="N30" s="2" t="s">
        <v>55</v>
      </c>
      <c r="O30" s="2" t="s">
        <v>55</v>
      </c>
      <c r="Q30">
        <f t="shared" si="10"/>
        <v>0.60221155754444777</v>
      </c>
      <c r="R30">
        <f t="shared" si="5"/>
        <v>0.98071296346372228</v>
      </c>
      <c r="S30">
        <f t="shared" si="6"/>
        <v>0.66023094222683532</v>
      </c>
      <c r="T30">
        <f t="shared" si="7"/>
        <v>1.0429216545759479</v>
      </c>
      <c r="X30">
        <f t="shared" si="9"/>
        <v>0.30733944313510259</v>
      </c>
      <c r="Y30">
        <f t="shared" si="0"/>
        <v>0.50724054883637848</v>
      </c>
      <c r="Z30">
        <f t="shared" si="1"/>
        <v>0.31863841536169685</v>
      </c>
      <c r="AA30">
        <f t="shared" si="2"/>
        <v>0.50887263354516721</v>
      </c>
      <c r="AB30">
        <f t="shared" si="3"/>
        <v>0</v>
      </c>
      <c r="AC30">
        <f t="shared" si="4"/>
        <v>0</v>
      </c>
    </row>
    <row r="31" spans="2:29" x14ac:dyDescent="0.25">
      <c r="B31" t="s">
        <v>26</v>
      </c>
      <c r="C31" s="6"/>
      <c r="D31" s="6"/>
      <c r="E31" s="6"/>
      <c r="F31" s="6"/>
      <c r="G31" s="6"/>
      <c r="H31" s="6"/>
      <c r="J31" s="2" t="s">
        <v>55</v>
      </c>
      <c r="K31" s="2" t="s">
        <v>55</v>
      </c>
      <c r="L31" s="2" t="s">
        <v>55</v>
      </c>
      <c r="M31" s="2" t="s">
        <v>55</v>
      </c>
      <c r="N31" s="2" t="s">
        <v>55</v>
      </c>
      <c r="O31" s="2" t="s">
        <v>55</v>
      </c>
      <c r="X31">
        <f t="shared" si="9"/>
        <v>0</v>
      </c>
      <c r="Y31">
        <f t="shared" si="0"/>
        <v>0</v>
      </c>
      <c r="Z31">
        <f t="shared" si="1"/>
        <v>0</v>
      </c>
      <c r="AA31">
        <f t="shared" si="2"/>
        <v>0</v>
      </c>
      <c r="AB31">
        <f t="shared" si="3"/>
        <v>0</v>
      </c>
      <c r="AC31">
        <f t="shared" si="4"/>
        <v>0</v>
      </c>
    </row>
    <row r="32" spans="2:29" x14ac:dyDescent="0.25">
      <c r="B32" t="s">
        <v>27</v>
      </c>
      <c r="C32" s="5">
        <v>39.325159999999997</v>
      </c>
      <c r="D32" s="5">
        <v>40.879080000000002</v>
      </c>
      <c r="E32" s="5">
        <v>33.47786</v>
      </c>
      <c r="F32" s="5">
        <v>34.491120000000002</v>
      </c>
      <c r="G32" s="6"/>
      <c r="H32" s="6"/>
      <c r="J32" s="2">
        <v>10448.857</v>
      </c>
      <c r="K32" s="2">
        <v>11882.136</v>
      </c>
      <c r="L32" s="2">
        <v>10448.857</v>
      </c>
      <c r="M32" s="2">
        <v>11882.136</v>
      </c>
      <c r="N32" s="2" t="s">
        <v>55</v>
      </c>
      <c r="O32" s="2" t="s">
        <v>55</v>
      </c>
      <c r="Q32">
        <f t="shared" si="10"/>
        <v>0.76695472668420317</v>
      </c>
      <c r="R32">
        <f t="shared" si="5"/>
        <v>1.306540150475803</v>
      </c>
      <c r="S32">
        <f t="shared" si="6"/>
        <v>0.81407340627818614</v>
      </c>
      <c r="T32">
        <f t="shared" si="7"/>
        <v>1.263321951113511</v>
      </c>
      <c r="X32">
        <f t="shared" si="9"/>
        <v>0.31543030282235357</v>
      </c>
      <c r="Y32">
        <f t="shared" si="0"/>
        <v>0.54832898850829248</v>
      </c>
      <c r="Z32">
        <f t="shared" si="1"/>
        <v>0.30653308034888477</v>
      </c>
      <c r="AA32">
        <f t="shared" si="2"/>
        <v>0.45477791322692906</v>
      </c>
      <c r="AB32">
        <f t="shared" si="3"/>
        <v>0</v>
      </c>
      <c r="AC32">
        <f t="shared" si="4"/>
        <v>0</v>
      </c>
    </row>
    <row r="33" spans="2:29" x14ac:dyDescent="0.25">
      <c r="B33" t="s">
        <v>28</v>
      </c>
      <c r="C33" s="5">
        <v>48.808509999999998</v>
      </c>
      <c r="D33" s="5">
        <v>48.523539999999997</v>
      </c>
      <c r="E33" s="5">
        <v>52.928310000000003</v>
      </c>
      <c r="F33" s="5">
        <v>52.158389999999997</v>
      </c>
      <c r="G33" s="6"/>
      <c r="H33" s="5">
        <v>50.428080000000001</v>
      </c>
      <c r="J33" s="2">
        <v>178.8</v>
      </c>
      <c r="K33" s="2">
        <v>195.553</v>
      </c>
      <c r="L33" s="2">
        <v>178.8</v>
      </c>
      <c r="M33" s="2">
        <v>195.553</v>
      </c>
      <c r="N33" s="2" t="s">
        <v>55</v>
      </c>
      <c r="O33" s="2">
        <v>195.553</v>
      </c>
      <c r="Q33">
        <f t="shared" si="10"/>
        <v>1.6288965701728567E-2</v>
      </c>
      <c r="R33">
        <f t="shared" si="5"/>
        <v>2.5523726837744735E-2</v>
      </c>
      <c r="S33">
        <f t="shared" si="6"/>
        <v>2.2023819287099126E-2</v>
      </c>
      <c r="T33">
        <f t="shared" si="7"/>
        <v>3.1441328393327875E-2</v>
      </c>
      <c r="V33">
        <f t="shared" si="11"/>
        <v>0.10460626626791231</v>
      </c>
      <c r="X33">
        <f t="shared" si="9"/>
        <v>8.3148083799973911E-3</v>
      </c>
      <c r="Y33">
        <f t="shared" si="0"/>
        <v>1.2714927781098017E-2</v>
      </c>
      <c r="Z33">
        <f t="shared" si="1"/>
        <v>1.311102830493849E-2</v>
      </c>
      <c r="AA33">
        <f t="shared" si="2"/>
        <v>1.7116031974129045E-2</v>
      </c>
      <c r="AB33">
        <f t="shared" si="3"/>
        <v>0</v>
      </c>
      <c r="AC33">
        <f t="shared" si="4"/>
        <v>6.8649588232866515E-2</v>
      </c>
    </row>
    <row r="34" spans="2:29" x14ac:dyDescent="0.25">
      <c r="B34" t="s">
        <v>29</v>
      </c>
      <c r="C34" s="5">
        <v>42.587510000000002</v>
      </c>
      <c r="D34" s="6"/>
      <c r="E34" s="5">
        <v>30.19792</v>
      </c>
      <c r="F34" s="6"/>
      <c r="G34" s="5">
        <v>19.134260000000001</v>
      </c>
      <c r="H34" s="6"/>
      <c r="J34" s="2">
        <v>12288.651</v>
      </c>
      <c r="K34" s="2" t="s">
        <v>55</v>
      </c>
      <c r="L34" s="2">
        <v>12288.651</v>
      </c>
      <c r="M34" s="2" t="s">
        <v>55</v>
      </c>
      <c r="N34" s="2">
        <v>12288.651</v>
      </c>
      <c r="O34" s="2" t="s">
        <v>55</v>
      </c>
      <c r="Q34">
        <f t="shared" si="10"/>
        <v>0.9768253088483897</v>
      </c>
      <c r="S34">
        <f t="shared" si="6"/>
        <v>0.86361133490565922</v>
      </c>
      <c r="U34">
        <f t="shared" si="8"/>
        <v>0.52346931130723395</v>
      </c>
      <c r="X34">
        <f t="shared" si="9"/>
        <v>0.43507320610771699</v>
      </c>
      <c r="Y34">
        <f t="shared" si="0"/>
        <v>0</v>
      </c>
      <c r="Z34">
        <f t="shared" si="1"/>
        <v>0.29332660587481924</v>
      </c>
      <c r="AA34">
        <f t="shared" si="2"/>
        <v>0</v>
      </c>
      <c r="AB34">
        <f t="shared" si="3"/>
        <v>0.13557858915292165</v>
      </c>
      <c r="AC34">
        <f t="shared" si="4"/>
        <v>0</v>
      </c>
    </row>
    <row r="35" spans="2:29" x14ac:dyDescent="0.25">
      <c r="B35" t="s">
        <v>30</v>
      </c>
      <c r="C35" s="5">
        <v>47.569009999999999</v>
      </c>
      <c r="D35" s="5">
        <v>48.523249999999997</v>
      </c>
      <c r="E35" s="6"/>
      <c r="F35" s="6"/>
      <c r="G35" s="6"/>
      <c r="H35" s="5">
        <v>29.87745</v>
      </c>
      <c r="J35" s="2">
        <v>6679.2820000000002</v>
      </c>
      <c r="K35" s="2">
        <v>7416.8019999999997</v>
      </c>
      <c r="L35" s="2" t="s">
        <v>55</v>
      </c>
      <c r="M35" s="2" t="s">
        <v>55</v>
      </c>
      <c r="N35" s="2" t="s">
        <v>55</v>
      </c>
      <c r="O35" s="2">
        <v>7416.8019999999997</v>
      </c>
      <c r="Q35">
        <f t="shared" si="10"/>
        <v>0.59304047816240624</v>
      </c>
      <c r="R35">
        <f t="shared" si="5"/>
        <v>0.96804087323323151</v>
      </c>
      <c r="V35">
        <f t="shared" si="11"/>
        <v>2.3506122680205781</v>
      </c>
      <c r="X35">
        <f t="shared" si="9"/>
        <v>0.29503370735850182</v>
      </c>
      <c r="Y35">
        <f t="shared" si="0"/>
        <v>0.48223742201236636</v>
      </c>
      <c r="Z35">
        <f t="shared" si="1"/>
        <v>0</v>
      </c>
      <c r="AA35">
        <f t="shared" si="2"/>
        <v>0</v>
      </c>
      <c r="AB35">
        <f t="shared" si="3"/>
        <v>0</v>
      </c>
      <c r="AC35">
        <f t="shared" si="4"/>
        <v>0.91397081748604558</v>
      </c>
    </row>
    <row r="36" spans="2:29" x14ac:dyDescent="0.25">
      <c r="B36" t="s">
        <v>51</v>
      </c>
      <c r="C36" s="5">
        <v>50.452350000000003</v>
      </c>
      <c r="D36" s="5">
        <v>50.835279999999997</v>
      </c>
      <c r="E36" s="6"/>
      <c r="F36" s="6"/>
      <c r="G36" s="6"/>
      <c r="H36" s="6"/>
      <c r="J36" s="2">
        <v>47570.902000000002</v>
      </c>
      <c r="K36" s="2">
        <v>53879.957000000002</v>
      </c>
      <c r="L36" s="2" t="s">
        <v>55</v>
      </c>
      <c r="M36" s="2" t="s">
        <v>55</v>
      </c>
      <c r="N36" s="2" t="s">
        <v>55</v>
      </c>
      <c r="O36" s="2" t="s">
        <v>55</v>
      </c>
      <c r="Q36">
        <f t="shared" si="10"/>
        <v>4.4797443515181437</v>
      </c>
      <c r="R36">
        <f t="shared" si="5"/>
        <v>7.367490568862725</v>
      </c>
      <c r="X36">
        <f t="shared" si="9"/>
        <v>2.3637297250614289</v>
      </c>
      <c r="Y36">
        <f t="shared" si="0"/>
        <v>3.8450513254908256</v>
      </c>
      <c r="Z36">
        <f t="shared" si="1"/>
        <v>0</v>
      </c>
      <c r="AA36">
        <f t="shared" si="2"/>
        <v>0</v>
      </c>
      <c r="AB36">
        <f t="shared" si="3"/>
        <v>0</v>
      </c>
      <c r="AC36">
        <f t="shared" si="4"/>
        <v>0</v>
      </c>
    </row>
    <row r="37" spans="2:29" x14ac:dyDescent="0.25">
      <c r="B37" t="s">
        <v>31</v>
      </c>
      <c r="C37" s="5">
        <v>50.115639999999999</v>
      </c>
      <c r="D37" s="6"/>
      <c r="E37" s="6"/>
      <c r="F37" s="5">
        <v>47.417540000000002</v>
      </c>
      <c r="G37" s="5">
        <v>43.737110000000001</v>
      </c>
      <c r="H37" s="6"/>
      <c r="J37" s="2">
        <v>35093.648000000001</v>
      </c>
      <c r="K37" s="2" t="s">
        <v>55</v>
      </c>
      <c r="L37" s="2" t="s">
        <v>55</v>
      </c>
      <c r="M37" s="2">
        <v>40144.870000000003</v>
      </c>
      <c r="N37" s="2">
        <v>35093.648000000001</v>
      </c>
      <c r="O37" s="2" t="s">
        <v>55</v>
      </c>
      <c r="Q37">
        <f t="shared" si="10"/>
        <v>3.2827079049845866</v>
      </c>
      <c r="T37">
        <f t="shared" si="7"/>
        <v>5.8678810503556242</v>
      </c>
      <c r="U37">
        <f t="shared" si="8"/>
        <v>3.4170705328323634</v>
      </c>
      <c r="X37">
        <f t="shared" si="9"/>
        <v>1.720555586745548</v>
      </c>
      <c r="Y37">
        <f t="shared" si="0"/>
        <v>0</v>
      </c>
      <c r="Z37">
        <f t="shared" si="1"/>
        <v>0</v>
      </c>
      <c r="AA37">
        <f t="shared" si="2"/>
        <v>2.9040115938174065</v>
      </c>
      <c r="AB37">
        <f t="shared" si="3"/>
        <v>2.0229830296221798</v>
      </c>
      <c r="AC37">
        <f t="shared" si="4"/>
        <v>0</v>
      </c>
    </row>
    <row r="38" spans="2:29" x14ac:dyDescent="0.25">
      <c r="B38" t="s">
        <v>32</v>
      </c>
      <c r="C38" s="5">
        <v>49.639090000000003</v>
      </c>
      <c r="D38" s="6"/>
      <c r="E38" s="6"/>
      <c r="F38" s="6"/>
      <c r="G38" s="5">
        <v>27.622450000000001</v>
      </c>
      <c r="H38" s="6"/>
      <c r="J38" s="2">
        <v>14264.755999999999</v>
      </c>
      <c r="K38" s="2" t="s">
        <v>55</v>
      </c>
      <c r="L38" s="2" t="s">
        <v>55</v>
      </c>
      <c r="M38" s="2" t="s">
        <v>55</v>
      </c>
      <c r="N38" s="2">
        <v>14264.755999999999</v>
      </c>
      <c r="O38" s="2" t="s">
        <v>55</v>
      </c>
      <c r="Q38">
        <f t="shared" si="10"/>
        <v>1.3216565210627249</v>
      </c>
      <c r="U38">
        <f t="shared" si="8"/>
        <v>0.87720659520737121</v>
      </c>
      <c r="X38">
        <f t="shared" si="9"/>
        <v>0.68612872355727483</v>
      </c>
      <c r="Y38">
        <f t="shared" si="0"/>
        <v>0</v>
      </c>
      <c r="Z38">
        <f t="shared" si="1"/>
        <v>0</v>
      </c>
      <c r="AA38">
        <f t="shared" si="2"/>
        <v>0</v>
      </c>
      <c r="AB38">
        <f t="shared" si="3"/>
        <v>0.32798372781248525</v>
      </c>
      <c r="AC38">
        <f t="shared" si="4"/>
        <v>0</v>
      </c>
    </row>
    <row r="39" spans="2:29" x14ac:dyDescent="0.25">
      <c r="B39" t="s">
        <v>52</v>
      </c>
      <c r="C39" s="7"/>
      <c r="D39" s="7"/>
      <c r="E39" s="7"/>
      <c r="F39" s="7"/>
      <c r="G39" s="7"/>
      <c r="H39" s="7"/>
      <c r="J39" t="s">
        <v>55</v>
      </c>
      <c r="K39" t="s">
        <v>55</v>
      </c>
      <c r="L39" t="s">
        <v>55</v>
      </c>
      <c r="M39" t="s">
        <v>55</v>
      </c>
      <c r="N39" t="s">
        <v>55</v>
      </c>
      <c r="O39" t="s">
        <v>55</v>
      </c>
      <c r="Q39" s="1">
        <f>SUM(Q6:Q38)</f>
        <v>47.202776007895075</v>
      </c>
      <c r="R39" s="1">
        <f>SUM(R6:R38)</f>
        <v>48.288483564914671</v>
      </c>
      <c r="S39" s="1">
        <f>SUM(S6:S38)</f>
        <v>40.605861497384915</v>
      </c>
      <c r="T39" s="1">
        <f>SUM(T6:T38)</f>
        <v>46.726215636154294</v>
      </c>
      <c r="U39" s="1">
        <f>SUM(U6:U38)</f>
        <v>33.012334407044115</v>
      </c>
      <c r="V39" s="1">
        <f>SUM(V6:V38)</f>
        <v>28.031505705604125</v>
      </c>
    </row>
    <row r="40" spans="2:29" x14ac:dyDescent="0.25">
      <c r="C40" s="7"/>
      <c r="D40" s="7"/>
      <c r="E40" s="7"/>
      <c r="F40" s="7"/>
      <c r="G40" s="7"/>
      <c r="H40" s="7"/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X40">
        <f t="shared" si="9"/>
        <v>0</v>
      </c>
      <c r="Y40">
        <f t="shared" si="0"/>
        <v>0</v>
      </c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0</v>
      </c>
    </row>
    <row r="41" spans="2:29" x14ac:dyDescent="0.25">
      <c r="B41" t="s">
        <v>33</v>
      </c>
      <c r="C41" s="5">
        <v>40.475909999999999</v>
      </c>
      <c r="D41" s="5">
        <v>39.65455</v>
      </c>
      <c r="E41" s="5">
        <v>34.455939999999998</v>
      </c>
      <c r="F41" s="5">
        <v>34.698399999999999</v>
      </c>
      <c r="G41" s="5">
        <v>24.267720000000001</v>
      </c>
      <c r="H41" s="6"/>
      <c r="J41" s="2">
        <v>29708.598999999998</v>
      </c>
      <c r="K41" s="2">
        <v>33736.493999999999</v>
      </c>
      <c r="L41" s="2">
        <v>29708.598999999998</v>
      </c>
      <c r="M41" s="2">
        <v>33736.493999999999</v>
      </c>
      <c r="N41" s="2">
        <v>29708.598999999998</v>
      </c>
      <c r="O41" s="2" t="s">
        <v>55</v>
      </c>
      <c r="Q41">
        <f>C41*(J41/(SUM(J$41:J$53)))</f>
        <v>4.6520780878542727</v>
      </c>
      <c r="R41">
        <f>D41*(K41/(SUM(K$41:K$53)))</f>
        <v>5.3945567723950818</v>
      </c>
      <c r="S41">
        <f>E41*(L41/(SUM(L$41:L$53)))</f>
        <v>4.1961823207513795</v>
      </c>
      <c r="T41">
        <f>F41*(M41/(SUM(M$41:M$53)))</f>
        <v>5.0506152665113166</v>
      </c>
      <c r="U41">
        <f>G41*(N41/(SUM(N$41:N$53)))</f>
        <v>2.345616688525753</v>
      </c>
      <c r="X41">
        <f t="shared" si="9"/>
        <v>1.9692769783602102</v>
      </c>
      <c r="Y41">
        <f t="shared" si="0"/>
        <v>2.1961708692192343</v>
      </c>
      <c r="Z41">
        <f t="shared" si="1"/>
        <v>1.6262022030702379</v>
      </c>
      <c r="AA41">
        <f t="shared" si="2"/>
        <v>1.8290760431418402</v>
      </c>
      <c r="AB41">
        <f t="shared" si="3"/>
        <v>0.77050281838893797</v>
      </c>
      <c r="AC41">
        <f t="shared" si="4"/>
        <v>0</v>
      </c>
    </row>
    <row r="42" spans="2:29" x14ac:dyDescent="0.25">
      <c r="B42" t="s">
        <v>34</v>
      </c>
      <c r="C42" s="5">
        <v>50.418120000000002</v>
      </c>
      <c r="D42" s="5">
        <v>50.864289999999997</v>
      </c>
      <c r="E42" s="5">
        <v>52.52608</v>
      </c>
      <c r="F42" s="5">
        <v>51.894759999999998</v>
      </c>
      <c r="G42" s="5">
        <v>40.452869999999997</v>
      </c>
      <c r="H42" s="6"/>
      <c r="J42" s="2">
        <v>153911.916</v>
      </c>
      <c r="K42" s="2">
        <v>161200.886</v>
      </c>
      <c r="L42" s="2">
        <v>153911.916</v>
      </c>
      <c r="M42" s="2">
        <v>161200.886</v>
      </c>
      <c r="N42" s="2">
        <v>153911.916</v>
      </c>
      <c r="O42" s="2" t="s">
        <v>55</v>
      </c>
      <c r="Q42">
        <f t="shared" ref="Q42:Q53" si="12">C42*(J42/(SUM(J$41:J$53)))</f>
        <v>30.021134127524608</v>
      </c>
      <c r="R42">
        <f t="shared" ref="R42:R53" si="13">D42*(K42/(SUM(K$41:K$53)))</f>
        <v>33.063072230306432</v>
      </c>
      <c r="S42">
        <f t="shared" ref="S42:S53" si="14">E42*(L42/(SUM(L$41:L$53)))</f>
        <v>33.140214173231065</v>
      </c>
      <c r="T42">
        <f t="shared" ref="T42:T53" si="15">F42*(M42/(SUM(M$41:M$53)))</f>
        <v>36.093236131653128</v>
      </c>
      <c r="U42">
        <f t="shared" ref="U42:U53" si="16">G42*(N42/(SUM(N$41:N$53)))</f>
        <v>20.256643226610521</v>
      </c>
      <c r="X42">
        <f t="shared" si="9"/>
        <v>15.829854705827133</v>
      </c>
      <c r="Y42">
        <f t="shared" si="0"/>
        <v>17.265276001085567</v>
      </c>
      <c r="Z42">
        <f t="shared" si="1"/>
        <v>19.578814626746638</v>
      </c>
      <c r="AA42">
        <f t="shared" si="2"/>
        <v>19.549126446470773</v>
      </c>
      <c r="AB42">
        <f t="shared" si="3"/>
        <v>11.091876649894274</v>
      </c>
      <c r="AC42">
        <f t="shared" si="4"/>
        <v>0</v>
      </c>
    </row>
    <row r="43" spans="2:29" x14ac:dyDescent="0.25">
      <c r="B43" t="s">
        <v>35</v>
      </c>
      <c r="C43" s="5">
        <v>49.680259999999997</v>
      </c>
      <c r="D43" s="6"/>
      <c r="E43" s="5">
        <v>50.406260000000003</v>
      </c>
      <c r="F43" s="6"/>
      <c r="G43" s="5">
        <v>39.763950000000001</v>
      </c>
      <c r="H43" s="6"/>
      <c r="J43" s="2">
        <v>740.51</v>
      </c>
      <c r="K43" s="2" t="s">
        <v>55</v>
      </c>
      <c r="L43" s="2">
        <v>740.51</v>
      </c>
      <c r="M43" s="2" t="s">
        <v>55</v>
      </c>
      <c r="N43" s="2">
        <v>740.51</v>
      </c>
      <c r="O43" s="2" t="s">
        <v>55</v>
      </c>
      <c r="Q43">
        <f t="shared" si="12"/>
        <v>0.14232558919954499</v>
      </c>
      <c r="S43">
        <f t="shared" si="14"/>
        <v>0.15301129060475691</v>
      </c>
      <c r="U43">
        <f t="shared" si="16"/>
        <v>9.580018381709067E-2</v>
      </c>
      <c r="X43">
        <f t="shared" si="9"/>
        <v>7.3948613687843862E-2</v>
      </c>
      <c r="Y43">
        <f t="shared" si="0"/>
        <v>0</v>
      </c>
      <c r="Z43">
        <f t="shared" si="1"/>
        <v>8.674891396712385E-2</v>
      </c>
      <c r="AA43">
        <f t="shared" si="2"/>
        <v>0</v>
      </c>
      <c r="AB43">
        <f t="shared" si="3"/>
        <v>5.1563700209437562E-2</v>
      </c>
      <c r="AC43">
        <f t="shared" si="4"/>
        <v>0</v>
      </c>
    </row>
    <row r="44" spans="2:29" x14ac:dyDescent="0.25">
      <c r="B44" t="s">
        <v>36</v>
      </c>
      <c r="C44" s="5">
        <v>47.638750000000002</v>
      </c>
      <c r="D44" s="5">
        <v>49.053699999999999</v>
      </c>
      <c r="E44" s="6"/>
      <c r="F44" s="6"/>
      <c r="G44" s="5">
        <v>37.640999999999998</v>
      </c>
      <c r="H44" s="5">
        <v>43.70825</v>
      </c>
      <c r="J44" s="2">
        <v>14537.886</v>
      </c>
      <c r="K44" s="2">
        <v>15517.635</v>
      </c>
      <c r="L44" s="2" t="s">
        <v>55</v>
      </c>
      <c r="M44" s="2" t="s">
        <v>55</v>
      </c>
      <c r="N44" s="2">
        <v>14537.886</v>
      </c>
      <c r="O44" s="2">
        <v>15517.635</v>
      </c>
      <c r="Q44">
        <f t="shared" si="12"/>
        <v>2.6793522853338754</v>
      </c>
      <c r="R44">
        <f t="shared" si="13"/>
        <v>3.0694467098629179</v>
      </c>
      <c r="U44">
        <f t="shared" si="16"/>
        <v>1.7803619639350872</v>
      </c>
      <c r="V44">
        <f t="shared" ref="V42:V53" si="17">H44*(O44/(SUM(O$41:O$53)))</f>
        <v>13.341402446819975</v>
      </c>
      <c r="X44">
        <f t="shared" si="9"/>
        <v>1.3349142305876944</v>
      </c>
      <c r="Y44">
        <f t="shared" si="0"/>
        <v>1.5457854007721499</v>
      </c>
      <c r="Z44">
        <f t="shared" si="1"/>
        <v>0</v>
      </c>
      <c r="AA44">
        <f t="shared" si="2"/>
        <v>0</v>
      </c>
      <c r="AB44">
        <f t="shared" si="3"/>
        <v>0.90710523517251584</v>
      </c>
      <c r="AC44">
        <f t="shared" si="4"/>
        <v>7.5887929863069044</v>
      </c>
    </row>
    <row r="45" spans="2:29" x14ac:dyDescent="0.25">
      <c r="B45" t="s">
        <v>37</v>
      </c>
      <c r="C45" s="6"/>
      <c r="D45" s="5">
        <v>49.682690000000001</v>
      </c>
      <c r="E45" s="6"/>
      <c r="F45" s="6"/>
      <c r="G45" s="6"/>
      <c r="H45" s="6"/>
      <c r="J45" s="2" t="s">
        <v>55</v>
      </c>
      <c r="K45" s="2">
        <v>112.407</v>
      </c>
      <c r="L45" s="2" t="s">
        <v>55</v>
      </c>
      <c r="M45" s="2" t="s">
        <v>55</v>
      </c>
      <c r="N45" s="2" t="s">
        <v>55</v>
      </c>
      <c r="O45" s="2" t="s">
        <v>55</v>
      </c>
      <c r="R45">
        <f t="shared" si="13"/>
        <v>2.2519630169729767E-2</v>
      </c>
      <c r="X45">
        <f t="shared" si="9"/>
        <v>0</v>
      </c>
      <c r="Y45">
        <f t="shared" si="0"/>
        <v>1.1486393463485262E-2</v>
      </c>
      <c r="Z45">
        <f t="shared" si="1"/>
        <v>0</v>
      </c>
      <c r="AA45">
        <f t="shared" si="2"/>
        <v>0</v>
      </c>
      <c r="AB45">
        <f t="shared" si="3"/>
        <v>0</v>
      </c>
      <c r="AC45">
        <f t="shared" si="4"/>
        <v>0</v>
      </c>
    </row>
    <row r="46" spans="2:29" x14ac:dyDescent="0.25">
      <c r="B46" t="s">
        <v>53</v>
      </c>
      <c r="C46" s="5">
        <v>47.443519999999999</v>
      </c>
      <c r="D46" s="5">
        <v>48.003210000000003</v>
      </c>
      <c r="E46" s="5">
        <v>45.206710000000001</v>
      </c>
      <c r="F46" s="5">
        <v>47.277470000000001</v>
      </c>
      <c r="G46" s="5">
        <v>41.780839999999998</v>
      </c>
      <c r="H46" s="5">
        <v>48.301340000000003</v>
      </c>
      <c r="J46" s="2">
        <v>6333.4870000000001</v>
      </c>
      <c r="K46" s="2">
        <v>6663.9669999999996</v>
      </c>
      <c r="L46" s="2">
        <v>6333.4870000000001</v>
      </c>
      <c r="M46" s="2">
        <v>6663.9669999999996</v>
      </c>
      <c r="N46" s="2">
        <v>6333.4870000000001</v>
      </c>
      <c r="O46" s="2">
        <v>6663.9669999999996</v>
      </c>
      <c r="Q46">
        <f t="shared" si="12"/>
        <v>1.1624866910115923</v>
      </c>
      <c r="R46">
        <f t="shared" si="13"/>
        <v>1.2899293140716939</v>
      </c>
      <c r="S46">
        <f t="shared" si="14"/>
        <v>1.1736912326564906</v>
      </c>
      <c r="T46">
        <f t="shared" si="15"/>
        <v>1.3593207800103815</v>
      </c>
      <c r="U46">
        <f t="shared" si="16"/>
        <v>0.86092624297171427</v>
      </c>
      <c r="V46">
        <f t="shared" si="17"/>
        <v>6.3314699686513318</v>
      </c>
      <c r="X46">
        <f t="shared" si="9"/>
        <v>0.57680375519503069</v>
      </c>
      <c r="Y46">
        <f t="shared" si="0"/>
        <v>0.63570192269945525</v>
      </c>
      <c r="Z46">
        <f t="shared" si="1"/>
        <v>0.59677806916971166</v>
      </c>
      <c r="AA46">
        <f t="shared" si="2"/>
        <v>0.67074000359818597</v>
      </c>
      <c r="AB46">
        <f t="shared" si="3"/>
        <v>0.48689052909925834</v>
      </c>
      <c r="AC46">
        <f t="shared" si="4"/>
        <v>3.9798942549096168</v>
      </c>
    </row>
    <row r="47" spans="2:29" x14ac:dyDescent="0.25">
      <c r="B47" t="s">
        <v>38</v>
      </c>
      <c r="C47" s="6"/>
      <c r="D47" s="6"/>
      <c r="E47" s="6"/>
      <c r="F47" s="6"/>
      <c r="G47" s="5">
        <v>57.527259999999998</v>
      </c>
      <c r="H47" s="6"/>
      <c r="J47" s="2" t="s">
        <v>55</v>
      </c>
      <c r="K47" s="2" t="s">
        <v>55</v>
      </c>
      <c r="L47" s="2" t="s">
        <v>55</v>
      </c>
      <c r="M47" s="2" t="s">
        <v>55</v>
      </c>
      <c r="N47" s="2">
        <v>50553.031000000003</v>
      </c>
      <c r="O47" s="2" t="s">
        <v>55</v>
      </c>
      <c r="U47">
        <f t="shared" si="16"/>
        <v>9.4616479454860247</v>
      </c>
      <c r="X47">
        <f t="shared" si="9"/>
        <v>0</v>
      </c>
      <c r="Y47">
        <f t="shared" si="0"/>
        <v>0</v>
      </c>
      <c r="Z47">
        <f t="shared" si="1"/>
        <v>0</v>
      </c>
      <c r="AA47">
        <f t="shared" si="2"/>
        <v>0</v>
      </c>
      <c r="AB47">
        <f t="shared" si="3"/>
        <v>7.3676449205442154</v>
      </c>
      <c r="AC47">
        <f t="shared" si="4"/>
        <v>0</v>
      </c>
    </row>
    <row r="48" spans="2:29" x14ac:dyDescent="0.25">
      <c r="B48" t="s">
        <v>39</v>
      </c>
      <c r="C48" s="5">
        <v>50.373469999999998</v>
      </c>
      <c r="D48" s="5">
        <v>50.775840000000002</v>
      </c>
      <c r="E48" s="5">
        <v>49.449840000000002</v>
      </c>
      <c r="F48" s="5">
        <v>50.578629999999997</v>
      </c>
      <c r="G48" s="5">
        <v>41.645440000000001</v>
      </c>
      <c r="H48" s="5">
        <v>51.689779999999999</v>
      </c>
      <c r="J48" s="2">
        <v>27327.147000000001</v>
      </c>
      <c r="K48" s="2">
        <v>28656.281999999999</v>
      </c>
      <c r="L48" s="2">
        <v>27327.147000000001</v>
      </c>
      <c r="M48" s="2">
        <v>28656.281999999999</v>
      </c>
      <c r="N48" s="2">
        <v>27327.147000000001</v>
      </c>
      <c r="O48" s="2">
        <v>28656.281999999999</v>
      </c>
      <c r="Q48">
        <f t="shared" si="12"/>
        <v>5.3255487442174125</v>
      </c>
      <c r="R48">
        <f t="shared" si="13"/>
        <v>5.8673197140791791</v>
      </c>
      <c r="S48">
        <f t="shared" si="14"/>
        <v>5.5394578110949793</v>
      </c>
      <c r="T48">
        <f t="shared" si="15"/>
        <v>6.2534804215432755</v>
      </c>
      <c r="U48">
        <f t="shared" si="16"/>
        <v>3.7026072191955941</v>
      </c>
      <c r="V48">
        <f t="shared" si="17"/>
        <v>29.136478461573265</v>
      </c>
      <c r="X48">
        <f t="shared" si="9"/>
        <v>2.805623682761639</v>
      </c>
      <c r="Y48">
        <f t="shared" si="0"/>
        <v>3.0585402731505775</v>
      </c>
      <c r="Z48">
        <f t="shared" si="1"/>
        <v>3.0809754853380551</v>
      </c>
      <c r="AA48">
        <f t="shared" si="2"/>
        <v>3.3011623342849359</v>
      </c>
      <c r="AB48">
        <f t="shared" si="3"/>
        <v>2.0871963750983049</v>
      </c>
      <c r="AC48">
        <f t="shared" si="4"/>
        <v>19.599705529487043</v>
      </c>
    </row>
    <row r="49" spans="2:29" x14ac:dyDescent="0.25">
      <c r="B49" t="s">
        <v>40</v>
      </c>
      <c r="C49" s="5">
        <v>47.665860000000002</v>
      </c>
      <c r="D49" s="5">
        <v>48.141719999999999</v>
      </c>
      <c r="E49" s="5">
        <v>45.867809999999999</v>
      </c>
      <c r="F49" s="6"/>
      <c r="G49" s="6"/>
      <c r="H49" s="6"/>
      <c r="J49" s="2">
        <v>539.61400000000003</v>
      </c>
      <c r="K49" s="2">
        <v>587.48199999999997</v>
      </c>
      <c r="L49" s="2">
        <v>539.61400000000003</v>
      </c>
      <c r="M49" s="2" t="s">
        <v>55</v>
      </c>
      <c r="N49" s="2" t="s">
        <v>55</v>
      </c>
      <c r="O49" s="2" t="s">
        <v>55</v>
      </c>
      <c r="Q49">
        <f t="shared" si="12"/>
        <v>9.9508194051282819E-2</v>
      </c>
      <c r="R49">
        <f t="shared" si="13"/>
        <v>0.11404571230200761</v>
      </c>
      <c r="S49">
        <f t="shared" si="14"/>
        <v>0.10146103516127788</v>
      </c>
      <c r="X49">
        <f t="shared" si="9"/>
        <v>4.9605458001710789E-2</v>
      </c>
      <c r="Y49">
        <f t="shared" si="0"/>
        <v>5.6366088402546158E-2</v>
      </c>
      <c r="Z49">
        <f t="shared" si="1"/>
        <v>5.234357567357318E-2</v>
      </c>
      <c r="AA49">
        <f t="shared" si="2"/>
        <v>0</v>
      </c>
      <c r="AB49">
        <f t="shared" si="3"/>
        <v>0</v>
      </c>
      <c r="AC49">
        <f t="shared" si="4"/>
        <v>0</v>
      </c>
    </row>
    <row r="50" spans="2:29" x14ac:dyDescent="0.25">
      <c r="B50" t="s">
        <v>41</v>
      </c>
      <c r="C50" s="5">
        <v>47.858159999999998</v>
      </c>
      <c r="D50" s="5">
        <v>48.62641</v>
      </c>
      <c r="E50" s="5">
        <v>49.540599999999998</v>
      </c>
      <c r="F50" s="5">
        <v>50.642620000000001</v>
      </c>
      <c r="G50" s="6"/>
      <c r="H50" s="6"/>
      <c r="J50" s="2">
        <v>1131.5229999999999</v>
      </c>
      <c r="K50" s="2">
        <v>1240.9770000000001</v>
      </c>
      <c r="L50" s="2">
        <v>1131.5229999999999</v>
      </c>
      <c r="M50" s="2">
        <v>1240.9770000000001</v>
      </c>
      <c r="N50" s="2" t="s">
        <v>55</v>
      </c>
      <c r="O50" s="2" t="s">
        <v>55</v>
      </c>
      <c r="Q50">
        <f t="shared" si="12"/>
        <v>0.20950171671588566</v>
      </c>
      <c r="R50">
        <f t="shared" si="13"/>
        <v>0.24333172492987204</v>
      </c>
      <c r="S50">
        <f t="shared" si="14"/>
        <v>0.22979084578170614</v>
      </c>
      <c r="T50">
        <f t="shared" si="15"/>
        <v>0.27115323417450116</v>
      </c>
      <c r="X50">
        <f t="shared" si="9"/>
        <v>0.10485925543599983</v>
      </c>
      <c r="Y50">
        <f t="shared" si="0"/>
        <v>0.12147538246155257</v>
      </c>
      <c r="Z50">
        <f t="shared" si="1"/>
        <v>0.12804130112294315</v>
      </c>
      <c r="AA50">
        <f t="shared" si="2"/>
        <v>0.14332071951830028</v>
      </c>
      <c r="AB50">
        <f t="shared" si="3"/>
        <v>0</v>
      </c>
      <c r="AC50">
        <f t="shared" si="4"/>
        <v>0</v>
      </c>
    </row>
    <row r="51" spans="2:29" x14ac:dyDescent="0.25">
      <c r="B51" t="s">
        <v>42</v>
      </c>
      <c r="C51" s="6"/>
      <c r="D51" s="5">
        <v>47.513440000000003</v>
      </c>
      <c r="E51" s="6"/>
      <c r="F51" s="5">
        <v>53.529870000000003</v>
      </c>
      <c r="G51" s="6"/>
      <c r="H51" s="6"/>
      <c r="J51" s="2" t="s">
        <v>55</v>
      </c>
      <c r="K51" s="2">
        <v>11.000999999999999</v>
      </c>
      <c r="L51" s="2" t="s">
        <v>55</v>
      </c>
      <c r="M51" s="2">
        <v>11.000999999999999</v>
      </c>
      <c r="N51" s="2" t="s">
        <v>55</v>
      </c>
      <c r="O51" s="2" t="s">
        <v>55</v>
      </c>
      <c r="R51">
        <f t="shared" si="13"/>
        <v>2.1077128056211742E-3</v>
      </c>
      <c r="T51">
        <f t="shared" si="15"/>
        <v>2.540757661820959E-3</v>
      </c>
      <c r="X51">
        <f t="shared" si="9"/>
        <v>0</v>
      </c>
      <c r="Y51">
        <f t="shared" si="0"/>
        <v>1.0281233949326883E-3</v>
      </c>
      <c r="Z51">
        <f t="shared" si="1"/>
        <v>0</v>
      </c>
      <c r="AA51">
        <f t="shared" si="2"/>
        <v>1.4195067358660416E-3</v>
      </c>
      <c r="AB51">
        <f t="shared" si="3"/>
        <v>0</v>
      </c>
      <c r="AC51">
        <f t="shared" si="4"/>
        <v>0</v>
      </c>
    </row>
    <row r="52" spans="2:29" x14ac:dyDescent="0.25">
      <c r="B52" t="s">
        <v>43</v>
      </c>
      <c r="C52" s="6"/>
      <c r="D52" s="5">
        <v>47.334040000000002</v>
      </c>
      <c r="E52" s="6"/>
      <c r="F52" s="5">
        <v>48.95955</v>
      </c>
      <c r="G52" s="6"/>
      <c r="H52" s="6"/>
      <c r="J52" s="2" t="s">
        <v>55</v>
      </c>
      <c r="K52" s="2">
        <v>264.60300000000001</v>
      </c>
      <c r="L52" s="2" t="s">
        <v>55</v>
      </c>
      <c r="M52" s="2">
        <v>264.60300000000001</v>
      </c>
      <c r="N52" s="2" t="s">
        <v>55</v>
      </c>
      <c r="O52" s="2" t="s">
        <v>55</v>
      </c>
      <c r="R52">
        <f t="shared" si="13"/>
        <v>5.0504622811823233E-2</v>
      </c>
      <c r="T52">
        <f t="shared" si="15"/>
        <v>5.5894242110241688E-2</v>
      </c>
      <c r="X52">
        <f t="shared" si="9"/>
        <v>0</v>
      </c>
      <c r="Y52">
        <f t="shared" si="0"/>
        <v>2.4542683013573121E-2</v>
      </c>
      <c r="Z52">
        <f t="shared" si="1"/>
        <v>0</v>
      </c>
      <c r="AA52">
        <f t="shared" si="2"/>
        <v>2.8561598795564774E-2</v>
      </c>
      <c r="AB52">
        <f t="shared" si="3"/>
        <v>0</v>
      </c>
      <c r="AC52">
        <f t="shared" si="4"/>
        <v>0</v>
      </c>
    </row>
    <row r="53" spans="2:29" x14ac:dyDescent="0.25">
      <c r="B53" t="s">
        <v>54</v>
      </c>
      <c r="C53" s="5">
        <v>43.939830000000001</v>
      </c>
      <c r="D53" s="6"/>
      <c r="E53" s="5">
        <v>37.910710000000002</v>
      </c>
      <c r="F53" s="6"/>
      <c r="G53" s="5">
        <v>29.928820000000002</v>
      </c>
      <c r="H53" s="6"/>
      <c r="J53" s="2">
        <v>24252.205999999998</v>
      </c>
      <c r="K53" s="2" t="s">
        <v>55</v>
      </c>
      <c r="L53" s="2">
        <v>24252.205999999998</v>
      </c>
      <c r="M53" s="2" t="s">
        <v>55</v>
      </c>
      <c r="N53" s="2">
        <v>24252.205999999998</v>
      </c>
      <c r="O53" s="2" t="s">
        <v>55</v>
      </c>
      <c r="Q53">
        <f t="shared" si="12"/>
        <v>4.1226628849991025</v>
      </c>
      <c r="S53">
        <f t="shared" si="14"/>
        <v>3.7689575149658534</v>
      </c>
      <c r="U53">
        <f t="shared" si="16"/>
        <v>2.3614934126607907</v>
      </c>
      <c r="X53">
        <f t="shared" si="9"/>
        <v>1.8945208188968528</v>
      </c>
      <c r="Y53">
        <f t="shared" si="0"/>
        <v>0</v>
      </c>
      <c r="Z53">
        <f t="shared" si="1"/>
        <v>1.6070865000813184</v>
      </c>
      <c r="AA53">
        <f t="shared" si="2"/>
        <v>0</v>
      </c>
      <c r="AB53">
        <f t="shared" si="3"/>
        <v>0.95667526664589486</v>
      </c>
      <c r="AC53">
        <f t="shared" si="4"/>
        <v>0</v>
      </c>
    </row>
    <row r="54" spans="2:29" x14ac:dyDescent="0.25">
      <c r="C54" s="5"/>
      <c r="D54" s="6"/>
      <c r="E54" s="5"/>
      <c r="F54" s="6"/>
      <c r="G54" s="5"/>
      <c r="H54" s="6"/>
      <c r="Q54" s="1">
        <f>SUM(Q41:Q53)</f>
        <v>48.414598320907579</v>
      </c>
      <c r="R54" s="1">
        <f>SUM(R41:R53)</f>
        <v>49.116834143734359</v>
      </c>
      <c r="S54" s="1">
        <f>SUM(S41:S53)</f>
        <v>48.302766224247513</v>
      </c>
      <c r="T54" s="1">
        <f>SUM(T41:T53)</f>
        <v>49.086240833664654</v>
      </c>
      <c r="U54" s="1">
        <f>SUM(U41:U53)</f>
        <v>40.865096883202575</v>
      </c>
      <c r="V54" s="1">
        <f>SUM(V41:V53)</f>
        <v>48.809350877044572</v>
      </c>
    </row>
    <row r="55" spans="2:29" x14ac:dyDescent="0.25">
      <c r="C55" s="7"/>
      <c r="D55" s="7"/>
      <c r="E55" s="7"/>
      <c r="F55" s="7"/>
      <c r="G55" s="7"/>
      <c r="H55" s="7"/>
      <c r="X55">
        <f t="shared" si="9"/>
        <v>0</v>
      </c>
      <c r="Y55">
        <f t="shared" si="0"/>
        <v>0</v>
      </c>
      <c r="Z55">
        <f t="shared" si="1"/>
        <v>0</v>
      </c>
      <c r="AA55">
        <f t="shared" si="2"/>
        <v>0</v>
      </c>
      <c r="AB55">
        <f t="shared" si="3"/>
        <v>0</v>
      </c>
      <c r="AC55">
        <f t="shared" si="4"/>
        <v>0</v>
      </c>
    </row>
    <row r="56" spans="2:29" x14ac:dyDescent="0.25">
      <c r="B56" t="s">
        <v>44</v>
      </c>
      <c r="C56" s="6"/>
      <c r="D56" s="6"/>
      <c r="E56" s="6"/>
      <c r="F56" s="6"/>
      <c r="G56" s="6"/>
      <c r="H56" s="6"/>
      <c r="J56" s="2" t="s">
        <v>55</v>
      </c>
      <c r="K56" s="2" t="s">
        <v>55</v>
      </c>
      <c r="L56" s="2" t="s">
        <v>55</v>
      </c>
      <c r="M56" s="2" t="s">
        <v>55</v>
      </c>
      <c r="N56" s="2" t="s">
        <v>55</v>
      </c>
      <c r="O56" s="2" t="s">
        <v>55</v>
      </c>
      <c r="X56">
        <f t="shared" si="9"/>
        <v>0</v>
      </c>
      <c r="Y56">
        <f t="shared" si="0"/>
        <v>0</v>
      </c>
      <c r="Z56">
        <f t="shared" si="1"/>
        <v>0</v>
      </c>
      <c r="AA56">
        <f t="shared" si="2"/>
        <v>0</v>
      </c>
      <c r="AB56">
        <f t="shared" si="3"/>
        <v>0</v>
      </c>
      <c r="AC56">
        <f t="shared" si="4"/>
        <v>0</v>
      </c>
    </row>
    <row r="57" spans="2:29" x14ac:dyDescent="0.25">
      <c r="C57" s="7"/>
      <c r="D57" s="7"/>
      <c r="E57" s="7"/>
      <c r="F57" s="7"/>
      <c r="G57" s="7"/>
      <c r="H57" s="7"/>
      <c r="X57">
        <f t="shared" si="9"/>
        <v>0</v>
      </c>
      <c r="Y57">
        <f t="shared" si="0"/>
        <v>0</v>
      </c>
      <c r="Z57">
        <f t="shared" si="1"/>
        <v>0</v>
      </c>
      <c r="AA57">
        <f t="shared" si="2"/>
        <v>0</v>
      </c>
      <c r="AB57">
        <f t="shared" si="3"/>
        <v>0</v>
      </c>
      <c r="AC57">
        <f t="shared" si="4"/>
        <v>0</v>
      </c>
    </row>
    <row r="58" spans="2:29" x14ac:dyDescent="0.25">
      <c r="X58" s="1">
        <f>SUM(X6:X56)</f>
        <v>48.033108722252557</v>
      </c>
      <c r="Y58" s="1">
        <f>SUM(Y6:Y56)</f>
        <v>48.911108837754419</v>
      </c>
      <c r="Z58" s="1">
        <f>SUM(Z6:Z56)</f>
        <v>46.698915665489679</v>
      </c>
      <c r="AA58" s="1">
        <f>SUM(AA6:AA56)</f>
        <v>48.439583097268432</v>
      </c>
      <c r="AB58" s="1">
        <f>SUM(AB6:AB56)</f>
        <v>40.136756005584182</v>
      </c>
      <c r="AC58" s="1">
        <f>SUM(AC6:AC56)</f>
        <v>45.894779988573134</v>
      </c>
    </row>
  </sheetData>
  <mergeCells count="3">
    <mergeCell ref="C3:D3"/>
    <mergeCell ref="E3:F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2018-03-06T18:44:36Z</dcterms:created>
  <dcterms:modified xsi:type="dcterms:W3CDTF">2018-03-06T19:39:30Z</dcterms:modified>
</cp:coreProperties>
</file>