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6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0%"/>
  </numFmts>
  <fonts count="1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Calibri"/>
      <family val="2"/>
      <sz val="10"/>
    </font>
    <font>
      <name val="Calibri"/>
      <family val="2"/>
      <b val="1"/>
      <sz val="10"/>
    </font>
    <font>
      <name val="Symbol"/>
      <charset val="2"/>
      <family val="1"/>
      <sz val="10"/>
    </font>
    <font>
      <name val="Aptos Narrow"/>
      <family val="2"/>
      <sz val="10"/>
      <scheme val="minor"/>
    </font>
    <font>
      <name val="Calibri"/>
      <family val="2"/>
      <sz val="8"/>
    </font>
    <font>
      <name val="Calibri"/>
      <family val="2"/>
      <b val="1"/>
      <sz val="8"/>
    </font>
    <font>
      <name val="Symbol"/>
      <charset val="2"/>
      <b val="1"/>
      <sz val="10"/>
    </font>
    <font>
      <name val="Calibri"/>
      <family val="2"/>
      <color theme="1"/>
      <sz val="8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68">
    <xf numFmtId="0" fontId="0" fillId="0" borderId="0" pivotButton="0" quotePrefix="0" xfId="0"/>
    <xf numFmtId="0" fontId="2" fillId="2" borderId="1" pivotButton="0" quotePrefix="0" xfId="0"/>
    <xf numFmtId="0" fontId="2" fillId="2" borderId="2" pivotButton="0" quotePrefix="0" xfId="0"/>
    <xf numFmtId="0" fontId="2" fillId="2" borderId="3" pivotButton="0" quotePrefix="0" xfId="0"/>
    <xf numFmtId="0" fontId="2" fillId="2" borderId="0" pivotButton="0" quotePrefix="0" xfId="0"/>
    <xf numFmtId="0" fontId="2" fillId="2" borderId="4" pivotButton="0" quotePrefix="0" xfId="0"/>
    <xf numFmtId="0" fontId="2" fillId="2" borderId="5" pivotButton="0" quotePrefix="0" xfId="0"/>
    <xf numFmtId="0" fontId="2" fillId="3" borderId="6" applyAlignment="1" pivotButton="0" quotePrefix="0" xfId="0">
      <alignment horizontal="center"/>
    </xf>
    <xf numFmtId="0" fontId="2" fillId="2" borderId="8" pivotButton="0" quotePrefix="0" xfId="0"/>
    <xf numFmtId="0" fontId="2" fillId="2" borderId="9" pivotButton="0" quotePrefix="0" xfId="0"/>
    <xf numFmtId="0" fontId="2" fillId="2" borderId="10" pivotButton="0" quotePrefix="0" xfId="0"/>
    <xf numFmtId="0" fontId="3" fillId="3" borderId="6" applyAlignment="1" pivotButton="0" quotePrefix="0" xfId="0">
      <alignment horizontal="center"/>
    </xf>
    <xf numFmtId="0" fontId="3" fillId="3" borderId="7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5" fillId="3" borderId="12" applyAlignment="1" pivotButton="0" quotePrefix="0" xfId="0">
      <alignment horizontal="center"/>
    </xf>
    <xf numFmtId="0" fontId="2" fillId="3" borderId="12" applyAlignment="1" pivotButton="0" quotePrefix="0" xfId="0">
      <alignment horizontal="center"/>
    </xf>
    <xf numFmtId="164" fontId="6" fillId="0" borderId="11" applyAlignment="1" pivotButton="0" quotePrefix="0" xfId="0">
      <alignment horizontal="center"/>
    </xf>
    <xf numFmtId="10" fontId="6" fillId="0" borderId="12" applyAlignment="1" pivotButton="0" quotePrefix="0" xfId="1">
      <alignment horizontal="center"/>
    </xf>
    <xf numFmtId="164" fontId="6" fillId="0" borderId="12" applyAlignment="1" pivotButton="0" quotePrefix="0" xfId="0">
      <alignment horizontal="center"/>
    </xf>
    <xf numFmtId="1" fontId="6" fillId="0" borderId="12" applyAlignment="1" pivotButton="0" quotePrefix="0" xfId="1">
      <alignment horizontal="center"/>
    </xf>
    <xf numFmtId="165" fontId="6" fillId="0" borderId="12" applyAlignment="1" pivotButton="0" quotePrefix="0" xfId="1">
      <alignment horizontal="center"/>
    </xf>
    <xf numFmtId="164" fontId="6" fillId="0" borderId="6" applyAlignment="1" pivotButton="0" quotePrefix="0" xfId="0">
      <alignment horizontal="center"/>
    </xf>
    <xf numFmtId="0" fontId="6" fillId="0" borderId="0" pivotButton="0" quotePrefix="0" xfId="0"/>
    <xf numFmtId="0" fontId="7" fillId="2" borderId="13" applyAlignment="1" pivotButton="0" quotePrefix="0" xfId="0">
      <alignment horizontal="center"/>
    </xf>
    <xf numFmtId="0" fontId="7" fillId="2" borderId="8" applyAlignment="1" pivotButton="0" quotePrefix="0" xfId="0">
      <alignment horizontal="center"/>
    </xf>
    <xf numFmtId="0" fontId="6" fillId="4" borderId="1" pivotButton="0" quotePrefix="0" xfId="0"/>
    <xf numFmtId="0" fontId="6" fillId="4" borderId="8" pivotButton="0" quotePrefix="0" xfId="0"/>
    <xf numFmtId="0" fontId="7" fillId="0" borderId="2" applyAlignment="1" pivotButton="0" quotePrefix="0" xfId="0">
      <alignment horizontal="center"/>
    </xf>
    <xf numFmtId="10" fontId="6" fillId="0" borderId="1" applyAlignment="1" pivotButton="0" quotePrefix="0" xfId="0">
      <alignment horizontal="center"/>
    </xf>
    <xf numFmtId="10" fontId="6" fillId="0" borderId="8" applyAlignment="1" pivotButton="0" quotePrefix="0" xfId="0">
      <alignment horizontal="center"/>
    </xf>
    <xf numFmtId="10" fontId="6" fillId="0" borderId="3" applyAlignment="1" pivotButton="0" quotePrefix="0" xfId="0">
      <alignment horizontal="center"/>
    </xf>
    <xf numFmtId="10" fontId="6" fillId="0" borderId="9" applyAlignment="1" pivotButton="0" quotePrefix="0" xfId="0">
      <alignment horizontal="center"/>
    </xf>
    <xf numFmtId="2" fontId="6" fillId="0" borderId="3" applyAlignment="1" pivotButton="0" quotePrefix="0" xfId="0">
      <alignment horizontal="center"/>
    </xf>
    <xf numFmtId="2" fontId="6" fillId="0" borderId="0" applyAlignment="1" pivotButton="0" quotePrefix="0" xfId="0">
      <alignment horizontal="center"/>
    </xf>
    <xf numFmtId="10" fontId="6" fillId="0" borderId="4" applyAlignment="1" pivotButton="0" quotePrefix="0" xfId="0">
      <alignment horizontal="center"/>
    </xf>
    <xf numFmtId="10" fontId="6" fillId="0" borderId="10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8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8" fillId="5" borderId="1" applyAlignment="1" pivotButton="0" quotePrefix="0" xfId="0">
      <alignment horizontal="center"/>
    </xf>
    <xf numFmtId="164" fontId="6" fillId="0" borderId="3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164" fontId="9" fillId="0" borderId="0" applyAlignment="1" pivotButton="0" quotePrefix="0" xfId="0">
      <alignment horizontal="center"/>
    </xf>
    <xf numFmtId="0" fontId="3" fillId="3" borderId="6" applyAlignment="1" pivotButton="0" quotePrefix="0" xfId="0">
      <alignment horizontal="center"/>
    </xf>
    <xf numFmtId="0" fontId="3" fillId="3" borderId="11" applyAlignment="1" pivotButton="0" quotePrefix="0" xfId="0">
      <alignment horizontal="center"/>
    </xf>
    <xf numFmtId="0" fontId="3" fillId="3" borderId="7" applyAlignment="1" pivotButton="0" quotePrefix="0" xfId="0">
      <alignment horizontal="center"/>
    </xf>
    <xf numFmtId="0" fontId="3" fillId="3" borderId="13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0" fontId="2" fillId="2" borderId="8" applyAlignment="1" pivotButton="0" quotePrefix="0" xfId="0">
      <alignment vertical="center" wrapText="1"/>
    </xf>
    <xf numFmtId="0" fontId="2" fillId="2" borderId="3" applyAlignment="1" pivotButton="0" quotePrefix="0" xfId="0">
      <alignment vertical="center" wrapText="1"/>
    </xf>
    <xf numFmtId="0" fontId="2" fillId="2" borderId="9" applyAlignment="1" pivotButton="0" quotePrefix="0" xfId="0">
      <alignment vertical="center" wrapText="1"/>
    </xf>
    <xf numFmtId="0" fontId="2" fillId="2" borderId="4" applyAlignment="1" pivotButton="0" quotePrefix="0" xfId="0">
      <alignment vertical="center" wrapText="1"/>
    </xf>
    <xf numFmtId="0" fontId="2" fillId="2" borderId="10" applyAlignment="1" pivotButton="0" quotePrefix="0" xfId="0">
      <alignment vertical="center" wrapText="1"/>
    </xf>
    <xf numFmtId="0" fontId="3" fillId="3" borderId="12" applyAlignment="1" pivotButton="0" quotePrefix="0" xfId="0">
      <alignment horizontal="center"/>
    </xf>
    <xf numFmtId="0" fontId="0" fillId="0" borderId="11" pivotButton="0" quotePrefix="0" xfId="0"/>
    <xf numFmtId="0" fontId="0" fillId="0" borderId="7" pivotButton="0" quotePrefix="0" xfId="0"/>
    <xf numFmtId="0" fontId="3" fillId="3" borderId="12" applyAlignment="1" pivotButton="0" quotePrefix="0" xfId="0">
      <alignment horizontal="center" vertical="center" wrapText="1"/>
    </xf>
    <xf numFmtId="0" fontId="0" fillId="0" borderId="14" pivotButton="0" quotePrefix="0" xfId="0"/>
    <xf numFmtId="0" fontId="2" fillId="2" borderId="12" applyAlignment="1" pivotButton="0" quotePrefix="0" xfId="0">
      <alignment vertical="center" wrapText="1"/>
    </xf>
    <xf numFmtId="0" fontId="0" fillId="0" borderId="8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KV60"/>
  <sheetViews>
    <sheetView tabSelected="1" zoomScale="115" zoomScaleNormal="142" workbookViewId="0">
      <selection activeCell="E16" sqref="E16"/>
    </sheetView>
  </sheetViews>
  <sheetFormatPr baseColWidth="10" defaultRowHeight="16"/>
  <sheetData>
    <row r="5">
      <c r="E5" t="inlineStr">
        <is>
          <t>AXP</t>
        </is>
      </c>
      <c r="F5" t="inlineStr">
        <is>
          <t>MSFT</t>
        </is>
      </c>
      <c r="G5" t="inlineStr">
        <is>
          <t>BKNG</t>
        </is>
      </c>
      <c r="H5" t="inlineStr">
        <is>
          <t>BAC</t>
        </is>
      </c>
    </row>
    <row r="6">
      <c r="B6" s="1" t="inlineStr">
        <is>
          <t>average monthly returns</t>
        </is>
      </c>
      <c r="C6" s="2" t="n"/>
      <c r="D6" s="8" t="n"/>
      <c r="E6" t="n">
        <v>0.02009201548988037</v>
      </c>
      <c r="F6" t="n">
        <v>0.01951700474711809</v>
      </c>
      <c r="G6" t="n">
        <v>0.03920881466089209</v>
      </c>
      <c r="H6" t="n">
        <v>0.02008951047309547</v>
      </c>
    </row>
    <row r="7">
      <c r="B7" s="3" t="inlineStr">
        <is>
          <t>std. dev. monthly returns</t>
        </is>
      </c>
      <c r="C7" s="4" t="n"/>
      <c r="D7" s="9" t="n"/>
      <c r="E7" t="n">
        <v>0.06936224425592416</v>
      </c>
      <c r="F7" t="n">
        <v>0.06359882904202414</v>
      </c>
      <c r="G7" t="n">
        <v>0.06759662684805509</v>
      </c>
      <c r="H7" t="n">
        <v>0.06948895738171262</v>
      </c>
    </row>
    <row r="8">
      <c r="B8" s="3" t="inlineStr">
        <is>
          <t>annualized returns average</t>
        </is>
      </c>
      <c r="C8" s="4" t="n"/>
      <c r="D8" s="9" t="n"/>
      <c r="E8" t="n">
        <v>0.2411041858785644</v>
      </c>
      <c r="F8" t="n">
        <v>0.2342040569654171</v>
      </c>
      <c r="G8" t="n">
        <v>0.4705057759307051</v>
      </c>
      <c r="H8" t="n">
        <v>0.2410741256771457</v>
      </c>
    </row>
    <row r="9">
      <c r="B9" s="5" t="inlineStr">
        <is>
          <t>annualized returns std. dev</t>
        </is>
      </c>
      <c r="C9" s="6" t="n"/>
      <c r="D9" s="10" t="n"/>
      <c r="E9" t="n">
        <v>0.8323469310710899</v>
      </c>
      <c r="F9" t="n">
        <v>0.7631859485042898</v>
      </c>
      <c r="G9" t="n">
        <v>0.8111595221766611</v>
      </c>
      <c r="H9" t="n">
        <v>0.8338674885805515</v>
      </c>
    </row>
    <row r="11">
      <c r="B11" s="7" t="inlineStr">
        <is>
          <t>portfolio</t>
        </is>
      </c>
      <c r="C11" s="21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  <c r="BN11" s="16" t="n"/>
      <c r="BO11" s="16" t="n"/>
      <c r="BP11" s="16" t="n"/>
      <c r="BQ11" s="16" t="n"/>
      <c r="BR11" s="16" t="n"/>
      <c r="BS11" s="16" t="n"/>
      <c r="BT11" s="16" t="n"/>
      <c r="BU11" s="16" t="n"/>
      <c r="BV11" s="16" t="n"/>
      <c r="BW11" s="16" t="n"/>
      <c r="BX11" s="16" t="n"/>
      <c r="BY11" s="16" t="n"/>
      <c r="BZ11" s="16" t="n"/>
      <c r="CA11" s="16" t="n"/>
      <c r="CB11" s="16" t="n"/>
      <c r="CC11" s="16" t="n"/>
      <c r="CD11" s="16" t="n"/>
      <c r="CE11" s="16" t="n"/>
      <c r="CF11" s="16" t="n"/>
      <c r="CG11" s="16" t="n"/>
      <c r="CH11" s="16" t="n"/>
      <c r="CI11" s="16" t="n"/>
      <c r="CJ11" s="16" t="n"/>
      <c r="CK11" s="16" t="n"/>
      <c r="CL11" s="16" t="n"/>
      <c r="CM11" s="16" t="n"/>
      <c r="CN11" s="16" t="n"/>
      <c r="CO11" s="16" t="n"/>
      <c r="CP11" s="16" t="n"/>
      <c r="CQ11" s="16" t="n"/>
      <c r="CR11" s="16" t="n"/>
      <c r="CS11" s="16" t="n"/>
      <c r="CT11" s="16" t="n"/>
      <c r="CU11" s="16" t="n"/>
      <c r="CV11" s="16" t="n"/>
      <c r="CW11" s="16" t="n"/>
      <c r="CX11" s="16" t="n"/>
      <c r="CY11" s="16" t="n"/>
      <c r="CZ11" s="16" t="n"/>
      <c r="DA11" s="16" t="n"/>
      <c r="DB11" s="16" t="n"/>
      <c r="DC11" s="16" t="n"/>
      <c r="DD11" s="16" t="n"/>
      <c r="DE11" s="16" t="n"/>
      <c r="DF11" s="16" t="n"/>
      <c r="DG11" s="16" t="n"/>
      <c r="DH11" s="16" t="n"/>
      <c r="DI11" s="16" t="n"/>
      <c r="DJ11" s="16" t="n"/>
      <c r="DK11" s="16" t="n"/>
      <c r="DL11" s="16" t="n"/>
      <c r="DM11" s="16" t="n"/>
      <c r="DN11" s="16" t="n"/>
      <c r="DO11" s="16" t="n"/>
      <c r="DP11" s="16" t="n"/>
      <c r="DQ11" s="16" t="n"/>
      <c r="DR11" s="16" t="n"/>
      <c r="DS11" s="16" t="n"/>
      <c r="DT11" s="16" t="n"/>
      <c r="DU11" s="16" t="n"/>
      <c r="DV11" s="16" t="n"/>
      <c r="DW11" s="16" t="n"/>
      <c r="DX11" s="16" t="n"/>
      <c r="DY11" s="16" t="n"/>
      <c r="DZ11" s="16" t="n"/>
      <c r="EA11" s="16" t="n"/>
      <c r="EB11" s="16" t="n"/>
      <c r="EC11" s="16" t="n"/>
      <c r="ED11" s="16" t="n"/>
      <c r="EE11" s="16" t="n"/>
      <c r="EF11" s="16" t="n"/>
      <c r="EG11" s="16" t="n"/>
      <c r="EH11" s="16" t="n"/>
      <c r="EI11" s="16" t="n"/>
      <c r="EJ11" s="16" t="n"/>
      <c r="EK11" s="16" t="n"/>
      <c r="EL11" s="16" t="n"/>
      <c r="EM11" s="16" t="n"/>
      <c r="EN11" s="16" t="n"/>
      <c r="EO11" s="16" t="n"/>
      <c r="EP11" s="16" t="n"/>
      <c r="EQ11" s="16" t="n"/>
      <c r="ER11" s="16" t="n"/>
      <c r="ES11" s="16" t="n"/>
      <c r="ET11" s="16" t="n"/>
      <c r="EU11" s="16" t="n"/>
      <c r="EV11" s="16" t="n"/>
      <c r="EW11" s="16" t="n"/>
      <c r="EX11" s="16" t="n"/>
      <c r="EY11" s="16" t="n"/>
      <c r="EZ11" s="16" t="n"/>
      <c r="FA11" s="16" t="n"/>
      <c r="FB11" s="16" t="n"/>
      <c r="FC11" s="16" t="n"/>
      <c r="FD11" s="16" t="n"/>
      <c r="FE11" s="16" t="n"/>
      <c r="FF11" s="16" t="n"/>
      <c r="FG11" s="16" t="n"/>
      <c r="FH11" s="16" t="n"/>
      <c r="FI11" s="16" t="n"/>
      <c r="FJ11" s="16" t="n"/>
      <c r="FK11" s="16" t="n"/>
      <c r="FL11" s="16" t="n"/>
      <c r="FM11" s="16" t="n"/>
      <c r="FN11" s="16" t="n"/>
      <c r="FO11" s="16" t="n"/>
      <c r="FP11" s="16" t="n"/>
      <c r="FQ11" s="16" t="n"/>
      <c r="FR11" s="16" t="n"/>
      <c r="FS11" s="16" t="n"/>
      <c r="FT11" s="16" t="n"/>
      <c r="FU11" s="16" t="n"/>
      <c r="FV11" s="16" t="n"/>
      <c r="FW11" s="16" t="n"/>
      <c r="FX11" s="16" t="n"/>
      <c r="FY11" s="16" t="n"/>
      <c r="FZ11" s="16" t="n"/>
      <c r="GA11" s="16" t="n"/>
      <c r="GB11" s="16" t="n"/>
      <c r="GC11" s="16" t="n"/>
      <c r="GD11" s="16" t="n"/>
      <c r="GE11" s="16" t="n"/>
      <c r="GF11" s="16" t="n"/>
      <c r="GG11" s="16" t="n"/>
      <c r="GH11" s="16" t="n"/>
      <c r="GI11" s="16" t="n"/>
      <c r="GJ11" s="16" t="n"/>
      <c r="GK11" s="16" t="n"/>
      <c r="GL11" s="16" t="n"/>
      <c r="GM11" s="16" t="n"/>
      <c r="GN11" s="16" t="n"/>
      <c r="GO11" s="16" t="n"/>
      <c r="GP11" s="16" t="n"/>
      <c r="GQ11" s="16" t="n"/>
      <c r="GR11" s="16" t="n"/>
      <c r="GS11" s="16" t="n"/>
      <c r="GT11" s="16" t="n"/>
      <c r="GU11" s="16" t="n"/>
      <c r="GV11" s="16" t="n"/>
      <c r="GW11" s="16" t="n"/>
      <c r="GX11" s="16" t="n"/>
      <c r="GY11" s="16" t="n"/>
      <c r="GZ11" s="16" t="n"/>
      <c r="HA11" s="16" t="n"/>
      <c r="HB11" s="16" t="n"/>
      <c r="HC11" s="16" t="n"/>
      <c r="HD11" s="16" t="n"/>
      <c r="HE11" s="16" t="n"/>
      <c r="HF11" s="16" t="n"/>
      <c r="HG11" s="16" t="n"/>
      <c r="HH11" s="16" t="n"/>
      <c r="HI11" s="16" t="n"/>
      <c r="HJ11" s="16" t="n"/>
      <c r="HK11" s="16" t="n"/>
      <c r="HL11" s="16" t="n"/>
      <c r="HM11" s="16" t="n"/>
      <c r="HN11" s="16" t="n"/>
      <c r="HO11" s="16" t="n"/>
      <c r="HP11" s="16" t="n"/>
      <c r="HQ11" s="16" t="n"/>
      <c r="HR11" s="16" t="n"/>
      <c r="HS11" s="16" t="n"/>
      <c r="HT11" s="16" t="n"/>
      <c r="HU11" s="16" t="n"/>
      <c r="HV11" s="16" t="n"/>
      <c r="HW11" s="16" t="n"/>
      <c r="HX11" s="16" t="n"/>
      <c r="HY11" s="16" t="n"/>
      <c r="HZ11" s="16" t="n"/>
      <c r="IA11" s="16" t="n"/>
      <c r="IB11" s="16" t="n"/>
      <c r="IC11" s="16" t="n"/>
      <c r="ID11" s="16" t="n"/>
      <c r="IE11" s="16" t="n"/>
      <c r="IF11" s="16" t="n"/>
      <c r="IG11" s="16" t="n"/>
      <c r="IH11" s="16" t="n"/>
      <c r="II11" s="16" t="n"/>
      <c r="IJ11" s="16" t="n"/>
      <c r="IK11" s="16" t="n"/>
      <c r="IL11" s="16" t="n"/>
      <c r="IM11" s="16" t="n"/>
      <c r="IN11" s="16" t="n"/>
      <c r="IO11" s="16" t="n"/>
      <c r="IP11" s="16" t="n"/>
      <c r="IQ11" s="16" t="n"/>
      <c r="IR11" s="16" t="n"/>
      <c r="IS11" s="16" t="n"/>
      <c r="IT11" s="16" t="n"/>
      <c r="IU11" s="16" t="n"/>
      <c r="IV11" s="16" t="n"/>
      <c r="IW11" s="16" t="n"/>
      <c r="IX11" s="16" t="n"/>
      <c r="IY11" s="16" t="n"/>
      <c r="IZ11" s="16" t="n"/>
      <c r="JA11" s="16" t="n"/>
      <c r="JB11" s="16" t="n"/>
      <c r="JC11" s="16" t="n"/>
      <c r="JD11" s="16" t="n"/>
      <c r="JE11" s="16" t="n"/>
      <c r="JF11" s="16" t="n"/>
      <c r="JG11" s="16" t="n"/>
      <c r="JH11" s="16" t="n"/>
      <c r="JI11" s="16" t="n"/>
      <c r="JJ11" s="16" t="n"/>
      <c r="JK11" s="16" t="n"/>
      <c r="JL11" s="16" t="n"/>
      <c r="JM11" s="16" t="n"/>
      <c r="JN11" s="16" t="n"/>
      <c r="JO11" s="16" t="n"/>
      <c r="JP11" s="16" t="n"/>
      <c r="JQ11" s="16" t="n"/>
      <c r="JR11" s="16" t="n"/>
      <c r="JS11" s="16" t="n"/>
      <c r="JT11" s="16" t="n"/>
      <c r="JU11" s="16" t="n"/>
      <c r="JV11" s="16" t="n"/>
      <c r="JW11" s="16" t="n"/>
      <c r="JX11" s="16" t="n"/>
      <c r="JY11" s="16" t="n"/>
      <c r="JZ11" s="16" t="n"/>
      <c r="KA11" s="16" t="n"/>
      <c r="KB11" s="16" t="n"/>
      <c r="KC11" s="16" t="n"/>
      <c r="KD11" s="16" t="n"/>
      <c r="KE11" s="16" t="n"/>
      <c r="KF11" s="16" t="n"/>
      <c r="KG11" s="16" t="n"/>
      <c r="KH11" s="16" t="n"/>
      <c r="KI11" s="16" t="n"/>
      <c r="KJ11" s="16" t="n"/>
      <c r="KK11" s="16" t="n"/>
      <c r="KL11" s="16" t="n"/>
      <c r="KM11" s="16" t="n"/>
      <c r="KN11" s="16" t="n"/>
      <c r="KO11" s="16" t="n"/>
      <c r="KP11" s="16" t="n"/>
      <c r="KQ11" s="16" t="n"/>
      <c r="KR11" s="16" t="n"/>
      <c r="KS11" s="16" t="n"/>
      <c r="KT11" s="16" t="n"/>
      <c r="KU11" s="16" t="n"/>
      <c r="KV11" s="16" t="n"/>
    </row>
    <row r="13">
      <c r="B13" s="57" t="inlineStr">
        <is>
          <t>Tangent method</t>
        </is>
      </c>
      <c r="C13" s="58" t="n"/>
      <c r="D13" s="58" t="n"/>
      <c r="E13" s="58" t="n"/>
      <c r="F13" s="58" t="n"/>
      <c r="G13" s="58" t="n"/>
      <c r="H13" s="59" t="n"/>
    </row>
    <row r="14">
      <c r="B14" s="13" t="inlineStr">
        <is>
          <t>Q</t>
        </is>
      </c>
      <c r="C14" s="16">
        <f>ABS((H15-E14)/G15)</f>
        <v/>
      </c>
      <c r="D14" s="7" t="inlineStr">
        <is>
          <t>rf</t>
        </is>
      </c>
      <c r="E14" s="17" t="n">
        <v>0.04400000095367432</v>
      </c>
      <c r="G14" s="13" t="inlineStr">
        <is>
          <t>s</t>
        </is>
      </c>
      <c r="H14" s="15" t="inlineStr">
        <is>
          <t>E(r)</t>
        </is>
      </c>
    </row>
    <row r="15">
      <c r="B15" s="14" t="inlineStr">
        <is>
          <t>Sum w(i)</t>
        </is>
      </c>
      <c r="C15" s="18">
        <f>SUM(C11:F11)</f>
        <v/>
      </c>
      <c r="D15" s="7" t="inlineStr">
        <is>
          <t>full inv.</t>
        </is>
      </c>
      <c r="E15" s="19" t="n">
        <v>1</v>
      </c>
      <c r="G15" s="17">
        <f>SQRT(MMULT(C11:F11,MMULT($E$57:$H$60,TRANSPOSE(C11:F11))))</f>
        <v/>
      </c>
      <c r="H15" s="20">
        <f>MMULT(C11:F11,TRANSPOSE($E$8:$H$8))</f>
        <v/>
      </c>
    </row>
    <row r="17">
      <c r="B17" s="60" t="inlineStr">
        <is>
          <t>envelope ptfs</t>
        </is>
      </c>
      <c r="C17" s="46" t="inlineStr">
        <is>
          <t>x</t>
        </is>
      </c>
      <c r="D17" s="21" t="n"/>
      <c r="E17" s="21" t="n"/>
      <c r="F17" s="21" t="n"/>
      <c r="G17" s="21" t="n"/>
      <c r="H17" s="21" t="n"/>
      <c r="I17" s="21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21" t="n"/>
      <c r="Z17" s="21" t="n"/>
      <c r="AA17" s="21" t="n"/>
      <c r="AB17" s="21" t="n"/>
      <c r="AC17" s="21" t="n"/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1" t="n"/>
      <c r="AO17" s="21" t="n"/>
      <c r="AP17" s="21" t="n"/>
      <c r="AQ17" s="21" t="n"/>
      <c r="AR17" s="21" t="n"/>
      <c r="AS17" s="21" t="n"/>
      <c r="AT17" s="21" t="n"/>
      <c r="AU17" s="21" t="n"/>
      <c r="AV17" s="21" t="n"/>
      <c r="AW17" s="21" t="n"/>
      <c r="AX17" s="21" t="n"/>
      <c r="AY17" s="21" t="n"/>
      <c r="AZ17" s="21" t="n"/>
      <c r="BA17" s="21" t="n"/>
      <c r="BB17" s="21" t="n"/>
      <c r="BC17" s="21" t="n"/>
      <c r="BD17" s="21" t="n"/>
      <c r="BE17" s="21" t="n"/>
      <c r="BF17" s="21" t="n"/>
      <c r="BG17" s="21" t="n"/>
      <c r="BH17" s="21" t="n"/>
      <c r="BI17" s="21" t="n"/>
      <c r="BJ17" s="21" t="n"/>
      <c r="BK17" s="21" t="n"/>
      <c r="BL17" s="21" t="n"/>
      <c r="BM17" s="21" t="n"/>
      <c r="BN17" s="21" t="n"/>
      <c r="BO17" s="21" t="n"/>
      <c r="BP17" s="21" t="n"/>
      <c r="BQ17" s="21" t="n"/>
      <c r="BR17" s="21" t="n"/>
      <c r="BS17" s="21" t="n"/>
      <c r="BT17" s="21" t="n"/>
      <c r="BU17" s="21" t="n"/>
      <c r="BV17" s="21" t="n"/>
      <c r="BW17" s="21" t="n"/>
      <c r="BX17" s="21" t="n"/>
      <c r="BY17" s="21" t="n"/>
      <c r="BZ17" s="21" t="n"/>
      <c r="CA17" s="21" t="n"/>
      <c r="CB17" s="21" t="n"/>
      <c r="CC17" s="21" t="n"/>
      <c r="CD17" s="21" t="n"/>
      <c r="CE17" s="21" t="n"/>
      <c r="CF17" s="21" t="n"/>
      <c r="CG17" s="21" t="n"/>
      <c r="CH17" s="21" t="n"/>
      <c r="CI17" s="21" t="n"/>
      <c r="CJ17" s="21" t="n"/>
      <c r="CK17" s="21" t="n"/>
      <c r="CL17" s="21" t="n"/>
      <c r="CM17" s="21" t="n"/>
      <c r="CN17" s="21" t="n"/>
      <c r="CO17" s="21" t="n"/>
      <c r="CP17" s="21" t="n"/>
      <c r="CQ17" s="21" t="n"/>
      <c r="CR17" s="21" t="n"/>
      <c r="CS17" s="21" t="n"/>
      <c r="CT17" s="21" t="n"/>
      <c r="CU17" s="21" t="n"/>
      <c r="CV17" s="21" t="n"/>
      <c r="CW17" s="21" t="n"/>
      <c r="CX17" s="21" t="n"/>
      <c r="CY17" s="21" t="n"/>
      <c r="CZ17" s="21" t="n"/>
      <c r="DA17" s="21" t="n"/>
      <c r="DB17" s="21" t="n"/>
      <c r="DC17" s="21" t="n"/>
      <c r="DD17" s="21" t="n"/>
      <c r="DE17" s="21" t="n"/>
      <c r="DF17" s="21" t="n"/>
      <c r="DG17" s="21" t="n"/>
      <c r="DH17" s="21" t="n"/>
      <c r="DI17" s="21" t="n"/>
      <c r="DJ17" s="21" t="n"/>
      <c r="DK17" s="21" t="n"/>
      <c r="DL17" s="21" t="n"/>
      <c r="DM17" s="21" t="n"/>
      <c r="DN17" s="21" t="n"/>
      <c r="DO17" s="21" t="n"/>
      <c r="DP17" s="21" t="n"/>
      <c r="DQ17" s="21" t="n"/>
      <c r="DR17" s="21" t="n"/>
      <c r="DS17" s="21" t="n"/>
      <c r="DT17" s="21" t="n"/>
      <c r="DU17" s="21" t="n"/>
      <c r="DV17" s="21" t="n"/>
      <c r="DW17" s="21" t="n"/>
      <c r="DX17" s="21" t="n"/>
      <c r="DY17" s="21" t="n"/>
      <c r="DZ17" s="21" t="n"/>
      <c r="EA17" s="21" t="n"/>
      <c r="EB17" s="21" t="n"/>
      <c r="EC17" s="21" t="n"/>
      <c r="ED17" s="21" t="n"/>
      <c r="EE17" s="21" t="n"/>
      <c r="EF17" s="21" t="n"/>
      <c r="EG17" s="21" t="n"/>
      <c r="EH17" s="21" t="n"/>
      <c r="EI17" s="21" t="n"/>
      <c r="EJ17" s="21" t="n"/>
      <c r="EK17" s="21" t="n"/>
      <c r="EL17" s="21" t="n"/>
      <c r="EM17" s="21" t="n"/>
      <c r="EN17" s="21" t="n"/>
      <c r="EO17" s="21" t="n"/>
      <c r="EP17" s="21" t="n"/>
      <c r="EQ17" s="21" t="n"/>
      <c r="ER17" s="21" t="n"/>
      <c r="ES17" s="21" t="n"/>
      <c r="ET17" s="21" t="n"/>
      <c r="EU17" s="21" t="n"/>
      <c r="EV17" s="21" t="n"/>
      <c r="EW17" s="21" t="n"/>
      <c r="EX17" s="21" t="n"/>
      <c r="EY17" s="21" t="n"/>
      <c r="EZ17" s="21" t="n"/>
      <c r="FA17" s="21" t="n"/>
      <c r="FB17" s="21" t="n"/>
      <c r="FC17" s="21" t="n"/>
      <c r="FD17" s="21" t="n"/>
      <c r="FE17" s="21" t="n"/>
      <c r="FF17" s="21" t="n"/>
      <c r="FG17" s="21" t="n"/>
      <c r="FH17" s="21" t="n"/>
      <c r="FI17" s="21" t="n"/>
      <c r="FJ17" s="21" t="n"/>
      <c r="FK17" s="21" t="n"/>
      <c r="FL17" s="21" t="n"/>
      <c r="FM17" s="21" t="n"/>
      <c r="FN17" s="21" t="n"/>
      <c r="FO17" s="21" t="n"/>
      <c r="FP17" s="21" t="n"/>
      <c r="FQ17" s="21" t="n"/>
      <c r="FR17" s="21" t="n"/>
      <c r="FS17" s="21" t="n"/>
      <c r="FT17" s="21" t="n"/>
      <c r="FU17" s="21" t="n"/>
      <c r="FV17" s="21" t="n"/>
      <c r="FW17" s="21" t="n"/>
      <c r="FX17" s="21" t="n"/>
      <c r="FY17" s="21" t="n"/>
      <c r="FZ17" s="21" t="n"/>
      <c r="GA17" s="21" t="n"/>
      <c r="GB17" s="21" t="n"/>
      <c r="GC17" s="21" t="n"/>
      <c r="GD17" s="21" t="n"/>
      <c r="GE17" s="21" t="n"/>
      <c r="GF17" s="21" t="n"/>
      <c r="GG17" s="21" t="n"/>
      <c r="GH17" s="21" t="n"/>
      <c r="GI17" s="21" t="n"/>
      <c r="GJ17" s="21" t="n"/>
      <c r="GK17" s="21" t="n"/>
      <c r="GL17" s="21" t="n"/>
      <c r="GM17" s="21" t="n"/>
      <c r="GN17" s="21" t="n"/>
      <c r="GO17" s="21" t="n"/>
      <c r="GP17" s="21" t="n"/>
      <c r="GQ17" s="21" t="n"/>
      <c r="GR17" s="21" t="n"/>
      <c r="GS17" s="21" t="n"/>
      <c r="GT17" s="21" t="n"/>
      <c r="GU17" s="21" t="n"/>
      <c r="GV17" s="21" t="n"/>
      <c r="GW17" s="21" t="n"/>
      <c r="GX17" s="21" t="n"/>
      <c r="GY17" s="21" t="n"/>
      <c r="GZ17" s="21" t="n"/>
      <c r="HA17" s="21" t="n"/>
      <c r="HB17" s="21" t="n"/>
      <c r="HC17" s="21" t="n"/>
      <c r="HD17" s="21" t="n"/>
      <c r="HE17" s="21" t="n"/>
      <c r="HF17" s="21" t="n"/>
      <c r="HG17" s="21" t="n"/>
      <c r="HH17" s="21" t="n"/>
      <c r="HI17" s="21" t="n"/>
      <c r="HJ17" s="21" t="n"/>
      <c r="HK17" s="21" t="n"/>
      <c r="HL17" s="21" t="n"/>
      <c r="HM17" s="21" t="n"/>
      <c r="HN17" s="21" t="n"/>
      <c r="HO17" s="21" t="n"/>
      <c r="HP17" s="21" t="n"/>
      <c r="HQ17" s="21" t="n"/>
      <c r="HR17" s="21" t="n"/>
      <c r="HS17" s="21" t="n"/>
      <c r="HT17" s="21" t="n"/>
      <c r="HU17" s="21" t="n"/>
      <c r="HV17" s="21" t="n"/>
      <c r="HW17" s="21" t="n"/>
      <c r="HX17" s="21" t="n"/>
      <c r="HY17" s="21" t="n"/>
      <c r="HZ17" s="21" t="n"/>
      <c r="IA17" s="21" t="n"/>
      <c r="IB17" s="21" t="n"/>
      <c r="IC17" s="21" t="n"/>
      <c r="ID17" s="21" t="n"/>
      <c r="IE17" s="21" t="n"/>
      <c r="IF17" s="21" t="n"/>
      <c r="IG17" s="21" t="n"/>
      <c r="IH17" s="21" t="n"/>
      <c r="II17" s="21" t="n"/>
      <c r="IJ17" s="21" t="n"/>
      <c r="IK17" s="21" t="n"/>
      <c r="IL17" s="21" t="n"/>
      <c r="IM17" s="21" t="n"/>
      <c r="IN17" s="21" t="n"/>
      <c r="IO17" s="21" t="n"/>
      <c r="IP17" s="21" t="n"/>
      <c r="IQ17" s="21" t="n"/>
      <c r="IR17" s="21" t="n"/>
      <c r="IS17" s="21" t="n"/>
      <c r="IT17" s="21" t="n"/>
      <c r="IU17" s="21" t="n"/>
      <c r="IV17" s="21" t="n"/>
      <c r="IW17" s="21" t="n"/>
      <c r="IX17" s="21" t="n"/>
      <c r="IY17" s="21" t="n"/>
      <c r="IZ17" s="21" t="n"/>
      <c r="JA17" s="21" t="n"/>
      <c r="JB17" s="21" t="n"/>
      <c r="JC17" s="21" t="n"/>
      <c r="JD17" s="21" t="n"/>
      <c r="JE17" s="21" t="n"/>
      <c r="JF17" s="21" t="n"/>
      <c r="JG17" s="21" t="n"/>
      <c r="JH17" s="21" t="n"/>
      <c r="JI17" s="21" t="n"/>
      <c r="JJ17" s="21" t="n"/>
      <c r="JK17" s="21" t="n"/>
      <c r="JL17" s="21" t="n"/>
      <c r="JM17" s="21" t="n"/>
      <c r="JN17" s="21" t="n"/>
      <c r="JO17" s="21" t="n"/>
      <c r="JP17" s="21" t="n"/>
      <c r="JQ17" s="21" t="n"/>
      <c r="JR17" s="21" t="n"/>
      <c r="JS17" s="21" t="n"/>
      <c r="JT17" s="21" t="n"/>
      <c r="JU17" s="21" t="n"/>
      <c r="JV17" s="21" t="n"/>
      <c r="JW17" s="21" t="n"/>
      <c r="JX17" s="21" t="n"/>
      <c r="JY17" s="21" t="n"/>
      <c r="JZ17" s="21" t="n"/>
      <c r="KA17" s="21" t="n"/>
      <c r="KB17" s="21" t="n"/>
      <c r="KC17" s="21" t="n"/>
      <c r="KD17" s="21" t="n"/>
      <c r="KE17" s="21" t="n"/>
      <c r="KF17" s="21" t="n"/>
      <c r="KG17" s="21" t="n"/>
      <c r="KH17" s="21" t="n"/>
      <c r="KI17" s="21" t="n"/>
      <c r="KJ17" s="21" t="n"/>
      <c r="KK17" s="21" t="n"/>
      <c r="KL17" s="21" t="n"/>
      <c r="KM17" s="21" t="n"/>
      <c r="KN17" s="21" t="n"/>
      <c r="KO17" s="21" t="n"/>
      <c r="KP17" s="21" t="n"/>
      <c r="KQ17" s="21" t="n"/>
      <c r="KR17" s="21" t="n"/>
      <c r="KS17" s="21" t="n"/>
      <c r="KT17" s="21" t="n"/>
      <c r="KU17" s="21" t="n"/>
    </row>
    <row r="18">
      <c r="B18" s="61" t="n"/>
      <c r="C18" s="46" t="inlineStr">
        <is>
          <t>y</t>
        </is>
      </c>
      <c r="D18" s="21" t="n"/>
      <c r="E18" s="21" t="n"/>
      <c r="F18" s="21" t="n"/>
      <c r="G18" s="21" t="n"/>
      <c r="H18" s="21" t="n"/>
      <c r="I18" s="21" t="n"/>
      <c r="J18" s="21" t="n"/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21" t="n"/>
      <c r="Z18" s="21" t="n"/>
      <c r="AA18" s="21" t="n"/>
      <c r="AB18" s="21" t="n"/>
      <c r="AC18" s="21" t="n"/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1" t="n"/>
      <c r="AO18" s="21" t="n"/>
      <c r="AP18" s="21" t="n"/>
      <c r="AQ18" s="21" t="n"/>
      <c r="AR18" s="21" t="n"/>
      <c r="AS18" s="21" t="n"/>
      <c r="AT18" s="21" t="n"/>
      <c r="AU18" s="21" t="n"/>
      <c r="AV18" s="21" t="n"/>
      <c r="AW18" s="21" t="n"/>
      <c r="AX18" s="21" t="n"/>
      <c r="AY18" s="21" t="n"/>
      <c r="AZ18" s="21" t="n"/>
      <c r="BA18" s="21" t="n"/>
      <c r="BB18" s="21" t="n"/>
      <c r="BC18" s="21" t="n"/>
      <c r="BD18" s="21" t="n"/>
      <c r="BE18" s="21" t="n"/>
      <c r="BF18" s="21" t="n"/>
      <c r="BG18" s="21" t="n"/>
      <c r="BH18" s="21" t="n"/>
      <c r="BI18" s="21" t="n"/>
      <c r="BJ18" s="21" t="n"/>
      <c r="BK18" s="21" t="n"/>
      <c r="BL18" s="21" t="n"/>
      <c r="BM18" s="21" t="n"/>
      <c r="BN18" s="21" t="n"/>
      <c r="BO18" s="21" t="n"/>
      <c r="BP18" s="21" t="n"/>
      <c r="BQ18" s="21" t="n"/>
      <c r="BR18" s="21" t="n"/>
      <c r="BS18" s="21" t="n"/>
      <c r="BT18" s="21" t="n"/>
      <c r="BU18" s="21" t="n"/>
      <c r="BV18" s="21" t="n"/>
      <c r="BW18" s="21" t="n"/>
      <c r="BX18" s="21" t="n"/>
      <c r="BY18" s="21" t="n"/>
      <c r="BZ18" s="21" t="n"/>
      <c r="CA18" s="21" t="n"/>
      <c r="CB18" s="21" t="n"/>
      <c r="CC18" s="21" t="n"/>
      <c r="CD18" s="21" t="n"/>
      <c r="CE18" s="21" t="n"/>
      <c r="CF18" s="21" t="n"/>
      <c r="CG18" s="21" t="n"/>
      <c r="CH18" s="21" t="n"/>
      <c r="CI18" s="21" t="n"/>
      <c r="CJ18" s="21" t="n"/>
      <c r="CK18" s="21" t="n"/>
      <c r="CL18" s="21" t="n"/>
      <c r="CM18" s="21" t="n"/>
      <c r="CN18" s="21" t="n"/>
      <c r="CO18" s="21" t="n"/>
      <c r="CP18" s="21" t="n"/>
      <c r="CQ18" s="21" t="n"/>
      <c r="CR18" s="21" t="n"/>
      <c r="CS18" s="21" t="n"/>
      <c r="CT18" s="21" t="n"/>
      <c r="CU18" s="21" t="n"/>
      <c r="CV18" s="21" t="n"/>
      <c r="CW18" s="21" t="n"/>
      <c r="CX18" s="21" t="n"/>
      <c r="CY18" s="21" t="n"/>
      <c r="CZ18" s="21" t="n"/>
      <c r="DA18" s="21" t="n"/>
      <c r="DB18" s="21" t="n"/>
      <c r="DC18" s="21" t="n"/>
      <c r="DD18" s="21" t="n"/>
      <c r="DE18" s="21" t="n"/>
      <c r="DF18" s="21" t="n"/>
      <c r="DG18" s="21" t="n"/>
      <c r="DH18" s="21" t="n"/>
      <c r="DI18" s="21" t="n"/>
      <c r="DJ18" s="21" t="n"/>
      <c r="DK18" s="21" t="n"/>
      <c r="DL18" s="21" t="n"/>
      <c r="DM18" s="21" t="n"/>
      <c r="DN18" s="21" t="n"/>
      <c r="DO18" s="21" t="n"/>
      <c r="DP18" s="21" t="n"/>
      <c r="DQ18" s="21" t="n"/>
      <c r="DR18" s="21" t="n"/>
      <c r="DS18" s="21" t="n"/>
      <c r="DT18" s="21" t="n"/>
      <c r="DU18" s="21" t="n"/>
      <c r="DV18" s="21" t="n"/>
      <c r="DW18" s="21" t="n"/>
      <c r="DX18" s="21" t="n"/>
      <c r="DY18" s="21" t="n"/>
      <c r="DZ18" s="21" t="n"/>
      <c r="EA18" s="21" t="n"/>
      <c r="EB18" s="21" t="n"/>
      <c r="EC18" s="21" t="n"/>
      <c r="ED18" s="21" t="n"/>
      <c r="EE18" s="21" t="n"/>
      <c r="EF18" s="21" t="n"/>
      <c r="EG18" s="21" t="n"/>
      <c r="EH18" s="21" t="n"/>
      <c r="EI18" s="21" t="n"/>
      <c r="EJ18" s="21" t="n"/>
      <c r="EK18" s="21" t="n"/>
      <c r="EL18" s="21" t="n"/>
      <c r="EM18" s="21" t="n"/>
      <c r="EN18" s="21" t="n"/>
      <c r="EO18" s="21" t="n"/>
      <c r="EP18" s="21" t="n"/>
      <c r="EQ18" s="21" t="n"/>
      <c r="ER18" s="21" t="n"/>
      <c r="ES18" s="21" t="n"/>
      <c r="ET18" s="21" t="n"/>
      <c r="EU18" s="21" t="n"/>
      <c r="EV18" s="21" t="n"/>
      <c r="EW18" s="21" t="n"/>
      <c r="EX18" s="21" t="n"/>
      <c r="EY18" s="21" t="n"/>
      <c r="EZ18" s="21" t="n"/>
      <c r="FA18" s="21" t="n"/>
      <c r="FB18" s="21" t="n"/>
      <c r="FC18" s="21" t="n"/>
      <c r="FD18" s="21" t="n"/>
      <c r="FE18" s="21" t="n"/>
      <c r="FF18" s="21" t="n"/>
      <c r="FG18" s="21" t="n"/>
      <c r="FH18" s="21" t="n"/>
      <c r="FI18" s="21" t="n"/>
      <c r="FJ18" s="21" t="n"/>
      <c r="FK18" s="21" t="n"/>
      <c r="FL18" s="21" t="n"/>
      <c r="FM18" s="21" t="n"/>
      <c r="FN18" s="21" t="n"/>
      <c r="FO18" s="21" t="n"/>
      <c r="FP18" s="21" t="n"/>
      <c r="FQ18" s="21" t="n"/>
      <c r="FR18" s="21" t="n"/>
      <c r="FS18" s="21" t="n"/>
      <c r="FT18" s="21" t="n"/>
      <c r="FU18" s="21" t="n"/>
      <c r="FV18" s="21" t="n"/>
      <c r="FW18" s="21" t="n"/>
      <c r="FX18" s="21" t="n"/>
      <c r="FY18" s="21" t="n"/>
      <c r="FZ18" s="21" t="n"/>
      <c r="GA18" s="21" t="n"/>
      <c r="GB18" s="21" t="n"/>
      <c r="GC18" s="21" t="n"/>
      <c r="GD18" s="21" t="n"/>
      <c r="GE18" s="21" t="n"/>
      <c r="GF18" s="21" t="n"/>
      <c r="GG18" s="21" t="n"/>
      <c r="GH18" s="21" t="n"/>
      <c r="GI18" s="21" t="n"/>
      <c r="GJ18" s="21" t="n"/>
      <c r="GK18" s="21" t="n"/>
      <c r="GL18" s="21" t="n"/>
      <c r="GM18" s="21" t="n"/>
      <c r="GN18" s="21" t="n"/>
      <c r="GO18" s="21" t="n"/>
      <c r="GP18" s="21" t="n"/>
      <c r="GQ18" s="21" t="n"/>
      <c r="GR18" s="21" t="n"/>
      <c r="GS18" s="21" t="n"/>
      <c r="GT18" s="21" t="n"/>
      <c r="GU18" s="21" t="n"/>
      <c r="GV18" s="21" t="n"/>
      <c r="GW18" s="21" t="n"/>
      <c r="GX18" s="21" t="n"/>
      <c r="GY18" s="21" t="n"/>
      <c r="GZ18" s="21" t="n"/>
      <c r="HA18" s="21" t="n"/>
      <c r="HB18" s="21" t="n"/>
      <c r="HC18" s="21" t="n"/>
      <c r="HD18" s="21" t="n"/>
      <c r="HE18" s="21" t="n"/>
      <c r="HF18" s="21" t="n"/>
      <c r="HG18" s="21" t="n"/>
      <c r="HH18" s="21" t="n"/>
      <c r="HI18" s="21" t="n"/>
      <c r="HJ18" s="21" t="n"/>
      <c r="HK18" s="21" t="n"/>
      <c r="HL18" s="21" t="n"/>
      <c r="HM18" s="21" t="n"/>
      <c r="HN18" s="21" t="n"/>
      <c r="HO18" s="21" t="n"/>
      <c r="HP18" s="21" t="n"/>
      <c r="HQ18" s="21" t="n"/>
      <c r="HR18" s="21" t="n"/>
      <c r="HS18" s="21" t="n"/>
      <c r="HT18" s="21" t="n"/>
      <c r="HU18" s="21" t="n"/>
      <c r="HV18" s="21" t="n"/>
      <c r="HW18" s="21" t="n"/>
      <c r="HX18" s="21" t="n"/>
      <c r="HY18" s="21" t="n"/>
      <c r="HZ18" s="21" t="n"/>
      <c r="IA18" s="21" t="n"/>
      <c r="IB18" s="21" t="n"/>
      <c r="IC18" s="21" t="n"/>
      <c r="ID18" s="21" t="n"/>
      <c r="IE18" s="21" t="n"/>
      <c r="IF18" s="21" t="n"/>
      <c r="IG18" s="21" t="n"/>
      <c r="IH18" s="21" t="n"/>
      <c r="II18" s="21" t="n"/>
      <c r="IJ18" s="21" t="n"/>
      <c r="IK18" s="21" t="n"/>
      <c r="IL18" s="21" t="n"/>
      <c r="IM18" s="21" t="n"/>
      <c r="IN18" s="21" t="n"/>
      <c r="IO18" s="21" t="n"/>
      <c r="IP18" s="21" t="n"/>
      <c r="IQ18" s="21" t="n"/>
      <c r="IR18" s="21" t="n"/>
      <c r="IS18" s="21" t="n"/>
      <c r="IT18" s="21" t="n"/>
      <c r="IU18" s="21" t="n"/>
      <c r="IV18" s="21" t="n"/>
      <c r="IW18" s="21" t="n"/>
      <c r="IX18" s="21" t="n"/>
      <c r="IY18" s="21" t="n"/>
      <c r="IZ18" s="21" t="n"/>
      <c r="JA18" s="21" t="n"/>
      <c r="JB18" s="21" t="n"/>
      <c r="JC18" s="21" t="n"/>
      <c r="JD18" s="21" t="n"/>
      <c r="JE18" s="21" t="n"/>
      <c r="JF18" s="21" t="n"/>
      <c r="JG18" s="21" t="n"/>
      <c r="JH18" s="21" t="n"/>
      <c r="JI18" s="21" t="n"/>
      <c r="JJ18" s="21" t="n"/>
      <c r="JK18" s="21" t="n"/>
      <c r="JL18" s="21" t="n"/>
      <c r="JM18" s="21" t="n"/>
      <c r="JN18" s="21" t="n"/>
      <c r="JO18" s="21" t="n"/>
      <c r="JP18" s="21" t="n"/>
      <c r="JQ18" s="21" t="n"/>
      <c r="JR18" s="21" t="n"/>
      <c r="JS18" s="21" t="n"/>
      <c r="JT18" s="21" t="n"/>
      <c r="JU18" s="21" t="n"/>
      <c r="JV18" s="21" t="n"/>
      <c r="JW18" s="21" t="n"/>
      <c r="JX18" s="21" t="n"/>
      <c r="JY18" s="21" t="n"/>
      <c r="JZ18" s="21" t="n"/>
      <c r="KA18" s="21" t="n"/>
      <c r="KB18" s="21" t="n"/>
      <c r="KC18" s="21" t="n"/>
      <c r="KD18" s="21" t="n"/>
      <c r="KE18" s="21" t="n"/>
      <c r="KF18" s="21" t="n"/>
      <c r="KG18" s="21" t="n"/>
      <c r="KH18" s="21" t="n"/>
      <c r="KI18" s="21" t="n"/>
      <c r="KJ18" s="21" t="n"/>
      <c r="KK18" s="21" t="n"/>
      <c r="KL18" s="21" t="n"/>
      <c r="KM18" s="21" t="n"/>
      <c r="KN18" s="21" t="n"/>
      <c r="KO18" s="21" t="n"/>
      <c r="KP18" s="21" t="n"/>
      <c r="KQ18" s="21" t="n"/>
      <c r="KR18" s="21" t="n"/>
      <c r="KS18" s="21" t="n"/>
      <c r="KT18" s="21" t="n"/>
      <c r="KU18" s="21" t="n"/>
    </row>
    <row r="21">
      <c r="A21" s="22" t="n"/>
      <c r="B21" s="22" t="n"/>
      <c r="C21" s="42" t="inlineStr">
        <is>
          <t>s</t>
        </is>
      </c>
      <c r="D21" s="48" t="inlineStr">
        <is>
          <t>E(r)</t>
        </is>
      </c>
      <c r="E21" s="57" t="inlineStr">
        <is>
          <t>portfolio</t>
        </is>
      </c>
      <c r="F21" s="58" t="n"/>
      <c r="G21" s="58" t="n"/>
      <c r="H21" s="59" t="n"/>
    </row>
    <row r="22">
      <c r="A22" s="23" t="inlineStr">
        <is>
          <t>a</t>
        </is>
      </c>
      <c r="B22" s="24" t="inlineStr">
        <is>
          <t>1-a</t>
        </is>
      </c>
      <c r="C22" s="25" t="n"/>
      <c r="D22" s="26" t="n"/>
      <c r="E22" s="32" t="inlineStr">
        <is>
          <t>AXP</t>
        </is>
      </c>
      <c r="F22" s="33" t="inlineStr">
        <is>
          <t>MSFT</t>
        </is>
      </c>
      <c r="G22" s="33" t="inlineStr">
        <is>
          <t>BKNG</t>
        </is>
      </c>
      <c r="H22" s="27" t="inlineStr">
        <is>
          <t>BAC</t>
        </is>
      </c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7" t="n"/>
      <c r="X22" s="27" t="n"/>
      <c r="Y22" s="27" t="n"/>
      <c r="Z22" s="27" t="n"/>
      <c r="AA22" s="27" t="n"/>
      <c r="AB22" s="27" t="n"/>
      <c r="AC22" s="27" t="n"/>
      <c r="AD22" s="27" t="n"/>
      <c r="AE22" s="27" t="n"/>
      <c r="AF22" s="27" t="n"/>
      <c r="AG22" s="27" t="n"/>
      <c r="AH22" s="27" t="n"/>
      <c r="AI22" s="27" t="n"/>
      <c r="AJ22" s="27" t="n"/>
      <c r="AK22" s="27" t="n"/>
      <c r="AL22" s="27" t="n"/>
      <c r="AM22" s="27" t="n"/>
      <c r="AN22" s="27" t="n"/>
      <c r="AO22" s="27" t="n"/>
      <c r="AP22" s="27" t="n"/>
      <c r="AQ22" s="27" t="n"/>
      <c r="AR22" s="27" t="n"/>
      <c r="AS22" s="27" t="n"/>
      <c r="AT22" s="27" t="n"/>
      <c r="AU22" s="27" t="n"/>
      <c r="AV22" s="27" t="n"/>
      <c r="AW22" s="27" t="n"/>
      <c r="AX22" s="27" t="n"/>
      <c r="AY22" s="27" t="n"/>
      <c r="AZ22" s="27" t="n"/>
      <c r="BA22" s="27" t="n"/>
      <c r="BB22" s="27" t="n"/>
      <c r="BC22" s="27" t="n"/>
      <c r="BD22" s="27" t="n"/>
      <c r="BE22" s="27" t="n"/>
      <c r="BF22" s="27" t="n"/>
      <c r="BG22" s="27" t="n"/>
      <c r="BH22" s="27" t="n"/>
      <c r="BI22" s="27" t="n"/>
      <c r="BJ22" s="27" t="n"/>
      <c r="BK22" s="27" t="n"/>
      <c r="BL22" s="27" t="n"/>
      <c r="BM22" s="27" t="n"/>
      <c r="BN22" s="27" t="n"/>
      <c r="BO22" s="27" t="n"/>
      <c r="BP22" s="27" t="n"/>
      <c r="BQ22" s="27" t="n"/>
      <c r="BR22" s="27" t="n"/>
      <c r="BS22" s="27" t="n"/>
      <c r="BT22" s="27" t="n"/>
      <c r="BU22" s="27" t="n"/>
      <c r="BV22" s="27" t="n"/>
      <c r="BW22" s="27" t="n"/>
      <c r="BX22" s="27" t="n"/>
      <c r="BY22" s="27" t="n"/>
      <c r="BZ22" s="27" t="n"/>
      <c r="CA22" s="27" t="n"/>
      <c r="CB22" s="27" t="n"/>
      <c r="CC22" s="27" t="n"/>
      <c r="CD22" s="27" t="n"/>
      <c r="CE22" s="27" t="n"/>
      <c r="CF22" s="27" t="n"/>
      <c r="CG22" s="27" t="n"/>
      <c r="CH22" s="27" t="n"/>
      <c r="CI22" s="27" t="n"/>
      <c r="CJ22" s="27" t="n"/>
      <c r="CK22" s="27" t="n"/>
      <c r="CL22" s="27" t="n"/>
      <c r="CM22" s="27" t="n"/>
      <c r="CN22" s="27" t="n"/>
      <c r="CO22" s="27" t="n"/>
      <c r="CP22" s="27" t="n"/>
      <c r="CQ22" s="27" t="n"/>
      <c r="CR22" s="27" t="n"/>
      <c r="CS22" s="27" t="n"/>
      <c r="CT22" s="27" t="n"/>
      <c r="CU22" s="27" t="n"/>
      <c r="CV22" s="27" t="n"/>
      <c r="CW22" s="27" t="n"/>
      <c r="CX22" s="27" t="n"/>
      <c r="CY22" s="27" t="n"/>
      <c r="CZ22" s="27" t="n"/>
      <c r="DA22" s="27" t="n"/>
      <c r="DB22" s="27" t="n"/>
      <c r="DC22" s="27" t="n"/>
      <c r="DD22" s="27" t="n"/>
      <c r="DE22" s="27" t="n"/>
      <c r="DF22" s="27" t="n"/>
      <c r="DG22" s="27" t="n"/>
      <c r="DH22" s="27" t="n"/>
      <c r="DI22" s="27" t="n"/>
      <c r="DJ22" s="27" t="n"/>
      <c r="DK22" s="27" t="n"/>
      <c r="DL22" s="27" t="n"/>
      <c r="DM22" s="27" t="n"/>
      <c r="DN22" s="27" t="n"/>
      <c r="DO22" s="27" t="n"/>
      <c r="DP22" s="27" t="n"/>
      <c r="DQ22" s="27" t="n"/>
      <c r="DR22" s="27" t="n"/>
      <c r="DS22" s="27" t="n"/>
      <c r="DT22" s="27" t="n"/>
      <c r="DU22" s="27" t="n"/>
      <c r="DV22" s="27" t="n"/>
      <c r="DW22" s="27" t="n"/>
      <c r="DX22" s="27" t="n"/>
      <c r="DY22" s="27" t="n"/>
      <c r="DZ22" s="27" t="n"/>
      <c r="EA22" s="27" t="n"/>
      <c r="EB22" s="27" t="n"/>
      <c r="EC22" s="27" t="n"/>
      <c r="ED22" s="27" t="n"/>
      <c r="EE22" s="27" t="n"/>
      <c r="EF22" s="27" t="n"/>
      <c r="EG22" s="27" t="n"/>
      <c r="EH22" s="27" t="n"/>
      <c r="EI22" s="27" t="n"/>
      <c r="EJ22" s="27" t="n"/>
      <c r="EK22" s="27" t="n"/>
      <c r="EL22" s="27" t="n"/>
      <c r="EM22" s="27" t="n"/>
      <c r="EN22" s="27" t="n"/>
      <c r="EO22" s="27" t="n"/>
      <c r="EP22" s="27" t="n"/>
      <c r="EQ22" s="27" t="n"/>
      <c r="ER22" s="27" t="n"/>
      <c r="ES22" s="27" t="n"/>
      <c r="ET22" s="27" t="n"/>
      <c r="EU22" s="27" t="n"/>
      <c r="EV22" s="27" t="n"/>
      <c r="EW22" s="27" t="n"/>
      <c r="EX22" s="27" t="n"/>
      <c r="EY22" s="27" t="n"/>
      <c r="EZ22" s="27" t="n"/>
      <c r="FA22" s="27" t="n"/>
      <c r="FB22" s="27" t="n"/>
      <c r="FC22" s="27" t="n"/>
      <c r="FD22" s="27" t="n"/>
      <c r="FE22" s="27" t="n"/>
      <c r="FF22" s="27" t="n"/>
      <c r="FG22" s="27" t="n"/>
      <c r="FH22" s="27" t="n"/>
      <c r="FI22" s="27" t="n"/>
      <c r="FJ22" s="27" t="n"/>
      <c r="FK22" s="27" t="n"/>
      <c r="FL22" s="27" t="n"/>
      <c r="FM22" s="27" t="n"/>
      <c r="FN22" s="27" t="n"/>
      <c r="FO22" s="27" t="n"/>
      <c r="FP22" s="27" t="n"/>
      <c r="FQ22" s="27" t="n"/>
      <c r="FR22" s="27" t="n"/>
      <c r="FS22" s="27" t="n"/>
      <c r="FT22" s="27" t="n"/>
      <c r="FU22" s="27" t="n"/>
      <c r="FV22" s="27" t="n"/>
      <c r="FW22" s="27" t="n"/>
      <c r="FX22" s="27" t="n"/>
      <c r="FY22" s="27" t="n"/>
      <c r="FZ22" s="27" t="n"/>
      <c r="GA22" s="27" t="n"/>
      <c r="GB22" s="27" t="n"/>
      <c r="GC22" s="27" t="n"/>
      <c r="GD22" s="27" t="n"/>
      <c r="GE22" s="27" t="n"/>
      <c r="GF22" s="27" t="n"/>
      <c r="GG22" s="27" t="n"/>
      <c r="GH22" s="27" t="n"/>
      <c r="GI22" s="27" t="n"/>
      <c r="GJ22" s="27" t="n"/>
      <c r="GK22" s="27" t="n"/>
      <c r="GL22" s="27" t="n"/>
      <c r="GM22" s="27" t="n"/>
      <c r="GN22" s="27" t="n"/>
      <c r="GO22" s="27" t="n"/>
      <c r="GP22" s="27" t="n"/>
      <c r="GQ22" s="27" t="n"/>
      <c r="GR22" s="27" t="n"/>
      <c r="GS22" s="27" t="n"/>
      <c r="GT22" s="27" t="n"/>
      <c r="GU22" s="27" t="n"/>
      <c r="GV22" s="27" t="n"/>
      <c r="GW22" s="27" t="n"/>
      <c r="GX22" s="27" t="n"/>
      <c r="GY22" s="27" t="n"/>
      <c r="GZ22" s="27" t="n"/>
      <c r="HA22" s="27" t="n"/>
      <c r="HB22" s="27" t="n"/>
      <c r="HC22" s="27" t="n"/>
      <c r="HD22" s="27" t="n"/>
      <c r="HE22" s="27" t="n"/>
      <c r="HF22" s="27" t="n"/>
      <c r="HG22" s="27" t="n"/>
      <c r="HH22" s="27" t="n"/>
      <c r="HI22" s="27" t="n"/>
      <c r="HJ22" s="27" t="n"/>
      <c r="HK22" s="27" t="n"/>
      <c r="HL22" s="27" t="n"/>
      <c r="HM22" s="27" t="n"/>
      <c r="HN22" s="27" t="n"/>
      <c r="HO22" s="27" t="n"/>
      <c r="HP22" s="27" t="n"/>
      <c r="HQ22" s="27" t="n"/>
      <c r="HR22" s="27" t="n"/>
      <c r="HS22" s="27" t="n"/>
      <c r="HT22" s="27" t="n"/>
      <c r="HU22" s="27" t="n"/>
      <c r="HV22" s="27" t="n"/>
      <c r="HW22" s="27" t="n"/>
      <c r="HX22" s="27" t="n"/>
      <c r="HY22" s="27" t="n"/>
      <c r="HZ22" s="27" t="n"/>
      <c r="IA22" s="27" t="n"/>
      <c r="IB22" s="27" t="n"/>
      <c r="IC22" s="27" t="n"/>
      <c r="ID22" s="27" t="n"/>
      <c r="IE22" s="27" t="n"/>
      <c r="IF22" s="27" t="n"/>
      <c r="IG22" s="27" t="n"/>
      <c r="IH22" s="27" t="n"/>
      <c r="II22" s="27" t="n"/>
      <c r="IJ22" s="27" t="n"/>
      <c r="IK22" s="27" t="n"/>
      <c r="IL22" s="27" t="n"/>
      <c r="IM22" s="27" t="n"/>
      <c r="IN22" s="27" t="n"/>
      <c r="IO22" s="27" t="n"/>
      <c r="IP22" s="27" t="n"/>
      <c r="IQ22" s="27" t="n"/>
      <c r="IR22" s="27" t="n"/>
      <c r="IS22" s="27" t="n"/>
      <c r="IT22" s="27" t="n"/>
      <c r="IU22" s="27" t="n"/>
      <c r="IV22" s="27" t="n"/>
      <c r="IW22" s="27" t="n"/>
      <c r="IX22" s="27" t="n"/>
      <c r="IY22" s="27" t="n"/>
      <c r="IZ22" s="27" t="n"/>
      <c r="JA22" s="27" t="n"/>
      <c r="JB22" s="27" t="n"/>
      <c r="JC22" s="27" t="n"/>
      <c r="JD22" s="27" t="n"/>
      <c r="JE22" s="27" t="n"/>
      <c r="JF22" s="27" t="n"/>
      <c r="JG22" s="27" t="n"/>
      <c r="JH22" s="27" t="n"/>
      <c r="JI22" s="27" t="n"/>
      <c r="JJ22" s="27" t="n"/>
      <c r="JK22" s="27" t="n"/>
      <c r="JL22" s="27" t="n"/>
      <c r="JM22" s="27" t="n"/>
      <c r="JN22" s="27" t="n"/>
      <c r="JO22" s="27" t="n"/>
      <c r="JP22" s="27" t="n"/>
      <c r="JQ22" s="27" t="n"/>
      <c r="JR22" s="27" t="n"/>
      <c r="JS22" s="27" t="n"/>
      <c r="JT22" s="27" t="n"/>
      <c r="JU22" s="27" t="n"/>
      <c r="JV22" s="27" t="n"/>
      <c r="JW22" s="27" t="n"/>
      <c r="JX22" s="27" t="n"/>
      <c r="JY22" s="27" t="n"/>
      <c r="JZ22" s="27" t="n"/>
      <c r="KA22" s="27" t="n"/>
      <c r="KB22" s="27" t="n"/>
      <c r="KC22" s="27" t="n"/>
      <c r="KD22" s="27" t="n"/>
      <c r="KE22" s="27" t="n"/>
      <c r="KF22" s="27" t="n"/>
      <c r="KG22" s="27" t="n"/>
      <c r="KH22" s="27" t="n"/>
      <c r="KI22" s="27" t="n"/>
      <c r="KJ22" s="27" t="n"/>
      <c r="KK22" s="27" t="n"/>
      <c r="KL22" s="27" t="n"/>
      <c r="KM22" s="27" t="n"/>
      <c r="KN22" s="27" t="n"/>
      <c r="KO22" s="27" t="n"/>
      <c r="KP22" s="27" t="n"/>
      <c r="KQ22" s="27" t="n"/>
      <c r="KR22" s="27" t="n"/>
      <c r="KS22" s="27" t="n"/>
      <c r="KT22" s="27" t="n"/>
      <c r="KU22" s="27" t="n"/>
      <c r="KV22" s="27" t="n"/>
    </row>
    <row r="23">
      <c r="A23" s="36" t="n">
        <v>-1</v>
      </c>
      <c r="B23" s="37">
        <f>1-A23</f>
        <v/>
      </c>
      <c r="C23" s="28">
        <f>SQRT(MMULT(E23:H23,MMULT($E$57:$H$60,TRANSPOSE(E23:H23))))</f>
        <v/>
      </c>
      <c r="D23" s="29">
        <f>MMULT(E23:H23,TRANSPOSE($E$8:$H$8))</f>
        <v/>
      </c>
      <c r="E23" s="43">
        <f>MMULT(A23,$D$17:$G$17) + MMULT(B23,$D$18:$G$18)</f>
        <v/>
      </c>
      <c r="F23" s="44" t="n"/>
      <c r="G23" s="44" t="n"/>
      <c r="H23" s="44" t="n"/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45" t="n"/>
      <c r="AH23" s="45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45" t="n"/>
      <c r="BL23" s="45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45" t="n"/>
      <c r="CQ23" s="45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45" t="n"/>
      <c r="DV23" s="45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45" t="n"/>
      <c r="EX23" s="45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45" t="n"/>
      <c r="GC23" s="45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  <c r="HE23" s="45" t="n"/>
      <c r="HF23" s="45" t="n"/>
      <c r="HG23" s="45" t="n"/>
      <c r="HH23" s="45" t="n"/>
      <c r="HI23" s="45" t="n"/>
      <c r="HJ23" s="45" t="n"/>
      <c r="HK23" s="45" t="n"/>
      <c r="HL23" s="45" t="n"/>
      <c r="HM23" s="45" t="n"/>
      <c r="HN23" s="45" t="n"/>
      <c r="HO23" s="45" t="n"/>
      <c r="HP23" s="45" t="n"/>
      <c r="HQ23" s="45" t="n"/>
      <c r="HR23" s="45" t="n"/>
      <c r="HS23" s="45" t="n"/>
      <c r="HT23" s="45" t="n"/>
      <c r="HU23" s="45" t="n"/>
      <c r="HV23" s="45" t="n"/>
      <c r="HW23" s="45" t="n"/>
      <c r="HX23" s="45" t="n"/>
      <c r="HY23" s="45" t="n"/>
      <c r="HZ23" s="45" t="n"/>
      <c r="IA23" s="45" t="n"/>
      <c r="IB23" s="45" t="n"/>
      <c r="IC23" s="45" t="n"/>
      <c r="ID23" s="45" t="n"/>
      <c r="IE23" s="45" t="n"/>
      <c r="IF23" s="45" t="n"/>
      <c r="IG23" s="45" t="n"/>
      <c r="IH23" s="45" t="n"/>
      <c r="II23" s="45" t="n"/>
      <c r="IJ23" s="45" t="n"/>
      <c r="IK23" s="45" t="n"/>
      <c r="IL23" s="45" t="n"/>
      <c r="IM23" s="45" t="n"/>
      <c r="IN23" s="45" t="n"/>
      <c r="IO23" s="45" t="n"/>
      <c r="IP23" s="45" t="n"/>
      <c r="IQ23" s="45" t="n"/>
      <c r="IR23" s="45" t="n"/>
      <c r="IS23" s="45" t="n"/>
      <c r="IT23" s="45" t="n"/>
      <c r="IU23" s="45" t="n"/>
      <c r="IV23" s="45" t="n"/>
      <c r="IW23" s="45" t="n"/>
      <c r="IX23" s="45" t="n"/>
      <c r="IY23" s="45" t="n"/>
      <c r="IZ23" s="45" t="n"/>
      <c r="JA23" s="45" t="n"/>
      <c r="JB23" s="45" t="n"/>
      <c r="JC23" s="45" t="n"/>
      <c r="JD23" s="45" t="n"/>
      <c r="JE23" s="45" t="n"/>
      <c r="JF23" s="45" t="n"/>
      <c r="JG23" s="45" t="n"/>
      <c r="JH23" s="45" t="n"/>
      <c r="JI23" s="45" t="n"/>
      <c r="JJ23" s="45" t="n"/>
      <c r="JK23" s="45" t="n"/>
      <c r="JL23" s="45" t="n"/>
      <c r="JM23" s="45" t="n"/>
      <c r="JN23" s="45" t="n"/>
      <c r="JO23" s="45" t="n"/>
      <c r="JP23" s="45" t="n"/>
      <c r="JQ23" s="45" t="n"/>
      <c r="JR23" s="45" t="n"/>
      <c r="JS23" s="45" t="n"/>
      <c r="JT23" s="45" t="n"/>
      <c r="JU23" s="45" t="n"/>
      <c r="JV23" s="45" t="n"/>
      <c r="JW23" s="45" t="n"/>
      <c r="JX23" s="45" t="n"/>
      <c r="JY23" s="45" t="n"/>
      <c r="JZ23" s="45" t="n"/>
      <c r="KA23" s="45" t="n"/>
      <c r="KB23" s="45" t="n"/>
      <c r="KC23" s="45" t="n"/>
      <c r="KD23" s="45" t="n"/>
      <c r="KE23" s="45" t="n"/>
      <c r="KF23" s="45" t="n"/>
      <c r="KG23" s="45" t="n"/>
      <c r="KH23" s="45" t="n"/>
      <c r="KI23" s="45" t="n"/>
      <c r="KJ23" s="45" t="n"/>
      <c r="KK23" s="45" t="n"/>
      <c r="KL23" s="45" t="n"/>
      <c r="KM23" s="45" t="n"/>
      <c r="KN23" s="45" t="n"/>
      <c r="KO23" s="45" t="n"/>
      <c r="KP23" s="45" t="n"/>
      <c r="KQ23" s="45" t="n"/>
      <c r="KR23" s="45" t="n"/>
      <c r="KS23" s="45" t="n"/>
      <c r="KT23" s="45" t="n"/>
      <c r="KU23" s="45" t="n"/>
    </row>
    <row r="24">
      <c r="A24" s="38">
        <f>A23+0.1</f>
        <v/>
      </c>
      <c r="B24" s="39">
        <f>1-A24</f>
        <v/>
      </c>
      <c r="C24" s="30">
        <f>SQRT(MMULT(E24:H24,MMULT($E$57:$H$60,TRANSPOSE(E24:H24))))</f>
        <v/>
      </c>
      <c r="D24" s="31">
        <f>MMULT(E24:H24,TRANSPOSE($E$8:$H$8))</f>
        <v/>
      </c>
      <c r="E24" s="43">
        <f>MMULT(A24,$D$17:$G$17) + MMULT(B24,$D$18:$G$18)</f>
        <v/>
      </c>
      <c r="F24" s="33" t="n"/>
      <c r="G24" s="33" t="n"/>
      <c r="H24" s="33" t="n"/>
      <c r="I24" s="33" t="n"/>
      <c r="J24" s="33" t="n"/>
    </row>
    <row r="25">
      <c r="A25" s="38">
        <f>A24+0.1</f>
        <v/>
      </c>
      <c r="B25" s="39">
        <f>1-A25</f>
        <v/>
      </c>
      <c r="C25" s="30">
        <f>SQRT(MMULT(E25:H25,MMULT($E$57:$H$60,TRANSPOSE(E25:H25))))</f>
        <v/>
      </c>
      <c r="D25" s="31">
        <f>MMULT(E25:H25,TRANSPOSE($E$8:$H$8))</f>
        <v/>
      </c>
      <c r="E25" s="43">
        <f>MMULT(A25,$D$17:$G$17) + MMULT(B25,$D$18:$G$18)</f>
        <v/>
      </c>
      <c r="F25" s="33" t="n"/>
      <c r="G25" s="33" t="n"/>
      <c r="H25" s="33" t="n"/>
      <c r="I25" s="33" t="n"/>
    </row>
    <row r="26">
      <c r="A26" s="38">
        <f>A25+0.1</f>
        <v/>
      </c>
      <c r="B26" s="39">
        <f>1-A26</f>
        <v/>
      </c>
      <c r="C26" s="30">
        <f>SQRT(MMULT(E26:H26,MMULT($E$57:$H$60,TRANSPOSE(E26:H26))))</f>
        <v/>
      </c>
      <c r="D26" s="31">
        <f>MMULT(E26:H26,TRANSPOSE($E$8:$H$8))</f>
        <v/>
      </c>
      <c r="E26" s="43">
        <f>MMULT(A26,$D$17:$G$17) + MMULT(B26,$D$18:$G$18)</f>
        <v/>
      </c>
      <c r="F26" s="33" t="n"/>
      <c r="G26" s="33" t="n"/>
      <c r="H26" s="33" t="n"/>
      <c r="I26" s="33" t="n"/>
    </row>
    <row r="27">
      <c r="A27" s="38">
        <f>A26+0.1</f>
        <v/>
      </c>
      <c r="B27" s="39">
        <f>1-A27</f>
        <v/>
      </c>
      <c r="C27" s="30">
        <f>SQRT(MMULT(E27:H27,MMULT($E$57:$H$60,TRANSPOSE(E27:H27))))</f>
        <v/>
      </c>
      <c r="D27" s="31">
        <f>MMULT(E27:H27,TRANSPOSE($E$8:$H$8))</f>
        <v/>
      </c>
      <c r="E27" s="43">
        <f>MMULT(A27,$D$17:$G$17) + MMULT(B27,$D$18:$G$18)</f>
        <v/>
      </c>
      <c r="F27" s="33" t="n"/>
      <c r="G27" s="33" t="n"/>
      <c r="H27" s="33" t="n"/>
      <c r="I27" s="33" t="n"/>
    </row>
    <row r="28">
      <c r="A28" s="38">
        <f>A27+0.1</f>
        <v/>
      </c>
      <c r="B28" s="39">
        <f>1-A28</f>
        <v/>
      </c>
      <c r="C28" s="30">
        <f>SQRT(MMULT(E28:H28,MMULT($E$57:$H$60,TRANSPOSE(E28:H28))))</f>
        <v/>
      </c>
      <c r="D28" s="31">
        <f>MMULT(E28:H28,TRANSPOSE($E$8:$H$8))</f>
        <v/>
      </c>
      <c r="E28" s="43">
        <f>MMULT(A28,$D$17:$G$17) + MMULT(B28,$D$18:$G$18)</f>
        <v/>
      </c>
      <c r="F28" s="33" t="n"/>
      <c r="G28" s="33" t="n"/>
      <c r="H28" s="33" t="n"/>
      <c r="I28" s="33" t="n"/>
    </row>
    <row r="29">
      <c r="A29" s="38">
        <f>A28+0.1</f>
        <v/>
      </c>
      <c r="B29" s="39">
        <f>1-A29</f>
        <v/>
      </c>
      <c r="C29" s="30">
        <f>SQRT(MMULT(E29:H29,MMULT($E$57:$H$60,TRANSPOSE(E29:H29))))</f>
        <v/>
      </c>
      <c r="D29" s="31">
        <f>MMULT(E29:H29,TRANSPOSE($E$8:$H$8))</f>
        <v/>
      </c>
      <c r="E29" s="43">
        <f>MMULT(A29,$D$17:$G$17) + MMULT(B29,$D$18:$G$18)</f>
        <v/>
      </c>
      <c r="F29" s="33" t="n"/>
      <c r="G29" s="33" t="n"/>
      <c r="H29" s="33" t="n"/>
      <c r="I29" s="33" t="n"/>
    </row>
    <row r="30">
      <c r="A30" s="38">
        <f>A29+0.1</f>
        <v/>
      </c>
      <c r="B30" s="39">
        <f>1-A30</f>
        <v/>
      </c>
      <c r="C30" s="30">
        <f>SQRT(MMULT(E30:H30,MMULT($E$57:$H$60,TRANSPOSE(E30:H30))))</f>
        <v/>
      </c>
      <c r="D30" s="31">
        <f>MMULT(E30:H30,TRANSPOSE($E$8:$H$8))</f>
        <v/>
      </c>
      <c r="E30" s="43">
        <f>MMULT(A30,$D$17:$G$17) + MMULT(B30,$D$18:$G$18)</f>
        <v/>
      </c>
      <c r="F30" s="33" t="n"/>
      <c r="G30" s="33" t="n"/>
      <c r="H30" s="33" t="n"/>
      <c r="I30" s="33" t="n"/>
    </row>
    <row r="31">
      <c r="A31" s="38">
        <f>A30+0.1</f>
        <v/>
      </c>
      <c r="B31" s="39">
        <f>1-A31</f>
        <v/>
      </c>
      <c r="C31" s="30">
        <f>SQRT(MMULT(E31:H31,MMULT($E$57:$H$60,TRANSPOSE(E31:H31))))</f>
        <v/>
      </c>
      <c r="D31" s="31">
        <f>MMULT(E31:H31,TRANSPOSE($E$8:$H$8))</f>
        <v/>
      </c>
      <c r="E31" s="43">
        <f>MMULT(A31,$D$17:$G$17) + MMULT(B31,$D$18:$G$18)</f>
        <v/>
      </c>
      <c r="F31" s="33" t="n"/>
      <c r="G31" s="33" t="n"/>
      <c r="H31" s="33" t="n"/>
      <c r="I31" s="33" t="n"/>
    </row>
    <row r="32">
      <c r="A32" s="38">
        <f>A31+0.1</f>
        <v/>
      </c>
      <c r="B32" s="39">
        <f>1-A32</f>
        <v/>
      </c>
      <c r="C32" s="30">
        <f>SQRT(MMULT(E32:H32,MMULT($E$57:$H$60,TRANSPOSE(E32:H32))))</f>
        <v/>
      </c>
      <c r="D32" s="31">
        <f>MMULT(E32:H32,TRANSPOSE($E$8:$H$8))</f>
        <v/>
      </c>
      <c r="E32" s="43">
        <f>MMULT(A32,$D$17:$G$17) + MMULT(B32,$D$18:$G$18)</f>
        <v/>
      </c>
      <c r="F32" s="33" t="n"/>
      <c r="G32" s="33" t="n"/>
      <c r="H32" s="33" t="n"/>
      <c r="I32" s="33" t="n"/>
    </row>
    <row r="33">
      <c r="A33" s="38" t="n">
        <v>0</v>
      </c>
      <c r="B33" s="39">
        <f>1-A33</f>
        <v/>
      </c>
      <c r="C33" s="30">
        <f>SQRT(MMULT(E33:H33,MMULT($E$57:$H$60,TRANSPOSE(E33:H33))))</f>
        <v/>
      </c>
      <c r="D33" s="31">
        <f>MMULT(E33:H33,TRANSPOSE($E$8:$H$8))</f>
        <v/>
      </c>
      <c r="E33" s="43">
        <f>MMULT(A33,$D$17:$G$17) + MMULT(B33,$D$18:$G$18)</f>
        <v/>
      </c>
      <c r="F33" s="33" t="n"/>
      <c r="G33" s="33" t="n"/>
      <c r="H33" s="33" t="n"/>
      <c r="I33" s="33" t="n"/>
    </row>
    <row r="34">
      <c r="A34" s="38">
        <f>A33+0.1</f>
        <v/>
      </c>
      <c r="B34" s="39">
        <f>1-A34</f>
        <v/>
      </c>
      <c r="C34" s="30">
        <f>SQRT(MMULT(E34:H34,MMULT($E$57:$H$60,TRANSPOSE(E34:H34))))</f>
        <v/>
      </c>
      <c r="D34" s="31">
        <f>MMULT(E34:H34,TRANSPOSE($E$8:$H$8))</f>
        <v/>
      </c>
      <c r="E34" s="43">
        <f>MMULT(A34,$D$17:$G$17) + MMULT(B34,$D$18:$G$18)</f>
        <v/>
      </c>
      <c r="F34" s="33" t="n"/>
      <c r="G34" s="33" t="n"/>
      <c r="H34" s="33" t="n"/>
      <c r="I34" s="33" t="n"/>
    </row>
    <row r="35">
      <c r="A35" s="38">
        <f>A34+0.1</f>
        <v/>
      </c>
      <c r="B35" s="39">
        <f>1-A35</f>
        <v/>
      </c>
      <c r="C35" s="30">
        <f>SQRT(MMULT(E35:H35,MMULT($E$57:$H$60,TRANSPOSE(E35:H35))))</f>
        <v/>
      </c>
      <c r="D35" s="31">
        <f>MMULT(E35:H35,TRANSPOSE($E$8:$H$8))</f>
        <v/>
      </c>
      <c r="E35" s="43">
        <f>MMULT(A35,$D$17:$G$17) + MMULT(B35,$D$18:$G$18)</f>
        <v/>
      </c>
      <c r="F35" s="33" t="n"/>
      <c r="G35" s="33" t="n"/>
      <c r="H35" s="33" t="n"/>
      <c r="I35" s="33" t="n"/>
    </row>
    <row r="36">
      <c r="A36" s="38">
        <f>A35+0.1</f>
        <v/>
      </c>
      <c r="B36" s="39">
        <f>1-A36</f>
        <v/>
      </c>
      <c r="C36" s="30">
        <f>SQRT(MMULT(E36:H36,MMULT($E$57:$H$60,TRANSPOSE(E36:H36))))</f>
        <v/>
      </c>
      <c r="D36" s="31">
        <f>MMULT(E36:H36,TRANSPOSE($E$8:$H$8))</f>
        <v/>
      </c>
      <c r="E36" s="43">
        <f>MMULT(A36,$D$17:$G$17) + MMULT(B36,$D$18:$G$18)</f>
        <v/>
      </c>
      <c r="F36" s="33" t="n"/>
      <c r="G36" s="33" t="n"/>
      <c r="H36" s="33" t="n"/>
      <c r="I36" s="33" t="n"/>
    </row>
    <row r="37">
      <c r="A37" s="38">
        <f>A36+0.1</f>
        <v/>
      </c>
      <c r="B37" s="39">
        <f>1-A37</f>
        <v/>
      </c>
      <c r="C37" s="30">
        <f>SQRT(MMULT(E37:H37,MMULT($E$57:$H$60,TRANSPOSE(E37:H37))))</f>
        <v/>
      </c>
      <c r="D37" s="31">
        <f>MMULT(E37:H37,TRANSPOSE($E$8:$H$8))</f>
        <v/>
      </c>
      <c r="E37" s="43">
        <f>MMULT(A37,$D$17:$G$17) + MMULT(B37,$D$18:$G$18)</f>
        <v/>
      </c>
      <c r="F37" s="33" t="n"/>
      <c r="G37" s="33" t="n"/>
      <c r="H37" s="33" t="n"/>
      <c r="I37" s="33" t="n"/>
    </row>
    <row r="38">
      <c r="A38" s="38">
        <f>A37+0.1</f>
        <v/>
      </c>
      <c r="B38" s="39">
        <f>1-A38</f>
        <v/>
      </c>
      <c r="C38" s="30">
        <f>SQRT(MMULT(E38:H38,MMULT($E$57:$H$60,TRANSPOSE(E38:H38))))</f>
        <v/>
      </c>
      <c r="D38" s="31">
        <f>MMULT(E38:H38,TRANSPOSE($E$8:$H$8))</f>
        <v/>
      </c>
      <c r="E38" s="43">
        <f>MMULT(A38,$D$17:$G$17) + MMULT(B38,$D$18:$G$18)</f>
        <v/>
      </c>
      <c r="F38" s="33" t="n"/>
      <c r="G38" s="33" t="n"/>
      <c r="H38" s="33" t="n"/>
      <c r="I38" s="33" t="n"/>
    </row>
    <row r="39">
      <c r="A39" s="38">
        <f>A38+0.1</f>
        <v/>
      </c>
      <c r="B39" s="39">
        <f>1-A39</f>
        <v/>
      </c>
      <c r="C39" s="30">
        <f>SQRT(MMULT(E39:H39,MMULT($E$57:$H$60,TRANSPOSE(E39:H39))))</f>
        <v/>
      </c>
      <c r="D39" s="31">
        <f>MMULT(E39:H39,TRANSPOSE($E$8:$H$8))</f>
        <v/>
      </c>
      <c r="E39" s="43">
        <f>MMULT(A39,$D$17:$G$17) + MMULT(B39,$D$18:$G$18)</f>
        <v/>
      </c>
      <c r="F39" s="33" t="n"/>
      <c r="G39" s="33" t="n"/>
      <c r="H39" s="33" t="n"/>
      <c r="I39" s="33" t="n"/>
    </row>
    <row r="40">
      <c r="A40" s="38">
        <f>A39+0.1</f>
        <v/>
      </c>
      <c r="B40" s="39">
        <f>1-A40</f>
        <v/>
      </c>
      <c r="C40" s="30">
        <f>SQRT(MMULT(E40:H40,MMULT($E$57:$H$60,TRANSPOSE(E40:H40))))</f>
        <v/>
      </c>
      <c r="D40" s="31">
        <f>MMULT(E40:H40,TRANSPOSE($E$8:$H$8))</f>
        <v/>
      </c>
      <c r="E40" s="43">
        <f>MMULT(A40,$D$17:$G$17) + MMULT(B40,$D$18:$G$18)</f>
        <v/>
      </c>
      <c r="F40" s="33" t="n"/>
      <c r="G40" s="33" t="n"/>
      <c r="H40" s="33" t="n"/>
      <c r="I40" s="33" t="n"/>
    </row>
    <row r="41">
      <c r="A41" s="38">
        <f>A40+0.1</f>
        <v/>
      </c>
      <c r="B41" s="39">
        <f>1-A41</f>
        <v/>
      </c>
      <c r="C41" s="30">
        <f>SQRT(MMULT(E41:H41,MMULT($E$57:$H$60,TRANSPOSE(E41:H41))))</f>
        <v/>
      </c>
      <c r="D41" s="31">
        <f>MMULT(E41:H41,TRANSPOSE($E$8:$H$8))</f>
        <v/>
      </c>
      <c r="E41" s="43">
        <f>MMULT(A41,$D$17:$G$17) + MMULT(B41,$D$18:$G$18)</f>
        <v/>
      </c>
      <c r="F41" s="33" t="n"/>
      <c r="G41" s="33" t="n"/>
      <c r="H41" s="33" t="n"/>
      <c r="I41" s="33" t="n"/>
    </row>
    <row r="42">
      <c r="A42" s="38">
        <f>A41+0.1</f>
        <v/>
      </c>
      <c r="B42" s="39">
        <f>1-A42</f>
        <v/>
      </c>
      <c r="C42" s="30">
        <f>SQRT(MMULT(E42:H42,MMULT($E$57:$H$60,TRANSPOSE(E42:H42))))</f>
        <v/>
      </c>
      <c r="D42" s="31">
        <f>MMULT(E42:H42,TRANSPOSE($E$8:$H$8))</f>
        <v/>
      </c>
      <c r="E42" s="43">
        <f>MMULT(A42,$D$17:$G$17) + MMULT(B42,$D$18:$G$18)</f>
        <v/>
      </c>
      <c r="F42" s="33" t="n"/>
      <c r="G42" s="33" t="n"/>
      <c r="H42" s="33" t="n"/>
      <c r="I42" s="33" t="n"/>
    </row>
    <row r="43">
      <c r="A43" s="38">
        <f>A42+0.1</f>
        <v/>
      </c>
      <c r="B43" s="39">
        <f>1-A43</f>
        <v/>
      </c>
      <c r="C43" s="30">
        <f>SQRT(MMULT(E43:H43,MMULT($E$57:$H$60,TRANSPOSE(E43:H43))))</f>
        <v/>
      </c>
      <c r="D43" s="31">
        <f>MMULT(E43:H43,TRANSPOSE($E$8:$H$8))</f>
        <v/>
      </c>
      <c r="E43" s="43">
        <f>MMULT(A43,$D$17:$G$17) + MMULT(B43,$D$18:$G$18)</f>
        <v/>
      </c>
      <c r="F43" s="33" t="n"/>
      <c r="G43" s="33" t="n"/>
      <c r="H43" s="33" t="n"/>
      <c r="I43" s="33" t="n"/>
    </row>
    <row r="44">
      <c r="A44" s="38">
        <f>A43+0.1</f>
        <v/>
      </c>
      <c r="B44" s="39">
        <f>1-A44</f>
        <v/>
      </c>
      <c r="C44" s="30">
        <f>SQRT(MMULT(E44:H44,MMULT($E$57:$H$60,TRANSPOSE(E44:H44))))</f>
        <v/>
      </c>
      <c r="D44" s="31">
        <f>MMULT(E44:H44,TRANSPOSE($E$8:$H$8))</f>
        <v/>
      </c>
      <c r="E44" s="43">
        <f>MMULT(A44,$D$17:$G$17) + MMULT(B44,$D$18:$G$18)</f>
        <v/>
      </c>
      <c r="F44" s="33" t="n"/>
      <c r="G44" s="33" t="n"/>
      <c r="H44" s="33" t="n"/>
      <c r="I44" s="33" t="n"/>
    </row>
    <row r="45">
      <c r="A45" s="38">
        <f>A44+0.1</f>
        <v/>
      </c>
      <c r="B45" s="39">
        <f>1-A45</f>
        <v/>
      </c>
      <c r="C45" s="30">
        <f>SQRT(MMULT(E45:H45,MMULT($E$57:$H$60,TRANSPOSE(E45:H45))))</f>
        <v/>
      </c>
      <c r="D45" s="31">
        <f>MMULT(E45:H45,TRANSPOSE($E$8:$H$8))</f>
        <v/>
      </c>
      <c r="E45" s="43">
        <f>MMULT(A45,$D$17:$G$17) + MMULT(B45,$D$18:$G$18)</f>
        <v/>
      </c>
      <c r="F45" s="33" t="n"/>
      <c r="G45" s="33" t="n"/>
      <c r="H45" s="33" t="n"/>
      <c r="I45" s="33" t="n"/>
    </row>
    <row r="46">
      <c r="A46" s="38">
        <f>A45+0.1</f>
        <v/>
      </c>
      <c r="B46" s="39">
        <f>1-A46</f>
        <v/>
      </c>
      <c r="C46" s="30">
        <f>SQRT(MMULT(E46:H46,MMULT($E$57:$H$60,TRANSPOSE(E46:H46))))</f>
        <v/>
      </c>
      <c r="D46" s="31">
        <f>MMULT(E46:H46,TRANSPOSE($E$8:$H$8))</f>
        <v/>
      </c>
      <c r="E46" s="43">
        <f>MMULT(A46,$D$17:$G$17) + MMULT(B46,$D$18:$G$18)</f>
        <v/>
      </c>
      <c r="F46" s="33" t="n"/>
      <c r="G46" s="33" t="n"/>
      <c r="H46" s="33" t="n"/>
      <c r="I46" s="33" t="n"/>
    </row>
    <row r="47">
      <c r="A47" s="38">
        <f>A46+0.1</f>
        <v/>
      </c>
      <c r="B47" s="39">
        <f>1-A47</f>
        <v/>
      </c>
      <c r="C47" s="30">
        <f>SQRT(MMULT(E47:H47,MMULT($E$57:$H$60,TRANSPOSE(E47:H47))))</f>
        <v/>
      </c>
      <c r="D47" s="31">
        <f>MMULT(E47:H47,TRANSPOSE($E$8:$H$8))</f>
        <v/>
      </c>
      <c r="E47" s="43">
        <f>MMULT(A47,$D$17:$G$17) + MMULT(B47,$D$18:$G$18)</f>
        <v/>
      </c>
      <c r="F47" s="33" t="n"/>
      <c r="G47" s="33" t="n"/>
      <c r="H47" s="33" t="n"/>
      <c r="I47" s="33" t="n"/>
    </row>
    <row r="48">
      <c r="A48" s="38">
        <f>A47+0.1</f>
        <v/>
      </c>
      <c r="B48" s="39">
        <f>1-A48</f>
        <v/>
      </c>
      <c r="C48" s="30">
        <f>SQRT(MMULT(E48:H48,MMULT($E$57:$H$60,TRANSPOSE(E48:H48))))</f>
        <v/>
      </c>
      <c r="D48" s="31">
        <f>MMULT(E48:H48,TRANSPOSE($E$8:$H$8))</f>
        <v/>
      </c>
      <c r="E48" s="43">
        <f>MMULT(A48,$D$17:$G$17) + MMULT(B48,$D$18:$G$18)</f>
        <v/>
      </c>
      <c r="F48" s="33" t="n"/>
      <c r="G48" s="33" t="n"/>
      <c r="H48" s="33" t="n"/>
      <c r="I48" s="33" t="n"/>
    </row>
    <row r="49">
      <c r="A49" s="38">
        <f>A48+0.1</f>
        <v/>
      </c>
      <c r="B49" s="39">
        <f>1-A49</f>
        <v/>
      </c>
      <c r="C49" s="30">
        <f>SQRT(MMULT(E49:H49,MMULT($E$57:$H$60,TRANSPOSE(E49:H49))))</f>
        <v/>
      </c>
      <c r="D49" s="31">
        <f>MMULT(E49:H49,TRANSPOSE($E$8:$H$8))</f>
        <v/>
      </c>
      <c r="E49" s="43">
        <f>MMULT(A49,$D$17:$G$17) + MMULT(B49,$D$18:$G$18)</f>
        <v/>
      </c>
      <c r="F49" s="33" t="n"/>
      <c r="G49" s="33" t="n"/>
      <c r="H49" s="33" t="n"/>
      <c r="I49" s="33" t="n"/>
    </row>
    <row r="50">
      <c r="A50" s="38">
        <f>A49+0.1</f>
        <v/>
      </c>
      <c r="B50" s="39">
        <f>1-A50</f>
        <v/>
      </c>
      <c r="C50" s="30">
        <f>SQRT(MMULT(E50:H50,MMULT($E$57:$H$60,TRANSPOSE(E50:H50))))</f>
        <v/>
      </c>
      <c r="D50" s="31">
        <f>MMULT(E50:H50,TRANSPOSE($E$8:$H$8))</f>
        <v/>
      </c>
      <c r="E50" s="43">
        <f>MMULT(A50,$D$17:$G$17) + MMULT(B50,$D$18:$G$18)</f>
        <v/>
      </c>
      <c r="F50" s="33" t="n"/>
      <c r="G50" s="33" t="n"/>
      <c r="H50" s="33" t="n"/>
      <c r="I50" s="33" t="n"/>
    </row>
    <row r="51">
      <c r="A51" s="38">
        <f>A50+0.1</f>
        <v/>
      </c>
      <c r="B51" s="39">
        <f>1-A51</f>
        <v/>
      </c>
      <c r="C51" s="30">
        <f>SQRT(MMULT(E51:H51,MMULT($E$57:$H$60,TRANSPOSE(E51:H51))))</f>
        <v/>
      </c>
      <c r="D51" s="31">
        <f>MMULT(E51:H51,TRANSPOSE($E$8:$H$8))</f>
        <v/>
      </c>
      <c r="E51" s="43">
        <f>MMULT(A51,$D$17:$G$17) + MMULT(B51,$D$18:$G$18)</f>
        <v/>
      </c>
      <c r="F51" s="33" t="n"/>
      <c r="G51" s="33" t="n"/>
      <c r="H51" s="33" t="n"/>
      <c r="I51" s="33" t="n"/>
    </row>
    <row r="52">
      <c r="A52" s="38">
        <f>A51+0.1</f>
        <v/>
      </c>
      <c r="B52" s="39">
        <f>1-A52</f>
        <v/>
      </c>
      <c r="C52" s="30">
        <f>SQRT(MMULT(E52:H52,MMULT($E$57:$H$60,TRANSPOSE(E52:H52))))</f>
        <v/>
      </c>
      <c r="D52" s="31">
        <f>MMULT(E52:H52,TRANSPOSE($E$8:$H$8))</f>
        <v/>
      </c>
      <c r="E52" s="43">
        <f>MMULT(A52,$D$17:$G$17) + MMULT(B52,$D$18:$G$18)</f>
        <v/>
      </c>
      <c r="F52" s="33" t="n"/>
      <c r="G52" s="33" t="n"/>
      <c r="H52" s="33" t="n"/>
      <c r="I52" s="33" t="n"/>
    </row>
    <row r="53">
      <c r="A53" s="40">
        <f>A52+0.1</f>
        <v/>
      </c>
      <c r="B53" s="41">
        <f>1-A53</f>
        <v/>
      </c>
      <c r="C53" s="34">
        <f>SQRT(MMULT(E53:H53,MMULT($E$57:$H$60,TRANSPOSE(E53:H53))))</f>
        <v/>
      </c>
      <c r="D53" s="35">
        <f>MMULT(E53:H53,TRANSPOSE($E$8:$H$8))</f>
        <v/>
      </c>
      <c r="E53" s="43">
        <f>MMULT(A53,$D$17:$G$17) + MMULT(B53,$D$18:$G$18)</f>
        <v/>
      </c>
      <c r="F53" s="33" t="n"/>
      <c r="G53" s="33" t="n"/>
      <c r="H53" s="33" t="n"/>
      <c r="I53" s="33" t="n"/>
    </row>
    <row r="54">
      <c r="F54" s="33" t="n"/>
      <c r="G54" s="33" t="n"/>
      <c r="H54" s="33" t="n"/>
      <c r="I54" s="33" t="n"/>
    </row>
    <row r="55">
      <c r="F55" s="33" t="n"/>
      <c r="G55" s="33" t="n"/>
      <c r="H55" s="33" t="n"/>
      <c r="I55" s="33" t="n"/>
    </row>
    <row r="56">
      <c r="E56" t="inlineStr">
        <is>
          <t>AXP</t>
        </is>
      </c>
      <c r="F56" t="inlineStr">
        <is>
          <t>MSFT</t>
        </is>
      </c>
      <c r="G56" t="inlineStr">
        <is>
          <t>BKNG</t>
        </is>
      </c>
      <c r="H56" t="inlineStr">
        <is>
          <t>BAC</t>
        </is>
      </c>
    </row>
    <row r="57">
      <c r="B57" s="62" t="inlineStr">
        <is>
          <t>var/cov matrix (ann)</t>
        </is>
      </c>
      <c r="C57" s="63" t="n"/>
      <c r="D57" t="inlineStr">
        <is>
          <t>AXP</t>
        </is>
      </c>
      <c r="E57" t="n">
        <v>0.004811120928218483</v>
      </c>
      <c r="F57" t="n">
        <v>0.002951513067445756</v>
      </c>
      <c r="G57" t="n">
        <v>0.002317606101270244</v>
      </c>
      <c r="H57" t="n">
        <v>0.00403259440806693</v>
      </c>
    </row>
    <row r="58">
      <c r="B58" s="64" t="n"/>
      <c r="C58" s="65" t="n"/>
      <c r="D58" t="inlineStr">
        <is>
          <t>MSFT</t>
        </is>
      </c>
      <c r="E58" t="n">
        <v>0.002951513067445756</v>
      </c>
      <c r="F58" t="n">
        <v>0.004044811055516614</v>
      </c>
      <c r="G58" t="n">
        <v>0.001633747257548095</v>
      </c>
      <c r="H58" t="n">
        <v>0.002259355504032264</v>
      </c>
    </row>
    <row r="59">
      <c r="B59" s="64" t="n"/>
      <c r="C59" s="65" t="n"/>
      <c r="D59" t="inlineStr">
        <is>
          <t>BKNG</t>
        </is>
      </c>
      <c r="E59" t="n">
        <v>0.002317606101270244</v>
      </c>
      <c r="F59" t="n">
        <v>0.001633747257548095</v>
      </c>
      <c r="G59" t="n">
        <v>0.004569303961235204</v>
      </c>
      <c r="H59" t="n">
        <v>0.002343347941818719</v>
      </c>
    </row>
    <row r="60">
      <c r="B60" s="66" t="n"/>
      <c r="C60" s="67" t="n"/>
      <c r="D60" t="inlineStr">
        <is>
          <t>BAC</t>
        </is>
      </c>
      <c r="E60" t="n">
        <v>0.00403259440806693</v>
      </c>
      <c r="F60" t="n">
        <v>0.002259355504032264</v>
      </c>
      <c r="G60" t="n">
        <v>0.002343347941818719</v>
      </c>
      <c r="H60" t="n">
        <v>0.004828715197997473</v>
      </c>
    </row>
  </sheetData>
  <mergeCells count="4">
    <mergeCell ref="B13:H13"/>
    <mergeCell ref="B57:C60"/>
    <mergeCell ref="E21:H21"/>
    <mergeCell ref="B17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Tomas Miele</dc:creator>
  <dcterms:created xsi:type="dcterms:W3CDTF">2025-07-24T16:16:39Z</dcterms:created>
  <dcterms:modified xsi:type="dcterms:W3CDTF">2025-07-24T18:22:20Z</dcterms:modified>
  <cp:lastModifiedBy>Tomas Miele</cp:lastModifiedBy>
</cp:coreProperties>
</file>