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tomasrolimmiele/Desktop/Portfolio-Modeling/"/>
    </mc:Choice>
  </mc:AlternateContent>
  <xr:revisionPtr revIDLastSave="0" documentId="13_ncr:1_{62A05721-2C40-4D49-83FC-6A35EB25E526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definedNames>
    <definedName name="solver_adj" localSheetId="0" hidden="1">Sheet1!$C$11:$D$11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Sheet1!$C$15</definedName>
    <definedName name="solver_lhs2" localSheetId="0" hidden="1">Sheet1!$E$14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Sheet1!$G$15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Sheet1!$E$15</definedName>
    <definedName name="solver_rhs2" localSheetId="0" hidden="1">Sheet1!$H$15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G15" i="1"/>
  <c r="C15" i="1"/>
  <c r="C53" i="1" a="1"/>
  <c r="C53" i="1" s="1"/>
  <c r="C52" i="1" a="1"/>
  <c r="C52" i="1" s="1"/>
  <c r="C51" i="1" a="1"/>
  <c r="C51" i="1" s="1"/>
  <c r="C50" i="1" a="1"/>
  <c r="C50" i="1" s="1"/>
  <c r="C49" i="1" a="1"/>
  <c r="C49" i="1"/>
  <c r="C48" i="1" a="1"/>
  <c r="C48" i="1" s="1"/>
  <c r="C47" i="1" a="1"/>
  <c r="C47" i="1" s="1"/>
  <c r="C46" i="1" a="1"/>
  <c r="C46" i="1" s="1"/>
  <c r="C45" i="1" a="1"/>
  <c r="C45" i="1" s="1"/>
  <c r="C44" i="1" a="1"/>
  <c r="C44" i="1" s="1"/>
  <c r="C43" i="1" a="1"/>
  <c r="C43" i="1" s="1"/>
  <c r="C42" i="1" a="1"/>
  <c r="C42" i="1"/>
  <c r="C41" i="1" a="1"/>
  <c r="C41" i="1" s="1"/>
  <c r="C40" i="1" a="1"/>
  <c r="C40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A35" i="1"/>
  <c r="B35" i="1" s="1"/>
  <c r="E34" i="1" a="1"/>
  <c r="E34" i="1"/>
  <c r="D34" i="1" s="1" a="1"/>
  <c r="D34" i="1" s="1"/>
  <c r="C34" i="1" a="1"/>
  <c r="C34" i="1" s="1"/>
  <c r="B34" i="1"/>
  <c r="A34" i="1"/>
  <c r="C33" i="1" a="1"/>
  <c r="C33" i="1" s="1"/>
  <c r="B33" i="1"/>
  <c r="E33" i="1" s="1" a="1"/>
  <c r="E33" i="1" s="1"/>
  <c r="D33" i="1" s="1" a="1"/>
  <c r="D33" i="1" s="1"/>
  <c r="C32" i="1" a="1"/>
  <c r="C32" i="1"/>
  <c r="C31" i="1" a="1"/>
  <c r="C31" i="1" s="1"/>
  <c r="C30" i="1" a="1"/>
  <c r="C30" i="1"/>
  <c r="C29" i="1" a="1"/>
  <c r="C29" i="1" s="1"/>
  <c r="C28" i="1" a="1"/>
  <c r="C28" i="1"/>
  <c r="C27" i="1" a="1"/>
  <c r="C27" i="1"/>
  <c r="C26" i="1" a="1"/>
  <c r="C26" i="1" s="1"/>
  <c r="A26" i="1"/>
  <c r="A27" i="1" s="1"/>
  <c r="C25" i="1" a="1"/>
  <c r="C25" i="1"/>
  <c r="A25" i="1"/>
  <c r="B25" i="1" s="1"/>
  <c r="E25" i="1" s="1" a="1"/>
  <c r="E25" i="1" s="1"/>
  <c r="D25" i="1" s="1" a="1"/>
  <c r="D25" i="1" s="1"/>
  <c r="C24" i="1" a="1"/>
  <c r="C24" i="1"/>
  <c r="B24" i="1"/>
  <c r="A24" i="1"/>
  <c r="E24" i="1" s="1" a="1"/>
  <c r="E24" i="1" s="1"/>
  <c r="D24" i="1" s="1" a="1"/>
  <c r="D24" i="1" s="1"/>
  <c r="C23" i="1" a="1"/>
  <c r="C23" i="1" s="1"/>
  <c r="B23" i="1"/>
  <c r="E23" i="1" s="1" a="1"/>
  <c r="E23" i="1" s="1"/>
  <c r="D23" i="1" s="1" a="1"/>
  <c r="D23" i="1" s="1"/>
  <c r="C14" i="1" l="1"/>
  <c r="E27" i="1" a="1"/>
  <c r="E27" i="1" s="1"/>
  <c r="D27" i="1" s="1" a="1"/>
  <c r="D27" i="1" s="1"/>
  <c r="B27" i="1"/>
  <c r="A28" i="1"/>
  <c r="A36" i="1"/>
  <c r="B26" i="1"/>
  <c r="E26" i="1" a="1"/>
  <c r="E26" i="1" s="1"/>
  <c r="D26" i="1" s="1" a="1"/>
  <c r="D26" i="1" s="1"/>
  <c r="E35" i="1" a="1"/>
  <c r="E35" i="1" s="1"/>
  <c r="D35" i="1" s="1" a="1"/>
  <c r="D35" i="1" s="1"/>
  <c r="B36" i="1" l="1"/>
  <c r="E36" i="1" s="1" a="1"/>
  <c r="E36" i="1" s="1"/>
  <c r="D36" i="1" s="1" a="1"/>
  <c r="D36" i="1" s="1"/>
  <c r="A37" i="1"/>
  <c r="A29" i="1"/>
  <c r="E28" i="1" a="1"/>
  <c r="E28" i="1" s="1"/>
  <c r="D28" i="1" s="1" a="1"/>
  <c r="D28" i="1" s="1"/>
  <c r="B28" i="1"/>
  <c r="A38" i="1" l="1"/>
  <c r="B37" i="1"/>
  <c r="E37" i="1" s="1" a="1"/>
  <c r="E37" i="1" s="1"/>
  <c r="D37" i="1" s="1" a="1"/>
  <c r="D37" i="1" s="1"/>
  <c r="B29" i="1"/>
  <c r="A30" i="1"/>
  <c r="E29" i="1" a="1"/>
  <c r="E29" i="1" s="1"/>
  <c r="D29" i="1" s="1" a="1"/>
  <c r="D29" i="1" s="1"/>
  <c r="A31" i="1" l="1"/>
  <c r="E30" i="1" a="1"/>
  <c r="E30" i="1" s="1"/>
  <c r="D30" i="1" s="1" a="1"/>
  <c r="D30" i="1" s="1"/>
  <c r="B30" i="1"/>
  <c r="B38" i="1"/>
  <c r="A39" i="1"/>
  <c r="E38" i="1" a="1"/>
  <c r="E38" i="1" s="1"/>
  <c r="D38" i="1" s="1" a="1"/>
  <c r="D38" i="1" s="1"/>
  <c r="A40" i="1" l="1"/>
  <c r="B39" i="1"/>
  <c r="E39" i="1" s="1" a="1"/>
  <c r="E39" i="1" s="1"/>
  <c r="D39" i="1" s="1" a="1"/>
  <c r="D39" i="1" s="1"/>
  <c r="A32" i="1"/>
  <c r="B31" i="1"/>
  <c r="E31" i="1" a="1"/>
  <c r="E31" i="1" s="1"/>
  <c r="D31" i="1" s="1" a="1"/>
  <c r="D31" i="1" s="1"/>
  <c r="E32" i="1" l="1" a="1"/>
  <c r="E32" i="1" s="1"/>
  <c r="D32" i="1" s="1" a="1"/>
  <c r="D32" i="1" s="1"/>
  <c r="B32" i="1"/>
  <c r="A41" i="1"/>
  <c r="B40" i="1"/>
  <c r="E40" i="1" s="1" a="1"/>
  <c r="E40" i="1" s="1"/>
  <c r="D40" i="1" s="1" a="1"/>
  <c r="D40" i="1" s="1"/>
  <c r="B41" i="1" l="1"/>
  <c r="A42" i="1"/>
  <c r="E41" i="1" a="1"/>
  <c r="E41" i="1" s="1"/>
  <c r="D41" i="1" s="1" a="1"/>
  <c r="D41" i="1" s="1"/>
  <c r="A43" i="1" l="1"/>
  <c r="E42" i="1" a="1"/>
  <c r="E42" i="1" s="1"/>
  <c r="D42" i="1" s="1" a="1"/>
  <c r="D42" i="1" s="1"/>
  <c r="B42" i="1"/>
  <c r="B43" i="1" l="1"/>
  <c r="A44" i="1"/>
  <c r="E43" i="1" a="1"/>
  <c r="E43" i="1" s="1"/>
  <c r="D43" i="1" s="1" a="1"/>
  <c r="D43" i="1" s="1"/>
  <c r="A45" i="1" l="1"/>
  <c r="B44" i="1"/>
  <c r="E44" i="1" s="1" a="1"/>
  <c r="E44" i="1" s="1"/>
  <c r="D44" i="1" s="1" a="1"/>
  <c r="D44" i="1" s="1"/>
  <c r="B45" i="1" l="1"/>
  <c r="A46" i="1"/>
  <c r="E45" i="1" a="1"/>
  <c r="E45" i="1" s="1"/>
  <c r="D45" i="1" s="1" a="1"/>
  <c r="D45" i="1" s="1"/>
  <c r="A47" i="1" l="1"/>
  <c r="B46" i="1"/>
  <c r="E46" i="1" s="1" a="1"/>
  <c r="E46" i="1" s="1"/>
  <c r="D46" i="1" s="1" a="1"/>
  <c r="D46" i="1" s="1"/>
  <c r="B47" i="1" l="1"/>
  <c r="A48" i="1"/>
  <c r="E47" i="1" a="1"/>
  <c r="E47" i="1" s="1"/>
  <c r="D47" i="1" s="1" a="1"/>
  <c r="D47" i="1" s="1"/>
  <c r="B48" i="1" l="1"/>
  <c r="E48" i="1" a="1"/>
  <c r="E48" i="1" s="1"/>
  <c r="D48" i="1" s="1" a="1"/>
  <c r="D48" i="1" s="1"/>
  <c r="A49" i="1"/>
  <c r="B49" i="1" l="1"/>
  <c r="E49" i="1" a="1"/>
  <c r="E49" i="1" s="1"/>
  <c r="D49" i="1" s="1" a="1"/>
  <c r="D49" i="1" s="1"/>
  <c r="A50" i="1"/>
  <c r="E50" i="1" l="1" a="1"/>
  <c r="E50" i="1" s="1"/>
  <c r="D50" i="1" s="1" a="1"/>
  <c r="D50" i="1" s="1"/>
  <c r="B50" i="1"/>
  <c r="A51" i="1"/>
  <c r="A52" i="1" l="1"/>
  <c r="E51" i="1" a="1"/>
  <c r="E51" i="1" s="1"/>
  <c r="D51" i="1" s="1" a="1"/>
  <c r="D51" i="1" s="1"/>
  <c r="B51" i="1"/>
  <c r="B52" i="1" l="1"/>
  <c r="A53" i="1"/>
  <c r="E52" i="1" a="1"/>
  <c r="E52" i="1" s="1"/>
  <c r="D52" i="1" s="1" a="1"/>
  <c r="D52" i="1" s="1"/>
  <c r="B53" i="1" l="1"/>
  <c r="E53" i="1" s="1" a="1"/>
  <c r="E53" i="1" s="1"/>
  <c r="D53" i="1" s="1" a="1"/>
  <c r="D53" i="1" s="1"/>
</calcChain>
</file>

<file path=xl/sharedStrings.xml><?xml version="1.0" encoding="utf-8"?>
<sst xmlns="http://schemas.openxmlformats.org/spreadsheetml/2006/main" count="27" uniqueCount="20">
  <si>
    <t>GS</t>
  </si>
  <si>
    <t>MSFT</t>
  </si>
  <si>
    <t>average monthly returns</t>
  </si>
  <si>
    <t>std. dev. monthly returns</t>
  </si>
  <si>
    <t>annualized returns average</t>
  </si>
  <si>
    <t>annualized returns std dev</t>
  </si>
  <si>
    <t>portfolio</t>
  </si>
  <si>
    <t>Tangent method</t>
  </si>
  <si>
    <t>Q</t>
  </si>
  <si>
    <t>rf</t>
  </si>
  <si>
    <t>s</t>
  </si>
  <si>
    <t>E(r)</t>
  </si>
  <si>
    <t>Sum w(i)</t>
  </si>
  <si>
    <t>full inv.</t>
  </si>
  <si>
    <t>envelope ptfs</t>
  </si>
  <si>
    <t>x</t>
  </si>
  <si>
    <t>y</t>
  </si>
  <si>
    <t>a</t>
  </si>
  <si>
    <t>1-a</t>
  </si>
  <si>
    <t>var/cov matrix (ann)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</si>
</sst>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%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Symbol"/>
      <family val="1"/>
      <charset val="2"/>
    </font>
    <font>
      <sz val="10"/>
      <name val="Aptos Narrow"/>
      <family val="2"/>
      <scheme val="minor"/>
    </font>
    <font>
      <sz val="8"/>
      <name val="Calibri"/>
      <family val="2"/>
    </font>
    <font>
      <b/>
      <sz val="8"/>
      <name val="Calibri"/>
      <family val="2"/>
    </font>
    <font>
      <b/>
      <sz val="10"/>
      <name val="Symbol"/>
      <charset val="2"/>
    </font>
    <font>
      <sz val="8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6" xfId="0" applyFont="1" applyFill="1" applyBorder="1" applyAlignment="1">
      <alignment horizontal="center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0" fontId="6" fillId="0" borderId="12" xfId="1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1" fontId="6" fillId="0" borderId="12" xfId="1" applyNumberFormat="1" applyFont="1" applyBorder="1" applyAlignment="1">
      <alignment horizontal="center"/>
    </xf>
    <xf numFmtId="165" fontId="6" fillId="0" borderId="12" xfId="1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6" fillId="0" borderId="0" xfId="0" applyFont="1"/>
    <xf numFmtId="0" fontId="7" fillId="2" borderId="13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4" borderId="1" xfId="0" applyFont="1" applyFill="1" applyBorder="1"/>
    <xf numFmtId="0" fontId="6" fillId="4" borderId="8" xfId="0" applyFont="1" applyFill="1" applyBorder="1"/>
    <xf numFmtId="0" fontId="7" fillId="0" borderId="2" xfId="0" applyFont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8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10" fontId="6" fillId="0" borderId="4" xfId="0" applyNumberFormat="1" applyFont="1" applyBorder="1" applyAlignment="1">
      <alignment horizontal="center"/>
    </xf>
    <xf numFmtId="10" fontId="6" fillId="0" borderId="1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2" fillId="2" borderId="12" xfId="0" applyFont="1" applyFill="1" applyBorder="1" applyAlignment="1">
      <alignment vertical="center" wrapText="1"/>
    </xf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3" fillId="3" borderId="12" xfId="0" applyFont="1" applyFill="1" applyBorder="1" applyAlignment="1">
      <alignment horizontal="center" vertical="center" wrapText="1"/>
    </xf>
    <xf numFmtId="0" fontId="0" fillId="0" borderId="14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V60"/>
  <sheetViews>
    <sheetView tabSelected="1" zoomScale="115" zoomScaleNormal="142" workbookViewId="0">
      <selection activeCell="H31" sqref="H31"/>
    </sheetView>
  </sheetViews>
  <sheetFormatPr baseColWidth="10" defaultRowHeight="16" x14ac:dyDescent="0.2"/>
  <sheetData>
    <row r="5" spans="2:308" x14ac:dyDescent="0.2">
      <c r="E5" t="s">
        <v>0</v>
      </c>
      <c r="F5" t="s">
        <v>1</v>
      </c>
    </row>
    <row r="6" spans="2:308" x14ac:dyDescent="0.2">
      <c r="B6" s="1" t="s">
        <v>2</v>
      </c>
      <c r="C6" s="2"/>
      <c r="D6" s="8"/>
      <c r="E6">
        <v>3.5127123672909981E-2</v>
      </c>
      <c r="F6">
        <v>1.9517004361017779E-2</v>
      </c>
    </row>
    <row r="7" spans="2:308" x14ac:dyDescent="0.2">
      <c r="B7" s="3" t="s">
        <v>3</v>
      </c>
      <c r="C7" s="4"/>
      <c r="D7" s="9"/>
      <c r="E7">
        <v>9.2533592731967193E-2</v>
      </c>
      <c r="F7">
        <v>6.3598823120764578E-2</v>
      </c>
    </row>
    <row r="8" spans="2:308" x14ac:dyDescent="0.2">
      <c r="B8" s="3" t="s">
        <v>4</v>
      </c>
      <c r="C8" s="4"/>
      <c r="D8" s="9"/>
      <c r="E8">
        <v>0.42152548407491969</v>
      </c>
      <c r="F8">
        <v>0.23420405233221331</v>
      </c>
    </row>
    <row r="9" spans="2:308" x14ac:dyDescent="0.2">
      <c r="B9" s="5" t="s">
        <v>5</v>
      </c>
      <c r="C9" s="6"/>
      <c r="D9" s="10"/>
      <c r="E9">
        <v>1.110403112783606</v>
      </c>
      <c r="F9">
        <v>0.76318587744917488</v>
      </c>
    </row>
    <row r="11" spans="2:308" x14ac:dyDescent="0.2">
      <c r="B11" s="7" t="s">
        <v>6</v>
      </c>
      <c r="C11" s="2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  <c r="JQ11" s="16"/>
      <c r="JR11" s="16"/>
      <c r="JS11" s="16"/>
      <c r="JT11" s="16"/>
      <c r="JU11" s="16"/>
      <c r="JV11" s="16"/>
      <c r="JW11" s="16"/>
      <c r="JX11" s="16"/>
      <c r="JY11" s="16"/>
      <c r="JZ11" s="16"/>
      <c r="KA11" s="16"/>
      <c r="KB11" s="16"/>
      <c r="KC11" s="16"/>
      <c r="KD11" s="16"/>
      <c r="KE11" s="16"/>
      <c r="KF11" s="16"/>
      <c r="KG11" s="16"/>
      <c r="KH11" s="16"/>
      <c r="KI11" s="16"/>
      <c r="KJ11" s="16"/>
      <c r="KK11" s="16"/>
      <c r="KL11" s="16"/>
      <c r="KM11" s="16"/>
      <c r="KN11" s="16"/>
      <c r="KO11" s="16"/>
      <c r="KP11" s="16"/>
      <c r="KQ11" s="16"/>
      <c r="KR11" s="16"/>
      <c r="KS11" s="16"/>
      <c r="KT11" s="16"/>
      <c r="KU11" s="16"/>
      <c r="KV11" s="16"/>
    </row>
    <row r="13" spans="2:308" x14ac:dyDescent="0.2">
      <c r="B13" s="46" t="s">
        <v>7</v>
      </c>
      <c r="C13" s="47"/>
      <c r="D13" s="47"/>
      <c r="E13" s="47"/>
      <c r="F13" s="47"/>
      <c r="G13" s="47"/>
      <c r="H13" s="48"/>
    </row>
    <row r="14" spans="2:308" x14ac:dyDescent="0.2">
      <c r="B14" s="13" t="s">
        <v>8</v>
      </c>
      <c r="C14" s="16" t="e">
        <f>ABS((H15-E14)/G15)</f>
        <v>#VALUE!</v>
      </c>
      <c r="D14" s="7" t="s">
        <v>9</v>
      </c>
      <c r="E14" s="17">
        <v>4.4000000953674318E-2</v>
      </c>
      <c r="G14" s="13" t="s">
        <v>10</v>
      </c>
      <c r="H14" s="15" t="s">
        <v>11</v>
      </c>
    </row>
    <row r="15" spans="2:308" x14ac:dyDescent="0.2">
      <c r="B15" s="14" t="s">
        <v>12</v>
      </c>
      <c r="C15" s="18">
        <f>SUM(C11:D11)</f>
        <v>0</v>
      </c>
      <c r="D15" s="7" t="s">
        <v>13</v>
      </c>
      <c r="E15" s="19">
        <v>1</v>
      </c>
      <c r="G15" s="17" t="e">
        <f>SQRT(MMULT(C11:D11,MMULT(E57:F58,TRANSPOSE(C11:D11))))</f>
        <v>#VALUE!</v>
      </c>
      <c r="H15" s="20" t="e">
        <f>MMULT(C11:D11,TRANSPOSE(E8:F8))</f>
        <v>#VALUE!</v>
      </c>
    </row>
    <row r="17" spans="1:308" x14ac:dyDescent="0.2">
      <c r="B17" s="55" t="s">
        <v>14</v>
      </c>
      <c r="C17" s="11" t="s">
        <v>15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  <c r="IY17" s="21"/>
      <c r="IZ17" s="21"/>
      <c r="JA17" s="21"/>
      <c r="JB17" s="21"/>
      <c r="JC17" s="21"/>
      <c r="JD17" s="21"/>
      <c r="JE17" s="21"/>
      <c r="JF17" s="21"/>
      <c r="JG17" s="21"/>
      <c r="JH17" s="21"/>
      <c r="JI17" s="21"/>
      <c r="JJ17" s="21"/>
      <c r="JK17" s="21"/>
      <c r="JL17" s="21"/>
      <c r="JM17" s="21"/>
      <c r="JN17" s="21"/>
      <c r="JO17" s="21"/>
      <c r="JP17" s="21"/>
      <c r="JQ17" s="21"/>
      <c r="JR17" s="21"/>
      <c r="JS17" s="21"/>
      <c r="JT17" s="21"/>
      <c r="JU17" s="21"/>
      <c r="JV17" s="21"/>
      <c r="JW17" s="21"/>
      <c r="JX17" s="21"/>
      <c r="JY17" s="21"/>
      <c r="JZ17" s="21"/>
      <c r="KA17" s="21"/>
      <c r="KB17" s="21"/>
      <c r="KC17" s="21"/>
      <c r="KD17" s="21"/>
      <c r="KE17" s="21"/>
      <c r="KF17" s="21"/>
      <c r="KG17" s="21"/>
      <c r="KH17" s="21"/>
      <c r="KI17" s="21"/>
      <c r="KJ17" s="21"/>
      <c r="KK17" s="21"/>
      <c r="KL17" s="21"/>
      <c r="KM17" s="21"/>
      <c r="KN17" s="21"/>
      <c r="KO17" s="21"/>
      <c r="KP17" s="21"/>
      <c r="KQ17" s="21"/>
      <c r="KR17" s="21"/>
      <c r="KS17" s="21"/>
      <c r="KT17" s="21"/>
      <c r="KU17" s="21"/>
    </row>
    <row r="18" spans="1:308" x14ac:dyDescent="0.2">
      <c r="B18" s="56"/>
      <c r="C18" s="11" t="s">
        <v>16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  <c r="IY18" s="21"/>
      <c r="IZ18" s="21"/>
      <c r="JA18" s="21"/>
      <c r="JB18" s="21"/>
      <c r="JC18" s="21"/>
      <c r="JD18" s="21"/>
      <c r="JE18" s="21"/>
      <c r="JF18" s="21"/>
      <c r="JG18" s="21"/>
      <c r="JH18" s="21"/>
      <c r="JI18" s="21"/>
      <c r="JJ18" s="21"/>
      <c r="JK18" s="21"/>
      <c r="JL18" s="21"/>
      <c r="JM18" s="21"/>
      <c r="JN18" s="21"/>
      <c r="JO18" s="21"/>
      <c r="JP18" s="21"/>
      <c r="JQ18" s="21"/>
      <c r="JR18" s="21"/>
      <c r="JS18" s="21"/>
      <c r="JT18" s="21"/>
      <c r="JU18" s="21"/>
      <c r="JV18" s="21"/>
      <c r="JW18" s="21"/>
      <c r="JX18" s="21"/>
      <c r="JY18" s="21"/>
      <c r="JZ18" s="21"/>
      <c r="KA18" s="21"/>
      <c r="KB18" s="21"/>
      <c r="KC18" s="21"/>
      <c r="KD18" s="21"/>
      <c r="KE18" s="21"/>
      <c r="KF18" s="21"/>
      <c r="KG18" s="21"/>
      <c r="KH18" s="21"/>
      <c r="KI18" s="21"/>
      <c r="KJ18" s="21"/>
      <c r="KK18" s="21"/>
      <c r="KL18" s="21"/>
      <c r="KM18" s="21"/>
      <c r="KN18" s="21"/>
      <c r="KO18" s="21"/>
      <c r="KP18" s="21"/>
      <c r="KQ18" s="21"/>
      <c r="KR18" s="21"/>
      <c r="KS18" s="21"/>
      <c r="KT18" s="21"/>
      <c r="KU18" s="21"/>
    </row>
    <row r="21" spans="1:308" x14ac:dyDescent="0.2">
      <c r="A21" s="22"/>
      <c r="B21" s="22"/>
      <c r="C21" s="42" t="s">
        <v>10</v>
      </c>
      <c r="D21" s="12" t="s">
        <v>11</v>
      </c>
      <c r="E21" s="46" t="s">
        <v>6</v>
      </c>
      <c r="F21" s="47"/>
      <c r="G21" s="47"/>
      <c r="H21" s="48"/>
    </row>
    <row r="22" spans="1:308" x14ac:dyDescent="0.2">
      <c r="A22" s="23" t="s">
        <v>17</v>
      </c>
      <c r="B22" s="24" t="s">
        <v>18</v>
      </c>
      <c r="C22" s="25"/>
      <c r="D22" s="26"/>
      <c r="E22" s="32"/>
      <c r="F22" s="33"/>
      <c r="G22" s="33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</row>
    <row r="23" spans="1:308" x14ac:dyDescent="0.2">
      <c r="A23" s="36">
        <v>-1</v>
      </c>
      <c r="B23" s="37">
        <f t="shared" ref="B23:B53" si="0">1-A23</f>
        <v>2</v>
      </c>
      <c r="C23" s="28" t="e">
        <f t="array" ref="C23">SQRT(MMULT(E23:KU23,MMULT($E$57:$KU$356,TRANSPOSE(E23:KU23))))</f>
        <v>#VALUE!</v>
      </c>
      <c r="D23" s="29" t="e">
        <f t="array" ref="D23">MMULT(E23:KU23,TRANSPOSE($E$8:$KU$8))</f>
        <v>#VALUE!</v>
      </c>
      <c r="E23" s="43" t="e">
        <f t="array" ref="E23">MMULT(A23,$D$17:$KT$17)+MMULT(B23,$D$18:$KT$18)</f>
        <v>#VALUE!</v>
      </c>
      <c r="F23" s="44"/>
      <c r="G23" s="44"/>
      <c r="H23" s="44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45"/>
      <c r="DO23" s="45"/>
      <c r="DP23" s="45"/>
      <c r="DQ23" s="45"/>
      <c r="DR23" s="45"/>
      <c r="DS23" s="45"/>
      <c r="DT23" s="45"/>
      <c r="DU23" s="45"/>
      <c r="DV23" s="45"/>
      <c r="DW23" s="45"/>
      <c r="DX23" s="45"/>
      <c r="DY23" s="45"/>
      <c r="DZ23" s="45"/>
      <c r="EA23" s="45"/>
      <c r="EB23" s="45"/>
      <c r="EC23" s="45"/>
      <c r="ED23" s="45"/>
      <c r="EE23" s="45"/>
      <c r="EF23" s="45"/>
      <c r="EG23" s="45"/>
      <c r="EH23" s="45"/>
      <c r="EI23" s="45"/>
      <c r="EJ23" s="45"/>
      <c r="EK23" s="45"/>
      <c r="EL23" s="45"/>
      <c r="EM23" s="45"/>
      <c r="EN23" s="45"/>
      <c r="EO23" s="45"/>
      <c r="EP23" s="45"/>
      <c r="EQ23" s="45"/>
      <c r="ER23" s="45"/>
      <c r="ES23" s="45"/>
      <c r="ET23" s="45"/>
      <c r="EU23" s="45"/>
      <c r="EV23" s="45"/>
      <c r="EW23" s="45"/>
      <c r="EX23" s="45"/>
      <c r="EY23" s="45"/>
      <c r="EZ23" s="45"/>
      <c r="FA23" s="45"/>
      <c r="FB23" s="45"/>
      <c r="FC23" s="45"/>
      <c r="FD23" s="45"/>
      <c r="FE23" s="45"/>
      <c r="FF23" s="45"/>
      <c r="FG23" s="45"/>
      <c r="FH23" s="45"/>
      <c r="FI23" s="45"/>
      <c r="FJ23" s="45"/>
      <c r="FK23" s="45"/>
      <c r="FL23" s="45"/>
      <c r="FM23" s="45"/>
      <c r="FN23" s="45"/>
      <c r="FO23" s="45"/>
      <c r="FP23" s="45"/>
      <c r="FQ23" s="45"/>
      <c r="FR23" s="45"/>
      <c r="FS23" s="45"/>
      <c r="FT23" s="45"/>
      <c r="FU23" s="45"/>
      <c r="FV23" s="45"/>
      <c r="FW23" s="45"/>
      <c r="FX23" s="45"/>
      <c r="FY23" s="45"/>
      <c r="FZ23" s="45"/>
      <c r="GA23" s="45"/>
      <c r="GB23" s="45"/>
      <c r="GC23" s="45"/>
      <c r="GD23" s="45"/>
      <c r="GE23" s="45"/>
      <c r="GF23" s="45"/>
      <c r="GG23" s="45"/>
      <c r="GH23" s="45"/>
      <c r="GI23" s="45"/>
      <c r="GJ23" s="45"/>
      <c r="GK23" s="45"/>
      <c r="GL23" s="45"/>
      <c r="GM23" s="45"/>
      <c r="GN23" s="45"/>
      <c r="GO23" s="45"/>
      <c r="GP23" s="45"/>
      <c r="GQ23" s="45"/>
      <c r="GR23" s="45"/>
      <c r="GS23" s="45"/>
      <c r="GT23" s="45"/>
      <c r="GU23" s="45"/>
      <c r="GV23" s="45"/>
      <c r="GW23" s="45"/>
      <c r="GX23" s="45"/>
      <c r="GY23" s="45"/>
      <c r="GZ23" s="45"/>
      <c r="HA23" s="45"/>
      <c r="HB23" s="45"/>
      <c r="HC23" s="45"/>
      <c r="HD23" s="45"/>
      <c r="HE23" s="45"/>
      <c r="HF23" s="45"/>
      <c r="HG23" s="45"/>
      <c r="HH23" s="45"/>
      <c r="HI23" s="45"/>
      <c r="HJ23" s="45"/>
      <c r="HK23" s="45"/>
      <c r="HL23" s="45"/>
      <c r="HM23" s="45"/>
      <c r="HN23" s="45"/>
      <c r="HO23" s="45"/>
      <c r="HP23" s="45"/>
      <c r="HQ23" s="45"/>
      <c r="HR23" s="45"/>
      <c r="HS23" s="45"/>
      <c r="HT23" s="45"/>
      <c r="HU23" s="45"/>
      <c r="HV23" s="45"/>
      <c r="HW23" s="45"/>
      <c r="HX23" s="45"/>
      <c r="HY23" s="45"/>
      <c r="HZ23" s="45"/>
      <c r="IA23" s="45"/>
      <c r="IB23" s="45"/>
      <c r="IC23" s="45"/>
      <c r="ID23" s="45"/>
      <c r="IE23" s="45"/>
      <c r="IF23" s="45"/>
      <c r="IG23" s="45"/>
      <c r="IH23" s="45"/>
      <c r="II23" s="45"/>
      <c r="IJ23" s="45"/>
      <c r="IK23" s="45"/>
      <c r="IL23" s="45"/>
      <c r="IM23" s="45"/>
      <c r="IN23" s="45"/>
      <c r="IO23" s="45"/>
      <c r="IP23" s="45"/>
      <c r="IQ23" s="45"/>
      <c r="IR23" s="45"/>
      <c r="IS23" s="45"/>
      <c r="IT23" s="45"/>
      <c r="IU23" s="45"/>
      <c r="IV23" s="45"/>
      <c r="IW23" s="45"/>
      <c r="IX23" s="45"/>
      <c r="IY23" s="45"/>
      <c r="IZ23" s="45"/>
      <c r="JA23" s="45"/>
      <c r="JB23" s="45"/>
      <c r="JC23" s="45"/>
      <c r="JD23" s="45"/>
      <c r="JE23" s="45"/>
      <c r="JF23" s="45"/>
      <c r="JG23" s="45"/>
      <c r="JH23" s="45"/>
      <c r="JI23" s="45"/>
      <c r="JJ23" s="45"/>
      <c r="JK23" s="45"/>
      <c r="JL23" s="45"/>
      <c r="JM23" s="45"/>
      <c r="JN23" s="45"/>
      <c r="JO23" s="45"/>
      <c r="JP23" s="45"/>
      <c r="JQ23" s="45"/>
      <c r="JR23" s="45"/>
      <c r="JS23" s="45"/>
      <c r="JT23" s="45"/>
      <c r="JU23" s="45"/>
      <c r="JV23" s="45"/>
      <c r="JW23" s="45"/>
      <c r="JX23" s="45"/>
      <c r="JY23" s="45"/>
      <c r="JZ23" s="45"/>
      <c r="KA23" s="45"/>
      <c r="KB23" s="45"/>
      <c r="KC23" s="45"/>
      <c r="KD23" s="45"/>
      <c r="KE23" s="45"/>
      <c r="KF23" s="45"/>
      <c r="KG23" s="45"/>
      <c r="KH23" s="45"/>
      <c r="KI23" s="45"/>
      <c r="KJ23" s="45"/>
      <c r="KK23" s="45"/>
      <c r="KL23" s="45"/>
      <c r="KM23" s="45"/>
      <c r="KN23" s="45"/>
      <c r="KO23" s="45"/>
      <c r="KP23" s="45"/>
      <c r="KQ23" s="45"/>
      <c r="KR23" s="45"/>
      <c r="KS23" s="45"/>
      <c r="KT23" s="45"/>
      <c r="KU23" s="45"/>
    </row>
    <row r="24" spans="1:308" x14ac:dyDescent="0.2">
      <c r="A24" s="38">
        <f t="shared" ref="A24:A32" si="1">A23+0.1</f>
        <v>-0.9</v>
      </c>
      <c r="B24" s="39">
        <f t="shared" si="0"/>
        <v>1.9</v>
      </c>
      <c r="C24" s="30" t="e">
        <f t="array" ref="C24">SQRT(MMULT(E24:KU24,MMULT($E$57:$KU$356,TRANSPOSE(E24:KU24))))</f>
        <v>#VALUE!</v>
      </c>
      <c r="D24" s="31" t="e">
        <f t="array" ref="D24">MMULT(E24:KU24,TRANSPOSE($E$8:$KU$8))</f>
        <v>#VALUE!</v>
      </c>
      <c r="E24" s="43" t="e">
        <f t="array" ref="E24">MMULT(A24,$D$17:$KT$17)+MMULT(B24,$D$18:$KT$18)</f>
        <v>#VALUE!</v>
      </c>
      <c r="F24" s="33"/>
      <c r="G24" s="33"/>
      <c r="H24" s="33"/>
      <c r="I24" s="33"/>
      <c r="J24" s="33"/>
    </row>
    <row r="25" spans="1:308" x14ac:dyDescent="0.2">
      <c r="A25" s="38">
        <f t="shared" si="1"/>
        <v>-0.8</v>
      </c>
      <c r="B25" s="39">
        <f t="shared" si="0"/>
        <v>1.8</v>
      </c>
      <c r="C25" s="30" t="e">
        <f t="array" ref="C25">SQRT(MMULT(E25:KU25,MMULT($E$57:$KU$356,TRANSPOSE(E25:KU25))))</f>
        <v>#VALUE!</v>
      </c>
      <c r="D25" s="31" t="e">
        <f t="array" ref="D25">MMULT(E25:KU25,TRANSPOSE($E$8:$KU$8))</f>
        <v>#VALUE!</v>
      </c>
      <c r="E25" s="43" t="e">
        <f t="array" ref="E25">MMULT(A25,$D$17:$KT$17)+MMULT(B25,$D$18:$KT$18)</f>
        <v>#VALUE!</v>
      </c>
      <c r="F25" s="33"/>
      <c r="G25" s="33"/>
      <c r="H25" s="33"/>
      <c r="I25" s="33"/>
    </row>
    <row r="26" spans="1:308" x14ac:dyDescent="0.2">
      <c r="A26" s="38">
        <f t="shared" si="1"/>
        <v>-0.70000000000000007</v>
      </c>
      <c r="B26" s="39">
        <f t="shared" si="0"/>
        <v>1.7000000000000002</v>
      </c>
      <c r="C26" s="30" t="e">
        <f t="array" ref="C26">SQRT(MMULT(E26:KU26,MMULT($E$57:$KU$356,TRANSPOSE(E26:KU26))))</f>
        <v>#VALUE!</v>
      </c>
      <c r="D26" s="31" t="e">
        <f t="array" ref="D26">MMULT(E26:KU26,TRANSPOSE($E$8:$KU$8))</f>
        <v>#VALUE!</v>
      </c>
      <c r="E26" s="43" t="e">
        <f t="array" ref="E26">MMULT(A26,$D$17:$KT$17)+MMULT(B26,$D$18:$KT$18)</f>
        <v>#VALUE!</v>
      </c>
      <c r="F26" s="33"/>
      <c r="G26" s="33"/>
      <c r="H26" s="33"/>
      <c r="I26" s="33"/>
    </row>
    <row r="27" spans="1:308" x14ac:dyDescent="0.2">
      <c r="A27" s="38">
        <f t="shared" si="1"/>
        <v>-0.60000000000000009</v>
      </c>
      <c r="B27" s="39">
        <f t="shared" si="0"/>
        <v>1.6</v>
      </c>
      <c r="C27" s="30" t="e">
        <f t="array" ref="C27">SQRT(MMULT(E27:KU27,MMULT($E$57:$KU$356,TRANSPOSE(E27:KU27))))</f>
        <v>#VALUE!</v>
      </c>
      <c r="D27" s="31" t="e">
        <f t="array" ref="D27">MMULT(E27:KU27,TRANSPOSE($E$8:$KU$8))</f>
        <v>#VALUE!</v>
      </c>
      <c r="E27" s="43" t="e">
        <f t="array" ref="E27">MMULT(A27,$D$17:$KT$17)+MMULT(B27,$D$18:$KT$18)</f>
        <v>#VALUE!</v>
      </c>
      <c r="F27" s="33"/>
      <c r="G27" s="33"/>
      <c r="H27" s="33"/>
      <c r="I27" s="33"/>
    </row>
    <row r="28" spans="1:308" x14ac:dyDescent="0.2">
      <c r="A28" s="38">
        <f t="shared" si="1"/>
        <v>-0.50000000000000011</v>
      </c>
      <c r="B28" s="39">
        <f t="shared" si="0"/>
        <v>1.5</v>
      </c>
      <c r="C28" s="30" t="e">
        <f t="array" ref="C28">SQRT(MMULT(E28:KU28,MMULT($E$57:$KU$356,TRANSPOSE(E28:KU28))))</f>
        <v>#VALUE!</v>
      </c>
      <c r="D28" s="31" t="e">
        <f t="array" ref="D28">MMULT(E28:KU28,TRANSPOSE($E$8:$KU$8))</f>
        <v>#VALUE!</v>
      </c>
      <c r="E28" s="43" t="e">
        <f t="array" ref="E28">MMULT(A28,$D$17:$KT$17)+MMULT(B28,$D$18:$KT$18)</f>
        <v>#VALUE!</v>
      </c>
      <c r="F28" s="33"/>
      <c r="G28" s="33"/>
      <c r="H28" s="33"/>
      <c r="I28" s="33"/>
    </row>
    <row r="29" spans="1:308" x14ac:dyDescent="0.2">
      <c r="A29" s="38">
        <f t="shared" si="1"/>
        <v>-0.40000000000000013</v>
      </c>
      <c r="B29" s="39">
        <f t="shared" si="0"/>
        <v>1.4000000000000001</v>
      </c>
      <c r="C29" s="30" t="e">
        <f t="array" ref="C29">SQRT(MMULT(E29:KU29,MMULT($E$57:$KU$356,TRANSPOSE(E29:KU29))))</f>
        <v>#VALUE!</v>
      </c>
      <c r="D29" s="31" t="e">
        <f t="array" ref="D29">MMULT(E29:KU29,TRANSPOSE($E$8:$KU$8))</f>
        <v>#VALUE!</v>
      </c>
      <c r="E29" s="43" t="e">
        <f t="array" ref="E29">MMULT(A29,$D$17:$KT$17)+MMULT(B29,$D$18:$KT$18)</f>
        <v>#VALUE!</v>
      </c>
      <c r="F29" s="33"/>
      <c r="G29" s="33"/>
      <c r="H29" s="33"/>
      <c r="I29" s="33"/>
    </row>
    <row r="30" spans="1:308" x14ac:dyDescent="0.2">
      <c r="A30" s="38">
        <f t="shared" si="1"/>
        <v>-0.30000000000000016</v>
      </c>
      <c r="B30" s="39">
        <f t="shared" si="0"/>
        <v>1.3000000000000003</v>
      </c>
      <c r="C30" s="30" t="e">
        <f t="array" ref="C30">SQRT(MMULT(E30:KU30,MMULT($E$57:$KU$356,TRANSPOSE(E30:KU30))))</f>
        <v>#VALUE!</v>
      </c>
      <c r="D30" s="31" t="e">
        <f t="array" ref="D30">MMULT(E30:KU30,TRANSPOSE($E$8:$KU$8))</f>
        <v>#VALUE!</v>
      </c>
      <c r="E30" s="43" t="e">
        <f t="array" ref="E30">MMULT(A30,$D$17:$KT$17)+MMULT(B30,$D$18:$KT$18)</f>
        <v>#VALUE!</v>
      </c>
      <c r="F30" s="33"/>
      <c r="G30" s="33"/>
      <c r="H30" s="33"/>
      <c r="I30" s="33"/>
    </row>
    <row r="31" spans="1:308" x14ac:dyDescent="0.2">
      <c r="A31" s="38">
        <f t="shared" si="1"/>
        <v>-0.20000000000000015</v>
      </c>
      <c r="B31" s="39">
        <f t="shared" si="0"/>
        <v>1.2000000000000002</v>
      </c>
      <c r="C31" s="30" t="e">
        <f t="array" ref="C31">SQRT(MMULT(E31:KU31,MMULT($E$57:$KU$356,TRANSPOSE(E31:KU31))))</f>
        <v>#VALUE!</v>
      </c>
      <c r="D31" s="31" t="e">
        <f t="array" ref="D31">MMULT(E31:KU31,TRANSPOSE($E$8:$KU$8))</f>
        <v>#VALUE!</v>
      </c>
      <c r="E31" s="43" t="e">
        <f t="array" ref="E31">MMULT(A31,$D$17:$KT$17)+MMULT(B31,$D$18:$KT$18)</f>
        <v>#VALUE!</v>
      </c>
      <c r="F31" s="33"/>
      <c r="G31" s="33"/>
      <c r="H31" s="33"/>
      <c r="I31" s="33"/>
    </row>
    <row r="32" spans="1:308" x14ac:dyDescent="0.2">
      <c r="A32" s="38">
        <f t="shared" si="1"/>
        <v>-0.10000000000000014</v>
      </c>
      <c r="B32" s="39">
        <f t="shared" si="0"/>
        <v>1.1000000000000001</v>
      </c>
      <c r="C32" s="30" t="e">
        <f t="array" ref="C32">SQRT(MMULT(E32:KU32,MMULT($E$57:$KU$356,TRANSPOSE(E32:KU32))))</f>
        <v>#VALUE!</v>
      </c>
      <c r="D32" s="31" t="e">
        <f t="array" ref="D32">MMULT(E32:KU32,TRANSPOSE($E$8:$KU$8))</f>
        <v>#VALUE!</v>
      </c>
      <c r="E32" s="43" t="e">
        <f t="array" ref="E32">MMULT(A32,$D$17:$KT$17)+MMULT(B32,$D$18:$KT$18)</f>
        <v>#VALUE!</v>
      </c>
      <c r="F32" s="33"/>
      <c r="G32" s="33"/>
      <c r="H32" s="33"/>
      <c r="I32" s="33"/>
    </row>
    <row r="33" spans="1:9" x14ac:dyDescent="0.2">
      <c r="A33" s="38">
        <v>0</v>
      </c>
      <c r="B33" s="39">
        <f t="shared" si="0"/>
        <v>1</v>
      </c>
      <c r="C33" s="30" t="e">
        <f t="array" ref="C33">SQRT(MMULT(E33:KU33,MMULT($E$57:$KU$356,TRANSPOSE(E33:KU33))))</f>
        <v>#VALUE!</v>
      </c>
      <c r="D33" s="31" t="e">
        <f t="array" ref="D33">MMULT(E33:KU33,TRANSPOSE($E$8:$KU$8))</f>
        <v>#VALUE!</v>
      </c>
      <c r="E33" s="43" t="e">
        <f t="array" ref="E33">MMULT(A33,$D$17:$KT$17)+MMULT(B33,$D$18:$KT$18)</f>
        <v>#VALUE!</v>
      </c>
      <c r="F33" s="33"/>
      <c r="G33" s="33"/>
      <c r="H33" s="33"/>
      <c r="I33" s="33"/>
    </row>
    <row r="34" spans="1:9" x14ac:dyDescent="0.2">
      <c r="A34" s="38">
        <f t="shared" ref="A34:A53" si="2">A33+0.1</f>
        <v>0.1</v>
      </c>
      <c r="B34" s="39">
        <f t="shared" si="0"/>
        <v>0.9</v>
      </c>
      <c r="C34" s="30" t="e">
        <f t="array" ref="C34">SQRT(MMULT(E34:KU34,MMULT($E$57:$KU$356,TRANSPOSE(E34:KU34))))</f>
        <v>#VALUE!</v>
      </c>
      <c r="D34" s="31" t="e">
        <f t="array" ref="D34">MMULT(E34:KU34,TRANSPOSE($E$8:$KU$8))</f>
        <v>#VALUE!</v>
      </c>
      <c r="E34" s="43" t="e">
        <f t="array" ref="E34">MMULT(A34,$D$17:$KT$17)+MMULT(B34,$D$18:$KT$18)</f>
        <v>#VALUE!</v>
      </c>
      <c r="F34" s="33"/>
      <c r="G34" s="33"/>
      <c r="H34" s="33"/>
      <c r="I34" s="33"/>
    </row>
    <row r="35" spans="1:9" x14ac:dyDescent="0.2">
      <c r="A35" s="38">
        <f t="shared" si="2"/>
        <v>0.2</v>
      </c>
      <c r="B35" s="39">
        <f t="shared" si="0"/>
        <v>0.8</v>
      </c>
      <c r="C35" s="30" t="e">
        <f t="array" ref="C35">SQRT(MMULT(E35:KU35,MMULT($E$57:$KU$356,TRANSPOSE(E35:KU35))))</f>
        <v>#VALUE!</v>
      </c>
      <c r="D35" s="31" t="e">
        <f t="array" ref="D35">MMULT(E35:KU35,TRANSPOSE($E$8:$KU$8))</f>
        <v>#VALUE!</v>
      </c>
      <c r="E35" s="43" t="e">
        <f t="array" ref="E35">MMULT(A35,$D$17:$KT$17)+MMULT(B35,$D$18:$KT$18)</f>
        <v>#VALUE!</v>
      </c>
      <c r="F35" s="33"/>
      <c r="G35" s="33"/>
      <c r="H35" s="33"/>
      <c r="I35" s="33"/>
    </row>
    <row r="36" spans="1:9" x14ac:dyDescent="0.2">
      <c r="A36" s="38">
        <f t="shared" si="2"/>
        <v>0.30000000000000004</v>
      </c>
      <c r="B36" s="39">
        <f t="shared" si="0"/>
        <v>0.7</v>
      </c>
      <c r="C36" s="30" t="e">
        <f t="array" ref="C36">SQRT(MMULT(E36:KU36,MMULT($E$57:$KU$356,TRANSPOSE(E36:KU36))))</f>
        <v>#VALUE!</v>
      </c>
      <c r="D36" s="31" t="e">
        <f t="array" ref="D36">MMULT(E36:KU36,TRANSPOSE($E$8:$KU$8))</f>
        <v>#VALUE!</v>
      </c>
      <c r="E36" s="43" t="e">
        <f t="array" ref="E36">MMULT(A36,$D$17:$KT$17)+MMULT(B36,$D$18:$KT$18)</f>
        <v>#VALUE!</v>
      </c>
      <c r="F36" s="33"/>
      <c r="G36" s="33"/>
      <c r="H36" s="33"/>
      <c r="I36" s="33"/>
    </row>
    <row r="37" spans="1:9" x14ac:dyDescent="0.2">
      <c r="A37" s="38">
        <f t="shared" si="2"/>
        <v>0.4</v>
      </c>
      <c r="B37" s="39">
        <f t="shared" si="0"/>
        <v>0.6</v>
      </c>
      <c r="C37" s="30" t="e">
        <f t="array" ref="C37">SQRT(MMULT(E37:KU37,MMULT($E$57:$KU$356,TRANSPOSE(E37:KU37))))</f>
        <v>#VALUE!</v>
      </c>
      <c r="D37" s="31" t="e">
        <f t="array" ref="D37">MMULT(E37:KU37,TRANSPOSE($E$8:$KU$8))</f>
        <v>#VALUE!</v>
      </c>
      <c r="E37" s="43" t="e">
        <f t="array" ref="E37">MMULT(A37,$D$17:$KT$17)+MMULT(B37,$D$18:$KT$18)</f>
        <v>#VALUE!</v>
      </c>
      <c r="F37" s="33"/>
      <c r="G37" s="33"/>
      <c r="H37" s="33"/>
      <c r="I37" s="33"/>
    </row>
    <row r="38" spans="1:9" x14ac:dyDescent="0.2">
      <c r="A38" s="38">
        <f t="shared" si="2"/>
        <v>0.5</v>
      </c>
      <c r="B38" s="39">
        <f t="shared" si="0"/>
        <v>0.5</v>
      </c>
      <c r="C38" s="30" t="e">
        <f t="array" ref="C38">SQRT(MMULT(E38:KU38,MMULT($E$57:$KU$356,TRANSPOSE(E38:KU38))))</f>
        <v>#VALUE!</v>
      </c>
      <c r="D38" s="31" t="e">
        <f t="array" ref="D38">MMULT(E38:KU38,TRANSPOSE($E$8:$KU$8))</f>
        <v>#VALUE!</v>
      </c>
      <c r="E38" s="43" t="e">
        <f t="array" ref="E38">MMULT(A38,$D$17:$KT$17)+MMULT(B38,$D$18:$KT$18)</f>
        <v>#VALUE!</v>
      </c>
      <c r="F38" s="33"/>
      <c r="G38" s="33"/>
      <c r="H38" s="33"/>
      <c r="I38" s="33"/>
    </row>
    <row r="39" spans="1:9" x14ac:dyDescent="0.2">
      <c r="A39" s="38">
        <f t="shared" si="2"/>
        <v>0.6</v>
      </c>
      <c r="B39" s="39">
        <f t="shared" si="0"/>
        <v>0.4</v>
      </c>
      <c r="C39" s="30" t="e">
        <f t="array" ref="C39">SQRT(MMULT(E39:KU39,MMULT($E$57:$KU$356,TRANSPOSE(E39:KU39))))</f>
        <v>#VALUE!</v>
      </c>
      <c r="D39" s="31" t="e">
        <f t="array" ref="D39">MMULT(E39:KU39,TRANSPOSE($E$8:$KU$8))</f>
        <v>#VALUE!</v>
      </c>
      <c r="E39" s="43" t="e">
        <f t="array" ref="E39">MMULT(A39,$D$17:$KT$17)+MMULT(B39,$D$18:$KT$18)</f>
        <v>#VALUE!</v>
      </c>
      <c r="F39" s="33"/>
      <c r="G39" s="33"/>
      <c r="H39" s="33"/>
      <c r="I39" s="33"/>
    </row>
    <row r="40" spans="1:9" x14ac:dyDescent="0.2">
      <c r="A40" s="38">
        <f t="shared" si="2"/>
        <v>0.7</v>
      </c>
      <c r="B40" s="39">
        <f t="shared" si="0"/>
        <v>0.30000000000000004</v>
      </c>
      <c r="C40" s="30" t="e">
        <f t="array" ref="C40">SQRT(MMULT(E40:KU40,MMULT($E$57:$KU$356,TRANSPOSE(E40:KU40))))</f>
        <v>#VALUE!</v>
      </c>
      <c r="D40" s="31" t="e">
        <f t="array" ref="D40">MMULT(E40:KU40,TRANSPOSE($E$8:$KU$8))</f>
        <v>#VALUE!</v>
      </c>
      <c r="E40" s="43" t="e">
        <f t="array" ref="E40">MMULT(A40,$D$17:$KT$17)+MMULT(B40,$D$18:$KT$18)</f>
        <v>#VALUE!</v>
      </c>
      <c r="F40" s="33"/>
      <c r="G40" s="33"/>
      <c r="H40" s="33"/>
      <c r="I40" s="33"/>
    </row>
    <row r="41" spans="1:9" x14ac:dyDescent="0.2">
      <c r="A41" s="38">
        <f t="shared" si="2"/>
        <v>0.79999999999999993</v>
      </c>
      <c r="B41" s="39">
        <f t="shared" si="0"/>
        <v>0.20000000000000007</v>
      </c>
      <c r="C41" s="30" t="e">
        <f t="array" ref="C41">SQRT(MMULT(E41:KU41,MMULT($E$57:$KU$356,TRANSPOSE(E41:KU41))))</f>
        <v>#VALUE!</v>
      </c>
      <c r="D41" s="31" t="e">
        <f t="array" ref="D41">MMULT(E41:KU41,TRANSPOSE($E$8:$KU$8))</f>
        <v>#VALUE!</v>
      </c>
      <c r="E41" s="43" t="e">
        <f t="array" ref="E41">MMULT(A41,$D$17:$KT$17)+MMULT(B41,$D$18:$KT$18)</f>
        <v>#VALUE!</v>
      </c>
      <c r="F41" s="33"/>
      <c r="G41" s="33"/>
      <c r="H41" s="33"/>
      <c r="I41" s="33"/>
    </row>
    <row r="42" spans="1:9" x14ac:dyDescent="0.2">
      <c r="A42" s="38">
        <f t="shared" si="2"/>
        <v>0.89999999999999991</v>
      </c>
      <c r="B42" s="39">
        <f t="shared" si="0"/>
        <v>0.10000000000000009</v>
      </c>
      <c r="C42" s="30" t="e">
        <f t="array" ref="C42">SQRT(MMULT(E42:KU42,MMULT($E$57:$KU$356,TRANSPOSE(E42:KU42))))</f>
        <v>#VALUE!</v>
      </c>
      <c r="D42" s="31" t="e">
        <f t="array" ref="D42">MMULT(E42:KU42,TRANSPOSE($E$8:$KU$8))</f>
        <v>#VALUE!</v>
      </c>
      <c r="E42" s="43" t="e">
        <f t="array" ref="E42">MMULT(A42,$D$17:$KT$17)+MMULT(B42,$D$18:$KT$18)</f>
        <v>#VALUE!</v>
      </c>
      <c r="F42" s="33"/>
      <c r="G42" s="33"/>
      <c r="H42" s="33"/>
      <c r="I42" s="33"/>
    </row>
    <row r="43" spans="1:9" x14ac:dyDescent="0.2">
      <c r="A43" s="38">
        <f t="shared" si="2"/>
        <v>0.99999999999999989</v>
      </c>
      <c r="B43" s="39">
        <f t="shared" si="0"/>
        <v>0</v>
      </c>
      <c r="C43" s="30" t="e">
        <f t="array" ref="C43">SQRT(MMULT(E43:KU43,MMULT($E$57:$KU$356,TRANSPOSE(E43:KU43))))</f>
        <v>#VALUE!</v>
      </c>
      <c r="D43" s="31" t="e">
        <f t="array" ref="D43">MMULT(E43:KU43,TRANSPOSE($E$8:$KU$8))</f>
        <v>#VALUE!</v>
      </c>
      <c r="E43" s="43" t="e">
        <f t="array" ref="E43">MMULT(A43,$D$17:$KT$17)+MMULT(B43,$D$18:$KT$18)</f>
        <v>#VALUE!</v>
      </c>
      <c r="F43" s="33"/>
      <c r="G43" s="33"/>
      <c r="H43" s="33"/>
      <c r="I43" s="33"/>
    </row>
    <row r="44" spans="1:9" x14ac:dyDescent="0.2">
      <c r="A44" s="38">
        <f t="shared" si="2"/>
        <v>1.0999999999999999</v>
      </c>
      <c r="B44" s="39">
        <f t="shared" si="0"/>
        <v>-9.9999999999999867E-2</v>
      </c>
      <c r="C44" s="30" t="e">
        <f t="array" ref="C44">SQRT(MMULT(E44:KU44,MMULT($E$57:$KU$356,TRANSPOSE(E44:KU44))))</f>
        <v>#VALUE!</v>
      </c>
      <c r="D44" s="31" t="e">
        <f t="array" ref="D44">MMULT(E44:KU44,TRANSPOSE($E$8:$KU$8))</f>
        <v>#VALUE!</v>
      </c>
      <c r="E44" s="43" t="e">
        <f t="array" ref="E44">MMULT(A44,$D$17:$KT$17)+MMULT(B44,$D$18:$KT$18)</f>
        <v>#VALUE!</v>
      </c>
      <c r="F44" s="33"/>
      <c r="G44" s="33"/>
      <c r="H44" s="33"/>
      <c r="I44" s="33"/>
    </row>
    <row r="45" spans="1:9" x14ac:dyDescent="0.2">
      <c r="A45" s="38">
        <f t="shared" si="2"/>
        <v>1.2</v>
      </c>
      <c r="B45" s="39">
        <f t="shared" si="0"/>
        <v>-0.19999999999999996</v>
      </c>
      <c r="C45" s="30" t="e">
        <f t="array" ref="C45">SQRT(MMULT(E45:KU45,MMULT($E$57:$KU$356,TRANSPOSE(E45:KU45))))</f>
        <v>#VALUE!</v>
      </c>
      <c r="D45" s="31" t="e">
        <f t="array" ref="D45">MMULT(E45:KU45,TRANSPOSE($E$8:$KU$8))</f>
        <v>#VALUE!</v>
      </c>
      <c r="E45" s="43" t="e">
        <f t="array" ref="E45">MMULT(A45,$D$17:$KT$17)+MMULT(B45,$D$18:$KT$18)</f>
        <v>#VALUE!</v>
      </c>
      <c r="F45" s="33"/>
      <c r="G45" s="33"/>
      <c r="H45" s="33"/>
      <c r="I45" s="33"/>
    </row>
    <row r="46" spans="1:9" x14ac:dyDescent="0.2">
      <c r="A46" s="38">
        <f t="shared" si="2"/>
        <v>1.3</v>
      </c>
      <c r="B46" s="39">
        <f t="shared" si="0"/>
        <v>-0.30000000000000004</v>
      </c>
      <c r="C46" s="30" t="e">
        <f t="array" ref="C46">SQRT(MMULT(E46:KU46,MMULT($E$57:$KU$356,TRANSPOSE(E46:KU46))))</f>
        <v>#VALUE!</v>
      </c>
      <c r="D46" s="31" t="e">
        <f t="array" ref="D46">MMULT(E46:KU46,TRANSPOSE($E$8:$KU$8))</f>
        <v>#VALUE!</v>
      </c>
      <c r="E46" s="43" t="e">
        <f t="array" ref="E46">MMULT(A46,$D$17:$KT$17)+MMULT(B46,$D$18:$KT$18)</f>
        <v>#VALUE!</v>
      </c>
      <c r="F46" s="33"/>
      <c r="G46" s="33"/>
      <c r="H46" s="33"/>
      <c r="I46" s="33"/>
    </row>
    <row r="47" spans="1:9" x14ac:dyDescent="0.2">
      <c r="A47" s="38">
        <f t="shared" si="2"/>
        <v>1.4000000000000001</v>
      </c>
      <c r="B47" s="39">
        <f t="shared" si="0"/>
        <v>-0.40000000000000013</v>
      </c>
      <c r="C47" s="30" t="e">
        <f t="array" ref="C47">SQRT(MMULT(E47:KU47,MMULT($E$57:$KU$356,TRANSPOSE(E47:KU47))))</f>
        <v>#VALUE!</v>
      </c>
      <c r="D47" s="31" t="e">
        <f t="array" ref="D47">MMULT(E47:KU47,TRANSPOSE($E$8:$KU$8))</f>
        <v>#VALUE!</v>
      </c>
      <c r="E47" s="43" t="e">
        <f t="array" ref="E47">MMULT(A47,$D$17:$KT$17)+MMULT(B47,$D$18:$KT$18)</f>
        <v>#VALUE!</v>
      </c>
      <c r="F47" s="33"/>
      <c r="G47" s="33"/>
      <c r="H47" s="33"/>
      <c r="I47" s="33"/>
    </row>
    <row r="48" spans="1:9" x14ac:dyDescent="0.2">
      <c r="A48" s="38">
        <f t="shared" si="2"/>
        <v>1.5000000000000002</v>
      </c>
      <c r="B48" s="39">
        <f t="shared" si="0"/>
        <v>-0.50000000000000022</v>
      </c>
      <c r="C48" s="30" t="e">
        <f t="array" ref="C48">SQRT(MMULT(E48:KU48,MMULT($E$57:$KU$356,TRANSPOSE(E48:KU48))))</f>
        <v>#VALUE!</v>
      </c>
      <c r="D48" s="31" t="e">
        <f t="array" ref="D48">MMULT(E48:KU48,TRANSPOSE($E$8:$KU$8))</f>
        <v>#VALUE!</v>
      </c>
      <c r="E48" s="43" t="e">
        <f t="array" ref="E48">MMULT(A48,$D$17:$KT$17)+MMULT(B48,$D$18:$KT$18)</f>
        <v>#VALUE!</v>
      </c>
      <c r="F48" s="33"/>
      <c r="G48" s="33"/>
      <c r="H48" s="33"/>
      <c r="I48" s="33"/>
    </row>
    <row r="49" spans="1:9" x14ac:dyDescent="0.2">
      <c r="A49" s="38">
        <f t="shared" si="2"/>
        <v>1.6000000000000003</v>
      </c>
      <c r="B49" s="39">
        <f t="shared" si="0"/>
        <v>-0.60000000000000031</v>
      </c>
      <c r="C49" s="30" t="e">
        <f t="array" ref="C49">SQRT(MMULT(E49:KU49,MMULT($E$57:$KU$356,TRANSPOSE(E49:KU49))))</f>
        <v>#VALUE!</v>
      </c>
      <c r="D49" s="31" t="e">
        <f t="array" ref="D49">MMULT(E49:KU49,TRANSPOSE($E$8:$KU$8))</f>
        <v>#VALUE!</v>
      </c>
      <c r="E49" s="43" t="e">
        <f t="array" ref="E49">MMULT(A49,$D$17:$KT$17)+MMULT(B49,$D$18:$KT$18)</f>
        <v>#VALUE!</v>
      </c>
      <c r="F49" s="33"/>
      <c r="G49" s="33"/>
      <c r="H49" s="33"/>
      <c r="I49" s="33"/>
    </row>
    <row r="50" spans="1:9" x14ac:dyDescent="0.2">
      <c r="A50" s="38">
        <f t="shared" si="2"/>
        <v>1.7000000000000004</v>
      </c>
      <c r="B50" s="39">
        <f t="shared" si="0"/>
        <v>-0.7000000000000004</v>
      </c>
      <c r="C50" s="30" t="e">
        <f t="array" ref="C50">SQRT(MMULT(E50:KU50,MMULT($E$57:$KU$356,TRANSPOSE(E50:KU50))))</f>
        <v>#VALUE!</v>
      </c>
      <c r="D50" s="31" t="e">
        <f t="array" ref="D50">MMULT(E50:KU50,TRANSPOSE($E$8:$KU$8))</f>
        <v>#VALUE!</v>
      </c>
      <c r="E50" s="43" t="e">
        <f t="array" ref="E50">MMULT(A50,$D$17:$KT$17)+MMULT(B50,$D$18:$KT$18)</f>
        <v>#VALUE!</v>
      </c>
      <c r="F50" s="33"/>
      <c r="G50" s="33"/>
      <c r="H50" s="33"/>
      <c r="I50" s="33"/>
    </row>
    <row r="51" spans="1:9" x14ac:dyDescent="0.2">
      <c r="A51" s="38">
        <f t="shared" si="2"/>
        <v>1.8000000000000005</v>
      </c>
      <c r="B51" s="39">
        <f t="shared" si="0"/>
        <v>-0.80000000000000049</v>
      </c>
      <c r="C51" s="30" t="e">
        <f t="array" ref="C51">SQRT(MMULT(E51:KU51,MMULT($E$57:$KU$356,TRANSPOSE(E51:KU51))))</f>
        <v>#VALUE!</v>
      </c>
      <c r="D51" s="31" t="e">
        <f t="array" ref="D51">MMULT(E51:KU51,TRANSPOSE($E$8:$KU$8))</f>
        <v>#VALUE!</v>
      </c>
      <c r="E51" s="43" t="e">
        <f t="array" ref="E51">MMULT(A51,$D$17:$KT$17)+MMULT(B51,$D$18:$KT$18)</f>
        <v>#VALUE!</v>
      </c>
      <c r="F51" s="33"/>
      <c r="G51" s="33"/>
      <c r="H51" s="33"/>
      <c r="I51" s="33"/>
    </row>
    <row r="52" spans="1:9" x14ac:dyDescent="0.2">
      <c r="A52" s="38">
        <f t="shared" si="2"/>
        <v>1.9000000000000006</v>
      </c>
      <c r="B52" s="39">
        <f t="shared" si="0"/>
        <v>-0.90000000000000058</v>
      </c>
      <c r="C52" s="30" t="e">
        <f t="array" ref="C52">SQRT(MMULT(E52:KU52,MMULT($E$57:$KU$356,TRANSPOSE(E52:KU52))))</f>
        <v>#VALUE!</v>
      </c>
      <c r="D52" s="31" t="e">
        <f t="array" ref="D52">MMULT(E52:KU52,TRANSPOSE($E$8:$KU$8))</f>
        <v>#VALUE!</v>
      </c>
      <c r="E52" s="43" t="e">
        <f t="array" ref="E52">MMULT(A52,$D$17:$KT$17)+MMULT(B52,$D$18:$KT$18)</f>
        <v>#VALUE!</v>
      </c>
      <c r="F52" s="33"/>
      <c r="G52" s="33"/>
      <c r="H52" s="33"/>
      <c r="I52" s="33"/>
    </row>
    <row r="53" spans="1:9" x14ac:dyDescent="0.2">
      <c r="A53" s="40">
        <f t="shared" si="2"/>
        <v>2.0000000000000004</v>
      </c>
      <c r="B53" s="41">
        <f t="shared" si="0"/>
        <v>-1.0000000000000004</v>
      </c>
      <c r="C53" s="34" t="e">
        <f t="array" ref="C53">SQRT(MMULT(E53:KU53,MMULT($E$57:$KU$356,TRANSPOSE(E53:KU53))))</f>
        <v>#VALUE!</v>
      </c>
      <c r="D53" s="35" t="e">
        <f t="array" ref="D53">MMULT(E53:KU53,TRANSPOSE($E$8:$KU$8))</f>
        <v>#VALUE!</v>
      </c>
      <c r="E53" s="43" t="e">
        <f t="array" ref="E53">MMULT(A53,$D$17:$KT$17)+MMULT(B53,$D$18:$KT$18)</f>
        <v>#VALUE!</v>
      </c>
      <c r="F53" s="33"/>
      <c r="G53" s="33"/>
      <c r="H53" s="33"/>
      <c r="I53" s="33"/>
    </row>
    <row r="54" spans="1:9" x14ac:dyDescent="0.2">
      <c r="F54" s="33"/>
      <c r="G54" s="33"/>
      <c r="H54" s="33"/>
      <c r="I54" s="33"/>
    </row>
    <row r="55" spans="1:9" x14ac:dyDescent="0.2">
      <c r="F55" s="33"/>
      <c r="G55" s="33"/>
      <c r="H55" s="33"/>
      <c r="I55" s="33"/>
    </row>
    <row r="56" spans="1:9" x14ac:dyDescent="0.2">
      <c r="E56" t="s">
        <v>0</v>
      </c>
      <c r="F56" t="s">
        <v>1</v>
      </c>
    </row>
    <row r="57" spans="1:9" x14ac:dyDescent="0.2">
      <c r="B57" s="49" t="s">
        <v>19</v>
      </c>
      <c r="C57" s="50"/>
      <c r="D57" t="s">
        <v>0</v>
      </c>
      <c r="E57">
        <v>8.562465783885571E-3</v>
      </c>
      <c r="F57">
        <v>3.113862670746721E-3</v>
      </c>
    </row>
    <row r="58" spans="1:9" x14ac:dyDescent="0.2">
      <c r="B58" s="51"/>
      <c r="C58" s="52"/>
      <c r="D58" t="s">
        <v>1</v>
      </c>
      <c r="E58">
        <v>3.113862670746721E-3</v>
      </c>
      <c r="F58">
        <v>4.0448103023462993E-3</v>
      </c>
    </row>
    <row r="59" spans="1:9" x14ac:dyDescent="0.2">
      <c r="B59" s="51"/>
      <c r="C59" s="52"/>
    </row>
    <row r="60" spans="1:9" x14ac:dyDescent="0.2">
      <c r="B60" s="53"/>
      <c r="C60" s="54"/>
    </row>
  </sheetData>
  <mergeCells count="4">
    <mergeCell ref="B13:H13"/>
    <mergeCell ref="B57:C60"/>
    <mergeCell ref="E21:H21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Miele</dc:creator>
  <cp:lastModifiedBy>Tomas Miele</cp:lastModifiedBy>
  <dcterms:created xsi:type="dcterms:W3CDTF">2025-07-24T16:16:39Z</dcterms:created>
  <dcterms:modified xsi:type="dcterms:W3CDTF">2025-07-24T17:35:30Z</dcterms:modified>
</cp:coreProperties>
</file>