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Hoja1" sheetId="1" r:id="rId1"/>
    <sheet name="RAWR" sheetId="2" r:id="rId2"/>
    <sheet name="Graficos" sheetId="3" r:id="rId3"/>
  </sheets>
  <definedNames>
    <definedName name="_xlnm._FilterDatabase" localSheetId="1" hidden="1">RAWR!$B$2:$F$53</definedName>
  </definedNames>
  <calcPr calcId="144525"/>
</workbook>
</file>

<file path=xl/calcChain.xml><?xml version="1.0" encoding="utf-8"?>
<calcChain xmlns="http://schemas.openxmlformats.org/spreadsheetml/2006/main">
  <c r="H148" i="2" l="1"/>
  <c r="H96" i="2"/>
  <c r="H44" i="2"/>
  <c r="H98" i="2"/>
  <c r="H99" i="2"/>
  <c r="H100" i="2"/>
  <c r="H101" i="2"/>
  <c r="H102" i="2"/>
  <c r="H103" i="2"/>
  <c r="H104" i="2"/>
  <c r="H97" i="2"/>
  <c r="H46" i="2"/>
  <c r="H47" i="2"/>
  <c r="H48" i="2"/>
  <c r="H49" i="2"/>
  <c r="H50" i="2"/>
  <c r="H51" i="2"/>
  <c r="H52" i="2"/>
  <c r="H4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3" i="2"/>
  <c r="H156" i="2"/>
  <c r="H150" i="2"/>
  <c r="H151" i="2"/>
  <c r="H152" i="2"/>
  <c r="H153" i="2"/>
  <c r="H154" i="2"/>
  <c r="H155" i="2"/>
  <c r="H149" i="2"/>
  <c r="G122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07" i="2"/>
</calcChain>
</file>

<file path=xl/sharedStrings.xml><?xml version="1.0" encoding="utf-8"?>
<sst xmlns="http://schemas.openxmlformats.org/spreadsheetml/2006/main" count="501" uniqueCount="49">
  <si>
    <t>TL</t>
  </si>
  <si>
    <t>T1</t>
  </si>
  <si>
    <t>T2</t>
  </si>
  <si>
    <t>TR</t>
  </si>
  <si>
    <t>ML</t>
  </si>
  <si>
    <t>P1</t>
  </si>
  <si>
    <t>P2</t>
  </si>
  <si>
    <t>MR</t>
  </si>
  <si>
    <t>BL</t>
  </si>
  <si>
    <t>B1</t>
  </si>
  <si>
    <t>B2</t>
  </si>
  <si>
    <t>BR</t>
  </si>
  <si>
    <t>XMM0:</t>
  </si>
  <si>
    <t>XMM1:</t>
  </si>
  <si>
    <t>XMM2:</t>
  </si>
  <si>
    <t>XMM3:</t>
  </si>
  <si>
    <t>XMM4:</t>
  </si>
  <si>
    <t>XMM5:</t>
  </si>
  <si>
    <t>PL</t>
  </si>
  <si>
    <t>OP:</t>
  </si>
  <si>
    <t>|XMM0-XMM1|</t>
  </si>
  <si>
    <t>XMM15:</t>
  </si>
  <si>
    <t>|T1-TR|</t>
  </si>
  <si>
    <t>|TL-T2|</t>
  </si>
  <si>
    <t>Sig:</t>
  </si>
  <si>
    <t>ImagenFantasma</t>
  </si>
  <si>
    <t xml:space="preserve"> ASM</t>
  </si>
  <si>
    <t>ColorBordes</t>
  </si>
  <si>
    <t>ReforzarBrillo</t>
  </si>
  <si>
    <t>C0</t>
  </si>
  <si>
    <t>C1</t>
  </si>
  <si>
    <t>C2</t>
  </si>
  <si>
    <t>C3</t>
  </si>
  <si>
    <t>Filtro</t>
  </si>
  <si>
    <t>Imp</t>
  </si>
  <si>
    <t>64x128</t>
  </si>
  <si>
    <t>1200x1600</t>
  </si>
  <si>
    <t>128x256</t>
  </si>
  <si>
    <t>16x32</t>
  </si>
  <si>
    <t>300x400</t>
  </si>
  <si>
    <t>256x512</t>
  </si>
  <si>
    <t>32x64</t>
  </si>
  <si>
    <t>600x800</t>
  </si>
  <si>
    <t>Tam</t>
  </si>
  <si>
    <t>Dim</t>
  </si>
  <si>
    <t>Ciclos</t>
  </si>
  <si>
    <t>CPP</t>
  </si>
  <si>
    <t>ASM CONTRA O0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</si>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</sst>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ReforzarBrillo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ASM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RAWR!$G$107:$G$114</c:f>
              <c:numCache>
                <c:formatCode>General</c:formatCode>
                <c:ptCount val="8"/>
                <c:pt idx="0">
                  <c:v>1.4200488281250001</c:v>
                </c:pt>
                <c:pt idx="1">
                  <c:v>1.45204833984375</c:v>
                </c:pt>
                <c:pt idx="2">
                  <c:v>2.0131353759765624</c:v>
                </c:pt>
                <c:pt idx="3">
                  <c:v>1.5905537414550781</c:v>
                </c:pt>
                <c:pt idx="4">
                  <c:v>1.41489825</c:v>
                </c:pt>
                <c:pt idx="5">
                  <c:v>1.4554518508911132</c:v>
                </c:pt>
                <c:pt idx="6">
                  <c:v>1.5756326354166668</c:v>
                </c:pt>
                <c:pt idx="7">
                  <c:v>2.349552153645833</c:v>
                </c:pt>
              </c:numCache>
            </c:numRef>
          </c:val>
          <c:smooth val="0"/>
        </c:ser>
        <c:ser>
          <c:idx val="1"/>
          <c:order val="1"/>
          <c:tx>
            <c:v>O0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RAWR!$G$115:$G$122</c:f>
              <c:numCache>
                <c:formatCode>General</c:formatCode>
                <c:ptCount val="8"/>
                <c:pt idx="0">
                  <c:v>57.192304687499998</c:v>
                </c:pt>
                <c:pt idx="1">
                  <c:v>66.657114257812495</c:v>
                </c:pt>
                <c:pt idx="2">
                  <c:v>72.863947753906245</c:v>
                </c:pt>
                <c:pt idx="3">
                  <c:v>59.245421142578124</c:v>
                </c:pt>
                <c:pt idx="4">
                  <c:v>54.688719916666663</c:v>
                </c:pt>
                <c:pt idx="5">
                  <c:v>51.659768905639652</c:v>
                </c:pt>
                <c:pt idx="6">
                  <c:v>48.650186249999997</c:v>
                </c:pt>
                <c:pt idx="7">
                  <c:v>44.686190927083331</c:v>
                </c:pt>
              </c:numCache>
            </c:numRef>
          </c:val>
          <c:smooth val="0"/>
        </c:ser>
        <c:ser>
          <c:idx val="2"/>
          <c:order val="2"/>
          <c:tx>
            <c:v>O1</c:v>
          </c:tx>
          <c:marker>
            <c:symbol val="none"/>
          </c:marker>
          <c:val>
            <c:numRef>
              <c:f>RAWR!$G$123:$G$130</c:f>
              <c:numCache>
                <c:formatCode>General</c:formatCode>
                <c:ptCount val="8"/>
                <c:pt idx="0">
                  <c:v>47.499902343750001</c:v>
                </c:pt>
                <c:pt idx="1">
                  <c:v>66.827983398437496</c:v>
                </c:pt>
                <c:pt idx="2">
                  <c:v>67.922846679687495</c:v>
                </c:pt>
                <c:pt idx="3">
                  <c:v>58.43544891357422</c:v>
                </c:pt>
                <c:pt idx="4">
                  <c:v>56.069251083333334</c:v>
                </c:pt>
                <c:pt idx="5">
                  <c:v>52.298999023437503</c:v>
                </c:pt>
                <c:pt idx="6">
                  <c:v>49.219716979166662</c:v>
                </c:pt>
                <c:pt idx="7">
                  <c:v>48.525839296874999</c:v>
                </c:pt>
              </c:numCache>
            </c:numRef>
          </c:val>
          <c:smooth val="0"/>
        </c:ser>
        <c:ser>
          <c:idx val="3"/>
          <c:order val="3"/>
          <c:tx>
            <c:v>O2</c:v>
          </c:tx>
          <c:marker>
            <c:symbol val="none"/>
          </c:marker>
          <c:val>
            <c:numRef>
              <c:f>RAWR!$G$131:$G$138</c:f>
              <c:numCache>
                <c:formatCode>General</c:formatCode>
                <c:ptCount val="8"/>
                <c:pt idx="0">
                  <c:v>43.450039062499997</c:v>
                </c:pt>
                <c:pt idx="1">
                  <c:v>77.304174804687506</c:v>
                </c:pt>
                <c:pt idx="2">
                  <c:v>65.082768554687505</c:v>
                </c:pt>
                <c:pt idx="3">
                  <c:v>59.232898559570316</c:v>
                </c:pt>
                <c:pt idx="4">
                  <c:v>54.070656749999998</c:v>
                </c:pt>
                <c:pt idx="5">
                  <c:v>52.930340423583985</c:v>
                </c:pt>
                <c:pt idx="6">
                  <c:v>49.919396645833338</c:v>
                </c:pt>
                <c:pt idx="7">
                  <c:v>44.869831374999997</c:v>
                </c:pt>
              </c:numCache>
            </c:numRef>
          </c:val>
          <c:smooth val="0"/>
        </c:ser>
        <c:ser>
          <c:idx val="4"/>
          <c:order val="4"/>
          <c:tx>
            <c:v>O3</c:v>
          </c:tx>
          <c:marker>
            <c:symbol val="none"/>
          </c:marker>
          <c:val>
            <c:numRef>
              <c:f>RAWR!$G$139:$G$146</c:f>
              <c:numCache>
                <c:formatCode>General</c:formatCode>
                <c:ptCount val="8"/>
                <c:pt idx="0">
                  <c:v>53.726269531249997</c:v>
                </c:pt>
                <c:pt idx="1">
                  <c:v>81.481669921874996</c:v>
                </c:pt>
                <c:pt idx="2">
                  <c:v>67.674918212890631</c:v>
                </c:pt>
                <c:pt idx="3">
                  <c:v>57.268418579101564</c:v>
                </c:pt>
                <c:pt idx="4">
                  <c:v>59.408831500000005</c:v>
                </c:pt>
                <c:pt idx="5">
                  <c:v>52.143139953613279</c:v>
                </c:pt>
                <c:pt idx="6">
                  <c:v>56.860087895833338</c:v>
                </c:pt>
                <c:pt idx="7">
                  <c:v>45.723987218749997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7312"/>
        <c:axId val="158515968"/>
      </c:lineChart>
      <c:catAx>
        <c:axId val="1369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515968"/>
        <c:crosses val="autoZero"/>
        <c:auto val="1"/>
        <c:lblAlgn val="ctr"/>
        <c:lblOffset val="100"/>
        <c:noMultiLvlLbl val="0"/>
      </c:catAx>
      <c:valAx>
        <c:axId val="15851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por pixel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ReforzarBrillo ASM</a:t>
            </a:r>
            <a:r>
              <a:rPr lang="en-US" baseline="0"/>
              <a:t> vs O0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RAWR!$D$149:$D$156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RAWR!$H$149:$H$156</c:f>
              <c:numCache>
                <c:formatCode>General</c:formatCode>
                <c:ptCount val="8"/>
                <c:pt idx="0">
                  <c:v>40.274886014317836</c:v>
                </c:pt>
                <c:pt idx="1">
                  <c:v>45.90557519936646</c:v>
                </c:pt>
                <c:pt idx="2">
                  <c:v>36.194261262017854</c:v>
                </c:pt>
                <c:pt idx="3">
                  <c:v>37.248298877583942</c:v>
                </c:pt>
                <c:pt idx="4">
                  <c:v>38.652051422543394</c:v>
                </c:pt>
                <c:pt idx="5">
                  <c:v>35.493973142437177</c:v>
                </c:pt>
                <c:pt idx="6">
                  <c:v>30.876604835704448</c:v>
                </c:pt>
                <c:pt idx="7">
                  <c:v>19.019024905551955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04800"/>
        <c:axId val="131409024"/>
      </c:barChart>
      <c:catAx>
        <c:axId val="1286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09024"/>
        <c:crosses val="autoZero"/>
        <c:auto val="1"/>
        <c:lblAlgn val="ctr"/>
        <c:lblOffset val="100"/>
        <c:noMultiLvlLbl val="0"/>
      </c:catAx>
      <c:valAx>
        <c:axId val="13140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O0 por Ciclos ASM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0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ColorBordes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ASM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RAWR!$G$3:$G$10</c:f>
              <c:numCache>
                <c:formatCode>General</c:formatCode>
                <c:ptCount val="8"/>
                <c:pt idx="0">
                  <c:v>7.2238281249999998</c:v>
                </c:pt>
                <c:pt idx="1">
                  <c:v>6.1240869140624996</c:v>
                </c:pt>
                <c:pt idx="2">
                  <c:v>7.4553973388671873</c:v>
                </c:pt>
                <c:pt idx="3">
                  <c:v>5.7437823486328128</c:v>
                </c:pt>
                <c:pt idx="4">
                  <c:v>5.9718682916666666</c:v>
                </c:pt>
                <c:pt idx="5">
                  <c:v>5.9186708068847658</c:v>
                </c:pt>
                <c:pt idx="6">
                  <c:v>6.177767583333333</c:v>
                </c:pt>
                <c:pt idx="7">
                  <c:v>6.7132515572916667</c:v>
                </c:pt>
              </c:numCache>
            </c:numRef>
          </c:val>
          <c:smooth val="0"/>
        </c:ser>
        <c:ser>
          <c:idx val="1"/>
          <c:order val="1"/>
          <c:tx>
            <c:v>O0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RAWR!$G$11:$G$18</c:f>
              <c:numCache>
                <c:formatCode>General</c:formatCode>
                <c:ptCount val="8"/>
                <c:pt idx="0">
                  <c:v>159.44509765625</c:v>
                </c:pt>
                <c:pt idx="1">
                  <c:v>168.8551025390625</c:v>
                </c:pt>
                <c:pt idx="2">
                  <c:v>178.78137084960937</c:v>
                </c:pt>
                <c:pt idx="3">
                  <c:v>168.86392272949217</c:v>
                </c:pt>
                <c:pt idx="4">
                  <c:v>171.35332566666665</c:v>
                </c:pt>
                <c:pt idx="5">
                  <c:v>167.32065132141113</c:v>
                </c:pt>
                <c:pt idx="6">
                  <c:v>163.16927079166666</c:v>
                </c:pt>
                <c:pt idx="7">
                  <c:v>161.18479139062501</c:v>
                </c:pt>
              </c:numCache>
            </c:numRef>
          </c:val>
          <c:smooth val="0"/>
        </c:ser>
        <c:ser>
          <c:idx val="2"/>
          <c:order val="2"/>
          <c:tx>
            <c:v>O1</c:v>
          </c:tx>
          <c:marker>
            <c:symbol val="none"/>
          </c:marker>
          <c:val>
            <c:numRef>
              <c:f>RAWR!$G$19:$G$26</c:f>
              <c:numCache>
                <c:formatCode>General</c:formatCode>
                <c:ptCount val="8"/>
                <c:pt idx="0">
                  <c:v>174.75492187500001</c:v>
                </c:pt>
                <c:pt idx="1">
                  <c:v>158.63718261718751</c:v>
                </c:pt>
                <c:pt idx="2">
                  <c:v>174.56927612304688</c:v>
                </c:pt>
                <c:pt idx="3">
                  <c:v>167.64862182617188</c:v>
                </c:pt>
                <c:pt idx="4">
                  <c:v>166.57006116666668</c:v>
                </c:pt>
                <c:pt idx="5">
                  <c:v>167.95017463684081</c:v>
                </c:pt>
                <c:pt idx="6">
                  <c:v>163.79310035416668</c:v>
                </c:pt>
                <c:pt idx="7">
                  <c:v>159.91617417187501</c:v>
                </c:pt>
              </c:numCache>
            </c:numRef>
          </c:val>
          <c:smooth val="0"/>
        </c:ser>
        <c:ser>
          <c:idx val="3"/>
          <c:order val="3"/>
          <c:tx>
            <c:v>O2</c:v>
          </c:tx>
          <c:marker>
            <c:symbol val="none"/>
          </c:marker>
          <c:val>
            <c:numRef>
              <c:f>RAWR!$G$27:$G$34</c:f>
              <c:numCache>
                <c:formatCode>General</c:formatCode>
                <c:ptCount val="8"/>
                <c:pt idx="0">
                  <c:v>161.497890625</c:v>
                </c:pt>
                <c:pt idx="1">
                  <c:v>288.31003906249998</c:v>
                </c:pt>
                <c:pt idx="2">
                  <c:v>172.47213256835937</c:v>
                </c:pt>
                <c:pt idx="3">
                  <c:v>167.13941467285156</c:v>
                </c:pt>
                <c:pt idx="4">
                  <c:v>171.43873499999998</c:v>
                </c:pt>
                <c:pt idx="5">
                  <c:v>168.64356369018554</c:v>
                </c:pt>
                <c:pt idx="6">
                  <c:v>162.1471273125</c:v>
                </c:pt>
                <c:pt idx="7">
                  <c:v>161.03457207291666</c:v>
                </c:pt>
              </c:numCache>
            </c:numRef>
          </c:val>
          <c:smooth val="0"/>
        </c:ser>
        <c:ser>
          <c:idx val="4"/>
          <c:order val="4"/>
          <c:tx>
            <c:v>O3</c:v>
          </c:tx>
          <c:marker>
            <c:symbol val="none"/>
          </c:marker>
          <c:val>
            <c:numRef>
              <c:f>RAWR!$G$35:$G$42</c:f>
              <c:numCache>
                <c:formatCode>General</c:formatCode>
                <c:ptCount val="8"/>
                <c:pt idx="0">
                  <c:v>248.51978515625001</c:v>
                </c:pt>
                <c:pt idx="1">
                  <c:v>165.54883789062501</c:v>
                </c:pt>
                <c:pt idx="2">
                  <c:v>167.30065063476562</c:v>
                </c:pt>
                <c:pt idx="3">
                  <c:v>170.78833740234376</c:v>
                </c:pt>
                <c:pt idx="4">
                  <c:v>196.84379541666667</c:v>
                </c:pt>
                <c:pt idx="5">
                  <c:v>163.61476005554198</c:v>
                </c:pt>
                <c:pt idx="6">
                  <c:v>172.92366945833334</c:v>
                </c:pt>
                <c:pt idx="7">
                  <c:v>165.48473150000001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88032"/>
        <c:axId val="163330304"/>
      </c:lineChart>
      <c:catAx>
        <c:axId val="1629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330304"/>
        <c:crosses val="autoZero"/>
        <c:auto val="1"/>
        <c:lblAlgn val="ctr"/>
        <c:lblOffset val="100"/>
        <c:noMultiLvlLbl val="0"/>
      </c:catAx>
      <c:valAx>
        <c:axId val="16333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por pixel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Color</a:t>
            </a:r>
            <a:r>
              <a:rPr lang="en-US" baseline="0"/>
              <a:t> Bordes </a:t>
            </a:r>
            <a:r>
              <a:rPr lang="en-US"/>
              <a:t>ASM</a:t>
            </a:r>
            <a:r>
              <a:rPr lang="en-US" baseline="0"/>
              <a:t> vs O0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RAWR!$D$149:$D$156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RAWR!$H$45:$H$52</c:f>
              <c:numCache>
                <c:formatCode>General</c:formatCode>
                <c:ptCount val="8"/>
                <c:pt idx="0">
                  <c:v>22.072105661601686</c:v>
                </c:pt>
                <c:pt idx="1">
                  <c:v>27.572290352595612</c:v>
                </c:pt>
                <c:pt idx="2">
                  <c:v>23.980126440420459</c:v>
                </c:pt>
                <c:pt idx="3">
                  <c:v>29.399429240156827</c:v>
                </c:pt>
                <c:pt idx="4">
                  <c:v>28.693420098661335</c:v>
                </c:pt>
                <c:pt idx="5">
                  <c:v>28.269970873659506</c:v>
                </c:pt>
                <c:pt idx="6">
                  <c:v>26.412335619726498</c:v>
                </c:pt>
                <c:pt idx="7">
                  <c:v>24.009943618983339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02112"/>
        <c:axId val="131081344"/>
      </c:barChart>
      <c:catAx>
        <c:axId val="1286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081344"/>
        <c:crosses val="autoZero"/>
        <c:auto val="1"/>
        <c:lblAlgn val="ctr"/>
        <c:lblOffset val="100"/>
        <c:noMultiLvlLbl val="0"/>
      </c:catAx>
      <c:valAx>
        <c:axId val="13108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O0 por Ciclos ASM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02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Imagen Fantasma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ASM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RAWR!$G$55:$G$62</c:f>
              <c:numCache>
                <c:formatCode>General</c:formatCode>
                <c:ptCount val="8"/>
                <c:pt idx="0">
                  <c:v>10.858056640625</c:v>
                </c:pt>
                <c:pt idx="1">
                  <c:v>8.1623999023437506</c:v>
                </c:pt>
                <c:pt idx="2">
                  <c:v>7.1402801513671879</c:v>
                </c:pt>
                <c:pt idx="3">
                  <c:v>6.8346856689453128</c:v>
                </c:pt>
                <c:pt idx="4">
                  <c:v>7.1073284166666673</c:v>
                </c:pt>
                <c:pt idx="5">
                  <c:v>7.1394088363647459</c:v>
                </c:pt>
                <c:pt idx="6">
                  <c:v>7.1172158333333337</c:v>
                </c:pt>
                <c:pt idx="7">
                  <c:v>10.1000542421875</c:v>
                </c:pt>
              </c:numCache>
            </c:numRef>
          </c:val>
          <c:smooth val="0"/>
        </c:ser>
        <c:ser>
          <c:idx val="1"/>
          <c:order val="1"/>
          <c:tx>
            <c:v>O0</c:v>
          </c:tx>
          <c:marker>
            <c:symbol val="none"/>
          </c:marker>
          <c:cat>
            <c:strRef>
              <c:f>RAWR!$D$115:$D$122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RAWR!$G$63:$G$70</c:f>
              <c:numCache>
                <c:formatCode>General</c:formatCode>
                <c:ptCount val="8"/>
                <c:pt idx="0">
                  <c:v>118.11138671875</c:v>
                </c:pt>
                <c:pt idx="1">
                  <c:v>112.92613769531251</c:v>
                </c:pt>
                <c:pt idx="2">
                  <c:v>96.581683349609378</c:v>
                </c:pt>
                <c:pt idx="3">
                  <c:v>95.34508331298828</c:v>
                </c:pt>
                <c:pt idx="4">
                  <c:v>94.607072333333335</c:v>
                </c:pt>
                <c:pt idx="5">
                  <c:v>94.83468986511231</c:v>
                </c:pt>
                <c:pt idx="6">
                  <c:v>93.544377125000011</c:v>
                </c:pt>
                <c:pt idx="7">
                  <c:v>91.183138614583328</c:v>
                </c:pt>
              </c:numCache>
            </c:numRef>
          </c:val>
          <c:smooth val="0"/>
        </c:ser>
        <c:ser>
          <c:idx val="2"/>
          <c:order val="2"/>
          <c:tx>
            <c:v>O1</c:v>
          </c:tx>
          <c:marker>
            <c:symbol val="none"/>
          </c:marker>
          <c:val>
            <c:numRef>
              <c:f>RAWR!$G$71:$G$78</c:f>
              <c:numCache>
                <c:formatCode>General</c:formatCode>
                <c:ptCount val="8"/>
                <c:pt idx="0">
                  <c:v>117.57841796875</c:v>
                </c:pt>
                <c:pt idx="1">
                  <c:v>102.8243212890625</c:v>
                </c:pt>
                <c:pt idx="2">
                  <c:v>101.82114501953124</c:v>
                </c:pt>
                <c:pt idx="3">
                  <c:v>99.882330322265631</c:v>
                </c:pt>
                <c:pt idx="4">
                  <c:v>94.85345091666666</c:v>
                </c:pt>
                <c:pt idx="5">
                  <c:v>95.276321716308587</c:v>
                </c:pt>
                <c:pt idx="6">
                  <c:v>92.565606895833341</c:v>
                </c:pt>
                <c:pt idx="7">
                  <c:v>98.480313838541662</c:v>
                </c:pt>
              </c:numCache>
            </c:numRef>
          </c:val>
          <c:smooth val="0"/>
        </c:ser>
        <c:ser>
          <c:idx val="3"/>
          <c:order val="3"/>
          <c:tx>
            <c:v>O2</c:v>
          </c:tx>
          <c:marker>
            <c:symbol val="none"/>
          </c:marker>
          <c:val>
            <c:numRef>
              <c:f>RAWR!$G$79:$G$86</c:f>
              <c:numCache>
                <c:formatCode>General</c:formatCode>
                <c:ptCount val="8"/>
                <c:pt idx="0">
                  <c:v>100.85341796874999</c:v>
                </c:pt>
                <c:pt idx="1">
                  <c:v>117.6212451171875</c:v>
                </c:pt>
                <c:pt idx="2">
                  <c:v>98.277922363281249</c:v>
                </c:pt>
                <c:pt idx="3">
                  <c:v>95.088819885253912</c:v>
                </c:pt>
                <c:pt idx="4">
                  <c:v>95.110455333333334</c:v>
                </c:pt>
                <c:pt idx="5">
                  <c:v>93.500279312133785</c:v>
                </c:pt>
                <c:pt idx="6">
                  <c:v>93.225239208333335</c:v>
                </c:pt>
                <c:pt idx="7">
                  <c:v>93.363999322916655</c:v>
                </c:pt>
              </c:numCache>
            </c:numRef>
          </c:val>
          <c:smooth val="0"/>
        </c:ser>
        <c:ser>
          <c:idx val="4"/>
          <c:order val="4"/>
          <c:tx>
            <c:v>O3</c:v>
          </c:tx>
          <c:marker>
            <c:symbol val="none"/>
          </c:marker>
          <c:val>
            <c:numRef>
              <c:f>RAWR!$G$87:$G$94</c:f>
              <c:numCache>
                <c:formatCode>General</c:formatCode>
                <c:ptCount val="8"/>
                <c:pt idx="0">
                  <c:v>115.11332031249999</c:v>
                </c:pt>
                <c:pt idx="1">
                  <c:v>105.321943359375</c:v>
                </c:pt>
                <c:pt idx="2">
                  <c:v>105.83810791015625</c:v>
                </c:pt>
                <c:pt idx="3">
                  <c:v>94.698968200683595</c:v>
                </c:pt>
                <c:pt idx="4">
                  <c:v>97.72281266666667</c:v>
                </c:pt>
                <c:pt idx="5">
                  <c:v>95.297217559814456</c:v>
                </c:pt>
                <c:pt idx="6">
                  <c:v>92.254866750000005</c:v>
                </c:pt>
                <c:pt idx="7">
                  <c:v>92.651415552083336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56384"/>
        <c:axId val="132609536"/>
      </c:lineChart>
      <c:catAx>
        <c:axId val="1314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09536"/>
        <c:crosses val="autoZero"/>
        <c:auto val="1"/>
        <c:lblAlgn val="ctr"/>
        <c:lblOffset val="100"/>
        <c:noMultiLvlLbl val="0"/>
      </c:catAx>
      <c:valAx>
        <c:axId val="13260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por pixel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45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Imagen Fantasma ASM</a:t>
            </a:r>
            <a:r>
              <a:rPr lang="en-US" baseline="0"/>
              <a:t> vs O0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RAWR!$D$149:$D$156</c:f>
              <c:strCache>
                <c:ptCount val="8"/>
                <c:pt idx="0">
                  <c:v>16x32</c:v>
                </c:pt>
                <c:pt idx="1">
                  <c:v>32x64</c:v>
                </c:pt>
                <c:pt idx="2">
                  <c:v>64x128</c:v>
                </c:pt>
                <c:pt idx="3">
                  <c:v>128x256</c:v>
                </c:pt>
                <c:pt idx="4">
                  <c:v>300x400</c:v>
                </c:pt>
                <c:pt idx="5">
                  <c:v>256x512</c:v>
                </c:pt>
                <c:pt idx="6">
                  <c:v>600x800</c:v>
                </c:pt>
                <c:pt idx="7">
                  <c:v>1200x1600</c:v>
                </c:pt>
              </c:strCache>
            </c:strRef>
          </c:cat>
          <c:val>
            <c:numRef>
              <c:f>RAWR!$H$97:$H$104</c:f>
              <c:numCache>
                <c:formatCode>General</c:formatCode>
                <c:ptCount val="8"/>
                <c:pt idx="0">
                  <c:v>10.877764836558395</c:v>
                </c:pt>
                <c:pt idx="1">
                  <c:v>13.834918534546061</c:v>
                </c:pt>
                <c:pt idx="2">
                  <c:v>13.526315676999923</c:v>
                </c:pt>
                <c:pt idx="3">
                  <c:v>13.950178242462078</c:v>
                </c:pt>
                <c:pt idx="4">
                  <c:v>13.311200325495019</c:v>
                </c:pt>
                <c:pt idx="5">
                  <c:v>13.283269250819423</c:v>
                </c:pt>
                <c:pt idx="6">
                  <c:v>13.143394736869837</c:v>
                </c:pt>
                <c:pt idx="7">
                  <c:v>9.0279850412797984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05536"/>
        <c:axId val="177451008"/>
      </c:barChart>
      <c:catAx>
        <c:axId val="1771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Resolución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51008"/>
        <c:crosses val="autoZero"/>
        <c:auto val="1"/>
        <c:lblAlgn val="ctr"/>
        <c:lblOffset val="100"/>
        <c:noMultiLvlLbl val="0"/>
      </c:catAx>
      <c:valAx>
        <c:axId val="177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Ciclos</a:t>
                </a:r>
                <a:r>
                  <a:rPr lang="en-US" baseline="0"/>
                  <a:t> O0 por Ciclos ASM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0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605668</xdr:colOff>
      <xdr:row>24</xdr:row>
      <xdr:rowOff>38100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24</xdr:row>
      <xdr:rowOff>190499</xdr:rowOff>
    </xdr:from>
    <xdr:to>
      <xdr:col>13</xdr:col>
      <xdr:colOff>11824</xdr:colOff>
      <xdr:row>48</xdr:row>
      <xdr:rowOff>47624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605668</xdr:colOff>
      <xdr:row>24</xdr:row>
      <xdr:rowOff>38100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26</xdr:col>
      <xdr:colOff>11825</xdr:colOff>
      <xdr:row>48</xdr:row>
      <xdr:rowOff>47625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12</xdr:col>
      <xdr:colOff>605668</xdr:colOff>
      <xdr:row>72</xdr:row>
      <xdr:rowOff>38100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13</xdr:col>
      <xdr:colOff>11825</xdr:colOff>
      <xdr:row>96</xdr:row>
      <xdr:rowOff>47625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workbookViewId="0">
      <selection activeCell="D45" sqref="D45"/>
    </sheetView>
  </sheetViews>
  <sheetFormatPr baseColWidth="10" defaultColWidth="9.140625" defaultRowHeight="15" x14ac:dyDescent="0.25"/>
  <cols>
    <col min="2" max="5" width="3.7109375" customWidth="1"/>
    <col min="9" max="12" width="3.85546875" style="3" customWidth="1"/>
    <col min="15" max="16" width="11" customWidth="1"/>
  </cols>
  <sheetData>
    <row r="1" spans="2:12" ht="15.75" thickBot="1" x14ac:dyDescent="0.3"/>
    <row r="2" spans="2:12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12" ht="15.75" thickBot="1" x14ac:dyDescent="0.3">
      <c r="B3" s="1" t="s">
        <v>4</v>
      </c>
      <c r="C3" s="2" t="s">
        <v>5</v>
      </c>
      <c r="D3" s="2" t="s">
        <v>6</v>
      </c>
      <c r="E3" s="1" t="s">
        <v>7</v>
      </c>
    </row>
    <row r="4" spans="2:12" ht="15.75" thickBot="1" x14ac:dyDescent="0.3">
      <c r="B4" s="1" t="s">
        <v>8</v>
      </c>
      <c r="C4" s="1" t="s">
        <v>9</v>
      </c>
      <c r="D4" s="1" t="s">
        <v>10</v>
      </c>
      <c r="E4" s="1" t="s">
        <v>11</v>
      </c>
    </row>
    <row r="5" spans="2:12" ht="15.75" thickBot="1" x14ac:dyDescent="0.3"/>
    <row r="6" spans="2:12" ht="15.75" thickBot="1" x14ac:dyDescent="0.3">
      <c r="H6" s="4" t="s">
        <v>12</v>
      </c>
      <c r="I6" s="5" t="s">
        <v>3</v>
      </c>
      <c r="J6" s="6" t="s">
        <v>2</v>
      </c>
      <c r="K6" s="6" t="s">
        <v>1</v>
      </c>
      <c r="L6" s="7" t="s">
        <v>0</v>
      </c>
    </row>
    <row r="7" spans="2:12" ht="6.95" customHeight="1" thickBot="1" x14ac:dyDescent="0.3"/>
    <row r="8" spans="2:12" ht="15.75" thickBot="1" x14ac:dyDescent="0.3">
      <c r="H8" s="4" t="s">
        <v>13</v>
      </c>
      <c r="I8" s="5" t="s">
        <v>7</v>
      </c>
      <c r="J8" s="6" t="s">
        <v>6</v>
      </c>
      <c r="K8" s="6" t="s">
        <v>5</v>
      </c>
      <c r="L8" s="7" t="s">
        <v>4</v>
      </c>
    </row>
    <row r="9" spans="2:12" ht="6.95" customHeight="1" thickBot="1" x14ac:dyDescent="0.3"/>
    <row r="10" spans="2:12" ht="15.75" thickBot="1" x14ac:dyDescent="0.3">
      <c r="H10" s="4" t="s">
        <v>14</v>
      </c>
      <c r="I10" s="5" t="s">
        <v>11</v>
      </c>
      <c r="J10" s="6" t="s">
        <v>10</v>
      </c>
      <c r="K10" s="6" t="s">
        <v>9</v>
      </c>
      <c r="L10" s="7" t="s">
        <v>8</v>
      </c>
    </row>
    <row r="11" spans="2:12" ht="15.75" thickBot="1" x14ac:dyDescent="0.3"/>
    <row r="12" spans="2:12" ht="15.75" thickBot="1" x14ac:dyDescent="0.3">
      <c r="H12" s="4" t="s">
        <v>12</v>
      </c>
      <c r="I12" s="5" t="s">
        <v>1</v>
      </c>
      <c r="J12" s="7" t="s">
        <v>0</v>
      </c>
    </row>
    <row r="13" spans="2:12" ht="6.95" customHeight="1" thickBot="1" x14ac:dyDescent="0.3"/>
    <row r="14" spans="2:12" ht="15.75" thickBot="1" x14ac:dyDescent="0.3">
      <c r="H14" s="4" t="s">
        <v>13</v>
      </c>
      <c r="I14" s="5" t="s">
        <v>3</v>
      </c>
      <c r="J14" s="7" t="s">
        <v>2</v>
      </c>
    </row>
    <row r="15" spans="2:12" ht="6.95" customHeight="1" thickBot="1" x14ac:dyDescent="0.3"/>
    <row r="16" spans="2:12" ht="15.75" thickBot="1" x14ac:dyDescent="0.3">
      <c r="H16" s="4" t="s">
        <v>14</v>
      </c>
      <c r="I16" s="5" t="s">
        <v>5</v>
      </c>
      <c r="J16" s="7" t="s">
        <v>18</v>
      </c>
    </row>
    <row r="17" spans="8:16" ht="6.95" customHeight="1" thickBot="1" x14ac:dyDescent="0.3"/>
    <row r="18" spans="8:16" ht="15.75" thickBot="1" x14ac:dyDescent="0.3">
      <c r="H18" s="4" t="s">
        <v>15</v>
      </c>
      <c r="I18" s="5" t="s">
        <v>7</v>
      </c>
      <c r="J18" s="7" t="s">
        <v>6</v>
      </c>
    </row>
    <row r="19" spans="8:16" ht="6.95" customHeight="1" thickBot="1" x14ac:dyDescent="0.3"/>
    <row r="20" spans="8:16" ht="15.75" thickBot="1" x14ac:dyDescent="0.3">
      <c r="H20" s="4" t="s">
        <v>16</v>
      </c>
      <c r="I20" s="5" t="s">
        <v>9</v>
      </c>
      <c r="J20" s="7" t="s">
        <v>8</v>
      </c>
    </row>
    <row r="21" spans="8:16" ht="6.95" customHeight="1" thickBot="1" x14ac:dyDescent="0.3"/>
    <row r="22" spans="8:16" ht="15.75" thickBot="1" x14ac:dyDescent="0.3">
      <c r="H22" s="4" t="s">
        <v>17</v>
      </c>
      <c r="I22" s="5" t="s">
        <v>11</v>
      </c>
      <c r="J22" s="7" t="s">
        <v>10</v>
      </c>
    </row>
    <row r="23" spans="8:16" ht="15.75" thickBot="1" x14ac:dyDescent="0.3"/>
    <row r="24" spans="8:16" ht="15.75" thickBot="1" x14ac:dyDescent="0.3">
      <c r="N24" s="8" t="s">
        <v>19</v>
      </c>
      <c r="O24" s="9" t="s">
        <v>20</v>
      </c>
      <c r="P24" s="10"/>
    </row>
    <row r="25" spans="8:16" ht="5.0999999999999996" customHeight="1" thickBot="1" x14ac:dyDescent="0.3"/>
    <row r="26" spans="8:16" ht="15.75" thickBot="1" x14ac:dyDescent="0.3">
      <c r="N26" s="8" t="s">
        <v>24</v>
      </c>
      <c r="O26" s="6" t="s">
        <v>22</v>
      </c>
      <c r="P26" s="7" t="s">
        <v>23</v>
      </c>
    </row>
    <row r="27" spans="8:16" ht="9.9499999999999993" customHeight="1" thickBot="1" x14ac:dyDescent="0.3"/>
    <row r="28" spans="8:16" ht="15.75" thickBot="1" x14ac:dyDescent="0.3">
      <c r="N28" s="8" t="s">
        <v>19</v>
      </c>
      <c r="O28" s="9" t="s">
        <v>20</v>
      </c>
      <c r="P28" s="10"/>
    </row>
    <row r="29" spans="8:16" ht="15.75" thickBot="1" x14ac:dyDescent="0.3"/>
    <row r="30" spans="8:16" ht="15.75" thickBot="1" x14ac:dyDescent="0.3">
      <c r="N30" s="8" t="s">
        <v>21</v>
      </c>
      <c r="O30" s="6" t="s">
        <v>22</v>
      </c>
      <c r="P30" s="7" t="s">
        <v>23</v>
      </c>
    </row>
  </sheetData>
  <mergeCells count="2">
    <mergeCell ref="O24:P24"/>
    <mergeCell ref="O28:P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6"/>
  <sheetViews>
    <sheetView tabSelected="1" zoomScale="85" zoomScaleNormal="85" workbookViewId="0">
      <selection activeCell="M38" sqref="M38"/>
    </sheetView>
  </sheetViews>
  <sheetFormatPr baseColWidth="10" defaultColWidth="9.140625" defaultRowHeight="15" x14ac:dyDescent="0.25"/>
  <cols>
    <col min="5" max="5" width="10" bestFit="1" customWidth="1"/>
  </cols>
  <sheetData>
    <row r="2" spans="2:7" x14ac:dyDescent="0.25">
      <c r="B2" t="s">
        <v>33</v>
      </c>
      <c r="C2" t="s">
        <v>34</v>
      </c>
      <c r="D2" t="s">
        <v>43</v>
      </c>
      <c r="E2" t="s">
        <v>44</v>
      </c>
      <c r="F2" t="s">
        <v>45</v>
      </c>
      <c r="G2" t="s">
        <v>46</v>
      </c>
    </row>
    <row r="3" spans="2:7" x14ac:dyDescent="0.25">
      <c r="B3" t="s">
        <v>27</v>
      </c>
      <c r="C3" t="s">
        <v>26</v>
      </c>
      <c r="D3">
        <v>512</v>
      </c>
      <c r="E3" t="s">
        <v>38</v>
      </c>
      <c r="F3">
        <v>3698.6</v>
      </c>
      <c r="G3">
        <f>F3/D3</f>
        <v>7.2238281249999998</v>
      </c>
    </row>
    <row r="4" spans="2:7" x14ac:dyDescent="0.25">
      <c r="B4" t="s">
        <v>27</v>
      </c>
      <c r="C4" t="s">
        <v>26</v>
      </c>
      <c r="D4">
        <v>2048</v>
      </c>
      <c r="E4" t="s">
        <v>41</v>
      </c>
      <c r="F4">
        <v>12542.13</v>
      </c>
      <c r="G4">
        <f t="shared" ref="G4:G67" si="0">F4/D4</f>
        <v>6.1240869140624996</v>
      </c>
    </row>
    <row r="5" spans="2:7" x14ac:dyDescent="0.25">
      <c r="B5" t="s">
        <v>27</v>
      </c>
      <c r="C5" t="s">
        <v>26</v>
      </c>
      <c r="D5">
        <v>8192</v>
      </c>
      <c r="E5" t="s">
        <v>35</v>
      </c>
      <c r="F5">
        <v>61074.614999999998</v>
      </c>
      <c r="G5">
        <f t="shared" si="0"/>
        <v>7.4553973388671873</v>
      </c>
    </row>
    <row r="6" spans="2:7" x14ac:dyDescent="0.25">
      <c r="B6" t="s">
        <v>27</v>
      </c>
      <c r="C6" t="s">
        <v>26</v>
      </c>
      <c r="D6">
        <v>32768</v>
      </c>
      <c r="E6" t="s">
        <v>37</v>
      </c>
      <c r="F6">
        <v>188212.26</v>
      </c>
      <c r="G6">
        <f t="shared" si="0"/>
        <v>5.7437823486328128</v>
      </c>
    </row>
    <row r="7" spans="2:7" x14ac:dyDescent="0.25">
      <c r="B7" t="s">
        <v>27</v>
      </c>
      <c r="C7" t="s">
        <v>26</v>
      </c>
      <c r="D7">
        <v>120000</v>
      </c>
      <c r="E7" t="s">
        <v>39</v>
      </c>
      <c r="F7">
        <v>716624.19499999995</v>
      </c>
      <c r="G7">
        <f t="shared" si="0"/>
        <v>5.9718682916666666</v>
      </c>
    </row>
    <row r="8" spans="2:7" x14ac:dyDescent="0.25">
      <c r="B8" t="s">
        <v>27</v>
      </c>
      <c r="C8" t="s">
        <v>26</v>
      </c>
      <c r="D8">
        <v>131072</v>
      </c>
      <c r="E8" t="s">
        <v>40</v>
      </c>
      <c r="F8">
        <v>775772.02</v>
      </c>
      <c r="G8">
        <f t="shared" si="0"/>
        <v>5.9186708068847658</v>
      </c>
    </row>
    <row r="9" spans="2:7" x14ac:dyDescent="0.25">
      <c r="B9" t="s">
        <v>27</v>
      </c>
      <c r="C9" t="s">
        <v>26</v>
      </c>
      <c r="D9">
        <v>480000</v>
      </c>
      <c r="E9" t="s">
        <v>42</v>
      </c>
      <c r="F9">
        <v>2965328.44</v>
      </c>
      <c r="G9">
        <f t="shared" si="0"/>
        <v>6.177767583333333</v>
      </c>
    </row>
    <row r="10" spans="2:7" x14ac:dyDescent="0.25">
      <c r="B10" t="s">
        <v>27</v>
      </c>
      <c r="C10" t="s">
        <v>26</v>
      </c>
      <c r="D10">
        <v>1920000</v>
      </c>
      <c r="E10" t="s">
        <v>36</v>
      </c>
      <c r="F10">
        <v>12889442.99</v>
      </c>
      <c r="G10">
        <f t="shared" si="0"/>
        <v>6.7132515572916667</v>
      </c>
    </row>
    <row r="11" spans="2:7" x14ac:dyDescent="0.25">
      <c r="B11" t="s">
        <v>27</v>
      </c>
      <c r="C11" t="s">
        <v>29</v>
      </c>
      <c r="D11">
        <v>512</v>
      </c>
      <c r="E11" t="s">
        <v>38</v>
      </c>
      <c r="F11">
        <v>81635.89</v>
      </c>
      <c r="G11">
        <f t="shared" si="0"/>
        <v>159.44509765625</v>
      </c>
    </row>
    <row r="12" spans="2:7" x14ac:dyDescent="0.25">
      <c r="B12" t="s">
        <v>27</v>
      </c>
      <c r="C12" t="s">
        <v>29</v>
      </c>
      <c r="D12">
        <v>2048</v>
      </c>
      <c r="E12" t="s">
        <v>41</v>
      </c>
      <c r="F12">
        <v>345815.25</v>
      </c>
      <c r="G12">
        <f t="shared" si="0"/>
        <v>168.8551025390625</v>
      </c>
    </row>
    <row r="13" spans="2:7" x14ac:dyDescent="0.25">
      <c r="B13" t="s">
        <v>27</v>
      </c>
      <c r="C13" t="s">
        <v>29</v>
      </c>
      <c r="D13">
        <v>8192</v>
      </c>
      <c r="E13" t="s">
        <v>35</v>
      </c>
      <c r="F13">
        <v>1464576.99</v>
      </c>
      <c r="G13">
        <f t="shared" si="0"/>
        <v>178.78137084960937</v>
      </c>
    </row>
    <row r="14" spans="2:7" x14ac:dyDescent="0.25">
      <c r="B14" t="s">
        <v>27</v>
      </c>
      <c r="C14" t="s">
        <v>29</v>
      </c>
      <c r="D14">
        <v>32768</v>
      </c>
      <c r="E14" t="s">
        <v>37</v>
      </c>
      <c r="F14">
        <v>5533333.0199999996</v>
      </c>
      <c r="G14">
        <f t="shared" si="0"/>
        <v>168.86392272949217</v>
      </c>
    </row>
    <row r="15" spans="2:7" x14ac:dyDescent="0.25">
      <c r="B15" t="s">
        <v>27</v>
      </c>
      <c r="C15" t="s">
        <v>29</v>
      </c>
      <c r="D15">
        <v>120000</v>
      </c>
      <c r="E15" t="s">
        <v>39</v>
      </c>
      <c r="F15">
        <v>20562399.079999998</v>
      </c>
      <c r="G15">
        <f t="shared" si="0"/>
        <v>171.35332566666665</v>
      </c>
    </row>
    <row r="16" spans="2:7" x14ac:dyDescent="0.25">
      <c r="B16" t="s">
        <v>27</v>
      </c>
      <c r="C16" t="s">
        <v>29</v>
      </c>
      <c r="D16">
        <v>131072</v>
      </c>
      <c r="E16" t="s">
        <v>40</v>
      </c>
      <c r="F16">
        <v>21931052.41</v>
      </c>
      <c r="G16">
        <f t="shared" si="0"/>
        <v>167.32065132141113</v>
      </c>
    </row>
    <row r="17" spans="2:7" x14ac:dyDescent="0.25">
      <c r="B17" t="s">
        <v>27</v>
      </c>
      <c r="C17" t="s">
        <v>29</v>
      </c>
      <c r="D17">
        <v>480000</v>
      </c>
      <c r="E17" t="s">
        <v>42</v>
      </c>
      <c r="F17">
        <v>78321249.980000004</v>
      </c>
      <c r="G17">
        <f t="shared" si="0"/>
        <v>163.16927079166666</v>
      </c>
    </row>
    <row r="18" spans="2:7" x14ac:dyDescent="0.25">
      <c r="B18" t="s">
        <v>27</v>
      </c>
      <c r="C18" t="s">
        <v>29</v>
      </c>
      <c r="D18">
        <v>1920000</v>
      </c>
      <c r="E18" t="s">
        <v>36</v>
      </c>
      <c r="F18">
        <v>309474799.47000003</v>
      </c>
      <c r="G18">
        <f t="shared" si="0"/>
        <v>161.18479139062501</v>
      </c>
    </row>
    <row r="19" spans="2:7" x14ac:dyDescent="0.25">
      <c r="B19" t="s">
        <v>27</v>
      </c>
      <c r="C19" t="s">
        <v>30</v>
      </c>
      <c r="D19">
        <v>512</v>
      </c>
      <c r="E19" t="s">
        <v>38</v>
      </c>
      <c r="F19">
        <v>89474.52</v>
      </c>
      <c r="G19">
        <f t="shared" si="0"/>
        <v>174.75492187500001</v>
      </c>
    </row>
    <row r="20" spans="2:7" x14ac:dyDescent="0.25">
      <c r="B20" t="s">
        <v>27</v>
      </c>
      <c r="C20" t="s">
        <v>30</v>
      </c>
      <c r="D20">
        <v>2048</v>
      </c>
      <c r="E20" t="s">
        <v>41</v>
      </c>
      <c r="F20">
        <v>324888.95</v>
      </c>
      <c r="G20">
        <f t="shared" si="0"/>
        <v>158.63718261718751</v>
      </c>
    </row>
    <row r="21" spans="2:7" x14ac:dyDescent="0.25">
      <c r="B21" t="s">
        <v>27</v>
      </c>
      <c r="C21" t="s">
        <v>30</v>
      </c>
      <c r="D21">
        <v>8192</v>
      </c>
      <c r="E21" t="s">
        <v>35</v>
      </c>
      <c r="F21">
        <v>1430071.51</v>
      </c>
      <c r="G21">
        <f t="shared" si="0"/>
        <v>174.56927612304688</v>
      </c>
    </row>
    <row r="22" spans="2:7" x14ac:dyDescent="0.25">
      <c r="B22" t="s">
        <v>27</v>
      </c>
      <c r="C22" t="s">
        <v>30</v>
      </c>
      <c r="D22">
        <v>32768</v>
      </c>
      <c r="E22" t="s">
        <v>37</v>
      </c>
      <c r="F22">
        <v>5493510.04</v>
      </c>
      <c r="G22">
        <f t="shared" si="0"/>
        <v>167.64862182617188</v>
      </c>
    </row>
    <row r="23" spans="2:7" x14ac:dyDescent="0.25">
      <c r="B23" t="s">
        <v>27</v>
      </c>
      <c r="C23" t="s">
        <v>30</v>
      </c>
      <c r="D23">
        <v>120000</v>
      </c>
      <c r="E23" t="s">
        <v>39</v>
      </c>
      <c r="F23">
        <v>19988407.34</v>
      </c>
      <c r="G23">
        <f t="shared" si="0"/>
        <v>166.57006116666668</v>
      </c>
    </row>
    <row r="24" spans="2:7" x14ac:dyDescent="0.25">
      <c r="B24" t="s">
        <v>27</v>
      </c>
      <c r="C24" t="s">
        <v>30</v>
      </c>
      <c r="D24">
        <v>131072</v>
      </c>
      <c r="E24" t="s">
        <v>40</v>
      </c>
      <c r="F24">
        <v>22013565.289999999</v>
      </c>
      <c r="G24">
        <f t="shared" si="0"/>
        <v>167.95017463684081</v>
      </c>
    </row>
    <row r="25" spans="2:7" x14ac:dyDescent="0.25">
      <c r="B25" t="s">
        <v>27</v>
      </c>
      <c r="C25" t="s">
        <v>30</v>
      </c>
      <c r="D25">
        <v>480000</v>
      </c>
      <c r="E25" t="s">
        <v>42</v>
      </c>
      <c r="F25">
        <v>78620688.170000002</v>
      </c>
      <c r="G25">
        <f t="shared" si="0"/>
        <v>163.79310035416668</v>
      </c>
    </row>
    <row r="26" spans="2:7" x14ac:dyDescent="0.25">
      <c r="B26" t="s">
        <v>27</v>
      </c>
      <c r="C26" t="s">
        <v>30</v>
      </c>
      <c r="D26">
        <v>1920000</v>
      </c>
      <c r="E26" t="s">
        <v>36</v>
      </c>
      <c r="F26">
        <v>307039054.41000003</v>
      </c>
      <c r="G26">
        <f t="shared" si="0"/>
        <v>159.91617417187501</v>
      </c>
    </row>
    <row r="27" spans="2:7" x14ac:dyDescent="0.25">
      <c r="B27" t="s">
        <v>27</v>
      </c>
      <c r="C27" t="s">
        <v>31</v>
      </c>
      <c r="D27">
        <v>512</v>
      </c>
      <c r="E27" t="s">
        <v>38</v>
      </c>
      <c r="F27">
        <v>82686.92</v>
      </c>
      <c r="G27">
        <f t="shared" si="0"/>
        <v>161.497890625</v>
      </c>
    </row>
    <row r="28" spans="2:7" x14ac:dyDescent="0.25">
      <c r="B28" t="s">
        <v>27</v>
      </c>
      <c r="C28" t="s">
        <v>31</v>
      </c>
      <c r="D28">
        <v>2048</v>
      </c>
      <c r="E28" t="s">
        <v>41</v>
      </c>
      <c r="F28">
        <v>590458.96</v>
      </c>
      <c r="G28">
        <f t="shared" si="0"/>
        <v>288.31003906249998</v>
      </c>
    </row>
    <row r="29" spans="2:7" x14ac:dyDescent="0.25">
      <c r="B29" t="s">
        <v>27</v>
      </c>
      <c r="C29" t="s">
        <v>31</v>
      </c>
      <c r="D29">
        <v>8192</v>
      </c>
      <c r="E29" t="s">
        <v>35</v>
      </c>
      <c r="F29">
        <v>1412891.71</v>
      </c>
      <c r="G29">
        <f t="shared" si="0"/>
        <v>172.47213256835937</v>
      </c>
    </row>
    <row r="30" spans="2:7" x14ac:dyDescent="0.25">
      <c r="B30" t="s">
        <v>27</v>
      </c>
      <c r="C30" t="s">
        <v>31</v>
      </c>
      <c r="D30">
        <v>32768</v>
      </c>
      <c r="E30" t="s">
        <v>37</v>
      </c>
      <c r="F30">
        <v>5476824.3399999999</v>
      </c>
      <c r="G30">
        <f t="shared" si="0"/>
        <v>167.13941467285156</v>
      </c>
    </row>
    <row r="31" spans="2:7" x14ac:dyDescent="0.25">
      <c r="B31" t="s">
        <v>27</v>
      </c>
      <c r="C31" t="s">
        <v>31</v>
      </c>
      <c r="D31">
        <v>120000</v>
      </c>
      <c r="E31" t="s">
        <v>39</v>
      </c>
      <c r="F31">
        <v>20572648.199999999</v>
      </c>
      <c r="G31">
        <f t="shared" si="0"/>
        <v>171.43873499999998</v>
      </c>
    </row>
    <row r="32" spans="2:7" x14ac:dyDescent="0.25">
      <c r="B32" t="s">
        <v>27</v>
      </c>
      <c r="C32" t="s">
        <v>31</v>
      </c>
      <c r="D32">
        <v>131072</v>
      </c>
      <c r="E32" t="s">
        <v>40</v>
      </c>
      <c r="F32">
        <v>22104449.18</v>
      </c>
      <c r="G32">
        <f t="shared" si="0"/>
        <v>168.64356369018554</v>
      </c>
    </row>
    <row r="33" spans="2:8" x14ac:dyDescent="0.25">
      <c r="B33" t="s">
        <v>27</v>
      </c>
      <c r="C33" t="s">
        <v>31</v>
      </c>
      <c r="D33">
        <v>480000</v>
      </c>
      <c r="E33" t="s">
        <v>42</v>
      </c>
      <c r="F33">
        <v>77830621.109999999</v>
      </c>
      <c r="G33">
        <f t="shared" si="0"/>
        <v>162.1471273125</v>
      </c>
    </row>
    <row r="34" spans="2:8" x14ac:dyDescent="0.25">
      <c r="B34" t="s">
        <v>27</v>
      </c>
      <c r="C34" t="s">
        <v>31</v>
      </c>
      <c r="D34">
        <v>1920000</v>
      </c>
      <c r="E34" t="s">
        <v>36</v>
      </c>
      <c r="F34">
        <v>309186378.38</v>
      </c>
      <c r="G34">
        <f t="shared" si="0"/>
        <v>161.03457207291666</v>
      </c>
    </row>
    <row r="35" spans="2:8" x14ac:dyDescent="0.25">
      <c r="B35" t="s">
        <v>27</v>
      </c>
      <c r="C35" t="s">
        <v>32</v>
      </c>
      <c r="D35">
        <v>512</v>
      </c>
      <c r="E35" t="s">
        <v>38</v>
      </c>
      <c r="F35">
        <v>127242.13</v>
      </c>
      <c r="G35">
        <f t="shared" si="0"/>
        <v>248.51978515625001</v>
      </c>
    </row>
    <row r="36" spans="2:8" x14ac:dyDescent="0.25">
      <c r="B36" t="s">
        <v>27</v>
      </c>
      <c r="C36" t="s">
        <v>32</v>
      </c>
      <c r="D36">
        <v>2048</v>
      </c>
      <c r="E36" t="s">
        <v>41</v>
      </c>
      <c r="F36">
        <v>339044.02</v>
      </c>
      <c r="G36">
        <f t="shared" si="0"/>
        <v>165.54883789062501</v>
      </c>
    </row>
    <row r="37" spans="2:8" x14ac:dyDescent="0.25">
      <c r="B37" t="s">
        <v>27</v>
      </c>
      <c r="C37" t="s">
        <v>32</v>
      </c>
      <c r="D37">
        <v>8192</v>
      </c>
      <c r="E37" t="s">
        <v>35</v>
      </c>
      <c r="F37">
        <v>1370526.93</v>
      </c>
      <c r="G37">
        <f t="shared" si="0"/>
        <v>167.30065063476562</v>
      </c>
    </row>
    <row r="38" spans="2:8" x14ac:dyDescent="0.25">
      <c r="B38" t="s">
        <v>27</v>
      </c>
      <c r="C38" t="s">
        <v>32</v>
      </c>
      <c r="D38">
        <v>32768</v>
      </c>
      <c r="E38" t="s">
        <v>37</v>
      </c>
      <c r="F38">
        <v>5596392.2400000002</v>
      </c>
      <c r="G38">
        <f t="shared" si="0"/>
        <v>170.78833740234376</v>
      </c>
    </row>
    <row r="39" spans="2:8" x14ac:dyDescent="0.25">
      <c r="B39" t="s">
        <v>27</v>
      </c>
      <c r="C39" t="s">
        <v>32</v>
      </c>
      <c r="D39">
        <v>120000</v>
      </c>
      <c r="E39" t="s">
        <v>39</v>
      </c>
      <c r="F39">
        <v>23621255.449999999</v>
      </c>
      <c r="G39">
        <f t="shared" si="0"/>
        <v>196.84379541666667</v>
      </c>
    </row>
    <row r="40" spans="2:8" x14ac:dyDescent="0.25">
      <c r="B40" t="s">
        <v>27</v>
      </c>
      <c r="C40" t="s">
        <v>32</v>
      </c>
      <c r="D40">
        <v>131072</v>
      </c>
      <c r="E40" t="s">
        <v>40</v>
      </c>
      <c r="F40">
        <v>21445313.829999998</v>
      </c>
      <c r="G40">
        <f t="shared" si="0"/>
        <v>163.61476005554198</v>
      </c>
    </row>
    <row r="41" spans="2:8" x14ac:dyDescent="0.25">
      <c r="B41" t="s">
        <v>27</v>
      </c>
      <c r="C41" t="s">
        <v>32</v>
      </c>
      <c r="D41">
        <v>480000</v>
      </c>
      <c r="E41" t="s">
        <v>42</v>
      </c>
      <c r="F41">
        <v>83003361.340000004</v>
      </c>
      <c r="G41">
        <f t="shared" si="0"/>
        <v>172.92366945833334</v>
      </c>
    </row>
    <row r="42" spans="2:8" x14ac:dyDescent="0.25">
      <c r="B42" t="s">
        <v>27</v>
      </c>
      <c r="C42" t="s">
        <v>32</v>
      </c>
      <c r="D42">
        <v>1920000</v>
      </c>
      <c r="E42" t="s">
        <v>36</v>
      </c>
      <c r="F42">
        <v>317730684.48000002</v>
      </c>
      <c r="G42">
        <f t="shared" si="0"/>
        <v>165.48473150000001</v>
      </c>
    </row>
    <row r="44" spans="2:8" x14ac:dyDescent="0.25">
      <c r="B44" t="s">
        <v>47</v>
      </c>
      <c r="H44">
        <f>AVERAGE(H45:H52)</f>
        <v>26.301202738225655</v>
      </c>
    </row>
    <row r="45" spans="2:8" x14ac:dyDescent="0.25">
      <c r="B45" t="s">
        <v>27</v>
      </c>
      <c r="C45" t="s">
        <v>26</v>
      </c>
      <c r="D45">
        <v>512</v>
      </c>
      <c r="E45" t="s">
        <v>38</v>
      </c>
      <c r="F45">
        <v>3698.6</v>
      </c>
      <c r="G45">
        <v>81635.89</v>
      </c>
      <c r="H45">
        <f>G45/F45</f>
        <v>22.072105661601686</v>
      </c>
    </row>
    <row r="46" spans="2:8" x14ac:dyDescent="0.25">
      <c r="B46" t="s">
        <v>27</v>
      </c>
      <c r="C46" t="s">
        <v>26</v>
      </c>
      <c r="D46">
        <v>2048</v>
      </c>
      <c r="E46" t="s">
        <v>41</v>
      </c>
      <c r="F46">
        <v>12542.13</v>
      </c>
      <c r="G46">
        <v>345815.25</v>
      </c>
      <c r="H46">
        <f t="shared" ref="H46:H52" si="1">G46/F46</f>
        <v>27.572290352595612</v>
      </c>
    </row>
    <row r="47" spans="2:8" x14ac:dyDescent="0.25">
      <c r="B47" t="s">
        <v>27</v>
      </c>
      <c r="C47" t="s">
        <v>26</v>
      </c>
      <c r="D47">
        <v>8192</v>
      </c>
      <c r="E47" t="s">
        <v>35</v>
      </c>
      <c r="F47">
        <v>61074.614999999998</v>
      </c>
      <c r="G47">
        <v>1464576.99</v>
      </c>
      <c r="H47">
        <f t="shared" si="1"/>
        <v>23.980126440420459</v>
      </c>
    </row>
    <row r="48" spans="2:8" x14ac:dyDescent="0.25">
      <c r="B48" t="s">
        <v>27</v>
      </c>
      <c r="C48" t="s">
        <v>26</v>
      </c>
      <c r="D48">
        <v>32768</v>
      </c>
      <c r="E48" t="s">
        <v>37</v>
      </c>
      <c r="F48">
        <v>188212.26</v>
      </c>
      <c r="G48">
        <v>5533333.0199999996</v>
      </c>
      <c r="H48">
        <f t="shared" si="1"/>
        <v>29.399429240156827</v>
      </c>
    </row>
    <row r="49" spans="2:8" x14ac:dyDescent="0.25">
      <c r="B49" t="s">
        <v>27</v>
      </c>
      <c r="C49" t="s">
        <v>26</v>
      </c>
      <c r="D49">
        <v>120000</v>
      </c>
      <c r="E49" t="s">
        <v>39</v>
      </c>
      <c r="F49">
        <v>716624.19499999995</v>
      </c>
      <c r="G49">
        <v>20562399.079999998</v>
      </c>
      <c r="H49">
        <f t="shared" si="1"/>
        <v>28.693420098661335</v>
      </c>
    </row>
    <row r="50" spans="2:8" x14ac:dyDescent="0.25">
      <c r="B50" t="s">
        <v>27</v>
      </c>
      <c r="C50" t="s">
        <v>26</v>
      </c>
      <c r="D50">
        <v>131072</v>
      </c>
      <c r="E50" t="s">
        <v>40</v>
      </c>
      <c r="F50">
        <v>775772.02</v>
      </c>
      <c r="G50">
        <v>21931052.41</v>
      </c>
      <c r="H50">
        <f t="shared" si="1"/>
        <v>28.269970873659506</v>
      </c>
    </row>
    <row r="51" spans="2:8" x14ac:dyDescent="0.25">
      <c r="B51" t="s">
        <v>27</v>
      </c>
      <c r="C51" t="s">
        <v>26</v>
      </c>
      <c r="D51">
        <v>480000</v>
      </c>
      <c r="E51" t="s">
        <v>42</v>
      </c>
      <c r="F51">
        <v>2965328.44</v>
      </c>
      <c r="G51">
        <v>78321249.980000004</v>
      </c>
      <c r="H51">
        <f t="shared" si="1"/>
        <v>26.412335619726498</v>
      </c>
    </row>
    <row r="52" spans="2:8" x14ac:dyDescent="0.25">
      <c r="B52" t="s">
        <v>27</v>
      </c>
      <c r="C52" t="s">
        <v>26</v>
      </c>
      <c r="D52">
        <v>1920000</v>
      </c>
      <c r="E52" t="s">
        <v>36</v>
      </c>
      <c r="F52">
        <v>12889442.99</v>
      </c>
      <c r="G52">
        <v>309474799.47000003</v>
      </c>
      <c r="H52">
        <f t="shared" si="1"/>
        <v>24.009943618983339</v>
      </c>
    </row>
    <row r="54" spans="2:8" x14ac:dyDescent="0.25">
      <c r="B54" t="s">
        <v>33</v>
      </c>
      <c r="C54" t="s">
        <v>34</v>
      </c>
      <c r="D54" t="s">
        <v>43</v>
      </c>
      <c r="E54" t="s">
        <v>44</v>
      </c>
      <c r="F54" t="s">
        <v>45</v>
      </c>
      <c r="G54" t="s">
        <v>46</v>
      </c>
    </row>
    <row r="55" spans="2:8" x14ac:dyDescent="0.25">
      <c r="B55" t="s">
        <v>25</v>
      </c>
      <c r="C55" t="s">
        <v>26</v>
      </c>
      <c r="D55">
        <v>512</v>
      </c>
      <c r="E55" t="s">
        <v>38</v>
      </c>
      <c r="F55">
        <v>5559.3249999999998</v>
      </c>
      <c r="G55">
        <f>F55/D55</f>
        <v>10.858056640625</v>
      </c>
    </row>
    <row r="56" spans="2:8" x14ac:dyDescent="0.25">
      <c r="B56" t="s">
        <v>25</v>
      </c>
      <c r="C56" t="s">
        <v>26</v>
      </c>
      <c r="D56">
        <v>2048</v>
      </c>
      <c r="E56" t="s">
        <v>41</v>
      </c>
      <c r="F56">
        <v>16716.595000000001</v>
      </c>
      <c r="G56">
        <f>F56/D56</f>
        <v>8.1623999023437506</v>
      </c>
    </row>
    <row r="57" spans="2:8" x14ac:dyDescent="0.25">
      <c r="B57" t="s">
        <v>25</v>
      </c>
      <c r="C57" t="s">
        <v>26</v>
      </c>
      <c r="D57">
        <v>8192</v>
      </c>
      <c r="E57" t="s">
        <v>35</v>
      </c>
      <c r="F57">
        <v>58493.175000000003</v>
      </c>
      <c r="G57">
        <f>F57/D57</f>
        <v>7.1402801513671879</v>
      </c>
    </row>
    <row r="58" spans="2:8" x14ac:dyDescent="0.25">
      <c r="B58" t="s">
        <v>25</v>
      </c>
      <c r="C58" t="s">
        <v>26</v>
      </c>
      <c r="D58">
        <v>32768</v>
      </c>
      <c r="E58" t="s">
        <v>37</v>
      </c>
      <c r="F58">
        <v>223958.98</v>
      </c>
      <c r="G58">
        <f>F58/D58</f>
        <v>6.8346856689453128</v>
      </c>
    </row>
    <row r="59" spans="2:8" x14ac:dyDescent="0.25">
      <c r="B59" t="s">
        <v>25</v>
      </c>
      <c r="C59" t="s">
        <v>26</v>
      </c>
      <c r="D59">
        <v>120000</v>
      </c>
      <c r="E59" t="s">
        <v>39</v>
      </c>
      <c r="F59">
        <v>852879.41</v>
      </c>
      <c r="G59">
        <f>F59/D59</f>
        <v>7.1073284166666673</v>
      </c>
    </row>
    <row r="60" spans="2:8" x14ac:dyDescent="0.25">
      <c r="B60" t="s">
        <v>25</v>
      </c>
      <c r="C60" t="s">
        <v>26</v>
      </c>
      <c r="D60">
        <v>131072</v>
      </c>
      <c r="E60" t="s">
        <v>40</v>
      </c>
      <c r="F60">
        <v>935776.59499999997</v>
      </c>
      <c r="G60">
        <f>F60/D60</f>
        <v>7.1394088363647459</v>
      </c>
    </row>
    <row r="61" spans="2:8" x14ac:dyDescent="0.25">
      <c r="B61" t="s">
        <v>25</v>
      </c>
      <c r="C61" t="s">
        <v>26</v>
      </c>
      <c r="D61">
        <v>480000</v>
      </c>
      <c r="E61" t="s">
        <v>42</v>
      </c>
      <c r="F61">
        <v>3416263.6</v>
      </c>
      <c r="G61">
        <f>F61/D61</f>
        <v>7.1172158333333337</v>
      </c>
    </row>
    <row r="62" spans="2:8" x14ac:dyDescent="0.25">
      <c r="B62" t="s">
        <v>25</v>
      </c>
      <c r="C62" t="s">
        <v>26</v>
      </c>
      <c r="D62">
        <v>1920000</v>
      </c>
      <c r="E62" t="s">
        <v>36</v>
      </c>
      <c r="F62">
        <v>19392104.145</v>
      </c>
      <c r="G62">
        <f>F62/D62</f>
        <v>10.1000542421875</v>
      </c>
    </row>
    <row r="63" spans="2:8" x14ac:dyDescent="0.25">
      <c r="B63" t="s">
        <v>25</v>
      </c>
      <c r="C63" t="s">
        <v>29</v>
      </c>
      <c r="D63">
        <v>512</v>
      </c>
      <c r="E63" t="s">
        <v>38</v>
      </c>
      <c r="F63">
        <v>60473.03</v>
      </c>
      <c r="G63">
        <f>F63/D63</f>
        <v>118.11138671875</v>
      </c>
    </row>
    <row r="64" spans="2:8" x14ac:dyDescent="0.25">
      <c r="B64" t="s">
        <v>25</v>
      </c>
      <c r="C64" t="s">
        <v>29</v>
      </c>
      <c r="D64">
        <v>2048</v>
      </c>
      <c r="E64" t="s">
        <v>41</v>
      </c>
      <c r="F64">
        <v>231272.73</v>
      </c>
      <c r="G64">
        <f>F64/D64</f>
        <v>112.92613769531251</v>
      </c>
    </row>
    <row r="65" spans="2:7" x14ac:dyDescent="0.25">
      <c r="B65" t="s">
        <v>25</v>
      </c>
      <c r="C65" t="s">
        <v>29</v>
      </c>
      <c r="D65">
        <v>8192</v>
      </c>
      <c r="E65" t="s">
        <v>35</v>
      </c>
      <c r="F65">
        <v>791197.15</v>
      </c>
      <c r="G65">
        <f>F65/D65</f>
        <v>96.581683349609378</v>
      </c>
    </row>
    <row r="66" spans="2:7" x14ac:dyDescent="0.25">
      <c r="B66" t="s">
        <v>25</v>
      </c>
      <c r="C66" t="s">
        <v>29</v>
      </c>
      <c r="D66">
        <v>32768</v>
      </c>
      <c r="E66" t="s">
        <v>37</v>
      </c>
      <c r="F66">
        <v>3124267.69</v>
      </c>
      <c r="G66">
        <f>F66/D66</f>
        <v>95.34508331298828</v>
      </c>
    </row>
    <row r="67" spans="2:7" x14ac:dyDescent="0.25">
      <c r="B67" t="s">
        <v>25</v>
      </c>
      <c r="C67" t="s">
        <v>29</v>
      </c>
      <c r="D67">
        <v>120000</v>
      </c>
      <c r="E67" t="s">
        <v>39</v>
      </c>
      <c r="F67">
        <v>11352848.68</v>
      </c>
      <c r="G67">
        <f>F67/D67</f>
        <v>94.607072333333335</v>
      </c>
    </row>
    <row r="68" spans="2:7" x14ac:dyDescent="0.25">
      <c r="B68" t="s">
        <v>25</v>
      </c>
      <c r="C68" t="s">
        <v>29</v>
      </c>
      <c r="D68">
        <v>131072</v>
      </c>
      <c r="E68" t="s">
        <v>40</v>
      </c>
      <c r="F68">
        <v>12430172.470000001</v>
      </c>
      <c r="G68">
        <f>F68/D68</f>
        <v>94.83468986511231</v>
      </c>
    </row>
    <row r="69" spans="2:7" x14ac:dyDescent="0.25">
      <c r="B69" t="s">
        <v>25</v>
      </c>
      <c r="C69" t="s">
        <v>29</v>
      </c>
      <c r="D69">
        <v>480000</v>
      </c>
      <c r="E69" t="s">
        <v>42</v>
      </c>
      <c r="F69">
        <v>44901301.020000003</v>
      </c>
      <c r="G69">
        <f>F69/D69</f>
        <v>93.544377125000011</v>
      </c>
    </row>
    <row r="70" spans="2:7" x14ac:dyDescent="0.25">
      <c r="B70" t="s">
        <v>25</v>
      </c>
      <c r="C70" t="s">
        <v>29</v>
      </c>
      <c r="D70">
        <v>1920000</v>
      </c>
      <c r="E70" t="s">
        <v>36</v>
      </c>
      <c r="F70">
        <v>175071626.13999999</v>
      </c>
      <c r="G70">
        <f>F70/D70</f>
        <v>91.183138614583328</v>
      </c>
    </row>
    <row r="71" spans="2:7" x14ac:dyDescent="0.25">
      <c r="B71" t="s">
        <v>25</v>
      </c>
      <c r="C71" t="s">
        <v>30</v>
      </c>
      <c r="D71">
        <v>512</v>
      </c>
      <c r="E71" t="s">
        <v>38</v>
      </c>
      <c r="F71">
        <v>60200.15</v>
      </c>
      <c r="G71">
        <f>F71/D71</f>
        <v>117.57841796875</v>
      </c>
    </row>
    <row r="72" spans="2:7" x14ac:dyDescent="0.25">
      <c r="B72" t="s">
        <v>25</v>
      </c>
      <c r="C72" t="s">
        <v>30</v>
      </c>
      <c r="D72">
        <v>2048</v>
      </c>
      <c r="E72" t="s">
        <v>41</v>
      </c>
      <c r="F72">
        <v>210584.21</v>
      </c>
      <c r="G72">
        <f>F72/D72</f>
        <v>102.8243212890625</v>
      </c>
    </row>
    <row r="73" spans="2:7" x14ac:dyDescent="0.25">
      <c r="B73" t="s">
        <v>25</v>
      </c>
      <c r="C73" t="s">
        <v>30</v>
      </c>
      <c r="D73">
        <v>8192</v>
      </c>
      <c r="E73" t="s">
        <v>35</v>
      </c>
      <c r="F73">
        <v>834118.82</v>
      </c>
      <c r="G73">
        <f>F73/D73</f>
        <v>101.82114501953124</v>
      </c>
    </row>
    <row r="74" spans="2:7" x14ac:dyDescent="0.25">
      <c r="B74" t="s">
        <v>25</v>
      </c>
      <c r="C74" t="s">
        <v>30</v>
      </c>
      <c r="D74">
        <v>32768</v>
      </c>
      <c r="E74" t="s">
        <v>37</v>
      </c>
      <c r="F74">
        <v>3272944.2</v>
      </c>
      <c r="G74">
        <f>F74/D74</f>
        <v>99.882330322265631</v>
      </c>
    </row>
    <row r="75" spans="2:7" x14ac:dyDescent="0.25">
      <c r="B75" t="s">
        <v>25</v>
      </c>
      <c r="C75" t="s">
        <v>30</v>
      </c>
      <c r="D75">
        <v>120000</v>
      </c>
      <c r="E75" t="s">
        <v>39</v>
      </c>
      <c r="F75">
        <v>11382414.109999999</v>
      </c>
      <c r="G75">
        <f>F75/D75</f>
        <v>94.85345091666666</v>
      </c>
    </row>
    <row r="76" spans="2:7" x14ac:dyDescent="0.25">
      <c r="B76" t="s">
        <v>25</v>
      </c>
      <c r="C76" t="s">
        <v>30</v>
      </c>
      <c r="D76">
        <v>131072</v>
      </c>
      <c r="E76" t="s">
        <v>40</v>
      </c>
      <c r="F76">
        <v>12488058.039999999</v>
      </c>
      <c r="G76">
        <f>F76/D76</f>
        <v>95.276321716308587</v>
      </c>
    </row>
    <row r="77" spans="2:7" x14ac:dyDescent="0.25">
      <c r="B77" t="s">
        <v>25</v>
      </c>
      <c r="C77" t="s">
        <v>30</v>
      </c>
      <c r="D77">
        <v>480000</v>
      </c>
      <c r="E77" t="s">
        <v>42</v>
      </c>
      <c r="F77">
        <v>44431491.310000002</v>
      </c>
      <c r="G77">
        <f>F77/D77</f>
        <v>92.565606895833341</v>
      </c>
    </row>
    <row r="78" spans="2:7" x14ac:dyDescent="0.25">
      <c r="B78" t="s">
        <v>25</v>
      </c>
      <c r="C78" t="s">
        <v>30</v>
      </c>
      <c r="D78">
        <v>1920000</v>
      </c>
      <c r="E78" t="s">
        <v>36</v>
      </c>
      <c r="F78">
        <v>189082202.56999999</v>
      </c>
      <c r="G78">
        <f>F78/D78</f>
        <v>98.480313838541662</v>
      </c>
    </row>
    <row r="79" spans="2:7" x14ac:dyDescent="0.25">
      <c r="B79" t="s">
        <v>25</v>
      </c>
      <c r="C79" t="s">
        <v>31</v>
      </c>
      <c r="D79">
        <v>512</v>
      </c>
      <c r="E79" t="s">
        <v>38</v>
      </c>
      <c r="F79">
        <v>51636.95</v>
      </c>
      <c r="G79">
        <f>F79/D79</f>
        <v>100.85341796874999</v>
      </c>
    </row>
    <row r="80" spans="2:7" x14ac:dyDescent="0.25">
      <c r="B80" t="s">
        <v>25</v>
      </c>
      <c r="C80" t="s">
        <v>31</v>
      </c>
      <c r="D80">
        <v>2048</v>
      </c>
      <c r="E80" t="s">
        <v>41</v>
      </c>
      <c r="F80">
        <v>240888.31</v>
      </c>
      <c r="G80">
        <f t="shared" ref="G80:G94" si="2">F80/D80</f>
        <v>117.6212451171875</v>
      </c>
    </row>
    <row r="81" spans="2:17" x14ac:dyDescent="0.25">
      <c r="B81" t="s">
        <v>25</v>
      </c>
      <c r="C81" t="s">
        <v>31</v>
      </c>
      <c r="D81">
        <v>8192</v>
      </c>
      <c r="E81" t="s">
        <v>35</v>
      </c>
      <c r="F81">
        <v>805092.74</v>
      </c>
      <c r="G81">
        <f t="shared" si="2"/>
        <v>98.277922363281249</v>
      </c>
    </row>
    <row r="82" spans="2:17" x14ac:dyDescent="0.25">
      <c r="B82" t="s">
        <v>25</v>
      </c>
      <c r="C82" t="s">
        <v>31</v>
      </c>
      <c r="D82">
        <v>32768</v>
      </c>
      <c r="E82" t="s">
        <v>37</v>
      </c>
      <c r="F82">
        <v>3115870.45</v>
      </c>
      <c r="G82">
        <f t="shared" si="2"/>
        <v>95.088819885253912</v>
      </c>
      <c r="Q82" t="s">
        <v>48</v>
      </c>
    </row>
    <row r="83" spans="2:17" x14ac:dyDescent="0.25">
      <c r="B83" t="s">
        <v>25</v>
      </c>
      <c r="C83" t="s">
        <v>31</v>
      </c>
      <c r="D83">
        <v>120000</v>
      </c>
      <c r="E83" t="s">
        <v>39</v>
      </c>
      <c r="F83">
        <v>11413254.640000001</v>
      </c>
      <c r="G83">
        <f t="shared" si="2"/>
        <v>95.110455333333334</v>
      </c>
    </row>
    <row r="84" spans="2:17" x14ac:dyDescent="0.25">
      <c r="B84" t="s">
        <v>25</v>
      </c>
      <c r="C84" t="s">
        <v>31</v>
      </c>
      <c r="D84">
        <v>131072</v>
      </c>
      <c r="E84" t="s">
        <v>40</v>
      </c>
      <c r="F84">
        <v>12255268.609999999</v>
      </c>
      <c r="G84">
        <f t="shared" si="2"/>
        <v>93.500279312133785</v>
      </c>
    </row>
    <row r="85" spans="2:17" x14ac:dyDescent="0.25">
      <c r="B85" t="s">
        <v>25</v>
      </c>
      <c r="C85" t="s">
        <v>31</v>
      </c>
      <c r="D85">
        <v>480000</v>
      </c>
      <c r="E85" t="s">
        <v>42</v>
      </c>
      <c r="F85">
        <v>44748114.82</v>
      </c>
      <c r="G85">
        <f t="shared" si="2"/>
        <v>93.225239208333335</v>
      </c>
    </row>
    <row r="86" spans="2:17" x14ac:dyDescent="0.25">
      <c r="B86" t="s">
        <v>25</v>
      </c>
      <c r="C86" t="s">
        <v>31</v>
      </c>
      <c r="D86">
        <v>1920000</v>
      </c>
      <c r="E86" t="s">
        <v>36</v>
      </c>
      <c r="F86">
        <v>179258878.69999999</v>
      </c>
      <c r="G86">
        <f t="shared" si="2"/>
        <v>93.363999322916655</v>
      </c>
    </row>
    <row r="87" spans="2:17" x14ac:dyDescent="0.25">
      <c r="B87" t="s">
        <v>25</v>
      </c>
      <c r="C87" t="s">
        <v>32</v>
      </c>
      <c r="D87">
        <v>512</v>
      </c>
      <c r="E87" t="s">
        <v>38</v>
      </c>
      <c r="F87">
        <v>58938.02</v>
      </c>
      <c r="G87">
        <f t="shared" si="2"/>
        <v>115.11332031249999</v>
      </c>
    </row>
    <row r="88" spans="2:17" x14ac:dyDescent="0.25">
      <c r="B88" t="s">
        <v>25</v>
      </c>
      <c r="C88" t="s">
        <v>32</v>
      </c>
      <c r="D88">
        <v>2048</v>
      </c>
      <c r="E88" t="s">
        <v>41</v>
      </c>
      <c r="F88">
        <v>215699.34</v>
      </c>
      <c r="G88">
        <f t="shared" si="2"/>
        <v>105.321943359375</v>
      </c>
    </row>
    <row r="89" spans="2:17" x14ac:dyDescent="0.25">
      <c r="B89" t="s">
        <v>25</v>
      </c>
      <c r="C89" t="s">
        <v>32</v>
      </c>
      <c r="D89">
        <v>8192</v>
      </c>
      <c r="E89" t="s">
        <v>35</v>
      </c>
      <c r="F89">
        <v>867025.78</v>
      </c>
      <c r="G89">
        <f t="shared" si="2"/>
        <v>105.83810791015625</v>
      </c>
    </row>
    <row r="90" spans="2:17" x14ac:dyDescent="0.25">
      <c r="B90" t="s">
        <v>25</v>
      </c>
      <c r="C90" t="s">
        <v>32</v>
      </c>
      <c r="D90">
        <v>32768</v>
      </c>
      <c r="E90" t="s">
        <v>37</v>
      </c>
      <c r="F90">
        <v>3103095.79</v>
      </c>
      <c r="G90">
        <f t="shared" si="2"/>
        <v>94.698968200683595</v>
      </c>
    </row>
    <row r="91" spans="2:17" x14ac:dyDescent="0.25">
      <c r="B91" t="s">
        <v>25</v>
      </c>
      <c r="C91" t="s">
        <v>32</v>
      </c>
      <c r="D91">
        <v>120000</v>
      </c>
      <c r="E91" t="s">
        <v>39</v>
      </c>
      <c r="F91">
        <v>11726737.52</v>
      </c>
      <c r="G91">
        <f t="shared" si="2"/>
        <v>97.72281266666667</v>
      </c>
    </row>
    <row r="92" spans="2:17" x14ac:dyDescent="0.25">
      <c r="B92" t="s">
        <v>25</v>
      </c>
      <c r="C92" t="s">
        <v>32</v>
      </c>
      <c r="D92">
        <v>131072</v>
      </c>
      <c r="E92" t="s">
        <v>40</v>
      </c>
      <c r="F92">
        <v>12490796.9</v>
      </c>
      <c r="G92">
        <f t="shared" si="2"/>
        <v>95.297217559814456</v>
      </c>
    </row>
    <row r="93" spans="2:17" x14ac:dyDescent="0.25">
      <c r="B93" t="s">
        <v>25</v>
      </c>
      <c r="C93" t="s">
        <v>32</v>
      </c>
      <c r="D93">
        <v>480000</v>
      </c>
      <c r="E93" t="s">
        <v>42</v>
      </c>
      <c r="F93">
        <v>44282336.039999999</v>
      </c>
      <c r="G93">
        <f t="shared" si="2"/>
        <v>92.254866750000005</v>
      </c>
    </row>
    <row r="94" spans="2:17" x14ac:dyDescent="0.25">
      <c r="B94" t="s">
        <v>25</v>
      </c>
      <c r="C94" t="s">
        <v>32</v>
      </c>
      <c r="D94">
        <v>1920000</v>
      </c>
      <c r="E94" t="s">
        <v>36</v>
      </c>
      <c r="F94">
        <v>177890717.86000001</v>
      </c>
      <c r="G94">
        <f t="shared" si="2"/>
        <v>92.651415552083336</v>
      </c>
    </row>
    <row r="96" spans="2:17" x14ac:dyDescent="0.25">
      <c r="B96" t="s">
        <v>47</v>
      </c>
      <c r="H96">
        <f>AVERAGE(H97:H104)</f>
        <v>12.619378330628816</v>
      </c>
    </row>
    <row r="97" spans="2:8" x14ac:dyDescent="0.25">
      <c r="B97" t="s">
        <v>25</v>
      </c>
      <c r="C97" t="s">
        <v>26</v>
      </c>
      <c r="D97">
        <v>512</v>
      </c>
      <c r="E97" t="s">
        <v>38</v>
      </c>
      <c r="F97">
        <v>5559.3249999999998</v>
      </c>
      <c r="G97">
        <v>60473.03</v>
      </c>
      <c r="H97">
        <f>G97/F97</f>
        <v>10.877764836558395</v>
      </c>
    </row>
    <row r="98" spans="2:8" x14ac:dyDescent="0.25">
      <c r="B98" t="s">
        <v>25</v>
      </c>
      <c r="C98" t="s">
        <v>26</v>
      </c>
      <c r="D98">
        <v>2048</v>
      </c>
      <c r="E98" t="s">
        <v>41</v>
      </c>
      <c r="F98">
        <v>16716.595000000001</v>
      </c>
      <c r="G98">
        <v>231272.73</v>
      </c>
      <c r="H98">
        <f t="shared" ref="H98:H104" si="3">G98/F98</f>
        <v>13.834918534546061</v>
      </c>
    </row>
    <row r="99" spans="2:8" x14ac:dyDescent="0.25">
      <c r="B99" t="s">
        <v>25</v>
      </c>
      <c r="C99" t="s">
        <v>26</v>
      </c>
      <c r="D99">
        <v>8192</v>
      </c>
      <c r="E99" t="s">
        <v>35</v>
      </c>
      <c r="F99">
        <v>58493.175000000003</v>
      </c>
      <c r="G99">
        <v>791197.15</v>
      </c>
      <c r="H99">
        <f t="shared" si="3"/>
        <v>13.526315676999923</v>
      </c>
    </row>
    <row r="100" spans="2:8" x14ac:dyDescent="0.25">
      <c r="B100" t="s">
        <v>25</v>
      </c>
      <c r="C100" t="s">
        <v>26</v>
      </c>
      <c r="D100">
        <v>32768</v>
      </c>
      <c r="E100" t="s">
        <v>37</v>
      </c>
      <c r="F100">
        <v>223958.98</v>
      </c>
      <c r="G100">
        <v>3124267.69</v>
      </c>
      <c r="H100">
        <f t="shared" si="3"/>
        <v>13.950178242462078</v>
      </c>
    </row>
    <row r="101" spans="2:8" x14ac:dyDescent="0.25">
      <c r="B101" t="s">
        <v>25</v>
      </c>
      <c r="C101" t="s">
        <v>26</v>
      </c>
      <c r="D101">
        <v>120000</v>
      </c>
      <c r="E101" t="s">
        <v>39</v>
      </c>
      <c r="F101">
        <v>852879.41</v>
      </c>
      <c r="G101">
        <v>11352848.68</v>
      </c>
      <c r="H101">
        <f t="shared" si="3"/>
        <v>13.311200325495019</v>
      </c>
    </row>
    <row r="102" spans="2:8" x14ac:dyDescent="0.25">
      <c r="B102" t="s">
        <v>25</v>
      </c>
      <c r="C102" t="s">
        <v>26</v>
      </c>
      <c r="D102">
        <v>131072</v>
      </c>
      <c r="E102" t="s">
        <v>40</v>
      </c>
      <c r="F102">
        <v>935776.59499999997</v>
      </c>
      <c r="G102">
        <v>12430172.470000001</v>
      </c>
      <c r="H102">
        <f t="shared" si="3"/>
        <v>13.283269250819423</v>
      </c>
    </row>
    <row r="103" spans="2:8" x14ac:dyDescent="0.25">
      <c r="B103" t="s">
        <v>25</v>
      </c>
      <c r="C103" t="s">
        <v>26</v>
      </c>
      <c r="D103">
        <v>480000</v>
      </c>
      <c r="E103" t="s">
        <v>42</v>
      </c>
      <c r="F103">
        <v>3416263.6</v>
      </c>
      <c r="G103">
        <v>44901301.020000003</v>
      </c>
      <c r="H103">
        <f t="shared" si="3"/>
        <v>13.143394736869837</v>
      </c>
    </row>
    <row r="104" spans="2:8" x14ac:dyDescent="0.25">
      <c r="B104" t="s">
        <v>25</v>
      </c>
      <c r="C104" t="s">
        <v>26</v>
      </c>
      <c r="D104">
        <v>1920000</v>
      </c>
      <c r="E104" t="s">
        <v>36</v>
      </c>
      <c r="F104">
        <v>19392104.145</v>
      </c>
      <c r="G104">
        <v>175071626.13999999</v>
      </c>
      <c r="H104">
        <f t="shared" si="3"/>
        <v>9.0279850412797984</v>
      </c>
    </row>
    <row r="106" spans="2:8" x14ac:dyDescent="0.25">
      <c r="B106" t="s">
        <v>33</v>
      </c>
      <c r="C106" t="s">
        <v>34</v>
      </c>
      <c r="D106" t="s">
        <v>44</v>
      </c>
      <c r="E106" t="s">
        <v>43</v>
      </c>
      <c r="F106" t="s">
        <v>45</v>
      </c>
      <c r="G106" t="s">
        <v>46</v>
      </c>
    </row>
    <row r="107" spans="2:8" x14ac:dyDescent="0.25">
      <c r="B107" t="s">
        <v>28</v>
      </c>
      <c r="C107" t="s">
        <v>26</v>
      </c>
      <c r="D107" t="s">
        <v>38</v>
      </c>
      <c r="E107">
        <v>512</v>
      </c>
      <c r="F107">
        <v>727.06500000000005</v>
      </c>
      <c r="G107">
        <f>F107/E107</f>
        <v>1.4200488281250001</v>
      </c>
    </row>
    <row r="108" spans="2:8" x14ac:dyDescent="0.25">
      <c r="B108" t="s">
        <v>28</v>
      </c>
      <c r="C108" t="s">
        <v>26</v>
      </c>
      <c r="D108" t="s">
        <v>41</v>
      </c>
      <c r="E108">
        <v>2048</v>
      </c>
      <c r="F108">
        <v>2973.7950000000001</v>
      </c>
      <c r="G108">
        <f t="shared" ref="G108:G146" si="4">F108/E108</f>
        <v>1.45204833984375</v>
      </c>
    </row>
    <row r="109" spans="2:8" x14ac:dyDescent="0.25">
      <c r="B109" t="s">
        <v>28</v>
      </c>
      <c r="C109" t="s">
        <v>26</v>
      </c>
      <c r="D109" t="s">
        <v>35</v>
      </c>
      <c r="E109">
        <v>8192</v>
      </c>
      <c r="F109">
        <v>16491.605</v>
      </c>
      <c r="G109">
        <f t="shared" si="4"/>
        <v>2.0131353759765624</v>
      </c>
    </row>
    <row r="110" spans="2:8" x14ac:dyDescent="0.25">
      <c r="B110" t="s">
        <v>28</v>
      </c>
      <c r="C110" t="s">
        <v>26</v>
      </c>
      <c r="D110" t="s">
        <v>37</v>
      </c>
      <c r="E110">
        <v>32768</v>
      </c>
      <c r="F110">
        <v>52119.264999999999</v>
      </c>
      <c r="G110">
        <f t="shared" si="4"/>
        <v>1.5905537414550781</v>
      </c>
    </row>
    <row r="111" spans="2:8" x14ac:dyDescent="0.25">
      <c r="B111" t="s">
        <v>28</v>
      </c>
      <c r="C111" t="s">
        <v>26</v>
      </c>
      <c r="D111" t="s">
        <v>39</v>
      </c>
      <c r="E111">
        <v>120000</v>
      </c>
      <c r="F111">
        <v>169787.79</v>
      </c>
      <c r="G111">
        <f t="shared" si="4"/>
        <v>1.41489825</v>
      </c>
    </row>
    <row r="112" spans="2:8" x14ac:dyDescent="0.25">
      <c r="B112" t="s">
        <v>28</v>
      </c>
      <c r="C112" t="s">
        <v>26</v>
      </c>
      <c r="D112" t="s">
        <v>40</v>
      </c>
      <c r="E112">
        <v>131072</v>
      </c>
      <c r="F112">
        <v>190768.98499999999</v>
      </c>
      <c r="G112">
        <f t="shared" si="4"/>
        <v>1.4554518508911132</v>
      </c>
    </row>
    <row r="113" spans="2:7" x14ac:dyDescent="0.25">
      <c r="B113" t="s">
        <v>28</v>
      </c>
      <c r="C113" t="s">
        <v>26</v>
      </c>
      <c r="D113" t="s">
        <v>42</v>
      </c>
      <c r="E113">
        <v>480000</v>
      </c>
      <c r="F113">
        <v>756303.66500000004</v>
      </c>
      <c r="G113">
        <f t="shared" si="4"/>
        <v>1.5756326354166668</v>
      </c>
    </row>
    <row r="114" spans="2:7" x14ac:dyDescent="0.25">
      <c r="B114" t="s">
        <v>28</v>
      </c>
      <c r="C114" t="s">
        <v>26</v>
      </c>
      <c r="D114" t="s">
        <v>36</v>
      </c>
      <c r="E114">
        <v>1920000</v>
      </c>
      <c r="F114">
        <v>4511140.1349999998</v>
      </c>
      <c r="G114">
        <f t="shared" si="4"/>
        <v>2.349552153645833</v>
      </c>
    </row>
    <row r="115" spans="2:7" x14ac:dyDescent="0.25">
      <c r="B115" t="s">
        <v>28</v>
      </c>
      <c r="C115" t="s">
        <v>29</v>
      </c>
      <c r="D115" t="s">
        <v>38</v>
      </c>
      <c r="E115">
        <v>512</v>
      </c>
      <c r="F115">
        <v>29282.46</v>
      </c>
      <c r="G115">
        <f t="shared" si="4"/>
        <v>57.192304687499998</v>
      </c>
    </row>
    <row r="116" spans="2:7" x14ac:dyDescent="0.25">
      <c r="B116" t="s">
        <v>28</v>
      </c>
      <c r="C116" t="s">
        <v>29</v>
      </c>
      <c r="D116" t="s">
        <v>41</v>
      </c>
      <c r="E116">
        <v>2048</v>
      </c>
      <c r="F116">
        <v>136513.76999999999</v>
      </c>
      <c r="G116">
        <f t="shared" si="4"/>
        <v>66.657114257812495</v>
      </c>
    </row>
    <row r="117" spans="2:7" x14ac:dyDescent="0.25">
      <c r="B117" t="s">
        <v>28</v>
      </c>
      <c r="C117" t="s">
        <v>29</v>
      </c>
      <c r="D117" t="s">
        <v>35</v>
      </c>
      <c r="E117">
        <v>8192</v>
      </c>
      <c r="F117">
        <v>596901.46</v>
      </c>
      <c r="G117">
        <f t="shared" si="4"/>
        <v>72.863947753906245</v>
      </c>
    </row>
    <row r="118" spans="2:7" x14ac:dyDescent="0.25">
      <c r="B118" t="s">
        <v>28</v>
      </c>
      <c r="C118" t="s">
        <v>29</v>
      </c>
      <c r="D118" t="s">
        <v>37</v>
      </c>
      <c r="E118">
        <v>32768</v>
      </c>
      <c r="F118">
        <v>1941353.96</v>
      </c>
      <c r="G118">
        <f t="shared" si="4"/>
        <v>59.245421142578124</v>
      </c>
    </row>
    <row r="119" spans="2:7" x14ac:dyDescent="0.25">
      <c r="B119" t="s">
        <v>28</v>
      </c>
      <c r="C119" t="s">
        <v>29</v>
      </c>
      <c r="D119" t="s">
        <v>39</v>
      </c>
      <c r="E119">
        <v>120000</v>
      </c>
      <c r="F119">
        <v>6562646.3899999997</v>
      </c>
      <c r="G119">
        <f t="shared" si="4"/>
        <v>54.688719916666663</v>
      </c>
    </row>
    <row r="120" spans="2:7" x14ac:dyDescent="0.25">
      <c r="B120" t="s">
        <v>28</v>
      </c>
      <c r="C120" t="s">
        <v>29</v>
      </c>
      <c r="D120" t="s">
        <v>40</v>
      </c>
      <c r="E120">
        <v>131072</v>
      </c>
      <c r="F120">
        <v>6771149.2300000004</v>
      </c>
      <c r="G120">
        <f t="shared" si="4"/>
        <v>51.659768905639652</v>
      </c>
    </row>
    <row r="121" spans="2:7" x14ac:dyDescent="0.25">
      <c r="B121" t="s">
        <v>28</v>
      </c>
      <c r="C121" t="s">
        <v>29</v>
      </c>
      <c r="D121" t="s">
        <v>42</v>
      </c>
      <c r="E121">
        <v>480000</v>
      </c>
      <c r="F121">
        <v>23352089.399999999</v>
      </c>
      <c r="G121">
        <f t="shared" si="4"/>
        <v>48.650186249999997</v>
      </c>
    </row>
    <row r="122" spans="2:7" x14ac:dyDescent="0.25">
      <c r="B122" t="s">
        <v>28</v>
      </c>
      <c r="C122" t="s">
        <v>29</v>
      </c>
      <c r="D122" t="s">
        <v>36</v>
      </c>
      <c r="E122">
        <v>1920000</v>
      </c>
      <c r="F122">
        <v>85797486.579999998</v>
      </c>
      <c r="G122">
        <f t="shared" si="4"/>
        <v>44.686190927083331</v>
      </c>
    </row>
    <row r="123" spans="2:7" x14ac:dyDescent="0.25">
      <c r="B123" t="s">
        <v>28</v>
      </c>
      <c r="C123" t="s">
        <v>30</v>
      </c>
      <c r="D123" t="s">
        <v>38</v>
      </c>
      <c r="E123">
        <v>512</v>
      </c>
      <c r="F123">
        <v>24319.95</v>
      </c>
      <c r="G123">
        <f t="shared" si="4"/>
        <v>47.499902343750001</v>
      </c>
    </row>
    <row r="124" spans="2:7" x14ac:dyDescent="0.25">
      <c r="B124" t="s">
        <v>28</v>
      </c>
      <c r="C124" t="s">
        <v>30</v>
      </c>
      <c r="D124" t="s">
        <v>41</v>
      </c>
      <c r="E124">
        <v>2048</v>
      </c>
      <c r="F124">
        <v>136863.71</v>
      </c>
      <c r="G124">
        <f t="shared" si="4"/>
        <v>66.827983398437496</v>
      </c>
    </row>
    <row r="125" spans="2:7" x14ac:dyDescent="0.25">
      <c r="B125" t="s">
        <v>28</v>
      </c>
      <c r="C125" t="s">
        <v>30</v>
      </c>
      <c r="D125" t="s">
        <v>35</v>
      </c>
      <c r="E125">
        <v>8192</v>
      </c>
      <c r="F125">
        <v>556423.96</v>
      </c>
      <c r="G125">
        <f t="shared" si="4"/>
        <v>67.922846679687495</v>
      </c>
    </row>
    <row r="126" spans="2:7" x14ac:dyDescent="0.25">
      <c r="B126" t="s">
        <v>28</v>
      </c>
      <c r="C126" t="s">
        <v>30</v>
      </c>
      <c r="D126" t="s">
        <v>37</v>
      </c>
      <c r="E126">
        <v>32768</v>
      </c>
      <c r="F126">
        <v>1914812.79</v>
      </c>
      <c r="G126">
        <f t="shared" si="4"/>
        <v>58.43544891357422</v>
      </c>
    </row>
    <row r="127" spans="2:7" x14ac:dyDescent="0.25">
      <c r="B127" t="s">
        <v>28</v>
      </c>
      <c r="C127" t="s">
        <v>30</v>
      </c>
      <c r="D127" t="s">
        <v>39</v>
      </c>
      <c r="E127">
        <v>120000</v>
      </c>
      <c r="F127">
        <v>6728310.1299999999</v>
      </c>
      <c r="G127">
        <f t="shared" si="4"/>
        <v>56.069251083333334</v>
      </c>
    </row>
    <row r="128" spans="2:7" x14ac:dyDescent="0.25">
      <c r="B128" t="s">
        <v>28</v>
      </c>
      <c r="C128" t="s">
        <v>30</v>
      </c>
      <c r="D128" t="s">
        <v>40</v>
      </c>
      <c r="E128">
        <v>131072</v>
      </c>
      <c r="F128">
        <v>6854934.4000000004</v>
      </c>
      <c r="G128">
        <f t="shared" si="4"/>
        <v>52.298999023437503</v>
      </c>
    </row>
    <row r="129" spans="2:7" x14ac:dyDescent="0.25">
      <c r="B129" t="s">
        <v>28</v>
      </c>
      <c r="C129" t="s">
        <v>30</v>
      </c>
      <c r="D129" t="s">
        <v>42</v>
      </c>
      <c r="E129">
        <v>480000</v>
      </c>
      <c r="F129">
        <v>23625464.149999999</v>
      </c>
      <c r="G129">
        <f t="shared" si="4"/>
        <v>49.219716979166662</v>
      </c>
    </row>
    <row r="130" spans="2:7" x14ac:dyDescent="0.25">
      <c r="B130" t="s">
        <v>28</v>
      </c>
      <c r="C130" t="s">
        <v>30</v>
      </c>
      <c r="D130" t="s">
        <v>36</v>
      </c>
      <c r="E130">
        <v>1920000</v>
      </c>
      <c r="F130">
        <v>93169611.450000003</v>
      </c>
      <c r="G130">
        <f t="shared" si="4"/>
        <v>48.525839296874999</v>
      </c>
    </row>
    <row r="131" spans="2:7" x14ac:dyDescent="0.25">
      <c r="B131" t="s">
        <v>28</v>
      </c>
      <c r="C131" t="s">
        <v>31</v>
      </c>
      <c r="D131" t="s">
        <v>38</v>
      </c>
      <c r="E131">
        <v>512</v>
      </c>
      <c r="F131">
        <v>22246.42</v>
      </c>
      <c r="G131">
        <f t="shared" si="4"/>
        <v>43.450039062499997</v>
      </c>
    </row>
    <row r="132" spans="2:7" x14ac:dyDescent="0.25">
      <c r="B132" t="s">
        <v>28</v>
      </c>
      <c r="C132" t="s">
        <v>31</v>
      </c>
      <c r="D132" t="s">
        <v>41</v>
      </c>
      <c r="E132">
        <v>2048</v>
      </c>
      <c r="F132">
        <v>158318.95000000001</v>
      </c>
      <c r="G132">
        <f t="shared" si="4"/>
        <v>77.304174804687506</v>
      </c>
    </row>
    <row r="133" spans="2:7" x14ac:dyDescent="0.25">
      <c r="B133" t="s">
        <v>28</v>
      </c>
      <c r="C133" t="s">
        <v>31</v>
      </c>
      <c r="D133" t="s">
        <v>35</v>
      </c>
      <c r="E133">
        <v>8192</v>
      </c>
      <c r="F133">
        <v>533158.04</v>
      </c>
      <c r="G133">
        <f t="shared" si="4"/>
        <v>65.082768554687505</v>
      </c>
    </row>
    <row r="134" spans="2:7" x14ac:dyDescent="0.25">
      <c r="B134" t="s">
        <v>28</v>
      </c>
      <c r="C134" t="s">
        <v>31</v>
      </c>
      <c r="D134" t="s">
        <v>37</v>
      </c>
      <c r="E134">
        <v>32768</v>
      </c>
      <c r="F134">
        <v>1940943.62</v>
      </c>
      <c r="G134">
        <f t="shared" si="4"/>
        <v>59.232898559570316</v>
      </c>
    </row>
    <row r="135" spans="2:7" x14ac:dyDescent="0.25">
      <c r="B135" t="s">
        <v>28</v>
      </c>
      <c r="C135" t="s">
        <v>31</v>
      </c>
      <c r="D135" t="s">
        <v>39</v>
      </c>
      <c r="E135">
        <v>120000</v>
      </c>
      <c r="F135">
        <v>6488478.8099999996</v>
      </c>
      <c r="G135">
        <f t="shared" si="4"/>
        <v>54.070656749999998</v>
      </c>
    </row>
    <row r="136" spans="2:7" x14ac:dyDescent="0.25">
      <c r="B136" t="s">
        <v>28</v>
      </c>
      <c r="C136" t="s">
        <v>31</v>
      </c>
      <c r="D136" t="s">
        <v>40</v>
      </c>
      <c r="E136">
        <v>131072</v>
      </c>
      <c r="F136">
        <v>6937685.5800000001</v>
      </c>
      <c r="G136">
        <f t="shared" si="4"/>
        <v>52.930340423583985</v>
      </c>
    </row>
    <row r="137" spans="2:7" x14ac:dyDescent="0.25">
      <c r="B137" t="s">
        <v>28</v>
      </c>
      <c r="C137" t="s">
        <v>31</v>
      </c>
      <c r="D137" t="s">
        <v>42</v>
      </c>
      <c r="E137">
        <v>480000</v>
      </c>
      <c r="F137">
        <v>23961310.390000001</v>
      </c>
      <c r="G137">
        <f t="shared" si="4"/>
        <v>49.919396645833338</v>
      </c>
    </row>
    <row r="138" spans="2:7" x14ac:dyDescent="0.25">
      <c r="B138" t="s">
        <v>28</v>
      </c>
      <c r="C138" t="s">
        <v>31</v>
      </c>
      <c r="D138" t="s">
        <v>36</v>
      </c>
      <c r="E138">
        <v>1920000</v>
      </c>
      <c r="F138">
        <v>86150076.239999995</v>
      </c>
      <c r="G138">
        <f t="shared" si="4"/>
        <v>44.869831374999997</v>
      </c>
    </row>
    <row r="139" spans="2:7" x14ac:dyDescent="0.25">
      <c r="B139" t="s">
        <v>28</v>
      </c>
      <c r="C139" t="s">
        <v>32</v>
      </c>
      <c r="D139" t="s">
        <v>38</v>
      </c>
      <c r="E139">
        <v>512</v>
      </c>
      <c r="F139">
        <v>27507.85</v>
      </c>
      <c r="G139">
        <f t="shared" si="4"/>
        <v>53.726269531249997</v>
      </c>
    </row>
    <row r="140" spans="2:7" x14ac:dyDescent="0.25">
      <c r="B140" t="s">
        <v>28</v>
      </c>
      <c r="C140" t="s">
        <v>32</v>
      </c>
      <c r="D140" t="s">
        <v>41</v>
      </c>
      <c r="E140">
        <v>2048</v>
      </c>
      <c r="F140">
        <v>166874.46</v>
      </c>
      <c r="G140">
        <f t="shared" si="4"/>
        <v>81.481669921874996</v>
      </c>
    </row>
    <row r="141" spans="2:7" x14ac:dyDescent="0.25">
      <c r="B141" t="s">
        <v>28</v>
      </c>
      <c r="C141" t="s">
        <v>32</v>
      </c>
      <c r="D141" t="s">
        <v>35</v>
      </c>
      <c r="E141">
        <v>8192</v>
      </c>
      <c r="F141">
        <v>554392.93000000005</v>
      </c>
      <c r="G141">
        <f t="shared" si="4"/>
        <v>67.674918212890631</v>
      </c>
    </row>
    <row r="142" spans="2:7" x14ac:dyDescent="0.25">
      <c r="B142" t="s">
        <v>28</v>
      </c>
      <c r="C142" t="s">
        <v>32</v>
      </c>
      <c r="D142" t="s">
        <v>37</v>
      </c>
      <c r="E142">
        <v>32768</v>
      </c>
      <c r="F142">
        <v>1876571.54</v>
      </c>
      <c r="G142">
        <f t="shared" si="4"/>
        <v>57.268418579101564</v>
      </c>
    </row>
    <row r="143" spans="2:7" x14ac:dyDescent="0.25">
      <c r="B143" t="s">
        <v>28</v>
      </c>
      <c r="C143" t="s">
        <v>32</v>
      </c>
      <c r="D143" t="s">
        <v>39</v>
      </c>
      <c r="E143">
        <v>120000</v>
      </c>
      <c r="F143">
        <v>7129059.7800000003</v>
      </c>
      <c r="G143">
        <f t="shared" si="4"/>
        <v>59.408831500000005</v>
      </c>
    </row>
    <row r="144" spans="2:7" x14ac:dyDescent="0.25">
      <c r="B144" t="s">
        <v>28</v>
      </c>
      <c r="C144" t="s">
        <v>32</v>
      </c>
      <c r="D144" t="s">
        <v>40</v>
      </c>
      <c r="E144">
        <v>131072</v>
      </c>
      <c r="F144">
        <v>6834505.6399999997</v>
      </c>
      <c r="G144">
        <f t="shared" si="4"/>
        <v>52.143139953613279</v>
      </c>
    </row>
    <row r="145" spans="2:8" x14ac:dyDescent="0.25">
      <c r="B145" t="s">
        <v>28</v>
      </c>
      <c r="C145" t="s">
        <v>32</v>
      </c>
      <c r="D145" t="s">
        <v>42</v>
      </c>
      <c r="E145">
        <v>480000</v>
      </c>
      <c r="F145">
        <v>27292842.190000001</v>
      </c>
      <c r="G145">
        <f t="shared" si="4"/>
        <v>56.860087895833338</v>
      </c>
    </row>
    <row r="146" spans="2:8" x14ac:dyDescent="0.25">
      <c r="B146" t="s">
        <v>28</v>
      </c>
      <c r="C146" t="s">
        <v>32</v>
      </c>
      <c r="D146" t="s">
        <v>36</v>
      </c>
      <c r="E146">
        <v>1920000</v>
      </c>
      <c r="F146">
        <v>87790055.459999993</v>
      </c>
      <c r="G146">
        <f t="shared" si="4"/>
        <v>45.723987218749997</v>
      </c>
    </row>
    <row r="148" spans="2:8" x14ac:dyDescent="0.25">
      <c r="B148" t="s">
        <v>47</v>
      </c>
      <c r="H148">
        <f>AVERAGE(H149:H156)</f>
        <v>35.458084457440378</v>
      </c>
    </row>
    <row r="149" spans="2:8" x14ac:dyDescent="0.25">
      <c r="B149" t="s">
        <v>28</v>
      </c>
      <c r="D149" t="s">
        <v>38</v>
      </c>
      <c r="E149">
        <v>512</v>
      </c>
      <c r="F149">
        <v>727.06500000000005</v>
      </c>
      <c r="G149">
        <v>29282.46</v>
      </c>
      <c r="H149">
        <f>G149/F149</f>
        <v>40.274886014317836</v>
      </c>
    </row>
    <row r="150" spans="2:8" x14ac:dyDescent="0.25">
      <c r="B150" t="s">
        <v>28</v>
      </c>
      <c r="D150" t="s">
        <v>41</v>
      </c>
      <c r="E150">
        <v>2048</v>
      </c>
      <c r="F150">
        <v>2973.7950000000001</v>
      </c>
      <c r="G150">
        <v>136513.76999999999</v>
      </c>
      <c r="H150">
        <f t="shared" ref="H150:H156" si="5">G150/F150</f>
        <v>45.90557519936646</v>
      </c>
    </row>
    <row r="151" spans="2:8" x14ac:dyDescent="0.25">
      <c r="B151" t="s">
        <v>28</v>
      </c>
      <c r="D151" t="s">
        <v>35</v>
      </c>
      <c r="E151">
        <v>8192</v>
      </c>
      <c r="F151">
        <v>16491.605</v>
      </c>
      <c r="G151">
        <v>596901.46</v>
      </c>
      <c r="H151">
        <f t="shared" si="5"/>
        <v>36.194261262017854</v>
      </c>
    </row>
    <row r="152" spans="2:8" x14ac:dyDescent="0.25">
      <c r="B152" t="s">
        <v>28</v>
      </c>
      <c r="D152" t="s">
        <v>37</v>
      </c>
      <c r="E152">
        <v>32768</v>
      </c>
      <c r="F152">
        <v>52119.264999999999</v>
      </c>
      <c r="G152">
        <v>1941353.96</v>
      </c>
      <c r="H152">
        <f t="shared" si="5"/>
        <v>37.248298877583942</v>
      </c>
    </row>
    <row r="153" spans="2:8" x14ac:dyDescent="0.25">
      <c r="B153" t="s">
        <v>28</v>
      </c>
      <c r="D153" t="s">
        <v>39</v>
      </c>
      <c r="E153">
        <v>120000</v>
      </c>
      <c r="F153">
        <v>169787.79</v>
      </c>
      <c r="G153">
        <v>6562646.3899999997</v>
      </c>
      <c r="H153">
        <f t="shared" si="5"/>
        <v>38.652051422543394</v>
      </c>
    </row>
    <row r="154" spans="2:8" x14ac:dyDescent="0.25">
      <c r="B154" t="s">
        <v>28</v>
      </c>
      <c r="D154" t="s">
        <v>40</v>
      </c>
      <c r="E154">
        <v>131072</v>
      </c>
      <c r="F154">
        <v>190768.98499999999</v>
      </c>
      <c r="G154">
        <v>6771149.2300000004</v>
      </c>
      <c r="H154">
        <f t="shared" si="5"/>
        <v>35.493973142437177</v>
      </c>
    </row>
    <row r="155" spans="2:8" x14ac:dyDescent="0.25">
      <c r="B155" t="s">
        <v>28</v>
      </c>
      <c r="D155" t="s">
        <v>42</v>
      </c>
      <c r="E155">
        <v>480000</v>
      </c>
      <c r="F155">
        <v>756303.66500000004</v>
      </c>
      <c r="G155">
        <v>23352089.399999999</v>
      </c>
      <c r="H155">
        <f t="shared" si="5"/>
        <v>30.876604835704448</v>
      </c>
    </row>
    <row r="156" spans="2:8" x14ac:dyDescent="0.25">
      <c r="B156" t="s">
        <v>28</v>
      </c>
      <c r="D156" t="s">
        <v>36</v>
      </c>
      <c r="E156">
        <v>1920000</v>
      </c>
      <c r="F156">
        <v>4511140.1349999998</v>
      </c>
      <c r="G156">
        <v>85797486.579999998</v>
      </c>
      <c r="H156">
        <f t="shared" si="5"/>
        <v>19.019024905551955</v>
      </c>
    </row>
  </sheetData>
  <sortState ref="B3:F83">
    <sortCondition ref="B3:B83"/>
    <sortCondition ref="C3:C83"/>
    <sortCondition ref="D3:D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AB11" sqref="AB1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RAWR</vt:lpstr>
      <vt:lpstr>Graficos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2020-10-25T01:16:25Z</dcterms:modified>
</cp:coreProperties>
</file>