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95" windowWidth="18915" windowHeight="7125" firstSheet="14" activeTab="18"/>
  </bookViews>
  <sheets>
    <sheet name="Enero 2022" sheetId="1" r:id="rId1"/>
    <sheet name="Febrero 2022" sheetId="2" r:id="rId2"/>
    <sheet name="Marzo 2022" sheetId="3" r:id="rId3"/>
    <sheet name="Abril 2022" sheetId="4" r:id="rId4"/>
    <sheet name="Mayo 2022" sheetId="5" r:id="rId5"/>
    <sheet name="Junio2022" sheetId="6" r:id="rId6"/>
    <sheet name="Julio 2022" sheetId="7" r:id="rId7"/>
    <sheet name="Agosto 2022" sheetId="8" r:id="rId8"/>
    <sheet name="Septiembre 2022" sheetId="9" r:id="rId9"/>
    <sheet name="Octubre 2022" sheetId="10" r:id="rId10"/>
    <sheet name="Noviembre 2022" sheetId="11" r:id="rId11"/>
    <sheet name="Diciembre 2022" sheetId="13" r:id="rId12"/>
    <sheet name="Enero 2023" sheetId="17" r:id="rId13"/>
    <sheet name="Febrero 2023" sheetId="18" r:id="rId14"/>
    <sheet name="Marzo 2023 " sheetId="19" r:id="rId15"/>
    <sheet name="Abril 2023" sheetId="20" r:id="rId16"/>
    <sheet name="Mayo 2023" sheetId="21" r:id="rId17"/>
    <sheet name="Junio 2023" sheetId="22" r:id="rId18"/>
    <sheet name="Resumen Gastos Bancarios" sheetId="14" r:id="rId19"/>
  </sheets>
  <externalReferences>
    <externalReference r:id="rId20"/>
    <externalReference r:id="rId21"/>
  </externalReferences>
  <definedNames>
    <definedName name="_xlnm._FilterDatabase" localSheetId="3" hidden="1">'Abril 2022'!$A$6:$C$34</definedName>
    <definedName name="_xlnm._FilterDatabase" localSheetId="7" hidden="1">'Agosto 2022'!$A$6:$C$55</definedName>
    <definedName name="_xlnm._FilterDatabase" localSheetId="11" hidden="1">'Diciembre 2022'!$A$6:$C$65</definedName>
    <definedName name="_xlnm._FilterDatabase" localSheetId="1" hidden="1">'Febrero 2022'!$A$6:$C$31</definedName>
    <definedName name="_xlnm._FilterDatabase" localSheetId="6" hidden="1">'Julio 2022'!$A$6:$C$41</definedName>
    <definedName name="_xlnm._FilterDatabase" localSheetId="5" hidden="1">Junio2022!$A$6:$C$35</definedName>
    <definedName name="_xlnm._FilterDatabase" localSheetId="2" hidden="1">'Marzo 2022'!$A$6:$C$40</definedName>
    <definedName name="_xlnm._FilterDatabase" localSheetId="4" hidden="1">'Mayo 2022'!$A$6:$C$31</definedName>
    <definedName name="_xlnm._FilterDatabase" localSheetId="10" hidden="1">'Noviembre 2022'!$A$6:$C$6</definedName>
    <definedName name="_xlnm._FilterDatabase" localSheetId="9" hidden="1">'Octubre 2022'!$A$6:$C$62</definedName>
    <definedName name="_xlnm._FilterDatabase" localSheetId="8" hidden="1">'Septiembre 2022'!$A$6:$C$47</definedName>
  </definedNames>
  <calcPr calcId="145621"/>
</workbook>
</file>

<file path=xl/calcChain.xml><?xml version="1.0" encoding="utf-8"?>
<calcChain xmlns="http://schemas.openxmlformats.org/spreadsheetml/2006/main">
  <c r="C35" i="22" l="1"/>
  <c r="C20" i="14"/>
  <c r="C64" i="21"/>
  <c r="B20" i="14" l="1"/>
  <c r="C61" i="20"/>
  <c r="B19" i="14"/>
  <c r="C77" i="19"/>
  <c r="C19" i="14" l="1"/>
  <c r="C18" i="14" l="1"/>
  <c r="D18" i="14" s="1"/>
  <c r="C17" i="14"/>
  <c r="D17" i="14" s="1"/>
  <c r="B18" i="14"/>
  <c r="C61" i="18"/>
  <c r="B17" i="14"/>
  <c r="C81" i="17"/>
  <c r="D28" i="14"/>
  <c r="D27" i="14"/>
  <c r="D26" i="14"/>
  <c r="D25" i="14"/>
  <c r="D24" i="14"/>
  <c r="D23" i="14"/>
  <c r="D22" i="14"/>
  <c r="D21" i="14"/>
  <c r="D20" i="14"/>
  <c r="D19" i="14"/>
  <c r="C16" i="14" l="1"/>
  <c r="C15" i="14"/>
  <c r="D15" i="14" s="1"/>
  <c r="C14" i="14"/>
  <c r="D14" i="14" s="1"/>
  <c r="C13" i="14"/>
  <c r="D13" i="14" s="1"/>
  <c r="C12" i="14"/>
  <c r="D12" i="14" s="1"/>
  <c r="C11" i="14"/>
  <c r="D11" i="14" s="1"/>
  <c r="C10" i="14"/>
  <c r="D10" i="14" s="1"/>
  <c r="C9" i="14"/>
  <c r="D9" i="14" s="1"/>
  <c r="C8" i="14"/>
  <c r="D8" i="14" s="1"/>
  <c r="C7" i="14"/>
  <c r="D7" i="14" s="1"/>
  <c r="C6" i="14"/>
  <c r="D6" i="14" s="1"/>
  <c r="C5" i="14"/>
  <c r="D5" i="14" s="1"/>
  <c r="C74" i="13"/>
  <c r="B15" i="14"/>
  <c r="C77" i="11"/>
  <c r="B14" i="14"/>
  <c r="C70" i="10"/>
  <c r="B13" i="14"/>
  <c r="C55" i="9"/>
  <c r="B12" i="14"/>
  <c r="C63" i="8"/>
  <c r="B11" i="14"/>
  <c r="C47" i="7"/>
  <c r="B10" i="14"/>
  <c r="B9" i="14"/>
  <c r="B7" i="14"/>
  <c r="B6" i="14"/>
  <c r="B5" i="14"/>
  <c r="C65" i="13" l="1"/>
  <c r="B16" i="14" s="1"/>
  <c r="D16" i="14" s="1"/>
  <c r="C69" i="11"/>
  <c r="C62" i="10"/>
  <c r="C47" i="9"/>
  <c r="C55" i="8"/>
  <c r="C41" i="7" l="1"/>
  <c r="C35" i="6"/>
  <c r="C31" i="5"/>
  <c r="C40" i="3"/>
  <c r="C34" i="4"/>
  <c r="B8" i="14" s="1"/>
  <c r="C31" i="2"/>
  <c r="C37" i="1"/>
</calcChain>
</file>

<file path=xl/sharedStrings.xml><?xml version="1.0" encoding="utf-8"?>
<sst xmlns="http://schemas.openxmlformats.org/spreadsheetml/2006/main" count="987" uniqueCount="81">
  <si>
    <t>Com transf a otros bancos canales Comision transferencias</t>
  </si>
  <si>
    <t>Impuesto ley 25.413 debito 0,6%</t>
  </si>
  <si>
    <t>Impuesto ley 25.413 credito 0,6%</t>
  </si>
  <si>
    <t>Fecha</t>
  </si>
  <si>
    <t>Comision por servicio de cuenta</t>
  </si>
  <si>
    <t>Iibb percepcion pcia buenos aires</t>
  </si>
  <si>
    <t>Iva percepcion rg 2408</t>
  </si>
  <si>
    <t>Comision movs mensuales clearing</t>
  </si>
  <si>
    <t>Importe</t>
  </si>
  <si>
    <t>Total Retención Impuesto Ley 25.413 por débitos</t>
  </si>
  <si>
    <t>Total Retención Impuesto Ley 25.413 por créditos alícuota 6 por mil</t>
  </si>
  <si>
    <t>Comisiones</t>
  </si>
  <si>
    <t>Descripcion Gasto (impuestos)</t>
  </si>
  <si>
    <t>TOTAL</t>
  </si>
  <si>
    <t>Mes: Enero 2022</t>
  </si>
  <si>
    <t>Banco: Santander</t>
  </si>
  <si>
    <t>Mes: Febrero 2022</t>
  </si>
  <si>
    <t>Imp al debito extr efvo 1,2%</t>
  </si>
  <si>
    <t>Comision pago ch y/o retiro efecti Total extracciones del dia $ 1206,00</t>
  </si>
  <si>
    <t>Comision pago ch y/o retiro efecti Total extracciones del dia $ 150000,00</t>
  </si>
  <si>
    <t>Mes: Marzo 2022</t>
  </si>
  <si>
    <t>Mes: Abril 2022</t>
  </si>
  <si>
    <t>Mes: Mayo 2022</t>
  </si>
  <si>
    <t>Mes: Junio 2022</t>
  </si>
  <si>
    <t>Total retencion impuesto ley 25413 por debitos alicuota 33,00 %</t>
  </si>
  <si>
    <t>Mes: Julio 2022</t>
  </si>
  <si>
    <t>Por retencion impuesto ley 25413 por debitos  alicuota 33,00 %</t>
  </si>
  <si>
    <t>Comision pago ch y/o retiro efecti Total extracciones del dia $ 80000,00</t>
  </si>
  <si>
    <t>Comision pago ch y/o retiro efecti Total extracciones del dia $ 50000,00</t>
  </si>
  <si>
    <t>Total retencion impuesto ley 25413 por creditos</t>
  </si>
  <si>
    <t>Total retencion impuesto ley 25413 por debitos</t>
  </si>
  <si>
    <t>Por retencion impuesto ley 25413 por creditos alicuota 33,00 %</t>
  </si>
  <si>
    <t>Por retencion impuesto ley 25413 por debitos alicuota 33,00 %</t>
  </si>
  <si>
    <t>Com.movim mensuales clearing</t>
  </si>
  <si>
    <t>Mes: Agosto 2022</t>
  </si>
  <si>
    <t>Comision certificacion de firmas</t>
  </si>
  <si>
    <t>Mes: Septiembre 2022</t>
  </si>
  <si>
    <t>Comision pago ch y/o retiro efecti Total extracciones del dia $ 700000,00</t>
  </si>
  <si>
    <t>Comision pago ch y/o retiro efecti Total extracciones del dia $ 615000,00</t>
  </si>
  <si>
    <t>Comision pago ch y/o retiro efecti Total extracciones del dia $ 200000,00</t>
  </si>
  <si>
    <t>Comision pago ch y/o retiro efecti Total extracciones del dia $ 120000,00</t>
  </si>
  <si>
    <t>Comision pago ch y/o retiro efecti Total extracciones del dia $ 100000,00</t>
  </si>
  <si>
    <t>Comision pago ch y/o retiro efecti Total extracciones del dia $ 40000,00</t>
  </si>
  <si>
    <t>Mes: Noviembre 2022</t>
  </si>
  <si>
    <t>Mes: Octubre 2022</t>
  </si>
  <si>
    <t>Comision pago ch y/o retiro efecti Total extracciones del dia $ 300000,00</t>
  </si>
  <si>
    <t>Comision pago ch y/o retiro efecti Total extracciones del dia $ 450000,00</t>
  </si>
  <si>
    <t>Comision pago ch y/o retiro efecti Total extracciones del dia $ 650000,00</t>
  </si>
  <si>
    <t>Mes: Diciembre 2022</t>
  </si>
  <si>
    <t>Mes</t>
  </si>
  <si>
    <t>Gastos Bancarios</t>
  </si>
  <si>
    <t>Horas</t>
  </si>
  <si>
    <t>$ Gastos Bancarios /hora</t>
  </si>
  <si>
    <t>Comision ch o plazas y ca fed uni</t>
  </si>
  <si>
    <t>Comision pago ch y/o retiro efecti Total extracciones del dia $ 250000,00</t>
  </si>
  <si>
    <t>Mes: Enero 2023</t>
  </si>
  <si>
    <t>Mes: Marzo 2023</t>
  </si>
  <si>
    <t>Mes: Febrero  2023</t>
  </si>
  <si>
    <t>Mes: Abril 2023</t>
  </si>
  <si>
    <t>Debito transf. online banking emp 00720173007003799422ars</t>
  </si>
  <si>
    <t>Mes: Mayo 2023</t>
  </si>
  <si>
    <r>
      <rPr>
        <sz val="8.5"/>
        <color rgb="FF1E1F21"/>
        <rFont val="Tahoma"/>
        <family val="2"/>
      </rPr>
      <t xml:space="preserve">Com transf a otros bancos canales
</t>
    </r>
    <r>
      <rPr>
        <sz val="7.5"/>
        <color rgb="FF4F5457"/>
        <rFont val="Tahoma"/>
        <family val="2"/>
      </rPr>
      <t>Comision transferencias</t>
    </r>
  </si>
  <si>
    <r>
      <rPr>
        <sz val="8.5"/>
        <color rgb="FF1E1F21"/>
        <rFont val="Tahoma"/>
        <family val="2"/>
      </rPr>
      <t xml:space="preserve">Comision pago ch y/o retiro efecti
</t>
    </r>
    <r>
      <rPr>
        <sz val="7.5"/>
        <color rgb="FF4F5457"/>
        <rFont val="Tahoma"/>
        <family val="2"/>
      </rPr>
      <t>Total extracciones del dia $ 120000,00</t>
    </r>
  </si>
  <si>
    <r>
      <rPr>
        <sz val="8.5"/>
        <color rgb="FF1E1F21"/>
        <rFont val="Tahoma"/>
        <family val="2"/>
      </rPr>
      <t>Impuesto ley 25.413 debito 0,6%</t>
    </r>
  </si>
  <si>
    <r>
      <rPr>
        <sz val="8.5"/>
        <color rgb="FF1E1F21"/>
        <rFont val="Tahoma"/>
        <family val="2"/>
      </rPr>
      <t>Imp al debito extr efvo 1,2%</t>
    </r>
  </si>
  <si>
    <r>
      <rPr>
        <sz val="8.5"/>
        <color rgb="FF1E1F21"/>
        <rFont val="Tahoma"/>
        <family val="2"/>
      </rPr>
      <t xml:space="preserve">Comision pago ch y/o retiro efecti
</t>
    </r>
    <r>
      <rPr>
        <sz val="7.5"/>
        <color rgb="FF4F5457"/>
        <rFont val="Tahoma"/>
        <family val="2"/>
      </rPr>
      <t>Total extracciones del dia $ 100000,00</t>
    </r>
  </si>
  <si>
    <r>
      <rPr>
        <sz val="8.5"/>
        <color rgb="FF1E1F21"/>
        <rFont val="Tahoma"/>
        <family val="2"/>
      </rPr>
      <t>Comision por servicio de cuenta</t>
    </r>
  </si>
  <si>
    <r>
      <rPr>
        <sz val="8.5"/>
        <color rgb="FF1E1F21"/>
        <rFont val="Tahoma"/>
        <family val="2"/>
      </rPr>
      <t>Comision movs mensuales clearing</t>
    </r>
  </si>
  <si>
    <r>
      <rPr>
        <sz val="8"/>
        <color rgb="FF1E1F21"/>
        <rFont val="Tahoma"/>
        <family val="2"/>
      </rPr>
      <t>Totales de retencion impuesto ley 25413 del 29-04-2023 al 31-05-2023</t>
    </r>
  </si>
  <si>
    <r>
      <rPr>
        <sz val="8"/>
        <color rgb="FF1E1F21"/>
        <rFont val="Tahoma"/>
        <family val="2"/>
      </rPr>
      <t>Total retencion impuesto ley 25413 por creditos</t>
    </r>
  </si>
  <si>
    <r>
      <rPr>
        <sz val="8"/>
        <color rgb="FF1E1F21"/>
        <rFont val="Tahoma"/>
        <family val="2"/>
      </rPr>
      <t>Total retencion impuesto ley 25413 por debitos</t>
    </r>
  </si>
  <si>
    <r>
      <rPr>
        <sz val="8"/>
        <color rgb="FF1E1F21"/>
        <rFont val="Tahoma"/>
        <family val="2"/>
      </rPr>
      <t>Por retencion impuesto ley 25413 por creditos alicuota 33,00 %</t>
    </r>
  </si>
  <si>
    <r>
      <rPr>
        <sz val="8"/>
        <color rgb="FF1E1F21"/>
        <rFont val="Tahoma"/>
        <family val="2"/>
      </rPr>
      <t>Por retencion impuesto ley 25413 por debitos alicuota 33,00 %</t>
    </r>
  </si>
  <si>
    <r>
      <rPr>
        <sz val="8"/>
        <color rgb="FF1E1F21"/>
        <rFont val="Tahoma"/>
        <family val="2"/>
      </rPr>
      <t>Com.movim mensuales clearing</t>
    </r>
  </si>
  <si>
    <r>
      <rPr>
        <sz val="8.5"/>
        <color rgb="FF1E1F21"/>
        <rFont val="Tahoma"/>
        <family val="2"/>
      </rPr>
      <t xml:space="preserve">Comision pago ch y/o retiro efecti
</t>
    </r>
    <r>
      <rPr>
        <sz val="7.5"/>
        <color rgb="FF4F5457"/>
        <rFont val="Tahoma"/>
        <family val="2"/>
      </rPr>
      <t>Total extracciones del dia $ 400000,00</t>
    </r>
  </si>
  <si>
    <r>
      <rPr>
        <sz val="8.5"/>
        <color rgb="FF1E1F21"/>
        <rFont val="Tahoma"/>
        <family val="2"/>
      </rPr>
      <t xml:space="preserve">Comision pago ch y/o retiro efecti
</t>
    </r>
    <r>
      <rPr>
        <sz val="7.5"/>
        <color rgb="FF4F5457"/>
        <rFont val="Tahoma"/>
        <family val="2"/>
      </rPr>
      <t>Total extracciones del dia $ 200000,00</t>
    </r>
  </si>
  <si>
    <r>
      <rPr>
        <sz val="8.5"/>
        <color rgb="FF1E1F21"/>
        <rFont val="Tahoma"/>
        <family val="2"/>
      </rPr>
      <t>Comision ch o plazas y ca fed uni</t>
    </r>
  </si>
  <si>
    <t>Mes: Junio 2023</t>
  </si>
  <si>
    <r>
      <rPr>
        <sz val="8"/>
        <color rgb="FF1E1F21"/>
        <rFont val="Tahoma"/>
        <family val="2"/>
      </rPr>
      <t>Totales de retencion impuesto ley 25413 del 01-06-2023 al 30-06-2023</t>
    </r>
  </si>
  <si>
    <r>
      <rPr>
        <sz val="8"/>
        <color rgb="FF1E1F21"/>
        <rFont val="Tahoma"/>
        <family val="2"/>
      </rPr>
      <t>Importe susceptible de ser computado contra otros tributos del 01-06-2023 al 30-06-2023</t>
    </r>
  </si>
  <si>
    <r>
      <rPr>
        <sz val="8"/>
        <color rgb="FF1E1F21"/>
        <rFont val="Tahoma"/>
        <family val="2"/>
      </rPr>
      <t xml:space="preserve">Total Retención Arba
</t>
    </r>
    <r>
      <rPr>
        <sz val="7"/>
        <color rgb="FF4F5457"/>
        <rFont val="Tahoma"/>
        <family val="2"/>
      </rPr>
      <t>D.N. B 1/2004 - ALIC 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</si>
</sst>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\ #,##0.00;[Red]&quot;$&quot;\ \-#,##0.00"/>
    <numFmt numFmtId="164" formatCode="&quot;$&quot;\ #,##0.00;[Red]\-&quot;$&quot;\ #,##0.00"/>
    <numFmt numFmtId="165" formatCode="_-&quot;$&quot;\ * #,##0.00_-;\-&quot;$&quot;\ * #,##0.00_-;_-&quot;$&quot;\ * &quot;-&quot;??_-;_-@_-"/>
    <numFmt numFmtId="166" formatCode="_-[$$-2C0A]\ * #,##0.00_-;\-[$$-2C0A]\ * #,##0.00_-;_-[$$-2C0A]\ * &quot;-&quot;??_-;_-@_-"/>
    <numFmt numFmtId="167" formatCode="[$-C0A]mmm\-yy;@"/>
    <numFmt numFmtId="168" formatCode="_ [$$-2C0A]\ * #,##0.00_ ;_ [$$-2C0A]\ * \-#,##0.00_ ;_ [$$-2C0A]\ * &quot;-&quot;??_ ;_ @_ "/>
    <numFmt numFmtId="169" formatCode="\$\ #,##0.00"/>
    <numFmt numFmtId="170" formatCode="mm/dd/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rgb="FF1E1F21"/>
      <name val="Tahoma"/>
      <family val="2"/>
    </font>
    <font>
      <sz val="7.5"/>
      <color rgb="FF4F5457"/>
      <name val="Tahoma"/>
      <family val="2"/>
    </font>
    <font>
      <sz val="8"/>
      <name val="Tahoma"/>
      <family val="2"/>
    </font>
    <font>
      <sz val="8"/>
      <color rgb="FF1E1F21"/>
      <name val="Tahoma"/>
      <family val="2"/>
    </font>
    <font>
      <sz val="7"/>
      <color rgb="FF4F5457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ECECEC"/>
      </top>
      <bottom style="thin">
        <color rgb="FFECECEC"/>
      </bottom>
      <diagonal/>
    </border>
    <border>
      <left/>
      <right/>
      <top/>
      <bottom style="thin">
        <color rgb="FFECECEC"/>
      </bottom>
      <diagonal/>
    </border>
    <border>
      <left/>
      <right/>
      <top style="thin">
        <color rgb="FFECECEC"/>
      </top>
      <bottom style="thin">
        <color rgb="FFCEDEE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164" fontId="0" fillId="0" borderId="0" xfId="0" applyNumberFormat="1"/>
    <xf numFmtId="16" fontId="0" fillId="0" borderId="0" xfId="0" applyNumberFormat="1"/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66" fontId="0" fillId="0" borderId="1" xfId="0" applyNumberFormat="1" applyBorder="1"/>
    <xf numFmtId="14" fontId="0" fillId="0" borderId="1" xfId="0" applyNumberFormat="1" applyBorder="1" applyAlignment="1">
      <alignment horizontal="left"/>
    </xf>
    <xf numFmtId="166" fontId="0" fillId="2" borderId="1" xfId="0" applyNumberFormat="1" applyFill="1" applyBorder="1"/>
    <xf numFmtId="0" fontId="3" fillId="0" borderId="0" xfId="0" applyFont="1"/>
    <xf numFmtId="165" fontId="0" fillId="0" borderId="0" xfId="1" applyFont="1"/>
    <xf numFmtId="165" fontId="0" fillId="0" borderId="1" xfId="1" applyFont="1" applyBorder="1"/>
    <xf numFmtId="165" fontId="0" fillId="0" borderId="1" xfId="1" applyFont="1" applyFill="1" applyBorder="1"/>
    <xf numFmtId="164" fontId="0" fillId="0" borderId="1" xfId="0" applyNumberFormat="1" applyBorder="1"/>
    <xf numFmtId="17" fontId="0" fillId="0" borderId="0" xfId="0" applyNumberFormat="1"/>
    <xf numFmtId="167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Border="1"/>
    <xf numFmtId="8" fontId="0" fillId="0" borderId="0" xfId="0" applyNumberFormat="1"/>
    <xf numFmtId="14" fontId="0" fillId="0" borderId="1" xfId="0" applyNumberFormat="1" applyBorder="1" applyAlignment="1">
      <alignment horizontal="left" vertical="center"/>
    </xf>
    <xf numFmtId="168" fontId="0" fillId="0" borderId="1" xfId="0" applyNumberFormat="1" applyBorder="1"/>
    <xf numFmtId="168" fontId="0" fillId="0" borderId="0" xfId="0" applyNumberFormat="1"/>
    <xf numFmtId="0" fontId="2" fillId="0" borderId="7" xfId="0" applyFont="1" applyBorder="1" applyAlignment="1">
      <alignment horizontal="center"/>
    </xf>
    <xf numFmtId="14" fontId="0" fillId="0" borderId="0" xfId="0" applyNumberFormat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168" fontId="0" fillId="2" borderId="1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left" vertical="center"/>
    </xf>
    <xf numFmtId="170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69" fontId="4" fillId="0" borderId="1" xfId="0" applyNumberFormat="1" applyFont="1" applyFill="1" applyBorder="1" applyAlignment="1">
      <alignment horizontal="right" vertical="top" shrinkToFit="1"/>
    </xf>
    <xf numFmtId="169" fontId="0" fillId="2" borderId="0" xfId="0" applyNumberFormat="1" applyFill="1"/>
    <xf numFmtId="0" fontId="0" fillId="0" borderId="5" xfId="0" applyFill="1" applyBorder="1" applyAlignment="1">
      <alignment vertical="center" wrapText="1"/>
    </xf>
    <xf numFmtId="169" fontId="7" fillId="0" borderId="4" xfId="0" applyNumberFormat="1" applyFont="1" applyFill="1" applyBorder="1" applyAlignment="1">
      <alignment vertical="top" shrinkToFit="1"/>
    </xf>
    <xf numFmtId="0" fontId="0" fillId="0" borderId="4" xfId="0" applyFill="1" applyBorder="1" applyAlignment="1">
      <alignment vertical="center" wrapText="1"/>
    </xf>
    <xf numFmtId="169" fontId="7" fillId="0" borderId="6" xfId="0" applyNumberFormat="1" applyFont="1" applyFill="1" applyBorder="1" applyAlignment="1">
      <alignment vertical="top" shrinkToFit="1"/>
    </xf>
    <xf numFmtId="0" fontId="0" fillId="2" borderId="1" xfId="0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os/Periodo%202021%20Pasar/Periodo%202021/Contable/Estado%20Financiero/Costos-Rentabilidad/Valor%20y%20horas%20trabajadas%20-%20BASI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lor%20y%20horas%20trabajadas%20-%20BASI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5"/>
      <sheetName val="Hoja1"/>
      <sheetName val="Sueldo ago-20"/>
      <sheetName val="Hoja3"/>
      <sheetName val="Hoja15"/>
      <sheetName val="Horas servicios+gastos bancario"/>
      <sheetName val="Horas cargas sociales"/>
      <sheetName val="Horas B"/>
      <sheetName val="carga de datos"/>
      <sheetName val="Nomina"/>
      <sheetName val="2°quinc Dic 2022  "/>
      <sheetName val="1°quinc Dic 2022 "/>
      <sheetName val="2°quinc Nov2022"/>
      <sheetName val="Hoja12"/>
      <sheetName val="Hoja2"/>
      <sheetName val="Hoja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">
          <cell r="A5">
            <v>44501</v>
          </cell>
          <cell r="C5">
            <v>1817.5</v>
          </cell>
        </row>
        <row r="6">
          <cell r="A6">
            <v>44531</v>
          </cell>
          <cell r="C6">
            <v>1930</v>
          </cell>
        </row>
        <row r="7">
          <cell r="A7">
            <v>44562</v>
          </cell>
          <cell r="C7">
            <v>1403.5</v>
          </cell>
        </row>
        <row r="8">
          <cell r="A8">
            <v>44593</v>
          </cell>
          <cell r="C8">
            <v>1555</v>
          </cell>
        </row>
        <row r="9">
          <cell r="A9">
            <v>44621</v>
          </cell>
          <cell r="C9">
            <v>1663</v>
          </cell>
        </row>
        <row r="10">
          <cell r="A10">
            <v>44652</v>
          </cell>
          <cell r="C10">
            <v>1441</v>
          </cell>
        </row>
        <row r="11">
          <cell r="A11">
            <v>44682</v>
          </cell>
          <cell r="C11">
            <v>1368.5</v>
          </cell>
        </row>
        <row r="12">
          <cell r="A12">
            <v>44713</v>
          </cell>
          <cell r="C12">
            <v>1576</v>
          </cell>
        </row>
        <row r="13">
          <cell r="A13">
            <v>44743</v>
          </cell>
          <cell r="C13">
            <v>1859</v>
          </cell>
        </row>
        <row r="14">
          <cell r="A14">
            <v>44774</v>
          </cell>
          <cell r="C14">
            <v>2245</v>
          </cell>
        </row>
        <row r="15">
          <cell r="A15">
            <v>44805</v>
          </cell>
          <cell r="C15">
            <v>2778.5</v>
          </cell>
        </row>
        <row r="16">
          <cell r="A16">
            <v>44835</v>
          </cell>
          <cell r="C16">
            <v>3504</v>
          </cell>
        </row>
        <row r="17">
          <cell r="A17">
            <v>44866</v>
          </cell>
          <cell r="C17">
            <v>3693.5</v>
          </cell>
        </row>
        <row r="18">
          <cell r="A18">
            <v>44896</v>
          </cell>
          <cell r="C18">
            <v>4055.5</v>
          </cell>
        </row>
        <row r="19">
          <cell r="A19">
            <v>44927</v>
          </cell>
          <cell r="C19">
            <v>1623.5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5"/>
      <sheetName val="Hoja1"/>
      <sheetName val="Hoja2"/>
      <sheetName val="Sueldo ago-20"/>
      <sheetName val="Hoja3"/>
      <sheetName val="Luz-Gastos Gene-Bancarios"/>
      <sheetName val="Horas servicios+gastos bancario"/>
      <sheetName val="Horas cargas sociales"/>
      <sheetName val="Horas B"/>
      <sheetName val="carga de datos"/>
      <sheetName val="Nomi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5">
          <cell r="A5">
            <v>44501</v>
          </cell>
          <cell r="C5">
            <v>1817.5</v>
          </cell>
        </row>
        <row r="6">
          <cell r="A6">
            <v>44531</v>
          </cell>
          <cell r="C6">
            <v>1930</v>
          </cell>
        </row>
        <row r="7">
          <cell r="A7">
            <v>44562</v>
          </cell>
          <cell r="C7">
            <v>1403.5</v>
          </cell>
        </row>
        <row r="8">
          <cell r="A8">
            <v>44593</v>
          </cell>
          <cell r="C8">
            <v>1555</v>
          </cell>
        </row>
        <row r="9">
          <cell r="A9">
            <v>44621</v>
          </cell>
          <cell r="C9">
            <v>1663</v>
          </cell>
        </row>
        <row r="10">
          <cell r="A10">
            <v>44652</v>
          </cell>
          <cell r="C10">
            <v>1441</v>
          </cell>
        </row>
        <row r="11">
          <cell r="A11">
            <v>44682</v>
          </cell>
          <cell r="C11">
            <v>1368.5</v>
          </cell>
        </row>
        <row r="12">
          <cell r="A12">
            <v>44713</v>
          </cell>
          <cell r="C12">
            <v>1576</v>
          </cell>
        </row>
        <row r="13">
          <cell r="A13">
            <v>44743</v>
          </cell>
          <cell r="C13">
            <v>1859</v>
          </cell>
        </row>
        <row r="14">
          <cell r="A14">
            <v>44774</v>
          </cell>
          <cell r="C14">
            <v>2245</v>
          </cell>
        </row>
        <row r="15">
          <cell r="A15">
            <v>44805</v>
          </cell>
          <cell r="C15">
            <v>2778.5</v>
          </cell>
        </row>
        <row r="16">
          <cell r="A16">
            <v>44835</v>
          </cell>
          <cell r="C16">
            <v>3504</v>
          </cell>
        </row>
        <row r="17">
          <cell r="A17">
            <v>44866</v>
          </cell>
          <cell r="C17">
            <v>3693.5</v>
          </cell>
        </row>
        <row r="18">
          <cell r="A18">
            <v>44896</v>
          </cell>
          <cell r="C18">
            <v>4055.5</v>
          </cell>
        </row>
        <row r="19">
          <cell r="A19">
            <v>44927</v>
          </cell>
          <cell r="C19">
            <v>3454.5</v>
          </cell>
        </row>
        <row r="20">
          <cell r="A20">
            <v>44958</v>
          </cell>
          <cell r="C20">
            <v>2713.5</v>
          </cell>
        </row>
        <row r="21">
          <cell r="A21">
            <v>44986</v>
          </cell>
          <cell r="C21">
            <v>3317</v>
          </cell>
        </row>
        <row r="22">
          <cell r="A22">
            <v>45017</v>
          </cell>
          <cell r="C22">
            <v>3089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37"/>
  <sheetViews>
    <sheetView topLeftCell="A19" workbookViewId="0">
      <selection activeCell="A37" sqref="A37:C37"/>
    </sheetView>
  </sheetViews>
  <sheetFormatPr baseColWidth="10" defaultRowHeight="15" x14ac:dyDescent="0.25"/>
  <cols>
    <col min="2" max="2" width="53.42578125" bestFit="1" customWidth="1"/>
    <col min="3" max="3" width="12" bestFit="1" customWidth="1"/>
  </cols>
  <sheetData>
    <row r="1" spans="1:3" ht="18.75" x14ac:dyDescent="0.3">
      <c r="A1" s="10" t="s">
        <v>14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44560</v>
      </c>
      <c r="B7" s="6" t="s">
        <v>0</v>
      </c>
      <c r="C7" s="7">
        <v>20</v>
      </c>
    </row>
    <row r="8" spans="1:3" x14ac:dyDescent="0.25">
      <c r="A8" s="8">
        <v>44564</v>
      </c>
      <c r="B8" s="6" t="s">
        <v>1</v>
      </c>
      <c r="C8" s="7">
        <v>184.61</v>
      </c>
    </row>
    <row r="9" spans="1:3" x14ac:dyDescent="0.25">
      <c r="A9" s="8">
        <v>44565</v>
      </c>
      <c r="B9" s="6" t="s">
        <v>1</v>
      </c>
      <c r="C9" s="7">
        <v>90</v>
      </c>
    </row>
    <row r="10" spans="1:3" x14ac:dyDescent="0.25">
      <c r="A10" s="8">
        <v>44568</v>
      </c>
      <c r="B10" s="6" t="s">
        <v>2</v>
      </c>
      <c r="C10" s="7">
        <v>3020.67</v>
      </c>
    </row>
    <row r="11" spans="1:3" x14ac:dyDescent="0.25">
      <c r="A11" s="8">
        <v>44568</v>
      </c>
      <c r="B11" s="6" t="s">
        <v>1</v>
      </c>
      <c r="C11" s="7">
        <v>338.34</v>
      </c>
    </row>
    <row r="12" spans="1:3" x14ac:dyDescent="0.25">
      <c r="A12" s="8">
        <v>44571</v>
      </c>
      <c r="B12" s="6" t="s">
        <v>1</v>
      </c>
      <c r="C12" s="7">
        <v>473.16</v>
      </c>
    </row>
    <row r="13" spans="1:3" x14ac:dyDescent="0.25">
      <c r="A13" s="8">
        <v>44571</v>
      </c>
      <c r="B13" s="6" t="s">
        <v>0</v>
      </c>
      <c r="C13" s="7">
        <v>20</v>
      </c>
    </row>
    <row r="14" spans="1:3" x14ac:dyDescent="0.25">
      <c r="A14" s="8">
        <v>44571</v>
      </c>
      <c r="B14" s="6" t="s">
        <v>0</v>
      </c>
      <c r="C14" s="7">
        <v>20</v>
      </c>
    </row>
    <row r="15" spans="1:3" x14ac:dyDescent="0.25">
      <c r="A15" s="8">
        <v>44572</v>
      </c>
      <c r="B15" s="6" t="s">
        <v>1</v>
      </c>
      <c r="C15" s="7">
        <v>84.3</v>
      </c>
    </row>
    <row r="16" spans="1:3" x14ac:dyDescent="0.25">
      <c r="A16" s="8">
        <v>44573</v>
      </c>
      <c r="B16" s="6" t="s">
        <v>0</v>
      </c>
      <c r="C16" s="7">
        <v>20</v>
      </c>
    </row>
    <row r="17" spans="1:3" x14ac:dyDescent="0.25">
      <c r="A17" s="8">
        <v>44573</v>
      </c>
      <c r="B17" s="6" t="s">
        <v>1</v>
      </c>
      <c r="C17" s="7">
        <v>196.27</v>
      </c>
    </row>
    <row r="18" spans="1:3" x14ac:dyDescent="0.25">
      <c r="A18" s="8">
        <v>44574</v>
      </c>
      <c r="B18" s="6" t="s">
        <v>1</v>
      </c>
      <c r="C18" s="7">
        <v>1950</v>
      </c>
    </row>
    <row r="19" spans="1:3" x14ac:dyDescent="0.25">
      <c r="A19" s="8">
        <v>44575</v>
      </c>
      <c r="B19" s="6" t="s">
        <v>1</v>
      </c>
      <c r="C19" s="7">
        <v>533.9</v>
      </c>
    </row>
    <row r="20" spans="1:3" x14ac:dyDescent="0.25">
      <c r="A20" s="8">
        <v>44575</v>
      </c>
      <c r="B20" s="6" t="s">
        <v>0</v>
      </c>
      <c r="C20" s="7">
        <v>50</v>
      </c>
    </row>
    <row r="21" spans="1:3" x14ac:dyDescent="0.25">
      <c r="A21" s="8">
        <v>44578</v>
      </c>
      <c r="B21" s="6" t="s">
        <v>1</v>
      </c>
      <c r="C21" s="7">
        <v>221.96</v>
      </c>
    </row>
    <row r="22" spans="1:3" x14ac:dyDescent="0.25">
      <c r="A22" s="8">
        <v>44579</v>
      </c>
      <c r="B22" s="6" t="s">
        <v>1</v>
      </c>
      <c r="C22" s="7">
        <v>67.040000000000006</v>
      </c>
    </row>
    <row r="23" spans="1:3" x14ac:dyDescent="0.25">
      <c r="A23" s="8">
        <v>44581</v>
      </c>
      <c r="B23" s="6" t="s">
        <v>1</v>
      </c>
      <c r="C23" s="7">
        <v>420</v>
      </c>
    </row>
    <row r="24" spans="1:3" x14ac:dyDescent="0.25">
      <c r="A24" s="8">
        <v>44582</v>
      </c>
      <c r="B24" s="6" t="s">
        <v>1</v>
      </c>
      <c r="C24" s="7">
        <v>430.08</v>
      </c>
    </row>
    <row r="25" spans="1:3" x14ac:dyDescent="0.25">
      <c r="A25" s="8">
        <v>44582</v>
      </c>
      <c r="B25" s="6" t="s">
        <v>2</v>
      </c>
      <c r="C25" s="7">
        <v>7514.09</v>
      </c>
    </row>
    <row r="26" spans="1:3" x14ac:dyDescent="0.25">
      <c r="A26" s="8">
        <v>44582</v>
      </c>
      <c r="B26" s="6" t="s">
        <v>0</v>
      </c>
      <c r="C26" s="7">
        <v>20</v>
      </c>
    </row>
    <row r="27" spans="1:3" x14ac:dyDescent="0.25">
      <c r="A27" s="8">
        <v>44585</v>
      </c>
      <c r="B27" s="6" t="s">
        <v>1</v>
      </c>
      <c r="C27" s="7">
        <v>0.15</v>
      </c>
    </row>
    <row r="28" spans="1:3" x14ac:dyDescent="0.25">
      <c r="A28" s="8">
        <v>44588</v>
      </c>
      <c r="B28" s="6" t="s">
        <v>1</v>
      </c>
      <c r="C28" s="7">
        <v>33.6</v>
      </c>
    </row>
    <row r="29" spans="1:3" x14ac:dyDescent="0.25">
      <c r="A29" s="8">
        <v>44588</v>
      </c>
      <c r="B29" s="6" t="s">
        <v>0</v>
      </c>
      <c r="C29" s="7">
        <v>20</v>
      </c>
    </row>
    <row r="30" spans="1:3" x14ac:dyDescent="0.25">
      <c r="A30" s="8">
        <v>44589</v>
      </c>
      <c r="B30" s="6" t="s">
        <v>4</v>
      </c>
      <c r="C30" s="7">
        <v>2850</v>
      </c>
    </row>
    <row r="31" spans="1:3" x14ac:dyDescent="0.25">
      <c r="A31" s="8">
        <v>44589</v>
      </c>
      <c r="B31" s="6" t="s">
        <v>5</v>
      </c>
      <c r="C31" s="7">
        <v>71.25</v>
      </c>
    </row>
    <row r="32" spans="1:3" x14ac:dyDescent="0.25">
      <c r="A32" s="8">
        <v>44589</v>
      </c>
      <c r="B32" s="6" t="s">
        <v>6</v>
      </c>
      <c r="C32" s="7">
        <v>85.5</v>
      </c>
    </row>
    <row r="33" spans="1:3" x14ac:dyDescent="0.25">
      <c r="A33" s="8">
        <v>44589</v>
      </c>
      <c r="B33" s="6" t="s">
        <v>7</v>
      </c>
      <c r="C33" s="7">
        <v>65</v>
      </c>
    </row>
    <row r="34" spans="1:3" x14ac:dyDescent="0.25">
      <c r="A34" s="8">
        <v>44589</v>
      </c>
      <c r="B34" s="6" t="s">
        <v>1</v>
      </c>
      <c r="C34" s="7">
        <v>484.82</v>
      </c>
    </row>
    <row r="35" spans="1:3" x14ac:dyDescent="0.25">
      <c r="A35" s="8">
        <v>44589</v>
      </c>
      <c r="B35" s="6" t="s">
        <v>0</v>
      </c>
      <c r="C35" s="7">
        <v>20</v>
      </c>
    </row>
    <row r="36" spans="1:3" x14ac:dyDescent="0.25">
      <c r="A36" s="8">
        <v>44592</v>
      </c>
      <c r="B36" s="6" t="s">
        <v>1</v>
      </c>
      <c r="C36" s="7">
        <v>0.15</v>
      </c>
    </row>
    <row r="37" spans="1:3" ht="15.75" x14ac:dyDescent="0.25">
      <c r="A37" s="38" t="s">
        <v>13</v>
      </c>
      <c r="B37" s="39"/>
      <c r="C37" s="9">
        <f>SUM(C7:C36)</f>
        <v>19304.890000000003</v>
      </c>
    </row>
  </sheetData>
  <sortState ref="A2:C31">
    <sortCondition ref="A2:A31"/>
  </sortState>
  <mergeCells count="1">
    <mergeCell ref="A37:B3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39"/>
  <sheetViews>
    <sheetView topLeftCell="A20" workbookViewId="0">
      <selection activeCell="C34" sqref="C34:C36"/>
    </sheetView>
  </sheetViews>
  <sheetFormatPr baseColWidth="10" defaultRowHeight="15" x14ac:dyDescent="0.25"/>
  <cols>
    <col min="2" max="2" width="53.42578125" bestFit="1" customWidth="1"/>
    <col min="3" max="3" width="12" bestFit="1" customWidth="1"/>
    <col min="4" max="4" width="76.5703125" bestFit="1" customWidth="1"/>
  </cols>
  <sheetData>
    <row r="1" spans="1:4" ht="18.75" x14ac:dyDescent="0.3">
      <c r="A1" s="10" t="s">
        <v>16</v>
      </c>
    </row>
    <row r="3" spans="1:4" ht="18.75" x14ac:dyDescent="0.3">
      <c r="A3" s="10" t="s">
        <v>15</v>
      </c>
    </row>
    <row r="6" spans="1:4" ht="15.75" x14ac:dyDescent="0.25">
      <c r="A6" s="4" t="s">
        <v>3</v>
      </c>
      <c r="B6" s="4" t="s">
        <v>12</v>
      </c>
      <c r="C6" s="4" t="s">
        <v>8</v>
      </c>
      <c r="D6" s="1"/>
    </row>
    <row r="7" spans="1:4" x14ac:dyDescent="0.25">
      <c r="A7" s="8">
        <v>44593</v>
      </c>
      <c r="B7" s="6" t="s">
        <v>1</v>
      </c>
      <c r="C7" s="7">
        <v>120.24</v>
      </c>
    </row>
    <row r="8" spans="1:4" x14ac:dyDescent="0.25">
      <c r="A8" s="8">
        <v>44593</v>
      </c>
      <c r="B8" s="6" t="s">
        <v>0</v>
      </c>
      <c r="C8" s="7">
        <v>50</v>
      </c>
    </row>
    <row r="9" spans="1:4" x14ac:dyDescent="0.25">
      <c r="A9" s="8">
        <v>44594</v>
      </c>
      <c r="B9" s="6" t="s">
        <v>1</v>
      </c>
      <c r="C9" s="7">
        <v>420.36</v>
      </c>
    </row>
    <row r="10" spans="1:4" x14ac:dyDescent="0.25">
      <c r="A10" s="8">
        <v>44595</v>
      </c>
      <c r="B10" s="6" t="s">
        <v>1</v>
      </c>
      <c r="C10" s="7">
        <v>15</v>
      </c>
      <c r="D10" s="1"/>
    </row>
    <row r="11" spans="1:4" x14ac:dyDescent="0.25">
      <c r="A11" s="8">
        <v>44596</v>
      </c>
      <c r="B11" s="6" t="s">
        <v>1</v>
      </c>
      <c r="C11" s="7">
        <v>733.52</v>
      </c>
    </row>
    <row r="12" spans="1:4" x14ac:dyDescent="0.25">
      <c r="A12" s="8">
        <v>44600</v>
      </c>
      <c r="B12" s="6" t="s">
        <v>1</v>
      </c>
      <c r="C12" s="7">
        <v>307.10000000000002</v>
      </c>
    </row>
    <row r="13" spans="1:4" x14ac:dyDescent="0.25">
      <c r="A13" s="8">
        <v>44602</v>
      </c>
      <c r="B13" s="6" t="s">
        <v>1</v>
      </c>
      <c r="C13" s="7">
        <v>352.38</v>
      </c>
      <c r="D13" s="1"/>
    </row>
    <row r="14" spans="1:4" x14ac:dyDescent="0.25">
      <c r="A14" s="8">
        <v>44603</v>
      </c>
      <c r="B14" s="6" t="s">
        <v>1</v>
      </c>
      <c r="C14" s="7">
        <v>483.91</v>
      </c>
    </row>
    <row r="15" spans="1:4" x14ac:dyDescent="0.25">
      <c r="A15" s="8">
        <v>44606</v>
      </c>
      <c r="B15" s="6" t="s">
        <v>1</v>
      </c>
      <c r="C15" s="7">
        <v>300.16000000000003</v>
      </c>
      <c r="D15" s="1"/>
    </row>
    <row r="16" spans="1:4" x14ac:dyDescent="0.25">
      <c r="A16" s="8">
        <v>44607</v>
      </c>
      <c r="B16" s="6" t="s">
        <v>2</v>
      </c>
      <c r="C16" s="7">
        <v>528.01</v>
      </c>
    </row>
    <row r="17" spans="1:4" x14ac:dyDescent="0.25">
      <c r="A17" s="8">
        <v>44608</v>
      </c>
      <c r="B17" s="6" t="s">
        <v>1</v>
      </c>
      <c r="C17" s="7">
        <v>239.6</v>
      </c>
    </row>
    <row r="18" spans="1:4" x14ac:dyDescent="0.25">
      <c r="A18" s="8">
        <v>44610</v>
      </c>
      <c r="B18" s="6" t="s">
        <v>1</v>
      </c>
      <c r="C18" s="7">
        <v>443.57</v>
      </c>
      <c r="D18" s="2"/>
    </row>
    <row r="19" spans="1:4" x14ac:dyDescent="0.25">
      <c r="A19" s="8">
        <v>44613</v>
      </c>
      <c r="B19" s="6" t="s">
        <v>1</v>
      </c>
      <c r="C19" s="7">
        <v>1240.8900000000001</v>
      </c>
    </row>
    <row r="20" spans="1:4" x14ac:dyDescent="0.25">
      <c r="A20" s="8">
        <v>44613</v>
      </c>
      <c r="B20" s="6" t="s">
        <v>0</v>
      </c>
      <c r="C20" s="7">
        <v>20</v>
      </c>
      <c r="D20" s="2"/>
    </row>
    <row r="21" spans="1:4" x14ac:dyDescent="0.25">
      <c r="A21" s="8">
        <v>44614</v>
      </c>
      <c r="B21" s="6" t="s">
        <v>2</v>
      </c>
      <c r="C21" s="7">
        <v>12582.7</v>
      </c>
      <c r="D21" s="1"/>
    </row>
    <row r="22" spans="1:4" x14ac:dyDescent="0.25">
      <c r="A22" s="8">
        <v>44614</v>
      </c>
      <c r="B22" s="6" t="s">
        <v>1</v>
      </c>
      <c r="C22" s="7">
        <v>0.15</v>
      </c>
    </row>
    <row r="23" spans="1:4" x14ac:dyDescent="0.25">
      <c r="A23" s="8">
        <v>44615</v>
      </c>
      <c r="B23" s="6" t="s">
        <v>1</v>
      </c>
      <c r="C23" s="7">
        <v>396.6</v>
      </c>
    </row>
    <row r="24" spans="1:4" x14ac:dyDescent="0.25">
      <c r="A24" s="8">
        <v>44616</v>
      </c>
      <c r="B24" s="6" t="s">
        <v>4</v>
      </c>
      <c r="C24" s="7">
        <v>2850</v>
      </c>
    </row>
    <row r="25" spans="1:4" x14ac:dyDescent="0.25">
      <c r="A25" s="8">
        <v>44616</v>
      </c>
      <c r="B25" s="6" t="s">
        <v>5</v>
      </c>
      <c r="C25" s="7">
        <v>71.25</v>
      </c>
      <c r="D25" s="2"/>
    </row>
    <row r="26" spans="1:4" x14ac:dyDescent="0.25">
      <c r="A26" s="8">
        <v>44616</v>
      </c>
      <c r="B26" s="6" t="s">
        <v>6</v>
      </c>
      <c r="C26" s="7">
        <v>85.5</v>
      </c>
    </row>
    <row r="27" spans="1:4" x14ac:dyDescent="0.25">
      <c r="A27" s="8">
        <v>44616</v>
      </c>
      <c r="B27" s="6" t="s">
        <v>7</v>
      </c>
      <c r="C27" s="7">
        <v>65</v>
      </c>
      <c r="D27" s="1"/>
    </row>
    <row r="28" spans="1:4" x14ac:dyDescent="0.25">
      <c r="A28" s="8">
        <v>44616</v>
      </c>
      <c r="B28" s="6" t="s">
        <v>2</v>
      </c>
      <c r="C28" s="7">
        <v>8506.84</v>
      </c>
    </row>
    <row r="29" spans="1:4" x14ac:dyDescent="0.25">
      <c r="A29" s="8">
        <v>44616</v>
      </c>
      <c r="B29" s="6" t="s">
        <v>1</v>
      </c>
      <c r="C29" s="7">
        <v>22.1</v>
      </c>
    </row>
    <row r="30" spans="1:4" x14ac:dyDescent="0.25">
      <c r="A30" s="8">
        <v>44617</v>
      </c>
      <c r="B30" s="6" t="s">
        <v>1</v>
      </c>
      <c r="C30" s="7">
        <v>729.98</v>
      </c>
    </row>
    <row r="31" spans="1:4" ht="15.75" x14ac:dyDescent="0.25">
      <c r="A31" s="38" t="s">
        <v>13</v>
      </c>
      <c r="B31" s="39"/>
      <c r="C31" s="9">
        <f>SUM(C7:C30)</f>
        <v>30564.86</v>
      </c>
    </row>
    <row r="32" spans="1:4" x14ac:dyDescent="0.25">
      <c r="D32" s="2"/>
    </row>
    <row r="33" spans="1:4" x14ac:dyDescent="0.25">
      <c r="D33" s="2"/>
    </row>
    <row r="34" spans="1:4" x14ac:dyDescent="0.25">
      <c r="A34" t="s">
        <v>9</v>
      </c>
      <c r="C34" s="2">
        <v>5805.56</v>
      </c>
      <c r="D34" s="1"/>
    </row>
    <row r="35" spans="1:4" x14ac:dyDescent="0.25">
      <c r="A35" t="s">
        <v>10</v>
      </c>
      <c r="C35" s="2">
        <v>21617.55</v>
      </c>
    </row>
    <row r="36" spans="1:4" x14ac:dyDescent="0.25">
      <c r="A36" t="s">
        <v>11</v>
      </c>
      <c r="C36" s="2">
        <v>390</v>
      </c>
    </row>
    <row r="37" spans="1:4" x14ac:dyDescent="0.25">
      <c r="D37" s="2"/>
    </row>
    <row r="39" spans="1:4" x14ac:dyDescent="0.25">
      <c r="D39" s="2"/>
    </row>
  </sheetData>
  <autoFilter ref="A6:C31"/>
  <sortState ref="A7:C30">
    <sortCondition ref="A7:A30"/>
  </sortState>
  <mergeCells count="1">
    <mergeCell ref="A31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65"/>
  <sheetViews>
    <sheetView topLeftCell="A29" workbookViewId="0">
      <selection activeCell="C7" sqref="C7:C39"/>
    </sheetView>
  </sheetViews>
  <sheetFormatPr baseColWidth="10" defaultRowHeight="15" x14ac:dyDescent="0.25"/>
  <cols>
    <col min="2" max="2" width="63.5703125" bestFit="1" customWidth="1"/>
    <col min="3" max="3" width="12" bestFit="1" customWidth="1"/>
  </cols>
  <sheetData>
    <row r="1" spans="1:3" ht="18.75" x14ac:dyDescent="0.3">
      <c r="A1" s="10" t="s">
        <v>20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44617</v>
      </c>
      <c r="B7" s="6" t="s">
        <v>0</v>
      </c>
      <c r="C7" s="12">
        <v>20</v>
      </c>
    </row>
    <row r="8" spans="1:3" x14ac:dyDescent="0.25">
      <c r="A8" s="8">
        <v>44622</v>
      </c>
      <c r="B8" s="6" t="s">
        <v>1</v>
      </c>
      <c r="C8" s="12">
        <v>96.15</v>
      </c>
    </row>
    <row r="9" spans="1:3" x14ac:dyDescent="0.25">
      <c r="A9" s="8">
        <v>44623</v>
      </c>
      <c r="B9" s="6" t="s">
        <v>1</v>
      </c>
      <c r="C9" s="12">
        <v>702.12</v>
      </c>
    </row>
    <row r="10" spans="1:3" x14ac:dyDescent="0.25">
      <c r="A10" s="8">
        <v>44624</v>
      </c>
      <c r="B10" s="6" t="s">
        <v>1</v>
      </c>
      <c r="C10" s="12">
        <v>653.91</v>
      </c>
    </row>
    <row r="11" spans="1:3" x14ac:dyDescent="0.25">
      <c r="A11" s="8">
        <v>44627</v>
      </c>
      <c r="B11" s="6" t="s">
        <v>1</v>
      </c>
      <c r="C11" s="12">
        <v>87</v>
      </c>
    </row>
    <row r="12" spans="1:3" x14ac:dyDescent="0.25">
      <c r="A12" s="8">
        <v>44627</v>
      </c>
      <c r="B12" s="6" t="s">
        <v>0</v>
      </c>
      <c r="C12" s="12">
        <v>20</v>
      </c>
    </row>
    <row r="13" spans="1:3" x14ac:dyDescent="0.25">
      <c r="A13" s="8">
        <v>44628</v>
      </c>
      <c r="B13" s="6" t="s">
        <v>1</v>
      </c>
      <c r="C13" s="12">
        <v>28.1</v>
      </c>
    </row>
    <row r="14" spans="1:3" x14ac:dyDescent="0.25">
      <c r="A14" s="8">
        <v>44628</v>
      </c>
      <c r="B14" s="6" t="s">
        <v>0</v>
      </c>
      <c r="C14" s="12">
        <v>20</v>
      </c>
    </row>
    <row r="15" spans="1:3" x14ac:dyDescent="0.25">
      <c r="A15" s="8">
        <v>44629</v>
      </c>
      <c r="B15" s="6" t="s">
        <v>1</v>
      </c>
      <c r="C15" s="12">
        <v>1115.29</v>
      </c>
    </row>
    <row r="16" spans="1:3" x14ac:dyDescent="0.25">
      <c r="A16" s="8">
        <v>44631</v>
      </c>
      <c r="B16" s="6" t="s">
        <v>1</v>
      </c>
      <c r="C16" s="12">
        <v>492</v>
      </c>
    </row>
    <row r="17" spans="1:3" x14ac:dyDescent="0.25">
      <c r="A17" s="8">
        <v>44634</v>
      </c>
      <c r="B17" s="6" t="s">
        <v>1</v>
      </c>
      <c r="C17" s="12">
        <v>1037.71</v>
      </c>
    </row>
    <row r="18" spans="1:3" x14ac:dyDescent="0.25">
      <c r="A18" s="8">
        <v>44635</v>
      </c>
      <c r="B18" s="6" t="s">
        <v>1</v>
      </c>
      <c r="C18" s="12">
        <v>120</v>
      </c>
    </row>
    <row r="19" spans="1:3" x14ac:dyDescent="0.25">
      <c r="A19" s="8">
        <v>44636</v>
      </c>
      <c r="B19" s="6" t="s">
        <v>1</v>
      </c>
      <c r="C19" s="12">
        <v>170.6</v>
      </c>
    </row>
    <row r="20" spans="1:3" x14ac:dyDescent="0.25">
      <c r="A20" s="8">
        <v>44637</v>
      </c>
      <c r="B20" s="6" t="s">
        <v>1</v>
      </c>
      <c r="C20" s="12">
        <v>740.76</v>
      </c>
    </row>
    <row r="21" spans="1:3" x14ac:dyDescent="0.25">
      <c r="A21" s="8">
        <v>44638</v>
      </c>
      <c r="B21" s="6" t="s">
        <v>17</v>
      </c>
      <c r="C21" s="12">
        <v>374.47</v>
      </c>
    </row>
    <row r="22" spans="1:3" x14ac:dyDescent="0.25">
      <c r="A22" s="8">
        <v>44638</v>
      </c>
      <c r="B22" s="6" t="s">
        <v>1</v>
      </c>
      <c r="C22" s="12">
        <v>201.51</v>
      </c>
    </row>
    <row r="23" spans="1:3" x14ac:dyDescent="0.25">
      <c r="A23" s="8">
        <v>44641</v>
      </c>
      <c r="B23" s="6" t="s">
        <v>18</v>
      </c>
      <c r="C23" s="12">
        <v>81</v>
      </c>
    </row>
    <row r="24" spans="1:3" x14ac:dyDescent="0.25">
      <c r="A24" s="8">
        <v>44641</v>
      </c>
      <c r="B24" s="6" t="s">
        <v>1</v>
      </c>
      <c r="C24" s="12">
        <v>0.59</v>
      </c>
    </row>
    <row r="25" spans="1:3" x14ac:dyDescent="0.25">
      <c r="A25" s="8">
        <v>44642</v>
      </c>
      <c r="B25" s="6" t="s">
        <v>1</v>
      </c>
      <c r="C25" s="12">
        <v>90</v>
      </c>
    </row>
    <row r="26" spans="1:3" x14ac:dyDescent="0.25">
      <c r="A26" s="8">
        <v>44643</v>
      </c>
      <c r="B26" s="6" t="s">
        <v>1</v>
      </c>
      <c r="C26" s="12">
        <v>240</v>
      </c>
    </row>
    <row r="27" spans="1:3" x14ac:dyDescent="0.25">
      <c r="A27" s="8">
        <v>44645</v>
      </c>
      <c r="B27" s="6" t="s">
        <v>1</v>
      </c>
      <c r="C27" s="12">
        <v>6098.05</v>
      </c>
    </row>
    <row r="28" spans="1:3" x14ac:dyDescent="0.25">
      <c r="A28" s="8">
        <v>44645</v>
      </c>
      <c r="B28" s="6" t="s">
        <v>17</v>
      </c>
      <c r="C28" s="12">
        <v>1800</v>
      </c>
    </row>
    <row r="29" spans="1:3" x14ac:dyDescent="0.25">
      <c r="A29" s="8">
        <v>44648</v>
      </c>
      <c r="B29" s="6" t="s">
        <v>19</v>
      </c>
      <c r="C29" s="12">
        <v>3000</v>
      </c>
    </row>
    <row r="30" spans="1:3" x14ac:dyDescent="0.25">
      <c r="A30" s="8">
        <v>44648</v>
      </c>
      <c r="B30" s="6" t="s">
        <v>5</v>
      </c>
      <c r="C30" s="12">
        <v>75</v>
      </c>
    </row>
    <row r="31" spans="1:3" x14ac:dyDescent="0.25">
      <c r="A31" s="8">
        <v>44648</v>
      </c>
      <c r="B31" s="6" t="s">
        <v>6</v>
      </c>
      <c r="C31" s="12">
        <v>90</v>
      </c>
    </row>
    <row r="32" spans="1:3" x14ac:dyDescent="0.25">
      <c r="A32" s="8">
        <v>44648</v>
      </c>
      <c r="B32" s="6" t="s">
        <v>1</v>
      </c>
      <c r="C32" s="12">
        <v>22.77</v>
      </c>
    </row>
    <row r="33" spans="1:3" x14ac:dyDescent="0.25">
      <c r="A33" s="8">
        <v>44650</v>
      </c>
      <c r="B33" s="6" t="s">
        <v>4</v>
      </c>
      <c r="C33" s="12">
        <v>2850</v>
      </c>
    </row>
    <row r="34" spans="1:3" x14ac:dyDescent="0.25">
      <c r="A34" s="8">
        <v>44650</v>
      </c>
      <c r="B34" s="6" t="s">
        <v>5</v>
      </c>
      <c r="C34" s="12">
        <v>71.25</v>
      </c>
    </row>
    <row r="35" spans="1:3" x14ac:dyDescent="0.25">
      <c r="A35" s="8">
        <v>44650</v>
      </c>
      <c r="B35" s="6" t="s">
        <v>6</v>
      </c>
      <c r="C35" s="12">
        <v>85.5</v>
      </c>
    </row>
    <row r="36" spans="1:3" x14ac:dyDescent="0.25">
      <c r="A36" s="8">
        <v>44650</v>
      </c>
      <c r="B36" s="6" t="s">
        <v>7</v>
      </c>
      <c r="C36" s="12">
        <v>130</v>
      </c>
    </row>
    <row r="37" spans="1:3" x14ac:dyDescent="0.25">
      <c r="A37" s="8">
        <v>44650</v>
      </c>
      <c r="B37" s="6" t="s">
        <v>1</v>
      </c>
      <c r="C37" s="12">
        <v>34.67</v>
      </c>
    </row>
    <row r="38" spans="1:3" x14ac:dyDescent="0.25">
      <c r="A38" s="8">
        <v>44650</v>
      </c>
      <c r="B38" s="6" t="s">
        <v>0</v>
      </c>
      <c r="C38" s="12">
        <v>20</v>
      </c>
    </row>
    <row r="39" spans="1:3" x14ac:dyDescent="0.25">
      <c r="A39" s="8">
        <v>44651</v>
      </c>
      <c r="B39" s="6" t="s">
        <v>1</v>
      </c>
      <c r="C39" s="12">
        <v>90.15</v>
      </c>
    </row>
    <row r="40" spans="1:3" ht="15.75" x14ac:dyDescent="0.25">
      <c r="A40" s="38" t="s">
        <v>13</v>
      </c>
      <c r="B40" s="39"/>
      <c r="C40" s="9">
        <f>SUM(C7:C39)</f>
        <v>20658.600000000002</v>
      </c>
    </row>
    <row r="41" spans="1:3" x14ac:dyDescent="0.25">
      <c r="A41" s="1"/>
    </row>
    <row r="42" spans="1:3" x14ac:dyDescent="0.25">
      <c r="A42" s="1"/>
    </row>
    <row r="44" spans="1:3" x14ac:dyDescent="0.25">
      <c r="A44" t="s">
        <v>9</v>
      </c>
      <c r="C44">
        <v>14195.85</v>
      </c>
    </row>
    <row r="45" spans="1:3" x14ac:dyDescent="0.25">
      <c r="A45" t="s">
        <v>11</v>
      </c>
      <c r="C45">
        <v>130</v>
      </c>
    </row>
    <row r="46" spans="1:3" x14ac:dyDescent="0.25">
      <c r="A46" s="2"/>
    </row>
    <row r="47" spans="1:3" x14ac:dyDescent="0.25">
      <c r="A47" s="3"/>
    </row>
    <row r="57" spans="1:1" x14ac:dyDescent="0.25">
      <c r="A57" s="1"/>
    </row>
    <row r="58" spans="1:1" x14ac:dyDescent="0.25">
      <c r="A58" s="1"/>
    </row>
    <row r="63" spans="1:1" x14ac:dyDescent="0.25">
      <c r="A63" s="2"/>
    </row>
    <row r="65" spans="1:1" x14ac:dyDescent="0.25">
      <c r="A65" s="2"/>
    </row>
  </sheetData>
  <autoFilter ref="A6:C40"/>
  <sortState ref="A7:C39">
    <sortCondition ref="A7:A39"/>
  </sortState>
  <mergeCells count="1">
    <mergeCell ref="A40:B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C57"/>
  <sheetViews>
    <sheetView topLeftCell="A19" workbookViewId="0">
      <selection activeCell="D35" sqref="D35"/>
    </sheetView>
  </sheetViews>
  <sheetFormatPr baseColWidth="10" defaultRowHeight="15" x14ac:dyDescent="0.25"/>
  <cols>
    <col min="2" max="2" width="53.42578125" bestFit="1" customWidth="1"/>
  </cols>
  <sheetData>
    <row r="1" spans="1:3" ht="18.75" x14ac:dyDescent="0.3">
      <c r="A1" s="10" t="s">
        <v>21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44652</v>
      </c>
      <c r="B7" s="6" t="s">
        <v>1</v>
      </c>
      <c r="C7" s="12">
        <v>258.43</v>
      </c>
    </row>
    <row r="8" spans="1:3" x14ac:dyDescent="0.25">
      <c r="A8" s="8">
        <v>44655</v>
      </c>
      <c r="B8" s="6" t="s">
        <v>1</v>
      </c>
      <c r="C8" s="12">
        <v>39</v>
      </c>
    </row>
    <row r="9" spans="1:3" x14ac:dyDescent="0.25">
      <c r="A9" s="8">
        <v>44656</v>
      </c>
      <c r="B9" s="6" t="s">
        <v>1</v>
      </c>
      <c r="C9" s="12">
        <v>211.73</v>
      </c>
    </row>
    <row r="10" spans="1:3" x14ac:dyDescent="0.25">
      <c r="A10" s="8">
        <v>44658</v>
      </c>
      <c r="B10" s="6" t="s">
        <v>1</v>
      </c>
      <c r="C10" s="12">
        <v>120</v>
      </c>
    </row>
    <row r="11" spans="1:3" x14ac:dyDescent="0.25">
      <c r="A11" s="8">
        <v>44659</v>
      </c>
      <c r="B11" s="6" t="s">
        <v>1</v>
      </c>
      <c r="C11" s="12">
        <v>474.15</v>
      </c>
    </row>
    <row r="12" spans="1:3" x14ac:dyDescent="0.25">
      <c r="A12" s="8">
        <v>44662</v>
      </c>
      <c r="B12" s="6" t="s">
        <v>1</v>
      </c>
      <c r="C12" s="12">
        <v>520.79</v>
      </c>
    </row>
    <row r="13" spans="1:3" x14ac:dyDescent="0.25">
      <c r="A13" s="8">
        <v>44663</v>
      </c>
      <c r="B13" s="6" t="s">
        <v>1</v>
      </c>
      <c r="C13" s="12">
        <v>156</v>
      </c>
    </row>
    <row r="14" spans="1:3" x14ac:dyDescent="0.25">
      <c r="A14" s="8">
        <v>44664</v>
      </c>
      <c r="B14" s="6" t="s">
        <v>1</v>
      </c>
      <c r="C14" s="12">
        <v>29.93</v>
      </c>
    </row>
    <row r="15" spans="1:3" x14ac:dyDescent="0.25">
      <c r="A15" s="8">
        <v>44669</v>
      </c>
      <c r="B15" s="6" t="s">
        <v>1</v>
      </c>
      <c r="C15" s="12">
        <v>482.97</v>
      </c>
    </row>
    <row r="16" spans="1:3" x14ac:dyDescent="0.25">
      <c r="A16" s="8">
        <v>44669</v>
      </c>
      <c r="B16" s="6" t="s">
        <v>0</v>
      </c>
      <c r="C16" s="12">
        <v>20</v>
      </c>
    </row>
    <row r="17" spans="1:3" x14ac:dyDescent="0.25">
      <c r="A17" s="8">
        <v>44670</v>
      </c>
      <c r="B17" s="6" t="s">
        <v>1</v>
      </c>
      <c r="C17" s="12">
        <v>0.15</v>
      </c>
    </row>
    <row r="18" spans="1:3" x14ac:dyDescent="0.25">
      <c r="A18" s="8">
        <v>44671</v>
      </c>
      <c r="B18" s="6" t="s">
        <v>1</v>
      </c>
      <c r="C18" s="12">
        <v>360.79</v>
      </c>
    </row>
    <row r="19" spans="1:3" x14ac:dyDescent="0.25">
      <c r="A19" s="8">
        <v>44671</v>
      </c>
      <c r="B19" s="6" t="s">
        <v>0</v>
      </c>
      <c r="C19" s="12">
        <v>100</v>
      </c>
    </row>
    <row r="20" spans="1:3" x14ac:dyDescent="0.25">
      <c r="A20" s="8">
        <v>44672</v>
      </c>
      <c r="B20" s="6" t="s">
        <v>1</v>
      </c>
      <c r="C20" s="12">
        <v>239.04</v>
      </c>
    </row>
    <row r="21" spans="1:3" x14ac:dyDescent="0.25">
      <c r="A21" s="8">
        <v>44672</v>
      </c>
      <c r="B21" s="6" t="s">
        <v>2</v>
      </c>
      <c r="C21" s="12">
        <v>321.52999999999997</v>
      </c>
    </row>
    <row r="22" spans="1:3" x14ac:dyDescent="0.25">
      <c r="A22" s="8">
        <v>44673</v>
      </c>
      <c r="B22" s="6" t="s">
        <v>1</v>
      </c>
      <c r="C22" s="12">
        <v>802.33</v>
      </c>
    </row>
    <row r="23" spans="1:3" x14ac:dyDescent="0.25">
      <c r="A23" s="8">
        <v>44676</v>
      </c>
      <c r="B23" s="6" t="s">
        <v>1</v>
      </c>
      <c r="C23" s="12">
        <v>546.4</v>
      </c>
    </row>
    <row r="24" spans="1:3" x14ac:dyDescent="0.25">
      <c r="A24" s="8">
        <v>44676</v>
      </c>
      <c r="B24" s="6" t="s">
        <v>0</v>
      </c>
      <c r="C24" s="12">
        <v>50</v>
      </c>
    </row>
    <row r="25" spans="1:3" x14ac:dyDescent="0.25">
      <c r="A25" s="8">
        <v>44677</v>
      </c>
      <c r="B25" s="6" t="s">
        <v>1</v>
      </c>
      <c r="C25" s="12">
        <v>0.36</v>
      </c>
    </row>
    <row r="26" spans="1:3" x14ac:dyDescent="0.25">
      <c r="A26" s="8">
        <v>44678</v>
      </c>
      <c r="B26" s="6" t="s">
        <v>2</v>
      </c>
      <c r="C26" s="12">
        <v>1266.01</v>
      </c>
    </row>
    <row r="27" spans="1:3" x14ac:dyDescent="0.25">
      <c r="A27" s="8">
        <v>44678</v>
      </c>
      <c r="B27" s="6" t="s">
        <v>1</v>
      </c>
      <c r="C27" s="12">
        <v>66.8</v>
      </c>
    </row>
    <row r="28" spans="1:3" x14ac:dyDescent="0.25">
      <c r="A28" s="8">
        <v>44678</v>
      </c>
      <c r="B28" s="6" t="s">
        <v>0</v>
      </c>
      <c r="C28" s="12">
        <v>20</v>
      </c>
    </row>
    <row r="29" spans="1:3" x14ac:dyDescent="0.25">
      <c r="A29" s="8">
        <v>44679</v>
      </c>
      <c r="B29" s="6" t="s">
        <v>4</v>
      </c>
      <c r="C29" s="12">
        <v>2850</v>
      </c>
    </row>
    <row r="30" spans="1:3" x14ac:dyDescent="0.25">
      <c r="A30" s="8">
        <v>44679</v>
      </c>
      <c r="B30" s="6" t="s">
        <v>5</v>
      </c>
      <c r="C30" s="12">
        <v>71.25</v>
      </c>
    </row>
    <row r="31" spans="1:3" x14ac:dyDescent="0.25">
      <c r="A31" s="8">
        <v>44679</v>
      </c>
      <c r="B31" s="6" t="s">
        <v>6</v>
      </c>
      <c r="C31" s="12">
        <v>85.5</v>
      </c>
    </row>
    <row r="32" spans="1:3" x14ac:dyDescent="0.25">
      <c r="A32" s="8">
        <v>44679</v>
      </c>
      <c r="B32" s="6" t="s">
        <v>7</v>
      </c>
      <c r="C32" s="12">
        <v>195</v>
      </c>
    </row>
    <row r="33" spans="1:3" x14ac:dyDescent="0.25">
      <c r="A33" s="8">
        <v>44679</v>
      </c>
      <c r="B33" s="6" t="s">
        <v>1</v>
      </c>
      <c r="C33" s="12">
        <v>148.76</v>
      </c>
    </row>
    <row r="34" spans="1:3" ht="15.75" x14ac:dyDescent="0.25">
      <c r="A34" s="38" t="s">
        <v>13</v>
      </c>
      <c r="B34" s="39"/>
      <c r="C34" s="9">
        <f>SUM(C7:C33)</f>
        <v>9436.92</v>
      </c>
    </row>
    <row r="37" spans="1:3" x14ac:dyDescent="0.25">
      <c r="A37" s="2"/>
    </row>
    <row r="38" spans="1:3" x14ac:dyDescent="0.25">
      <c r="A38" t="s">
        <v>9</v>
      </c>
      <c r="C38" s="11">
        <v>4457.63</v>
      </c>
    </row>
    <row r="39" spans="1:3" x14ac:dyDescent="0.25">
      <c r="A39" t="s">
        <v>10</v>
      </c>
      <c r="C39" s="11">
        <v>1587.54</v>
      </c>
    </row>
    <row r="40" spans="1:3" x14ac:dyDescent="0.25">
      <c r="A40" t="s">
        <v>11</v>
      </c>
      <c r="C40" s="11">
        <v>195</v>
      </c>
    </row>
    <row r="49" spans="1:1" x14ac:dyDescent="0.25">
      <c r="A49" s="1"/>
    </row>
    <row r="50" spans="1:1" x14ac:dyDescent="0.25">
      <c r="A50" s="1"/>
    </row>
    <row r="55" spans="1:1" x14ac:dyDescent="0.25">
      <c r="A55" s="2"/>
    </row>
    <row r="57" spans="1:1" x14ac:dyDescent="0.25">
      <c r="A57" s="2"/>
    </row>
  </sheetData>
  <autoFilter ref="A6:C34"/>
  <sortState ref="A7:C33">
    <sortCondition ref="A7:A33"/>
  </sortState>
  <mergeCells count="1">
    <mergeCell ref="A34: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C55"/>
  <sheetViews>
    <sheetView topLeftCell="A19" workbookViewId="0">
      <selection activeCell="C36" sqref="C36:C38"/>
    </sheetView>
  </sheetViews>
  <sheetFormatPr baseColWidth="10" defaultRowHeight="15" x14ac:dyDescent="0.25"/>
  <cols>
    <col min="2" max="2" width="53.42578125" bestFit="1" customWidth="1"/>
    <col min="3" max="3" width="12" bestFit="1" customWidth="1"/>
  </cols>
  <sheetData>
    <row r="1" spans="1:3" ht="18.75" x14ac:dyDescent="0.3">
      <c r="A1" s="10" t="s">
        <v>22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5">
        <v>44683</v>
      </c>
      <c r="B7" s="6" t="s">
        <v>1</v>
      </c>
      <c r="C7" s="12">
        <v>90</v>
      </c>
    </row>
    <row r="8" spans="1:3" x14ac:dyDescent="0.25">
      <c r="A8" s="5">
        <v>44684</v>
      </c>
      <c r="B8" s="6" t="s">
        <v>1</v>
      </c>
      <c r="C8" s="12">
        <v>325.93</v>
      </c>
    </row>
    <row r="9" spans="1:3" x14ac:dyDescent="0.25">
      <c r="A9" s="5">
        <v>44686</v>
      </c>
      <c r="B9" s="6" t="s">
        <v>1</v>
      </c>
      <c r="C9" s="12">
        <v>15</v>
      </c>
    </row>
    <row r="10" spans="1:3" x14ac:dyDescent="0.25">
      <c r="A10" s="5">
        <v>44687</v>
      </c>
      <c r="B10" s="6" t="s">
        <v>1</v>
      </c>
      <c r="C10" s="12">
        <v>199.26</v>
      </c>
    </row>
    <row r="11" spans="1:3" x14ac:dyDescent="0.25">
      <c r="A11" s="5">
        <v>44690</v>
      </c>
      <c r="B11" s="6" t="s">
        <v>1</v>
      </c>
      <c r="C11" s="12">
        <v>278.7</v>
      </c>
    </row>
    <row r="12" spans="1:3" x14ac:dyDescent="0.25">
      <c r="A12" s="5">
        <v>44690</v>
      </c>
      <c r="B12" s="6" t="s">
        <v>0</v>
      </c>
      <c r="C12" s="12">
        <v>20</v>
      </c>
    </row>
    <row r="13" spans="1:3" x14ac:dyDescent="0.25">
      <c r="A13" s="5">
        <v>44691</v>
      </c>
      <c r="B13" s="6" t="s">
        <v>1</v>
      </c>
      <c r="C13" s="12">
        <v>413.72</v>
      </c>
    </row>
    <row r="14" spans="1:3" x14ac:dyDescent="0.25">
      <c r="A14" s="5">
        <v>44693</v>
      </c>
      <c r="B14" s="6" t="s">
        <v>1</v>
      </c>
      <c r="C14" s="12">
        <v>423.87</v>
      </c>
    </row>
    <row r="15" spans="1:3" x14ac:dyDescent="0.25">
      <c r="A15" s="5">
        <v>44694</v>
      </c>
      <c r="B15" s="6" t="s">
        <v>1</v>
      </c>
      <c r="C15" s="12">
        <v>215.4</v>
      </c>
    </row>
    <row r="16" spans="1:3" x14ac:dyDescent="0.25">
      <c r="A16" s="5">
        <v>44697</v>
      </c>
      <c r="B16" s="6" t="s">
        <v>1</v>
      </c>
      <c r="C16" s="12">
        <v>1005.19</v>
      </c>
    </row>
    <row r="17" spans="1:3" x14ac:dyDescent="0.25">
      <c r="A17" s="5">
        <v>44698</v>
      </c>
      <c r="B17" s="6" t="s">
        <v>1</v>
      </c>
      <c r="C17" s="12">
        <v>46.62</v>
      </c>
    </row>
    <row r="18" spans="1:3" x14ac:dyDescent="0.25">
      <c r="A18" s="5">
        <v>44700</v>
      </c>
      <c r="B18" s="6" t="s">
        <v>2</v>
      </c>
      <c r="C18" s="12">
        <v>17829.45</v>
      </c>
    </row>
    <row r="19" spans="1:3" x14ac:dyDescent="0.25">
      <c r="A19" s="5">
        <v>44701</v>
      </c>
      <c r="B19" s="6" t="s">
        <v>1</v>
      </c>
      <c r="C19" s="12">
        <v>666.27</v>
      </c>
    </row>
    <row r="20" spans="1:3" x14ac:dyDescent="0.25">
      <c r="A20" s="5">
        <v>44704</v>
      </c>
      <c r="B20" s="6" t="s">
        <v>1</v>
      </c>
      <c r="C20" s="12">
        <v>332.4</v>
      </c>
    </row>
    <row r="21" spans="1:3" x14ac:dyDescent="0.25">
      <c r="A21" s="5">
        <v>44705</v>
      </c>
      <c r="B21" s="6" t="s">
        <v>1</v>
      </c>
      <c r="C21" s="12">
        <v>103.88</v>
      </c>
    </row>
    <row r="22" spans="1:3" x14ac:dyDescent="0.25">
      <c r="A22" s="5">
        <v>44707</v>
      </c>
      <c r="B22" s="6" t="s">
        <v>1</v>
      </c>
      <c r="C22" s="12">
        <v>1584.73</v>
      </c>
    </row>
    <row r="23" spans="1:3" x14ac:dyDescent="0.25">
      <c r="A23" s="5">
        <v>44708</v>
      </c>
      <c r="B23" s="6" t="s">
        <v>1</v>
      </c>
      <c r="C23" s="12">
        <v>893.84</v>
      </c>
    </row>
    <row r="24" spans="1:3" x14ac:dyDescent="0.25">
      <c r="A24" s="5">
        <v>44708</v>
      </c>
      <c r="B24" s="6" t="s">
        <v>0</v>
      </c>
      <c r="C24" s="12">
        <v>20</v>
      </c>
    </row>
    <row r="25" spans="1:3" x14ac:dyDescent="0.25">
      <c r="A25" s="5">
        <v>44708</v>
      </c>
      <c r="B25" s="6" t="s">
        <v>0</v>
      </c>
      <c r="C25" s="12">
        <v>20</v>
      </c>
    </row>
    <row r="26" spans="1:3" x14ac:dyDescent="0.25">
      <c r="A26" s="5">
        <v>44711</v>
      </c>
      <c r="B26" s="6" t="s">
        <v>4</v>
      </c>
      <c r="C26" s="12">
        <v>2850</v>
      </c>
    </row>
    <row r="27" spans="1:3" x14ac:dyDescent="0.25">
      <c r="A27" s="5">
        <v>44711</v>
      </c>
      <c r="B27" s="6" t="s">
        <v>6</v>
      </c>
      <c r="C27" s="12">
        <v>85.5</v>
      </c>
    </row>
    <row r="28" spans="1:3" x14ac:dyDescent="0.25">
      <c r="A28" s="5">
        <v>44711</v>
      </c>
      <c r="B28" s="6" t="s">
        <v>7</v>
      </c>
      <c r="C28" s="12">
        <v>520</v>
      </c>
    </row>
    <row r="29" spans="1:3" x14ac:dyDescent="0.25">
      <c r="A29" s="5">
        <v>44711</v>
      </c>
      <c r="B29" s="6" t="s">
        <v>1</v>
      </c>
      <c r="C29" s="12">
        <v>146.63999999999999</v>
      </c>
    </row>
    <row r="30" spans="1:3" x14ac:dyDescent="0.25">
      <c r="A30" s="5">
        <v>44712</v>
      </c>
      <c r="B30" s="6" t="s">
        <v>1</v>
      </c>
      <c r="C30" s="12">
        <v>14676.88</v>
      </c>
    </row>
    <row r="31" spans="1:3" ht="15.75" x14ac:dyDescent="0.25">
      <c r="A31" s="38" t="s">
        <v>13</v>
      </c>
      <c r="B31" s="39"/>
      <c r="C31" s="9">
        <f>SUM(C7:C30)</f>
        <v>42763.28</v>
      </c>
    </row>
    <row r="33" spans="1:3" x14ac:dyDescent="0.25">
      <c r="A33" s="2"/>
    </row>
    <row r="35" spans="1:3" x14ac:dyDescent="0.25">
      <c r="A35" s="2"/>
    </row>
    <row r="36" spans="1:3" x14ac:dyDescent="0.25">
      <c r="A36" t="s">
        <v>9</v>
      </c>
      <c r="C36" s="2">
        <v>21421.33</v>
      </c>
    </row>
    <row r="37" spans="1:3" x14ac:dyDescent="0.25">
      <c r="A37" t="s">
        <v>10</v>
      </c>
      <c r="C37" s="2">
        <v>17829.45</v>
      </c>
    </row>
    <row r="38" spans="1:3" x14ac:dyDescent="0.25">
      <c r="A38" t="s">
        <v>11</v>
      </c>
      <c r="C38" s="2">
        <v>520</v>
      </c>
    </row>
    <row r="47" spans="1:3" x14ac:dyDescent="0.25">
      <c r="A47" s="1"/>
    </row>
    <row r="48" spans="1:3" x14ac:dyDescent="0.25">
      <c r="A48" s="1"/>
    </row>
    <row r="53" spans="1:1" x14ac:dyDescent="0.25">
      <c r="A53" s="2"/>
    </row>
    <row r="55" spans="1:1" x14ac:dyDescent="0.25">
      <c r="A55" s="2"/>
    </row>
  </sheetData>
  <autoFilter ref="A6:C31"/>
  <sortState ref="A7:C30">
    <sortCondition ref="A7:A30"/>
  </sortState>
  <mergeCells count="1">
    <mergeCell ref="A31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C40"/>
  <sheetViews>
    <sheetView topLeftCell="A21" workbookViewId="0">
      <selection activeCell="C40" sqref="C40"/>
    </sheetView>
  </sheetViews>
  <sheetFormatPr baseColWidth="10" defaultRowHeight="15" x14ac:dyDescent="0.25"/>
  <cols>
    <col min="2" max="2" width="53.42578125" bestFit="1" customWidth="1"/>
    <col min="3" max="3" width="12" bestFit="1" customWidth="1"/>
  </cols>
  <sheetData>
    <row r="1" spans="1:3" ht="18.75" x14ac:dyDescent="0.3">
      <c r="A1" s="10" t="s">
        <v>23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44712</v>
      </c>
      <c r="B7" s="6" t="s">
        <v>0</v>
      </c>
      <c r="C7" s="12">
        <v>20</v>
      </c>
    </row>
    <row r="8" spans="1:3" x14ac:dyDescent="0.25">
      <c r="A8" s="8">
        <v>44713</v>
      </c>
      <c r="B8" s="6" t="s">
        <v>1</v>
      </c>
      <c r="C8" s="12">
        <v>612.73</v>
      </c>
    </row>
    <row r="9" spans="1:3" x14ac:dyDescent="0.25">
      <c r="A9" s="8">
        <v>44714</v>
      </c>
      <c r="B9" s="6" t="s">
        <v>1</v>
      </c>
      <c r="C9" s="12">
        <v>2.11</v>
      </c>
    </row>
    <row r="10" spans="1:3" x14ac:dyDescent="0.25">
      <c r="A10" s="8">
        <v>44714</v>
      </c>
      <c r="B10" s="6" t="s">
        <v>0</v>
      </c>
      <c r="C10" s="12">
        <v>20</v>
      </c>
    </row>
    <row r="11" spans="1:3" x14ac:dyDescent="0.25">
      <c r="A11" s="8">
        <v>44715</v>
      </c>
      <c r="B11" s="6" t="s">
        <v>1</v>
      </c>
      <c r="C11" s="12">
        <v>290.85000000000002</v>
      </c>
    </row>
    <row r="12" spans="1:3" x14ac:dyDescent="0.25">
      <c r="A12" s="8">
        <v>44718</v>
      </c>
      <c r="B12" s="6" t="s">
        <v>2</v>
      </c>
      <c r="C12" s="12">
        <v>27283.25</v>
      </c>
    </row>
    <row r="13" spans="1:3" x14ac:dyDescent="0.25">
      <c r="A13" s="8">
        <v>44719</v>
      </c>
      <c r="B13" s="6" t="s">
        <v>1</v>
      </c>
      <c r="C13" s="12">
        <v>84.57</v>
      </c>
    </row>
    <row r="14" spans="1:3" x14ac:dyDescent="0.25">
      <c r="A14" s="8">
        <v>44720</v>
      </c>
      <c r="B14" s="6" t="s">
        <v>1</v>
      </c>
      <c r="C14" s="12">
        <v>300</v>
      </c>
    </row>
    <row r="15" spans="1:3" x14ac:dyDescent="0.25">
      <c r="A15" s="8">
        <v>44721</v>
      </c>
      <c r="B15" s="6" t="s">
        <v>1</v>
      </c>
      <c r="C15" s="12">
        <v>41.74</v>
      </c>
    </row>
    <row r="16" spans="1:3" x14ac:dyDescent="0.25">
      <c r="A16" s="8">
        <v>44722</v>
      </c>
      <c r="B16" s="6" t="s">
        <v>1</v>
      </c>
      <c r="C16" s="12">
        <v>900.01</v>
      </c>
    </row>
    <row r="17" spans="1:3" x14ac:dyDescent="0.25">
      <c r="A17" s="8">
        <v>44722</v>
      </c>
      <c r="B17" s="6" t="s">
        <v>0</v>
      </c>
      <c r="C17" s="12">
        <v>20</v>
      </c>
    </row>
    <row r="18" spans="1:3" x14ac:dyDescent="0.25">
      <c r="A18" s="8">
        <v>44725</v>
      </c>
      <c r="B18" s="6" t="s">
        <v>1</v>
      </c>
      <c r="C18" s="12">
        <v>256.14999999999998</v>
      </c>
    </row>
    <row r="19" spans="1:3" x14ac:dyDescent="0.25">
      <c r="A19" s="8">
        <v>44726</v>
      </c>
      <c r="B19" s="6" t="s">
        <v>2</v>
      </c>
      <c r="C19" s="12">
        <v>12685.89</v>
      </c>
    </row>
    <row r="20" spans="1:3" x14ac:dyDescent="0.25">
      <c r="A20" s="8">
        <v>44726</v>
      </c>
      <c r="B20" s="6" t="s">
        <v>1</v>
      </c>
      <c r="C20" s="12">
        <v>175.77</v>
      </c>
    </row>
    <row r="21" spans="1:3" x14ac:dyDescent="0.25">
      <c r="A21" s="8">
        <v>44727</v>
      </c>
      <c r="B21" s="6" t="s">
        <v>1</v>
      </c>
      <c r="C21" s="12">
        <v>1.27</v>
      </c>
    </row>
    <row r="22" spans="1:3" x14ac:dyDescent="0.25">
      <c r="A22" s="8">
        <v>44728</v>
      </c>
      <c r="B22" s="6" t="s">
        <v>1</v>
      </c>
      <c r="C22" s="12">
        <v>138.26</v>
      </c>
    </row>
    <row r="23" spans="1:3" x14ac:dyDescent="0.25">
      <c r="A23" s="8">
        <v>44733</v>
      </c>
      <c r="B23" s="6" t="s">
        <v>1</v>
      </c>
      <c r="C23" s="12">
        <v>571.80999999999995</v>
      </c>
    </row>
    <row r="24" spans="1:3" x14ac:dyDescent="0.25">
      <c r="A24" s="8">
        <v>44733</v>
      </c>
      <c r="B24" s="6" t="s">
        <v>0</v>
      </c>
      <c r="C24" s="12">
        <v>20</v>
      </c>
    </row>
    <row r="25" spans="1:3" x14ac:dyDescent="0.25">
      <c r="A25" s="8">
        <v>44734</v>
      </c>
      <c r="B25" s="6" t="s">
        <v>1</v>
      </c>
      <c r="C25" s="12">
        <v>95.76</v>
      </c>
    </row>
    <row r="26" spans="1:3" x14ac:dyDescent="0.25">
      <c r="A26" s="8">
        <v>44735</v>
      </c>
      <c r="B26" s="6" t="s">
        <v>1</v>
      </c>
      <c r="C26" s="12">
        <v>43.8</v>
      </c>
    </row>
    <row r="27" spans="1:3" x14ac:dyDescent="0.25">
      <c r="A27" s="8">
        <v>44736</v>
      </c>
      <c r="B27" s="6" t="s">
        <v>1</v>
      </c>
      <c r="C27" s="12">
        <v>807.32</v>
      </c>
    </row>
    <row r="28" spans="1:3" x14ac:dyDescent="0.25">
      <c r="A28" s="8">
        <v>44739</v>
      </c>
      <c r="B28" s="6" t="s">
        <v>1</v>
      </c>
      <c r="C28" s="12">
        <v>100.76</v>
      </c>
    </row>
    <row r="29" spans="1:3" x14ac:dyDescent="0.25">
      <c r="A29" s="8">
        <v>44741</v>
      </c>
      <c r="B29" s="6" t="s">
        <v>4</v>
      </c>
      <c r="C29" s="12">
        <v>2850</v>
      </c>
    </row>
    <row r="30" spans="1:3" x14ac:dyDescent="0.25">
      <c r="A30" s="8">
        <v>44741</v>
      </c>
      <c r="B30" s="6" t="s">
        <v>6</v>
      </c>
      <c r="C30" s="12">
        <v>85.5</v>
      </c>
    </row>
    <row r="31" spans="1:3" x14ac:dyDescent="0.25">
      <c r="A31" s="8">
        <v>44741</v>
      </c>
      <c r="B31" s="6" t="s">
        <v>7</v>
      </c>
      <c r="C31" s="12">
        <v>260</v>
      </c>
    </row>
    <row r="32" spans="1:3" x14ac:dyDescent="0.25">
      <c r="A32" s="8">
        <v>44741</v>
      </c>
      <c r="B32" s="6" t="s">
        <v>1</v>
      </c>
      <c r="C32" s="12">
        <v>143.91</v>
      </c>
    </row>
    <row r="33" spans="1:3" x14ac:dyDescent="0.25">
      <c r="A33" s="8">
        <v>44742</v>
      </c>
      <c r="B33" s="6" t="s">
        <v>17</v>
      </c>
      <c r="C33" s="12">
        <v>1080</v>
      </c>
    </row>
    <row r="34" spans="1:3" x14ac:dyDescent="0.25">
      <c r="A34" s="8">
        <v>44742</v>
      </c>
      <c r="B34" s="6" t="s">
        <v>1</v>
      </c>
      <c r="C34" s="13">
        <v>1080</v>
      </c>
    </row>
    <row r="35" spans="1:3" ht="15.75" x14ac:dyDescent="0.25">
      <c r="A35" s="38" t="s">
        <v>13</v>
      </c>
      <c r="B35" s="39"/>
      <c r="C35" s="9">
        <f>SUM(C7:C34)</f>
        <v>49971.460000000006</v>
      </c>
    </row>
    <row r="37" spans="1:3" x14ac:dyDescent="0.25">
      <c r="A37" t="s">
        <v>9</v>
      </c>
      <c r="C37" s="2">
        <v>5646.82</v>
      </c>
    </row>
    <row r="38" spans="1:3" x14ac:dyDescent="0.25">
      <c r="A38" t="s">
        <v>10</v>
      </c>
      <c r="C38" s="2">
        <v>39969.14</v>
      </c>
    </row>
    <row r="39" spans="1:3" x14ac:dyDescent="0.25">
      <c r="A39" t="s">
        <v>11</v>
      </c>
      <c r="C39" s="2">
        <v>260</v>
      </c>
    </row>
    <row r="40" spans="1:3" x14ac:dyDescent="0.25">
      <c r="C40" s="2"/>
    </row>
  </sheetData>
  <autoFilter ref="A6:C35"/>
  <sortState ref="A7:C33">
    <sortCondition ref="A7:A33"/>
  </sortState>
  <mergeCells count="1">
    <mergeCell ref="A35:B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C47"/>
  <sheetViews>
    <sheetView topLeftCell="A28" workbookViewId="0">
      <selection activeCell="C48" sqref="C48"/>
    </sheetView>
  </sheetViews>
  <sheetFormatPr baseColWidth="10" defaultRowHeight="15" x14ac:dyDescent="0.25"/>
  <cols>
    <col min="2" max="2" width="53.42578125" bestFit="1" customWidth="1"/>
    <col min="3" max="3" width="13.42578125" bestFit="1" customWidth="1"/>
  </cols>
  <sheetData>
    <row r="1" spans="1:3" ht="18.75" x14ac:dyDescent="0.3">
      <c r="A1" s="10" t="s">
        <v>25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44743</v>
      </c>
      <c r="B7" s="6" t="s">
        <v>1</v>
      </c>
      <c r="C7" s="14">
        <v>567.29999999999995</v>
      </c>
    </row>
    <row r="8" spans="1:3" x14ac:dyDescent="0.25">
      <c r="A8" s="8">
        <v>44746</v>
      </c>
      <c r="B8" s="6" t="s">
        <v>17</v>
      </c>
      <c r="C8" s="14">
        <v>180</v>
      </c>
    </row>
    <row r="9" spans="1:3" x14ac:dyDescent="0.25">
      <c r="A9" s="8">
        <v>44746</v>
      </c>
      <c r="B9" s="6" t="s">
        <v>1</v>
      </c>
      <c r="C9" s="14">
        <v>222.7</v>
      </c>
    </row>
    <row r="10" spans="1:3" x14ac:dyDescent="0.25">
      <c r="A10" s="8">
        <v>44747</v>
      </c>
      <c r="B10" s="6" t="s">
        <v>1</v>
      </c>
      <c r="C10" s="14">
        <v>66.849999999999994</v>
      </c>
    </row>
    <row r="11" spans="1:3" x14ac:dyDescent="0.25">
      <c r="A11" s="8">
        <v>44747</v>
      </c>
      <c r="B11" s="6" t="s">
        <v>17</v>
      </c>
      <c r="C11" s="14">
        <v>240</v>
      </c>
    </row>
    <row r="12" spans="1:3" x14ac:dyDescent="0.25">
      <c r="A12" s="8">
        <v>44747</v>
      </c>
      <c r="B12" s="6" t="s">
        <v>0</v>
      </c>
      <c r="C12" s="14">
        <v>20</v>
      </c>
    </row>
    <row r="13" spans="1:3" x14ac:dyDescent="0.25">
      <c r="A13" s="8">
        <v>44748</v>
      </c>
      <c r="B13" s="6" t="s">
        <v>1</v>
      </c>
      <c r="C13" s="14">
        <v>47.55</v>
      </c>
    </row>
    <row r="14" spans="1:3" x14ac:dyDescent="0.25">
      <c r="A14" s="8">
        <v>44749</v>
      </c>
      <c r="B14" s="6" t="s">
        <v>1</v>
      </c>
      <c r="C14" s="14">
        <v>276.87</v>
      </c>
    </row>
    <row r="15" spans="1:3" x14ac:dyDescent="0.25">
      <c r="A15" s="8">
        <v>44750</v>
      </c>
      <c r="B15" s="6" t="s">
        <v>17</v>
      </c>
      <c r="C15" s="14">
        <v>1020</v>
      </c>
    </row>
    <row r="16" spans="1:3" x14ac:dyDescent="0.25">
      <c r="A16" s="8">
        <v>44750</v>
      </c>
      <c r="B16" s="6" t="s">
        <v>1</v>
      </c>
      <c r="C16" s="14">
        <v>447.12</v>
      </c>
    </row>
    <row r="17" spans="1:3" x14ac:dyDescent="0.25">
      <c r="A17" s="8">
        <v>44753</v>
      </c>
      <c r="B17" s="6" t="s">
        <v>1</v>
      </c>
      <c r="C17" s="14">
        <v>121.29</v>
      </c>
    </row>
    <row r="18" spans="1:3" x14ac:dyDescent="0.25">
      <c r="A18" s="8">
        <v>44754</v>
      </c>
      <c r="B18" s="6" t="s">
        <v>1</v>
      </c>
      <c r="C18" s="14">
        <v>109.51</v>
      </c>
    </row>
    <row r="19" spans="1:3" x14ac:dyDescent="0.25">
      <c r="A19" s="8">
        <v>44755</v>
      </c>
      <c r="B19" s="6" t="s">
        <v>1</v>
      </c>
      <c r="C19" s="14">
        <v>63.48</v>
      </c>
    </row>
    <row r="20" spans="1:3" x14ac:dyDescent="0.25">
      <c r="A20" s="8">
        <v>44756</v>
      </c>
      <c r="B20" s="6" t="s">
        <v>1</v>
      </c>
      <c r="C20" s="14">
        <v>533.49</v>
      </c>
    </row>
    <row r="21" spans="1:3" x14ac:dyDescent="0.25">
      <c r="A21" s="8">
        <v>44757</v>
      </c>
      <c r="B21" s="6" t="s">
        <v>1</v>
      </c>
      <c r="C21" s="14">
        <v>2082.54</v>
      </c>
    </row>
    <row r="22" spans="1:3" x14ac:dyDescent="0.25">
      <c r="A22" s="8">
        <v>44757</v>
      </c>
      <c r="B22" s="6" t="s">
        <v>17</v>
      </c>
      <c r="C22" s="14">
        <v>1080</v>
      </c>
    </row>
    <row r="23" spans="1:3" x14ac:dyDescent="0.25">
      <c r="A23" s="8">
        <v>44757</v>
      </c>
      <c r="B23" s="6" t="s">
        <v>0</v>
      </c>
      <c r="C23" s="14">
        <v>130</v>
      </c>
    </row>
    <row r="24" spans="1:3" x14ac:dyDescent="0.25">
      <c r="A24" s="8">
        <v>44760</v>
      </c>
      <c r="B24" s="6" t="s">
        <v>1</v>
      </c>
      <c r="C24" s="14">
        <v>1625.33</v>
      </c>
    </row>
    <row r="25" spans="1:3" x14ac:dyDescent="0.25">
      <c r="A25" s="8">
        <v>44761</v>
      </c>
      <c r="B25" s="6" t="s">
        <v>1</v>
      </c>
      <c r="C25" s="14">
        <v>24</v>
      </c>
    </row>
    <row r="26" spans="1:3" x14ac:dyDescent="0.25">
      <c r="A26" s="8">
        <v>44762</v>
      </c>
      <c r="B26" s="6" t="s">
        <v>1</v>
      </c>
      <c r="C26" s="14">
        <v>97.53</v>
      </c>
    </row>
    <row r="27" spans="1:3" x14ac:dyDescent="0.25">
      <c r="A27" s="8">
        <v>44762</v>
      </c>
      <c r="B27" s="6" t="s">
        <v>17</v>
      </c>
      <c r="C27" s="14">
        <v>192</v>
      </c>
    </row>
    <row r="28" spans="1:3" x14ac:dyDescent="0.25">
      <c r="A28" s="8">
        <v>44763</v>
      </c>
      <c r="B28" s="6" t="s">
        <v>1</v>
      </c>
      <c r="C28" s="14">
        <v>564.5</v>
      </c>
    </row>
    <row r="29" spans="1:3" x14ac:dyDescent="0.25">
      <c r="A29" s="8">
        <v>44763</v>
      </c>
      <c r="B29" s="6" t="s">
        <v>0</v>
      </c>
      <c r="C29" s="14">
        <v>20</v>
      </c>
    </row>
    <row r="30" spans="1:3" x14ac:dyDescent="0.25">
      <c r="A30" s="8">
        <v>44764</v>
      </c>
      <c r="B30" s="6" t="s">
        <v>1</v>
      </c>
      <c r="C30" s="14">
        <v>519.63</v>
      </c>
    </row>
    <row r="31" spans="1:3" x14ac:dyDescent="0.25">
      <c r="A31" s="8">
        <v>44767</v>
      </c>
      <c r="B31" s="6" t="s">
        <v>1</v>
      </c>
      <c r="C31" s="14">
        <v>1267.45</v>
      </c>
    </row>
    <row r="32" spans="1:3" x14ac:dyDescent="0.25">
      <c r="A32" s="8">
        <v>44767</v>
      </c>
      <c r="B32" s="6" t="s">
        <v>0</v>
      </c>
      <c r="C32" s="14">
        <v>20</v>
      </c>
    </row>
    <row r="33" spans="1:3" x14ac:dyDescent="0.25">
      <c r="A33" s="8">
        <v>44767</v>
      </c>
      <c r="B33" s="6" t="s">
        <v>0</v>
      </c>
      <c r="C33" s="14">
        <v>50</v>
      </c>
    </row>
    <row r="34" spans="1:3" x14ac:dyDescent="0.25">
      <c r="A34" s="8">
        <v>44768</v>
      </c>
      <c r="B34" s="6" t="s">
        <v>1</v>
      </c>
      <c r="C34" s="14">
        <v>48.51</v>
      </c>
    </row>
    <row r="35" spans="1:3" x14ac:dyDescent="0.25">
      <c r="A35" s="8">
        <v>44769</v>
      </c>
      <c r="B35" s="6" t="s">
        <v>1</v>
      </c>
      <c r="C35" s="14">
        <v>109.26</v>
      </c>
    </row>
    <row r="36" spans="1:3" x14ac:dyDescent="0.25">
      <c r="A36" s="8">
        <v>44770</v>
      </c>
      <c r="B36" s="6" t="s">
        <v>4</v>
      </c>
      <c r="C36" s="14">
        <v>3300</v>
      </c>
    </row>
    <row r="37" spans="1:3" x14ac:dyDescent="0.25">
      <c r="A37" s="8">
        <v>44770</v>
      </c>
      <c r="B37" s="6" t="s">
        <v>6</v>
      </c>
      <c r="C37" s="14">
        <v>99</v>
      </c>
    </row>
    <row r="38" spans="1:3" x14ac:dyDescent="0.25">
      <c r="A38" s="8">
        <v>44770</v>
      </c>
      <c r="B38" s="6" t="s">
        <v>7</v>
      </c>
      <c r="C38" s="14">
        <v>375</v>
      </c>
    </row>
    <row r="39" spans="1:3" x14ac:dyDescent="0.25">
      <c r="A39" s="8">
        <v>44770</v>
      </c>
      <c r="B39" s="6" t="s">
        <v>1</v>
      </c>
      <c r="C39" s="14">
        <v>640.51</v>
      </c>
    </row>
    <row r="40" spans="1:3" x14ac:dyDescent="0.25">
      <c r="A40" s="8">
        <v>44771</v>
      </c>
      <c r="B40" s="6" t="s">
        <v>1</v>
      </c>
      <c r="C40" s="14">
        <v>934.87</v>
      </c>
    </row>
    <row r="41" spans="1:3" ht="15.75" x14ac:dyDescent="0.25">
      <c r="A41" s="38" t="s">
        <v>13</v>
      </c>
      <c r="B41" s="39"/>
      <c r="C41" s="9">
        <f>SUM(C7:C40)</f>
        <v>17096.29</v>
      </c>
    </row>
    <row r="44" spans="1:3" x14ac:dyDescent="0.25">
      <c r="A44" t="s">
        <v>24</v>
      </c>
      <c r="C44" s="2">
        <v>13082.29</v>
      </c>
    </row>
    <row r="45" spans="1:3" x14ac:dyDescent="0.25">
      <c r="A45" t="s">
        <v>26</v>
      </c>
      <c r="C45" s="2">
        <v>4317.18</v>
      </c>
    </row>
    <row r="46" spans="1:3" x14ac:dyDescent="0.25">
      <c r="A46" t="s">
        <v>11</v>
      </c>
      <c r="C46" s="2">
        <v>375</v>
      </c>
    </row>
    <row r="47" spans="1:3" x14ac:dyDescent="0.25">
      <c r="C47" s="2">
        <f>+C44+C45+C46</f>
        <v>17774.47</v>
      </c>
    </row>
  </sheetData>
  <autoFilter ref="A6:C41"/>
  <sortState ref="A7:C40">
    <sortCondition ref="A7:A40"/>
  </sortState>
  <mergeCells count="1">
    <mergeCell ref="A41:B41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C96"/>
  <sheetViews>
    <sheetView topLeftCell="A44" workbookViewId="0">
      <selection activeCell="C64" sqref="C64"/>
    </sheetView>
  </sheetViews>
  <sheetFormatPr baseColWidth="10" defaultRowHeight="15" x14ac:dyDescent="0.25"/>
  <cols>
    <col min="2" max="2" width="64.5703125" bestFit="1" customWidth="1"/>
    <col min="3" max="3" width="13.42578125" bestFit="1" customWidth="1"/>
  </cols>
  <sheetData>
    <row r="1" spans="1:3" ht="18.75" x14ac:dyDescent="0.3">
      <c r="A1" s="10" t="s">
        <v>34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44774</v>
      </c>
      <c r="B7" s="6" t="s">
        <v>1</v>
      </c>
      <c r="C7" s="14">
        <v>601.16999999999996</v>
      </c>
    </row>
    <row r="8" spans="1:3" x14ac:dyDescent="0.25">
      <c r="A8" s="8">
        <v>44775</v>
      </c>
      <c r="B8" s="6" t="s">
        <v>1</v>
      </c>
      <c r="C8" s="14">
        <v>171.83</v>
      </c>
    </row>
    <row r="9" spans="1:3" x14ac:dyDescent="0.25">
      <c r="A9" s="8">
        <v>44776</v>
      </c>
      <c r="B9" s="6" t="s">
        <v>1</v>
      </c>
      <c r="C9" s="14">
        <v>313.04000000000002</v>
      </c>
    </row>
    <row r="10" spans="1:3" x14ac:dyDescent="0.25">
      <c r="A10" s="8">
        <v>44777</v>
      </c>
      <c r="B10" s="6" t="s">
        <v>1</v>
      </c>
      <c r="C10" s="14">
        <v>144.44</v>
      </c>
    </row>
    <row r="11" spans="1:3" x14ac:dyDescent="0.25">
      <c r="A11" s="8">
        <v>44778</v>
      </c>
      <c r="B11" s="6" t="s">
        <v>1</v>
      </c>
      <c r="C11" s="14">
        <v>457.03</v>
      </c>
    </row>
    <row r="12" spans="1:3" x14ac:dyDescent="0.25">
      <c r="A12" s="8">
        <v>44781</v>
      </c>
      <c r="B12" s="6" t="s">
        <v>1</v>
      </c>
      <c r="C12" s="14">
        <v>94.2</v>
      </c>
    </row>
    <row r="13" spans="1:3" x14ac:dyDescent="0.25">
      <c r="A13" s="8">
        <v>44781</v>
      </c>
      <c r="B13" s="6" t="s">
        <v>17</v>
      </c>
      <c r="C13" s="14">
        <v>240</v>
      </c>
    </row>
    <row r="14" spans="1:3" x14ac:dyDescent="0.25">
      <c r="A14" s="8">
        <v>44782</v>
      </c>
      <c r="B14" s="6" t="s">
        <v>2</v>
      </c>
      <c r="C14" s="14">
        <v>3180.17</v>
      </c>
    </row>
    <row r="15" spans="1:3" x14ac:dyDescent="0.25">
      <c r="A15" s="8">
        <v>44782</v>
      </c>
      <c r="B15" s="6" t="s">
        <v>1</v>
      </c>
      <c r="C15" s="14">
        <v>24</v>
      </c>
    </row>
    <row r="16" spans="1:3" x14ac:dyDescent="0.25">
      <c r="A16" s="8">
        <v>44783</v>
      </c>
      <c r="B16" s="6" t="s">
        <v>1</v>
      </c>
      <c r="C16" s="14">
        <v>75.599999999999994</v>
      </c>
    </row>
    <row r="17" spans="1:3" x14ac:dyDescent="0.25">
      <c r="A17" s="8">
        <v>44784</v>
      </c>
      <c r="B17" s="6" t="s">
        <v>17</v>
      </c>
      <c r="C17" s="14">
        <v>600</v>
      </c>
    </row>
    <row r="18" spans="1:3" x14ac:dyDescent="0.25">
      <c r="A18" s="8">
        <v>44784</v>
      </c>
      <c r="B18" s="6" t="s">
        <v>1</v>
      </c>
      <c r="C18" s="14">
        <v>500.24</v>
      </c>
    </row>
    <row r="19" spans="1:3" x14ac:dyDescent="0.25">
      <c r="A19" s="8">
        <v>44785</v>
      </c>
      <c r="B19" s="6" t="s">
        <v>17</v>
      </c>
      <c r="C19" s="14">
        <v>1560</v>
      </c>
    </row>
    <row r="20" spans="1:3" x14ac:dyDescent="0.25">
      <c r="A20" s="8">
        <v>44785</v>
      </c>
      <c r="B20" s="6" t="s">
        <v>1</v>
      </c>
      <c r="C20" s="14">
        <v>810.81</v>
      </c>
    </row>
    <row r="21" spans="1:3" x14ac:dyDescent="0.25">
      <c r="A21" s="8">
        <v>44789</v>
      </c>
      <c r="B21" s="6" t="s">
        <v>27</v>
      </c>
      <c r="C21" s="14">
        <v>1600</v>
      </c>
    </row>
    <row r="22" spans="1:3" x14ac:dyDescent="0.25">
      <c r="A22" s="8">
        <v>44789</v>
      </c>
      <c r="B22" s="6" t="s">
        <v>5</v>
      </c>
      <c r="C22" s="14">
        <v>40</v>
      </c>
    </row>
    <row r="23" spans="1:3" x14ac:dyDescent="0.25">
      <c r="A23" s="8">
        <v>44789</v>
      </c>
      <c r="B23" s="6" t="s">
        <v>17</v>
      </c>
      <c r="C23" s="14">
        <v>600</v>
      </c>
    </row>
    <row r="24" spans="1:3" x14ac:dyDescent="0.25">
      <c r="A24" s="8">
        <v>44789</v>
      </c>
      <c r="B24" s="6" t="s">
        <v>1</v>
      </c>
      <c r="C24" s="14">
        <v>168.66</v>
      </c>
    </row>
    <row r="25" spans="1:3" x14ac:dyDescent="0.25">
      <c r="A25" s="8">
        <v>44789</v>
      </c>
      <c r="B25" s="6" t="s">
        <v>2</v>
      </c>
      <c r="C25" s="14">
        <v>32.21</v>
      </c>
    </row>
    <row r="26" spans="1:3" x14ac:dyDescent="0.25">
      <c r="A26" s="8">
        <v>44790</v>
      </c>
      <c r="B26" s="6" t="s">
        <v>1</v>
      </c>
      <c r="C26" s="14">
        <v>1500.64</v>
      </c>
    </row>
    <row r="27" spans="1:3" x14ac:dyDescent="0.25">
      <c r="A27" s="8">
        <v>44791</v>
      </c>
      <c r="B27" s="6" t="s">
        <v>1</v>
      </c>
      <c r="C27" s="14">
        <v>6</v>
      </c>
    </row>
    <row r="28" spans="1:3" x14ac:dyDescent="0.25">
      <c r="A28" s="8">
        <v>44792</v>
      </c>
      <c r="B28" s="6" t="s">
        <v>1</v>
      </c>
      <c r="C28" s="14">
        <v>596.79</v>
      </c>
    </row>
    <row r="29" spans="1:3" x14ac:dyDescent="0.25">
      <c r="A29" s="8">
        <v>44792</v>
      </c>
      <c r="B29" s="6" t="s">
        <v>17</v>
      </c>
      <c r="C29" s="14">
        <v>1200</v>
      </c>
    </row>
    <row r="30" spans="1:3" x14ac:dyDescent="0.25">
      <c r="A30" s="8">
        <v>44792</v>
      </c>
      <c r="B30" s="6" t="s">
        <v>0</v>
      </c>
      <c r="C30" s="14">
        <v>50</v>
      </c>
    </row>
    <row r="31" spans="1:3" x14ac:dyDescent="0.25">
      <c r="A31" s="8">
        <v>44795</v>
      </c>
      <c r="B31" s="6" t="s">
        <v>28</v>
      </c>
      <c r="C31" s="14">
        <v>1000</v>
      </c>
    </row>
    <row r="32" spans="1:3" x14ac:dyDescent="0.25">
      <c r="A32" s="8">
        <v>44795</v>
      </c>
      <c r="B32" s="6" t="s">
        <v>5</v>
      </c>
      <c r="C32" s="14">
        <v>25</v>
      </c>
    </row>
    <row r="33" spans="1:3" x14ac:dyDescent="0.25">
      <c r="A33" s="8">
        <v>44795</v>
      </c>
      <c r="B33" s="6" t="s">
        <v>1</v>
      </c>
      <c r="C33" s="14">
        <v>1022.24</v>
      </c>
    </row>
    <row r="34" spans="1:3" x14ac:dyDescent="0.25">
      <c r="A34" s="8">
        <v>44796</v>
      </c>
      <c r="B34" s="6" t="s">
        <v>1</v>
      </c>
      <c r="C34" s="14">
        <v>506.48</v>
      </c>
    </row>
    <row r="35" spans="1:3" x14ac:dyDescent="0.25">
      <c r="A35" s="8">
        <v>44797</v>
      </c>
      <c r="B35" s="6" t="s">
        <v>17</v>
      </c>
      <c r="C35" s="14">
        <v>360</v>
      </c>
    </row>
    <row r="36" spans="1:3" x14ac:dyDescent="0.25">
      <c r="A36" s="8">
        <v>44797</v>
      </c>
      <c r="B36" s="6" t="s">
        <v>1</v>
      </c>
      <c r="C36" s="14">
        <v>1844.61</v>
      </c>
    </row>
    <row r="37" spans="1:3" x14ac:dyDescent="0.25">
      <c r="A37" s="8">
        <v>44797</v>
      </c>
      <c r="B37" s="6" t="s">
        <v>2</v>
      </c>
      <c r="C37" s="14">
        <v>2806.14</v>
      </c>
    </row>
    <row r="38" spans="1:3" x14ac:dyDescent="0.25">
      <c r="A38" s="8">
        <v>44797</v>
      </c>
      <c r="B38" s="6" t="s">
        <v>0</v>
      </c>
      <c r="C38" s="14">
        <v>50</v>
      </c>
    </row>
    <row r="39" spans="1:3" x14ac:dyDescent="0.25">
      <c r="A39" s="8">
        <v>44798</v>
      </c>
      <c r="B39" s="6" t="s">
        <v>17</v>
      </c>
      <c r="C39" s="14">
        <v>600</v>
      </c>
    </row>
    <row r="40" spans="1:3" x14ac:dyDescent="0.25">
      <c r="A40" s="8">
        <v>44798</v>
      </c>
      <c r="B40" s="6" t="s">
        <v>1</v>
      </c>
      <c r="C40" s="14">
        <v>285.49</v>
      </c>
    </row>
    <row r="41" spans="1:3" x14ac:dyDescent="0.25">
      <c r="A41" s="8">
        <v>44798</v>
      </c>
      <c r="B41" s="6" t="s">
        <v>2</v>
      </c>
      <c r="C41" s="14">
        <v>15958.21</v>
      </c>
    </row>
    <row r="42" spans="1:3" x14ac:dyDescent="0.25">
      <c r="A42" s="8">
        <v>44799</v>
      </c>
      <c r="B42" s="6" t="s">
        <v>17</v>
      </c>
      <c r="C42" s="14">
        <v>1200</v>
      </c>
    </row>
    <row r="43" spans="1:3" x14ac:dyDescent="0.25">
      <c r="A43" s="8">
        <v>44799</v>
      </c>
      <c r="B43" s="6" t="s">
        <v>1</v>
      </c>
      <c r="C43" s="14">
        <v>1305.19</v>
      </c>
    </row>
    <row r="44" spans="1:3" x14ac:dyDescent="0.25">
      <c r="A44" s="8">
        <v>44802</v>
      </c>
      <c r="B44" s="6" t="s">
        <v>1</v>
      </c>
      <c r="C44" s="14">
        <v>600.59</v>
      </c>
    </row>
    <row r="45" spans="1:3" x14ac:dyDescent="0.25">
      <c r="A45" s="8">
        <v>44802</v>
      </c>
      <c r="B45" s="6" t="s">
        <v>0</v>
      </c>
      <c r="C45" s="14">
        <v>20</v>
      </c>
    </row>
    <row r="46" spans="1:3" x14ac:dyDescent="0.25">
      <c r="A46" s="8">
        <v>44802</v>
      </c>
      <c r="B46" s="6" t="s">
        <v>0</v>
      </c>
      <c r="C46" s="14">
        <v>20</v>
      </c>
    </row>
    <row r="47" spans="1:3" x14ac:dyDescent="0.25">
      <c r="A47" s="8">
        <v>44803</v>
      </c>
      <c r="B47" s="6" t="s">
        <v>4</v>
      </c>
      <c r="C47" s="14">
        <v>3300</v>
      </c>
    </row>
    <row r="48" spans="1:3" x14ac:dyDescent="0.25">
      <c r="A48" s="8">
        <v>44803</v>
      </c>
      <c r="B48" s="6" t="s">
        <v>5</v>
      </c>
      <c r="C48" s="14">
        <v>82.5</v>
      </c>
    </row>
    <row r="49" spans="1:3" x14ac:dyDescent="0.25">
      <c r="A49" s="8">
        <v>44803</v>
      </c>
      <c r="B49" s="6" t="s">
        <v>6</v>
      </c>
      <c r="C49" s="14">
        <v>99</v>
      </c>
    </row>
    <row r="50" spans="1:3" x14ac:dyDescent="0.25">
      <c r="A50" s="8">
        <v>44803</v>
      </c>
      <c r="B50" s="6" t="s">
        <v>7</v>
      </c>
      <c r="C50" s="14">
        <v>600</v>
      </c>
    </row>
    <row r="51" spans="1:3" x14ac:dyDescent="0.25">
      <c r="A51" s="8">
        <v>44803</v>
      </c>
      <c r="B51" s="6" t="s">
        <v>5</v>
      </c>
      <c r="C51" s="14">
        <v>15</v>
      </c>
    </row>
    <row r="52" spans="1:3" x14ac:dyDescent="0.25">
      <c r="A52" s="8">
        <v>44803</v>
      </c>
      <c r="B52" s="6" t="s">
        <v>1</v>
      </c>
      <c r="C52" s="14">
        <v>282.39</v>
      </c>
    </row>
    <row r="53" spans="1:3" x14ac:dyDescent="0.25">
      <c r="A53" s="8">
        <v>44803</v>
      </c>
      <c r="B53" s="6" t="s">
        <v>0</v>
      </c>
      <c r="C53" s="14">
        <v>20</v>
      </c>
    </row>
    <row r="54" spans="1:3" x14ac:dyDescent="0.25">
      <c r="A54" s="8">
        <v>44804</v>
      </c>
      <c r="B54" s="6" t="s">
        <v>1</v>
      </c>
      <c r="C54" s="14">
        <v>2102.2199999999998</v>
      </c>
    </row>
    <row r="55" spans="1:3" ht="15.75" x14ac:dyDescent="0.25">
      <c r="A55" s="38" t="s">
        <v>13</v>
      </c>
      <c r="B55" s="39"/>
      <c r="C55" s="9">
        <f>SUM(C7:C54)</f>
        <v>48671.89</v>
      </c>
    </row>
    <row r="58" spans="1:3" x14ac:dyDescent="0.25">
      <c r="A58" t="s">
        <v>29</v>
      </c>
      <c r="C58" s="2">
        <v>21976.73</v>
      </c>
    </row>
    <row r="59" spans="1:3" x14ac:dyDescent="0.25">
      <c r="A59" t="s">
        <v>30</v>
      </c>
      <c r="C59" s="2">
        <v>19773.66</v>
      </c>
    </row>
    <row r="60" spans="1:3" x14ac:dyDescent="0.25">
      <c r="A60" t="s">
        <v>31</v>
      </c>
      <c r="C60" s="2">
        <v>7252.33</v>
      </c>
    </row>
    <row r="61" spans="1:3" x14ac:dyDescent="0.25">
      <c r="A61" t="s">
        <v>32</v>
      </c>
      <c r="C61" s="2">
        <v>6525.31</v>
      </c>
    </row>
    <row r="62" spans="1:3" x14ac:dyDescent="0.25">
      <c r="A62" t="s">
        <v>33</v>
      </c>
      <c r="C62" s="2">
        <v>600</v>
      </c>
    </row>
    <row r="63" spans="1:3" x14ac:dyDescent="0.25">
      <c r="C63" s="2">
        <f>+C58+C59+C60+C61+C62</f>
        <v>56128.03</v>
      </c>
    </row>
    <row r="69" spans="1:1" x14ac:dyDescent="0.25">
      <c r="A69" s="15"/>
    </row>
    <row r="80" spans="1:1" x14ac:dyDescent="0.25">
      <c r="A80" s="2"/>
    </row>
    <row r="90" spans="1:1" x14ac:dyDescent="0.25">
      <c r="A90" s="1"/>
    </row>
    <row r="91" spans="1:1" x14ac:dyDescent="0.25">
      <c r="A91" s="1"/>
    </row>
    <row r="96" spans="1:1" x14ac:dyDescent="0.25">
      <c r="A96" s="2"/>
    </row>
  </sheetData>
  <autoFilter ref="A6:C55"/>
  <sortState ref="A7:C54">
    <sortCondition ref="A7:A54"/>
  </sortState>
  <mergeCells count="1">
    <mergeCell ref="A55:B5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C85"/>
  <sheetViews>
    <sheetView topLeftCell="A45" workbookViewId="0">
      <selection activeCell="B32" sqref="B32"/>
    </sheetView>
  </sheetViews>
  <sheetFormatPr baseColWidth="10" defaultRowHeight="15" x14ac:dyDescent="0.25"/>
  <cols>
    <col min="2" max="2" width="65.5703125" bestFit="1" customWidth="1"/>
    <col min="3" max="3" width="13" bestFit="1" customWidth="1"/>
  </cols>
  <sheetData>
    <row r="1" spans="1:3" ht="18.75" x14ac:dyDescent="0.3">
      <c r="A1" s="10" t="s">
        <v>36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44804</v>
      </c>
      <c r="B7" s="6" t="s">
        <v>0</v>
      </c>
      <c r="C7" s="14">
        <v>130</v>
      </c>
    </row>
    <row r="8" spans="1:3" x14ac:dyDescent="0.25">
      <c r="A8" s="8">
        <v>44805</v>
      </c>
      <c r="B8" s="6" t="s">
        <v>1</v>
      </c>
      <c r="C8" s="14">
        <v>455.42</v>
      </c>
    </row>
    <row r="9" spans="1:3" x14ac:dyDescent="0.25">
      <c r="A9" s="8">
        <v>44805</v>
      </c>
      <c r="B9" s="6" t="s">
        <v>0</v>
      </c>
      <c r="C9" s="14">
        <v>130</v>
      </c>
    </row>
    <row r="10" spans="1:3" x14ac:dyDescent="0.25">
      <c r="A10" s="8">
        <v>44809</v>
      </c>
      <c r="B10" s="6" t="s">
        <v>1</v>
      </c>
      <c r="C10" s="14">
        <v>2537.5300000000002</v>
      </c>
    </row>
    <row r="11" spans="1:3" x14ac:dyDescent="0.25">
      <c r="A11" s="8">
        <v>44809</v>
      </c>
      <c r="B11" s="6" t="s">
        <v>0</v>
      </c>
      <c r="C11" s="14">
        <v>50</v>
      </c>
    </row>
    <row r="12" spans="1:3" x14ac:dyDescent="0.25">
      <c r="A12" s="8">
        <v>44809</v>
      </c>
      <c r="B12" s="6" t="s">
        <v>0</v>
      </c>
      <c r="C12" s="14">
        <v>130</v>
      </c>
    </row>
    <row r="13" spans="1:3" x14ac:dyDescent="0.25">
      <c r="A13" s="8">
        <v>44810</v>
      </c>
      <c r="B13" s="6" t="s">
        <v>1</v>
      </c>
      <c r="C13" s="14">
        <v>535.64</v>
      </c>
    </row>
    <row r="14" spans="1:3" x14ac:dyDescent="0.25">
      <c r="A14" s="8">
        <v>44811</v>
      </c>
      <c r="B14" s="6" t="s">
        <v>1</v>
      </c>
      <c r="C14" s="14">
        <v>431.27</v>
      </c>
    </row>
    <row r="15" spans="1:3" x14ac:dyDescent="0.25">
      <c r="A15" s="8">
        <v>44812</v>
      </c>
      <c r="B15" s="6" t="s">
        <v>17</v>
      </c>
      <c r="C15" s="14">
        <v>1140</v>
      </c>
    </row>
    <row r="16" spans="1:3" x14ac:dyDescent="0.25">
      <c r="A16" s="8">
        <v>44812</v>
      </c>
      <c r="B16" s="6" t="s">
        <v>1</v>
      </c>
      <c r="C16" s="14">
        <v>54.35</v>
      </c>
    </row>
    <row r="17" spans="1:3" x14ac:dyDescent="0.25">
      <c r="A17" s="8">
        <v>44813</v>
      </c>
      <c r="B17" s="6" t="s">
        <v>1</v>
      </c>
      <c r="C17" s="6">
        <v>3481.3</v>
      </c>
    </row>
    <row r="18" spans="1:3" x14ac:dyDescent="0.25">
      <c r="A18" s="8">
        <v>44816</v>
      </c>
      <c r="B18" s="6" t="s">
        <v>1</v>
      </c>
      <c r="C18" s="14">
        <v>1139.77</v>
      </c>
    </row>
    <row r="19" spans="1:3" x14ac:dyDescent="0.25">
      <c r="A19" s="8">
        <v>44817</v>
      </c>
      <c r="B19" s="6" t="s">
        <v>17</v>
      </c>
      <c r="C19" s="14">
        <v>516</v>
      </c>
    </row>
    <row r="20" spans="1:3" x14ac:dyDescent="0.25">
      <c r="A20" s="8">
        <v>44817</v>
      </c>
      <c r="B20" s="6" t="s">
        <v>1</v>
      </c>
      <c r="C20" s="14">
        <v>390.71</v>
      </c>
    </row>
    <row r="21" spans="1:3" x14ac:dyDescent="0.25">
      <c r="A21" s="8">
        <v>44817</v>
      </c>
      <c r="B21" s="6" t="s">
        <v>0</v>
      </c>
      <c r="C21" s="14">
        <v>130</v>
      </c>
    </row>
    <row r="22" spans="1:3" x14ac:dyDescent="0.25">
      <c r="A22" s="8">
        <v>44818</v>
      </c>
      <c r="B22" s="6" t="s">
        <v>1</v>
      </c>
      <c r="C22" s="14">
        <v>2932.91</v>
      </c>
    </row>
    <row r="23" spans="1:3" x14ac:dyDescent="0.25">
      <c r="A23" s="8">
        <v>44818</v>
      </c>
      <c r="B23" s="6" t="s">
        <v>0</v>
      </c>
      <c r="C23" s="14">
        <v>130</v>
      </c>
    </row>
    <row r="24" spans="1:3" x14ac:dyDescent="0.25">
      <c r="A24" s="8">
        <v>44818</v>
      </c>
      <c r="B24" s="6" t="s">
        <v>0</v>
      </c>
      <c r="C24" s="14">
        <v>130</v>
      </c>
    </row>
    <row r="25" spans="1:3" x14ac:dyDescent="0.25">
      <c r="A25" s="8">
        <v>44819</v>
      </c>
      <c r="B25" s="6" t="s">
        <v>1</v>
      </c>
      <c r="C25" s="14">
        <v>5742.03</v>
      </c>
    </row>
    <row r="26" spans="1:3" x14ac:dyDescent="0.25">
      <c r="A26" s="8">
        <v>44819</v>
      </c>
      <c r="B26" s="6" t="s">
        <v>0</v>
      </c>
      <c r="C26" s="14">
        <v>130</v>
      </c>
    </row>
    <row r="27" spans="1:3" x14ac:dyDescent="0.25">
      <c r="A27" s="8">
        <v>44820</v>
      </c>
      <c r="B27" s="6" t="s">
        <v>17</v>
      </c>
      <c r="C27" s="14">
        <v>480</v>
      </c>
    </row>
    <row r="28" spans="1:3" x14ac:dyDescent="0.25">
      <c r="A28" s="8">
        <v>44820</v>
      </c>
      <c r="B28" s="6" t="s">
        <v>1</v>
      </c>
      <c r="C28" s="14">
        <v>12347.07</v>
      </c>
    </row>
    <row r="29" spans="1:3" x14ac:dyDescent="0.25">
      <c r="A29" s="8">
        <v>44823</v>
      </c>
      <c r="B29" s="6" t="s">
        <v>2</v>
      </c>
      <c r="C29" s="14">
        <v>168</v>
      </c>
    </row>
    <row r="30" spans="1:3" x14ac:dyDescent="0.25">
      <c r="A30" s="8">
        <v>44824</v>
      </c>
      <c r="B30" s="6" t="s">
        <v>1</v>
      </c>
      <c r="C30" s="14">
        <v>0.34</v>
      </c>
    </row>
    <row r="31" spans="1:3" x14ac:dyDescent="0.25">
      <c r="A31" s="8">
        <v>44826</v>
      </c>
      <c r="B31" s="6" t="s">
        <v>2</v>
      </c>
      <c r="C31" s="14">
        <v>50881.83</v>
      </c>
    </row>
    <row r="32" spans="1:3" x14ac:dyDescent="0.25">
      <c r="A32" s="8">
        <v>44827</v>
      </c>
      <c r="B32" s="6" t="s">
        <v>1</v>
      </c>
      <c r="C32" s="14">
        <v>2723.51</v>
      </c>
    </row>
    <row r="33" spans="1:3" x14ac:dyDescent="0.25">
      <c r="A33" s="8">
        <v>44827</v>
      </c>
      <c r="B33" s="6" t="s">
        <v>17</v>
      </c>
      <c r="C33" s="14">
        <v>1980</v>
      </c>
    </row>
    <row r="34" spans="1:3" x14ac:dyDescent="0.25">
      <c r="A34" s="8">
        <v>44827</v>
      </c>
      <c r="B34" s="6" t="s">
        <v>0</v>
      </c>
      <c r="C34" s="14">
        <v>50</v>
      </c>
    </row>
    <row r="35" spans="1:3" x14ac:dyDescent="0.25">
      <c r="A35" s="8">
        <v>44830</v>
      </c>
      <c r="B35" s="6" t="s">
        <v>19</v>
      </c>
      <c r="C35" s="14">
        <v>3000</v>
      </c>
    </row>
    <row r="36" spans="1:3" x14ac:dyDescent="0.25">
      <c r="A36" s="8">
        <v>44830</v>
      </c>
      <c r="B36" s="6" t="s">
        <v>6</v>
      </c>
      <c r="C36" s="14">
        <v>90</v>
      </c>
    </row>
    <row r="37" spans="1:3" x14ac:dyDescent="0.25">
      <c r="A37" s="8">
        <v>44830</v>
      </c>
      <c r="B37" s="6" t="s">
        <v>1</v>
      </c>
      <c r="C37" s="14">
        <v>199.68</v>
      </c>
    </row>
    <row r="38" spans="1:3" x14ac:dyDescent="0.25">
      <c r="A38" s="8">
        <v>44832</v>
      </c>
      <c r="B38" s="6" t="s">
        <v>1</v>
      </c>
      <c r="C38" s="14">
        <v>633.04</v>
      </c>
    </row>
    <row r="39" spans="1:3" x14ac:dyDescent="0.25">
      <c r="A39" s="8">
        <v>44833</v>
      </c>
      <c r="B39" s="6" t="s">
        <v>4</v>
      </c>
      <c r="C39" s="14">
        <v>3300</v>
      </c>
    </row>
    <row r="40" spans="1:3" x14ac:dyDescent="0.25">
      <c r="A40" s="8">
        <v>44833</v>
      </c>
      <c r="B40" s="6" t="s">
        <v>6</v>
      </c>
      <c r="C40" s="14">
        <v>99</v>
      </c>
    </row>
    <row r="41" spans="1:3" x14ac:dyDescent="0.25">
      <c r="A41" s="8">
        <v>44833</v>
      </c>
      <c r="B41" s="6" t="s">
        <v>7</v>
      </c>
      <c r="C41" s="14">
        <v>600</v>
      </c>
    </row>
    <row r="42" spans="1:3" x14ac:dyDescent="0.25">
      <c r="A42" s="8">
        <v>44833</v>
      </c>
      <c r="B42" s="6" t="s">
        <v>35</v>
      </c>
      <c r="C42" s="14">
        <v>1314</v>
      </c>
    </row>
    <row r="43" spans="1:3" x14ac:dyDescent="0.25">
      <c r="A43" s="8">
        <v>44833</v>
      </c>
      <c r="B43" s="6" t="s">
        <v>17</v>
      </c>
      <c r="C43" s="14">
        <v>1200</v>
      </c>
    </row>
    <row r="44" spans="1:3" x14ac:dyDescent="0.25">
      <c r="A44" s="8">
        <v>44833</v>
      </c>
      <c r="B44" s="6" t="s">
        <v>1</v>
      </c>
      <c r="C44" s="14">
        <v>64.28</v>
      </c>
    </row>
    <row r="45" spans="1:3" x14ac:dyDescent="0.25">
      <c r="A45" s="8">
        <v>44834</v>
      </c>
      <c r="B45" s="6" t="s">
        <v>17</v>
      </c>
      <c r="C45" s="14">
        <v>1140</v>
      </c>
    </row>
    <row r="46" spans="1:3" x14ac:dyDescent="0.25">
      <c r="A46" s="8">
        <v>44834</v>
      </c>
      <c r="B46" s="6" t="s">
        <v>1</v>
      </c>
      <c r="C46" s="14">
        <v>2568.14</v>
      </c>
    </row>
    <row r="47" spans="1:3" ht="15.75" x14ac:dyDescent="0.25">
      <c r="A47" s="38" t="s">
        <v>13</v>
      </c>
      <c r="B47" s="39"/>
      <c r="C47" s="9">
        <f>SUM(C7:C46)</f>
        <v>103155.81999999998</v>
      </c>
    </row>
    <row r="50" spans="1:3" x14ac:dyDescent="0.25">
      <c r="A50" t="s">
        <v>29</v>
      </c>
      <c r="C50" s="2">
        <v>51049.83</v>
      </c>
    </row>
    <row r="51" spans="1:3" x14ac:dyDescent="0.25">
      <c r="A51" t="s">
        <v>30</v>
      </c>
      <c r="C51" s="2">
        <v>42692.99</v>
      </c>
    </row>
    <row r="52" spans="1:3" x14ac:dyDescent="0.25">
      <c r="A52" t="s">
        <v>31</v>
      </c>
      <c r="C52" s="2">
        <v>16846.439999999999</v>
      </c>
    </row>
    <row r="53" spans="1:3" x14ac:dyDescent="0.25">
      <c r="A53" t="s">
        <v>32</v>
      </c>
      <c r="C53" s="2">
        <v>14088.67</v>
      </c>
    </row>
    <row r="54" spans="1:3" x14ac:dyDescent="0.25">
      <c r="A54" t="s">
        <v>11</v>
      </c>
      <c r="C54" s="2">
        <v>600</v>
      </c>
    </row>
    <row r="55" spans="1:3" x14ac:dyDescent="0.25">
      <c r="C55" s="2">
        <f>+C50+C51+C52+C53+C54</f>
        <v>125277.93000000001</v>
      </c>
    </row>
    <row r="66" spans="1:1" x14ac:dyDescent="0.25">
      <c r="A66" s="2"/>
    </row>
    <row r="76" spans="1:1" x14ac:dyDescent="0.25">
      <c r="A76" s="1"/>
    </row>
    <row r="77" spans="1:1" x14ac:dyDescent="0.25">
      <c r="A77" s="1"/>
    </row>
    <row r="82" spans="1:1" x14ac:dyDescent="0.25">
      <c r="A82" s="2"/>
    </row>
    <row r="85" spans="1:1" x14ac:dyDescent="0.25">
      <c r="A85" s="15"/>
    </row>
  </sheetData>
  <autoFilter ref="A6:C47"/>
  <sortState ref="A7:C46">
    <sortCondition ref="A7:A46"/>
  </sortState>
  <mergeCells count="1">
    <mergeCell ref="A47:B4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C89"/>
  <sheetViews>
    <sheetView topLeftCell="A54" workbookViewId="0">
      <selection activeCell="C71" sqref="C71"/>
    </sheetView>
  </sheetViews>
  <sheetFormatPr baseColWidth="10" defaultRowHeight="15" x14ac:dyDescent="0.25"/>
  <cols>
    <col min="2" max="2" width="65.5703125" bestFit="1" customWidth="1"/>
    <col min="3" max="3" width="13.42578125" bestFit="1" customWidth="1"/>
  </cols>
  <sheetData>
    <row r="1" spans="1:3" ht="18.75" x14ac:dyDescent="0.3">
      <c r="A1" s="10" t="s">
        <v>44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44834</v>
      </c>
      <c r="B7" s="6" t="s">
        <v>0</v>
      </c>
      <c r="C7" s="14">
        <v>130</v>
      </c>
    </row>
    <row r="8" spans="1:3" x14ac:dyDescent="0.25">
      <c r="A8" s="8">
        <v>44834</v>
      </c>
      <c r="B8" s="6" t="s">
        <v>0</v>
      </c>
      <c r="C8" s="14">
        <v>130</v>
      </c>
    </row>
    <row r="9" spans="1:3" x14ac:dyDescent="0.25">
      <c r="A9" s="8">
        <v>44837</v>
      </c>
      <c r="B9" s="6" t="s">
        <v>1</v>
      </c>
      <c r="C9" s="14">
        <v>61.2</v>
      </c>
    </row>
    <row r="10" spans="1:3" x14ac:dyDescent="0.25">
      <c r="A10" s="8">
        <v>44838</v>
      </c>
      <c r="B10" s="6" t="s">
        <v>1</v>
      </c>
      <c r="C10" s="14">
        <v>404.29</v>
      </c>
    </row>
    <row r="11" spans="1:3" x14ac:dyDescent="0.25">
      <c r="A11" s="8">
        <v>44839</v>
      </c>
      <c r="B11" s="6" t="s">
        <v>1</v>
      </c>
      <c r="C11" s="14">
        <v>130.13999999999999</v>
      </c>
    </row>
    <row r="12" spans="1:3" x14ac:dyDescent="0.25">
      <c r="A12" s="8">
        <v>44840</v>
      </c>
      <c r="B12" s="6" t="s">
        <v>1</v>
      </c>
      <c r="C12" s="14">
        <v>8731.2800000000007</v>
      </c>
    </row>
    <row r="13" spans="1:3" x14ac:dyDescent="0.25">
      <c r="A13" s="8">
        <v>44845</v>
      </c>
      <c r="B13" s="6" t="s">
        <v>1</v>
      </c>
      <c r="C13" s="14">
        <v>2611.3000000000002</v>
      </c>
    </row>
    <row r="14" spans="1:3" x14ac:dyDescent="0.25">
      <c r="A14" s="8">
        <v>44845</v>
      </c>
      <c r="B14" s="6" t="s">
        <v>0</v>
      </c>
      <c r="C14" s="14">
        <v>75</v>
      </c>
    </row>
    <row r="15" spans="1:3" x14ac:dyDescent="0.25">
      <c r="A15" s="8">
        <v>44846</v>
      </c>
      <c r="B15" s="6" t="s">
        <v>1</v>
      </c>
      <c r="C15" s="14">
        <v>477.06</v>
      </c>
    </row>
    <row r="16" spans="1:3" x14ac:dyDescent="0.25">
      <c r="A16" s="8">
        <v>44846</v>
      </c>
      <c r="B16" s="6" t="s">
        <v>0</v>
      </c>
      <c r="C16" s="14">
        <v>75</v>
      </c>
    </row>
    <row r="17" spans="1:3" x14ac:dyDescent="0.25">
      <c r="A17" s="8">
        <v>44847</v>
      </c>
      <c r="B17" s="6" t="s">
        <v>17</v>
      </c>
      <c r="C17" s="14">
        <v>1200</v>
      </c>
    </row>
    <row r="18" spans="1:3" x14ac:dyDescent="0.25">
      <c r="A18" s="8">
        <v>44847</v>
      </c>
      <c r="B18" s="6" t="s">
        <v>1</v>
      </c>
      <c r="C18" s="14">
        <v>223.56</v>
      </c>
    </row>
    <row r="19" spans="1:3" x14ac:dyDescent="0.25">
      <c r="A19" s="8">
        <v>44848</v>
      </c>
      <c r="B19" s="6" t="s">
        <v>1</v>
      </c>
      <c r="C19" s="14">
        <v>2371.4899999999998</v>
      </c>
    </row>
    <row r="20" spans="1:3" x14ac:dyDescent="0.25">
      <c r="A20" s="8">
        <v>44848</v>
      </c>
      <c r="B20" s="6" t="s">
        <v>0</v>
      </c>
      <c r="C20" s="14">
        <v>75</v>
      </c>
    </row>
    <row r="21" spans="1:3" x14ac:dyDescent="0.25">
      <c r="A21" s="8">
        <v>44851</v>
      </c>
      <c r="B21" s="6" t="s">
        <v>1</v>
      </c>
      <c r="C21" s="14">
        <v>849.85</v>
      </c>
    </row>
    <row r="22" spans="1:3" x14ac:dyDescent="0.25">
      <c r="A22" s="8">
        <v>44851</v>
      </c>
      <c r="B22" s="6" t="s">
        <v>17</v>
      </c>
      <c r="C22" s="14">
        <v>600</v>
      </c>
    </row>
    <row r="23" spans="1:3" x14ac:dyDescent="0.25">
      <c r="A23" s="8">
        <v>44851</v>
      </c>
      <c r="B23" s="6" t="s">
        <v>0</v>
      </c>
      <c r="C23" s="14">
        <v>170</v>
      </c>
    </row>
    <row r="24" spans="1:3" x14ac:dyDescent="0.25">
      <c r="A24" s="8">
        <v>44852</v>
      </c>
      <c r="B24" s="6" t="s">
        <v>1</v>
      </c>
      <c r="C24" s="14">
        <v>508.16</v>
      </c>
    </row>
    <row r="25" spans="1:3" x14ac:dyDescent="0.25">
      <c r="A25" s="8">
        <v>44852</v>
      </c>
      <c r="B25" s="6" t="s">
        <v>17</v>
      </c>
      <c r="C25" s="14">
        <v>9000</v>
      </c>
    </row>
    <row r="26" spans="1:3" x14ac:dyDescent="0.25">
      <c r="A26" s="8">
        <v>44852</v>
      </c>
      <c r="B26" s="6" t="s">
        <v>0</v>
      </c>
      <c r="C26" s="14">
        <v>30</v>
      </c>
    </row>
    <row r="27" spans="1:3" x14ac:dyDescent="0.25">
      <c r="A27" s="8">
        <v>44852</v>
      </c>
      <c r="B27" s="6" t="s">
        <v>0</v>
      </c>
      <c r="C27" s="14">
        <v>75</v>
      </c>
    </row>
    <row r="28" spans="1:3" x14ac:dyDescent="0.25">
      <c r="A28" s="8">
        <v>44852</v>
      </c>
      <c r="B28" s="6" t="s">
        <v>0</v>
      </c>
      <c r="C28" s="14">
        <v>75</v>
      </c>
    </row>
    <row r="29" spans="1:3" x14ac:dyDescent="0.25">
      <c r="A29" s="8">
        <v>44853</v>
      </c>
      <c r="B29" s="6" t="s">
        <v>37</v>
      </c>
      <c r="C29" s="14">
        <v>14000</v>
      </c>
    </row>
    <row r="30" spans="1:3" x14ac:dyDescent="0.25">
      <c r="A30" s="8">
        <v>44853</v>
      </c>
      <c r="B30" s="6" t="s">
        <v>5</v>
      </c>
      <c r="C30" s="14">
        <v>350</v>
      </c>
    </row>
    <row r="31" spans="1:3" x14ac:dyDescent="0.25">
      <c r="A31" s="8">
        <v>44853</v>
      </c>
      <c r="B31" s="6" t="s">
        <v>6</v>
      </c>
      <c r="C31" s="14">
        <v>420</v>
      </c>
    </row>
    <row r="32" spans="1:3" x14ac:dyDescent="0.25">
      <c r="A32" s="8">
        <v>44853</v>
      </c>
      <c r="B32" s="6" t="s">
        <v>1</v>
      </c>
      <c r="C32" s="14">
        <v>389.37</v>
      </c>
    </row>
    <row r="33" spans="1:3" x14ac:dyDescent="0.25">
      <c r="A33" s="8">
        <v>44854</v>
      </c>
      <c r="B33" s="6" t="s">
        <v>17</v>
      </c>
      <c r="C33" s="14">
        <v>1200</v>
      </c>
    </row>
    <row r="34" spans="1:3" x14ac:dyDescent="0.25">
      <c r="A34" s="8">
        <v>44854</v>
      </c>
      <c r="B34" s="6" t="s">
        <v>1</v>
      </c>
      <c r="C34" s="14">
        <v>117.34</v>
      </c>
    </row>
    <row r="35" spans="1:3" x14ac:dyDescent="0.25">
      <c r="A35" s="8">
        <v>44854</v>
      </c>
      <c r="B35" s="6" t="s">
        <v>0</v>
      </c>
      <c r="C35" s="14">
        <v>30</v>
      </c>
    </row>
    <row r="36" spans="1:3" x14ac:dyDescent="0.25">
      <c r="A36" s="8">
        <v>44855</v>
      </c>
      <c r="B36" s="6" t="s">
        <v>17</v>
      </c>
      <c r="C36" s="14">
        <v>7380</v>
      </c>
    </row>
    <row r="37" spans="1:3" x14ac:dyDescent="0.25">
      <c r="A37" s="8">
        <v>44855</v>
      </c>
      <c r="B37" s="6" t="s">
        <v>1</v>
      </c>
      <c r="C37" s="14">
        <v>679.64</v>
      </c>
    </row>
    <row r="38" spans="1:3" x14ac:dyDescent="0.25">
      <c r="A38" s="8">
        <v>44858</v>
      </c>
      <c r="B38" s="6" t="s">
        <v>38</v>
      </c>
      <c r="C38" s="14">
        <v>12300</v>
      </c>
    </row>
    <row r="39" spans="1:3" x14ac:dyDescent="0.25">
      <c r="A39" s="8">
        <v>44858</v>
      </c>
      <c r="B39" s="6" t="s">
        <v>5</v>
      </c>
      <c r="C39" s="14">
        <v>307.5</v>
      </c>
    </row>
    <row r="40" spans="1:3" x14ac:dyDescent="0.25">
      <c r="A40" s="8">
        <v>44858</v>
      </c>
      <c r="B40" s="6" t="s">
        <v>6</v>
      </c>
      <c r="C40" s="14">
        <v>369</v>
      </c>
    </row>
    <row r="41" spans="1:3" x14ac:dyDescent="0.25">
      <c r="A41" s="8">
        <v>44858</v>
      </c>
      <c r="B41" s="6" t="s">
        <v>1</v>
      </c>
      <c r="C41" s="14">
        <v>1682.52</v>
      </c>
    </row>
    <row r="42" spans="1:3" x14ac:dyDescent="0.25">
      <c r="A42" s="8">
        <v>44858</v>
      </c>
      <c r="B42" s="6" t="s">
        <v>0</v>
      </c>
      <c r="C42" s="14">
        <v>170</v>
      </c>
    </row>
    <row r="43" spans="1:3" x14ac:dyDescent="0.25">
      <c r="A43" s="8">
        <v>44859</v>
      </c>
      <c r="B43" s="6" t="s">
        <v>1</v>
      </c>
      <c r="C43" s="14">
        <v>1154.7</v>
      </c>
    </row>
    <row r="44" spans="1:3" x14ac:dyDescent="0.25">
      <c r="A44" s="8">
        <v>44859</v>
      </c>
      <c r="B44" s="6" t="s">
        <v>17</v>
      </c>
      <c r="C44" s="14">
        <v>120</v>
      </c>
    </row>
    <row r="45" spans="1:3" x14ac:dyDescent="0.25">
      <c r="A45" s="8">
        <v>44860</v>
      </c>
      <c r="B45" s="6" t="s">
        <v>2</v>
      </c>
      <c r="C45" s="14">
        <v>64623.040000000001</v>
      </c>
    </row>
    <row r="46" spans="1:3" x14ac:dyDescent="0.25">
      <c r="A46" s="8">
        <v>44860</v>
      </c>
      <c r="B46" s="6" t="s">
        <v>1</v>
      </c>
      <c r="C46" s="14">
        <v>17.420000000000002</v>
      </c>
    </row>
    <row r="47" spans="1:3" x14ac:dyDescent="0.25">
      <c r="A47" s="8">
        <v>44861</v>
      </c>
      <c r="B47" s="6" t="s">
        <v>1</v>
      </c>
      <c r="C47" s="14">
        <v>1592.46</v>
      </c>
    </row>
    <row r="48" spans="1:3" x14ac:dyDescent="0.25">
      <c r="A48" s="8">
        <v>44861</v>
      </c>
      <c r="B48" s="6" t="s">
        <v>17</v>
      </c>
      <c r="C48" s="14">
        <v>1200</v>
      </c>
    </row>
    <row r="49" spans="1:3" x14ac:dyDescent="0.25">
      <c r="A49" s="8">
        <v>44862</v>
      </c>
      <c r="B49" s="6" t="s">
        <v>4</v>
      </c>
      <c r="C49" s="14">
        <v>4125</v>
      </c>
    </row>
    <row r="50" spans="1:3" x14ac:dyDescent="0.25">
      <c r="A50" s="8">
        <v>44862</v>
      </c>
      <c r="B50" s="6" t="s">
        <v>5</v>
      </c>
      <c r="C50" s="14">
        <v>103.13</v>
      </c>
    </row>
    <row r="51" spans="1:3" x14ac:dyDescent="0.25">
      <c r="A51" s="8">
        <v>44862</v>
      </c>
      <c r="B51" s="6" t="s">
        <v>6</v>
      </c>
      <c r="C51" s="14">
        <v>123.75</v>
      </c>
    </row>
    <row r="52" spans="1:3" x14ac:dyDescent="0.25">
      <c r="A52" s="8">
        <v>44862</v>
      </c>
      <c r="B52" s="6" t="s">
        <v>7</v>
      </c>
      <c r="C52" s="14">
        <v>658</v>
      </c>
    </row>
    <row r="53" spans="1:3" x14ac:dyDescent="0.25">
      <c r="A53" s="8">
        <v>44862</v>
      </c>
      <c r="B53" s="6" t="s">
        <v>5</v>
      </c>
      <c r="C53" s="14">
        <v>16.45</v>
      </c>
    </row>
    <row r="54" spans="1:3" x14ac:dyDescent="0.25">
      <c r="A54" s="8">
        <v>44862</v>
      </c>
      <c r="B54" s="6" t="s">
        <v>1</v>
      </c>
      <c r="C54" s="14">
        <v>1870.86</v>
      </c>
    </row>
    <row r="55" spans="1:3" x14ac:dyDescent="0.25">
      <c r="A55" s="8">
        <v>44862</v>
      </c>
      <c r="B55" s="6" t="s">
        <v>17</v>
      </c>
      <c r="C55" s="14">
        <v>2400</v>
      </c>
    </row>
    <row r="56" spans="1:3" x14ac:dyDescent="0.25">
      <c r="A56" s="8">
        <v>44865</v>
      </c>
      <c r="B56" s="6" t="s">
        <v>39</v>
      </c>
      <c r="C56" s="14">
        <v>4000</v>
      </c>
    </row>
    <row r="57" spans="1:3" x14ac:dyDescent="0.25">
      <c r="A57" s="8">
        <v>44865</v>
      </c>
      <c r="B57" s="6" t="s">
        <v>5</v>
      </c>
      <c r="C57" s="14">
        <v>100</v>
      </c>
    </row>
    <row r="58" spans="1:3" x14ac:dyDescent="0.25">
      <c r="A58" s="8">
        <v>44865</v>
      </c>
      <c r="B58" s="6" t="s">
        <v>6</v>
      </c>
      <c r="C58" s="14">
        <v>840</v>
      </c>
    </row>
    <row r="59" spans="1:3" x14ac:dyDescent="0.25">
      <c r="A59" s="8">
        <v>44865</v>
      </c>
      <c r="B59" s="6" t="s">
        <v>17</v>
      </c>
      <c r="C59" s="14">
        <v>60</v>
      </c>
    </row>
    <row r="60" spans="1:3" x14ac:dyDescent="0.25">
      <c r="A60" s="8">
        <v>44865</v>
      </c>
      <c r="B60" s="6" t="s">
        <v>1</v>
      </c>
      <c r="C60" s="14">
        <v>924.33</v>
      </c>
    </row>
    <row r="61" spans="1:3" x14ac:dyDescent="0.25">
      <c r="A61" s="8">
        <v>44865</v>
      </c>
      <c r="B61" s="6" t="s">
        <v>2</v>
      </c>
      <c r="C61" s="14">
        <v>5989.26</v>
      </c>
    </row>
    <row r="62" spans="1:3" ht="15.75" x14ac:dyDescent="0.25">
      <c r="A62" s="38" t="s">
        <v>13</v>
      </c>
      <c r="B62" s="39"/>
      <c r="C62" s="9">
        <f>SUM(C7:C61)</f>
        <v>157317.1</v>
      </c>
    </row>
    <row r="65" spans="1:3" x14ac:dyDescent="0.25">
      <c r="A65" t="s">
        <v>29</v>
      </c>
      <c r="C65" s="2">
        <v>70612.3</v>
      </c>
    </row>
    <row r="66" spans="1:3" x14ac:dyDescent="0.25">
      <c r="A66" t="s">
        <v>30</v>
      </c>
      <c r="C66" s="2">
        <v>47956.97</v>
      </c>
    </row>
    <row r="67" spans="1:3" x14ac:dyDescent="0.25">
      <c r="A67" t="s">
        <v>31</v>
      </c>
      <c r="C67" s="2">
        <v>23302.06</v>
      </c>
    </row>
    <row r="68" spans="1:3" x14ac:dyDescent="0.25">
      <c r="A68" t="s">
        <v>32</v>
      </c>
      <c r="C68" s="2">
        <v>15825.79</v>
      </c>
    </row>
    <row r="69" spans="1:3" x14ac:dyDescent="0.25">
      <c r="A69" t="s">
        <v>11</v>
      </c>
      <c r="C69" s="2">
        <v>658</v>
      </c>
    </row>
    <row r="70" spans="1:3" x14ac:dyDescent="0.25">
      <c r="C70" s="2">
        <f>+C65+C66+C67+C68+C69</f>
        <v>158355.12000000002</v>
      </c>
    </row>
    <row r="80" spans="1:3" x14ac:dyDescent="0.25">
      <c r="A80" s="1"/>
    </row>
    <row r="81" spans="1:1" x14ac:dyDescent="0.25">
      <c r="A81" s="1"/>
    </row>
    <row r="86" spans="1:1" x14ac:dyDescent="0.25">
      <c r="A86" s="2"/>
    </row>
    <row r="89" spans="1:1" x14ac:dyDescent="0.25">
      <c r="A89" s="15"/>
    </row>
  </sheetData>
  <autoFilter ref="A6:C62"/>
  <sortState ref="A7:C61">
    <sortCondition ref="A7:A61"/>
  </sortState>
  <mergeCells count="1">
    <mergeCell ref="A62:B6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C105"/>
  <sheetViews>
    <sheetView topLeftCell="A64" workbookViewId="0">
      <selection activeCell="C78" sqref="C78"/>
    </sheetView>
  </sheetViews>
  <sheetFormatPr baseColWidth="10" defaultRowHeight="15" x14ac:dyDescent="0.25"/>
  <cols>
    <col min="2" max="2" width="65.5703125" bestFit="1" customWidth="1"/>
    <col min="3" max="3" width="12" bestFit="1" customWidth="1"/>
  </cols>
  <sheetData>
    <row r="1" spans="1:3" ht="18.75" x14ac:dyDescent="0.3">
      <c r="A1" s="10" t="s">
        <v>43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44865</v>
      </c>
      <c r="B7" s="6" t="s">
        <v>0</v>
      </c>
      <c r="C7" s="14">
        <v>30</v>
      </c>
    </row>
    <row r="8" spans="1:3" x14ac:dyDescent="0.25">
      <c r="A8" s="8">
        <v>44866</v>
      </c>
      <c r="B8" s="6" t="s">
        <v>1</v>
      </c>
      <c r="C8" s="14">
        <v>3507.73</v>
      </c>
    </row>
    <row r="9" spans="1:3" x14ac:dyDescent="0.25">
      <c r="A9" s="8">
        <v>44866</v>
      </c>
      <c r="B9" s="6" t="s">
        <v>0</v>
      </c>
      <c r="C9" s="14">
        <v>170</v>
      </c>
    </row>
    <row r="10" spans="1:3" x14ac:dyDescent="0.25">
      <c r="A10" s="8">
        <v>44866</v>
      </c>
      <c r="B10" s="6" t="s">
        <v>0</v>
      </c>
      <c r="C10" s="14">
        <v>170</v>
      </c>
    </row>
    <row r="11" spans="1:3" x14ac:dyDescent="0.25">
      <c r="A11" s="8">
        <v>44867</v>
      </c>
      <c r="B11" s="6" t="s">
        <v>1</v>
      </c>
      <c r="C11" s="14">
        <v>165.25</v>
      </c>
    </row>
    <row r="12" spans="1:3" x14ac:dyDescent="0.25">
      <c r="A12" s="8">
        <v>44867</v>
      </c>
      <c r="B12" s="6" t="s">
        <v>17</v>
      </c>
      <c r="C12" s="14">
        <v>1020</v>
      </c>
    </row>
    <row r="13" spans="1:3" x14ac:dyDescent="0.25">
      <c r="A13" s="8">
        <v>44868</v>
      </c>
      <c r="B13" s="6" t="s">
        <v>1</v>
      </c>
      <c r="C13" s="14">
        <v>4608.46</v>
      </c>
    </row>
    <row r="14" spans="1:3" x14ac:dyDescent="0.25">
      <c r="A14" s="8">
        <v>44868</v>
      </c>
      <c r="B14" s="6" t="s">
        <v>17</v>
      </c>
      <c r="C14" s="14">
        <v>1800</v>
      </c>
    </row>
    <row r="15" spans="1:3" x14ac:dyDescent="0.25">
      <c r="A15" s="8">
        <v>44868</v>
      </c>
      <c r="B15" s="6" t="s">
        <v>0</v>
      </c>
      <c r="C15" s="14">
        <v>360</v>
      </c>
    </row>
    <row r="16" spans="1:3" x14ac:dyDescent="0.25">
      <c r="A16" s="8">
        <v>44868</v>
      </c>
      <c r="B16" s="6" t="s">
        <v>5</v>
      </c>
      <c r="C16" s="14">
        <v>9</v>
      </c>
    </row>
    <row r="17" spans="1:3" x14ac:dyDescent="0.25">
      <c r="A17" s="8">
        <v>44869</v>
      </c>
      <c r="B17" s="6" t="s">
        <v>40</v>
      </c>
      <c r="C17" s="14">
        <v>2400</v>
      </c>
    </row>
    <row r="18" spans="1:3" x14ac:dyDescent="0.25">
      <c r="A18" s="8">
        <v>44869</v>
      </c>
      <c r="B18" s="6" t="s">
        <v>5</v>
      </c>
      <c r="C18" s="14">
        <v>60</v>
      </c>
    </row>
    <row r="19" spans="1:3" x14ac:dyDescent="0.25">
      <c r="A19" s="8">
        <v>44869</v>
      </c>
      <c r="B19" s="6" t="s">
        <v>6</v>
      </c>
      <c r="C19" s="14">
        <v>72</v>
      </c>
    </row>
    <row r="20" spans="1:3" x14ac:dyDescent="0.25">
      <c r="A20" s="8">
        <v>44869</v>
      </c>
      <c r="B20" s="6" t="s">
        <v>1</v>
      </c>
      <c r="C20" s="6">
        <v>499.78</v>
      </c>
    </row>
    <row r="21" spans="1:3" x14ac:dyDescent="0.25">
      <c r="A21" s="8">
        <v>44872</v>
      </c>
      <c r="B21" s="6" t="s">
        <v>1</v>
      </c>
      <c r="C21" s="14">
        <v>292.8</v>
      </c>
    </row>
    <row r="22" spans="1:3" x14ac:dyDescent="0.25">
      <c r="A22" s="8">
        <v>44873</v>
      </c>
      <c r="B22" s="6" t="s">
        <v>1</v>
      </c>
      <c r="C22" s="14">
        <v>194.81</v>
      </c>
    </row>
    <row r="23" spans="1:3" x14ac:dyDescent="0.25">
      <c r="A23" s="8">
        <v>44874</v>
      </c>
      <c r="B23" s="6" t="s">
        <v>1</v>
      </c>
      <c r="C23" s="14">
        <v>2495.7399999999998</v>
      </c>
    </row>
    <row r="24" spans="1:3" x14ac:dyDescent="0.25">
      <c r="A24" s="8">
        <v>44874</v>
      </c>
      <c r="B24" s="6" t="s">
        <v>0</v>
      </c>
      <c r="C24" s="14">
        <v>75</v>
      </c>
    </row>
    <row r="25" spans="1:3" x14ac:dyDescent="0.25">
      <c r="A25" s="8">
        <v>44875</v>
      </c>
      <c r="B25" s="6" t="s">
        <v>1</v>
      </c>
      <c r="C25" s="14">
        <v>4334.71</v>
      </c>
    </row>
    <row r="26" spans="1:3" x14ac:dyDescent="0.25">
      <c r="A26" s="8">
        <v>44875</v>
      </c>
      <c r="B26" s="6" t="s">
        <v>17</v>
      </c>
      <c r="C26" s="14">
        <v>480</v>
      </c>
    </row>
    <row r="27" spans="1:3" x14ac:dyDescent="0.25">
      <c r="A27" s="8">
        <v>44875</v>
      </c>
      <c r="B27" s="6" t="s">
        <v>0</v>
      </c>
      <c r="C27" s="14">
        <v>75</v>
      </c>
    </row>
    <row r="28" spans="1:3" x14ac:dyDescent="0.25">
      <c r="A28" s="8">
        <v>44875</v>
      </c>
      <c r="B28" s="6" t="s">
        <v>0</v>
      </c>
      <c r="C28" s="14">
        <v>75</v>
      </c>
    </row>
    <row r="29" spans="1:3" x14ac:dyDescent="0.25">
      <c r="A29" s="8">
        <v>44875</v>
      </c>
      <c r="B29" s="6" t="s">
        <v>0</v>
      </c>
      <c r="C29" s="14">
        <v>360</v>
      </c>
    </row>
    <row r="30" spans="1:3" x14ac:dyDescent="0.25">
      <c r="A30" s="8">
        <v>44875</v>
      </c>
      <c r="B30" s="6" t="s">
        <v>5</v>
      </c>
      <c r="C30" s="14">
        <v>9</v>
      </c>
    </row>
    <row r="31" spans="1:3" x14ac:dyDescent="0.25">
      <c r="A31" s="8">
        <v>44876</v>
      </c>
      <c r="B31" s="6" t="s">
        <v>1</v>
      </c>
      <c r="C31" s="14">
        <v>1649.29</v>
      </c>
    </row>
    <row r="32" spans="1:3" x14ac:dyDescent="0.25">
      <c r="A32" s="8">
        <v>44876</v>
      </c>
      <c r="B32" s="6" t="s">
        <v>17</v>
      </c>
      <c r="C32" s="14">
        <v>2340</v>
      </c>
    </row>
    <row r="33" spans="1:3" x14ac:dyDescent="0.25">
      <c r="A33" s="8">
        <v>44879</v>
      </c>
      <c r="B33" s="6" t="s">
        <v>41</v>
      </c>
      <c r="C33" s="14">
        <v>2000</v>
      </c>
    </row>
    <row r="34" spans="1:3" x14ac:dyDescent="0.25">
      <c r="A34" s="8">
        <v>44879</v>
      </c>
      <c r="B34" s="6" t="s">
        <v>5</v>
      </c>
      <c r="C34" s="14">
        <v>50</v>
      </c>
    </row>
    <row r="35" spans="1:3" x14ac:dyDescent="0.25">
      <c r="A35" s="8">
        <v>44879</v>
      </c>
      <c r="B35" s="6" t="s">
        <v>6</v>
      </c>
      <c r="C35" s="14">
        <v>60</v>
      </c>
    </row>
    <row r="36" spans="1:3" x14ac:dyDescent="0.25">
      <c r="A36" s="8">
        <v>44879</v>
      </c>
      <c r="B36" s="6" t="s">
        <v>1</v>
      </c>
      <c r="C36" s="14">
        <v>306.08</v>
      </c>
    </row>
    <row r="37" spans="1:3" x14ac:dyDescent="0.25">
      <c r="A37" s="8">
        <v>44880</v>
      </c>
      <c r="B37" s="6" t="s">
        <v>1</v>
      </c>
      <c r="C37" s="14">
        <v>1177.47</v>
      </c>
    </row>
    <row r="38" spans="1:3" x14ac:dyDescent="0.25">
      <c r="A38" s="8">
        <v>44881</v>
      </c>
      <c r="B38" s="6" t="s">
        <v>1</v>
      </c>
      <c r="C38" s="14">
        <v>36.51</v>
      </c>
    </row>
    <row r="39" spans="1:3" x14ac:dyDescent="0.25">
      <c r="A39" s="8">
        <v>44881</v>
      </c>
      <c r="B39" s="6" t="s">
        <v>2</v>
      </c>
      <c r="C39" s="14">
        <v>23.82</v>
      </c>
    </row>
    <row r="40" spans="1:3" x14ac:dyDescent="0.25">
      <c r="A40" s="8">
        <v>44882</v>
      </c>
      <c r="B40" s="6" t="s">
        <v>17</v>
      </c>
      <c r="C40" s="14">
        <v>1200</v>
      </c>
    </row>
    <row r="41" spans="1:3" x14ac:dyDescent="0.25">
      <c r="A41" s="8">
        <v>44882</v>
      </c>
      <c r="B41" s="6" t="s">
        <v>1</v>
      </c>
      <c r="C41" s="14">
        <v>1234.8699999999999</v>
      </c>
    </row>
    <row r="42" spans="1:3" x14ac:dyDescent="0.25">
      <c r="A42" s="8">
        <v>44882</v>
      </c>
      <c r="B42" s="6" t="s">
        <v>0</v>
      </c>
      <c r="C42" s="14">
        <v>30</v>
      </c>
    </row>
    <row r="43" spans="1:3" x14ac:dyDescent="0.25">
      <c r="A43" s="8">
        <v>44882</v>
      </c>
      <c r="B43" s="6" t="s">
        <v>0</v>
      </c>
      <c r="C43" s="14">
        <v>75</v>
      </c>
    </row>
    <row r="44" spans="1:3" x14ac:dyDescent="0.25">
      <c r="A44" s="8">
        <v>44883</v>
      </c>
      <c r="B44" s="6" t="s">
        <v>35</v>
      </c>
      <c r="C44" s="14">
        <v>438</v>
      </c>
    </row>
    <row r="45" spans="1:3" x14ac:dyDescent="0.25">
      <c r="A45" s="8">
        <v>44883</v>
      </c>
      <c r="B45" s="6" t="s">
        <v>5</v>
      </c>
      <c r="C45" s="14">
        <v>10.95</v>
      </c>
    </row>
    <row r="46" spans="1:3" x14ac:dyDescent="0.25">
      <c r="A46" s="8">
        <v>44883</v>
      </c>
      <c r="B46" s="6" t="s">
        <v>1</v>
      </c>
      <c r="C46" s="14">
        <v>136.78</v>
      </c>
    </row>
    <row r="47" spans="1:3" x14ac:dyDescent="0.25">
      <c r="A47" s="8">
        <v>44883</v>
      </c>
      <c r="B47" s="6" t="s">
        <v>17</v>
      </c>
      <c r="C47" s="14">
        <v>480</v>
      </c>
    </row>
    <row r="48" spans="1:3" x14ac:dyDescent="0.25">
      <c r="A48" s="8">
        <v>44887</v>
      </c>
      <c r="B48" s="6" t="s">
        <v>42</v>
      </c>
      <c r="C48" s="14">
        <v>800</v>
      </c>
    </row>
    <row r="49" spans="1:3" x14ac:dyDescent="0.25">
      <c r="A49" s="8">
        <v>44887</v>
      </c>
      <c r="B49" s="6" t="s">
        <v>5</v>
      </c>
      <c r="C49" s="14">
        <v>20</v>
      </c>
    </row>
    <row r="50" spans="1:3" x14ac:dyDescent="0.25">
      <c r="A50" s="8">
        <v>44887</v>
      </c>
      <c r="B50" s="6" t="s">
        <v>1</v>
      </c>
      <c r="C50" s="14">
        <v>2680.06</v>
      </c>
    </row>
    <row r="51" spans="1:3" x14ac:dyDescent="0.25">
      <c r="A51" s="8">
        <v>44887</v>
      </c>
      <c r="B51" s="6" t="s">
        <v>0</v>
      </c>
      <c r="C51" s="14">
        <v>30</v>
      </c>
    </row>
    <row r="52" spans="1:3" x14ac:dyDescent="0.25">
      <c r="A52" s="8">
        <v>44887</v>
      </c>
      <c r="B52" s="6" t="s">
        <v>0</v>
      </c>
      <c r="C52" s="14">
        <v>30</v>
      </c>
    </row>
    <row r="53" spans="1:3" x14ac:dyDescent="0.25">
      <c r="A53" s="8">
        <v>44887</v>
      </c>
      <c r="B53" s="6" t="s">
        <v>0</v>
      </c>
      <c r="C53" s="14">
        <v>170</v>
      </c>
    </row>
    <row r="54" spans="1:3" x14ac:dyDescent="0.25">
      <c r="A54" s="8">
        <v>44888</v>
      </c>
      <c r="B54" s="6" t="s">
        <v>17</v>
      </c>
      <c r="C54" s="14">
        <v>240</v>
      </c>
    </row>
    <row r="55" spans="1:3" x14ac:dyDescent="0.25">
      <c r="A55" s="8">
        <v>44888</v>
      </c>
      <c r="B55" s="6" t="s">
        <v>1</v>
      </c>
      <c r="C55" s="14">
        <v>1237.1600000000001</v>
      </c>
    </row>
    <row r="56" spans="1:3" x14ac:dyDescent="0.25">
      <c r="A56" s="8">
        <v>44889</v>
      </c>
      <c r="B56" s="6" t="s">
        <v>1</v>
      </c>
      <c r="C56" s="14">
        <v>14201.32</v>
      </c>
    </row>
    <row r="57" spans="1:3" x14ac:dyDescent="0.25">
      <c r="A57" s="8">
        <v>44889</v>
      </c>
      <c r="B57" s="6" t="s">
        <v>17</v>
      </c>
      <c r="C57" s="14">
        <v>1200</v>
      </c>
    </row>
    <row r="58" spans="1:3" x14ac:dyDescent="0.25">
      <c r="A58" s="8">
        <v>44890</v>
      </c>
      <c r="B58" s="6" t="s">
        <v>1</v>
      </c>
      <c r="C58" s="14">
        <v>336.51</v>
      </c>
    </row>
    <row r="59" spans="1:3" x14ac:dyDescent="0.25">
      <c r="A59" s="8">
        <v>44893</v>
      </c>
      <c r="B59" s="6" t="s">
        <v>1</v>
      </c>
      <c r="C59" s="14">
        <v>2431.61</v>
      </c>
    </row>
    <row r="60" spans="1:3" x14ac:dyDescent="0.25">
      <c r="A60" s="8">
        <v>44894</v>
      </c>
      <c r="B60" s="6" t="s">
        <v>4</v>
      </c>
      <c r="C60" s="14">
        <v>4125</v>
      </c>
    </row>
    <row r="61" spans="1:3" x14ac:dyDescent="0.25">
      <c r="A61" s="8">
        <v>44894</v>
      </c>
      <c r="B61" s="6" t="s">
        <v>5</v>
      </c>
      <c r="C61" s="14">
        <v>103.13</v>
      </c>
    </row>
    <row r="62" spans="1:3" x14ac:dyDescent="0.25">
      <c r="A62" s="8">
        <v>44894</v>
      </c>
      <c r="B62" s="6" t="s">
        <v>6</v>
      </c>
      <c r="C62" s="14">
        <v>123.75</v>
      </c>
    </row>
    <row r="63" spans="1:3" x14ac:dyDescent="0.25">
      <c r="A63" s="8">
        <v>44894</v>
      </c>
      <c r="B63" s="6" t="s">
        <v>7</v>
      </c>
      <c r="C63" s="14">
        <v>846</v>
      </c>
    </row>
    <row r="64" spans="1:3" x14ac:dyDescent="0.25">
      <c r="A64" s="8">
        <v>44894</v>
      </c>
      <c r="B64" s="6" t="s">
        <v>5</v>
      </c>
      <c r="C64" s="14">
        <v>21.15</v>
      </c>
    </row>
    <row r="65" spans="1:3" x14ac:dyDescent="0.25">
      <c r="A65" s="8">
        <v>44894</v>
      </c>
      <c r="B65" s="6" t="s">
        <v>17</v>
      </c>
      <c r="C65" s="14">
        <v>120</v>
      </c>
    </row>
    <row r="66" spans="1:3" x14ac:dyDescent="0.25">
      <c r="A66" s="8">
        <v>44894</v>
      </c>
      <c r="B66" s="6" t="s">
        <v>1</v>
      </c>
      <c r="C66" s="14">
        <v>878.91</v>
      </c>
    </row>
    <row r="67" spans="1:3" x14ac:dyDescent="0.25">
      <c r="A67" s="8">
        <v>44894</v>
      </c>
      <c r="B67" s="6" t="s">
        <v>0</v>
      </c>
      <c r="C67" s="14">
        <v>75</v>
      </c>
    </row>
    <row r="68" spans="1:3" x14ac:dyDescent="0.25">
      <c r="A68" s="8">
        <v>44895</v>
      </c>
      <c r="B68" s="6" t="s">
        <v>1</v>
      </c>
      <c r="C68" s="14">
        <v>2217.09</v>
      </c>
    </row>
    <row r="69" spans="1:3" ht="15.75" x14ac:dyDescent="0.25">
      <c r="A69" s="38" t="s">
        <v>13</v>
      </c>
      <c r="B69" s="39"/>
      <c r="C69" s="9">
        <f>SUM(C7:C68)</f>
        <v>66399.740000000005</v>
      </c>
    </row>
    <row r="72" spans="1:3" x14ac:dyDescent="0.25">
      <c r="A72" t="s">
        <v>29</v>
      </c>
      <c r="C72" s="2">
        <v>23.82</v>
      </c>
    </row>
    <row r="73" spans="1:3" x14ac:dyDescent="0.25">
      <c r="A73" t="s">
        <v>30</v>
      </c>
      <c r="C73" s="2">
        <v>53502.94</v>
      </c>
    </row>
    <row r="74" spans="1:3" x14ac:dyDescent="0.25">
      <c r="A74" t="s">
        <v>31</v>
      </c>
      <c r="C74" s="2">
        <v>7.86</v>
      </c>
    </row>
    <row r="75" spans="1:3" x14ac:dyDescent="0.25">
      <c r="A75" t="s">
        <v>32</v>
      </c>
      <c r="C75" s="2">
        <v>17655.98</v>
      </c>
    </row>
    <row r="76" spans="1:3" x14ac:dyDescent="0.25">
      <c r="A76" t="s">
        <v>11</v>
      </c>
      <c r="C76" s="2">
        <v>846</v>
      </c>
    </row>
    <row r="77" spans="1:3" x14ac:dyDescent="0.25">
      <c r="C77" s="2">
        <f>+C72+C73+C74+C75+C76</f>
        <v>72036.600000000006</v>
      </c>
    </row>
    <row r="88" spans="1:1" x14ac:dyDescent="0.25">
      <c r="A88" s="2"/>
    </row>
    <row r="99" spans="1:1" x14ac:dyDescent="0.25">
      <c r="A99" s="1"/>
    </row>
    <row r="100" spans="1:1" x14ac:dyDescent="0.25">
      <c r="A100" s="1"/>
    </row>
    <row r="105" spans="1:1" x14ac:dyDescent="0.25">
      <c r="A105" s="2"/>
    </row>
  </sheetData>
  <autoFilter ref="A6:C6"/>
  <sortState ref="A7:C68">
    <sortCondition ref="A7:A68"/>
  </sortState>
  <mergeCells count="1">
    <mergeCell ref="A69:B6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C102"/>
  <sheetViews>
    <sheetView topLeftCell="A52" workbookViewId="0">
      <selection activeCell="C69" sqref="C69:C73"/>
    </sheetView>
  </sheetViews>
  <sheetFormatPr baseColWidth="10" defaultRowHeight="15" x14ac:dyDescent="0.25"/>
  <cols>
    <col min="2" max="2" width="65.5703125" bestFit="1" customWidth="1"/>
    <col min="3" max="3" width="13" bestFit="1" customWidth="1"/>
  </cols>
  <sheetData>
    <row r="1" spans="1:3" ht="18.75" x14ac:dyDescent="0.3">
      <c r="A1" s="10" t="s">
        <v>48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44896</v>
      </c>
      <c r="B7" s="6" t="s">
        <v>17</v>
      </c>
      <c r="C7" s="14">
        <v>1200</v>
      </c>
    </row>
    <row r="8" spans="1:3" x14ac:dyDescent="0.25">
      <c r="A8" s="8">
        <v>44896</v>
      </c>
      <c r="B8" s="6" t="s">
        <v>1</v>
      </c>
      <c r="C8" s="14">
        <v>2397.6</v>
      </c>
    </row>
    <row r="9" spans="1:3" x14ac:dyDescent="0.25">
      <c r="A9" s="8">
        <v>44896</v>
      </c>
      <c r="B9" s="6" t="s">
        <v>0</v>
      </c>
      <c r="C9" s="14">
        <v>30</v>
      </c>
    </row>
    <row r="10" spans="1:3" x14ac:dyDescent="0.25">
      <c r="A10" s="8">
        <v>44896</v>
      </c>
      <c r="B10" s="6" t="s">
        <v>0</v>
      </c>
      <c r="C10" s="14">
        <v>170</v>
      </c>
    </row>
    <row r="11" spans="1:3" x14ac:dyDescent="0.25">
      <c r="A11" s="8">
        <v>44896</v>
      </c>
      <c r="B11" s="6" t="s">
        <v>0</v>
      </c>
      <c r="C11" s="14">
        <v>170</v>
      </c>
    </row>
    <row r="12" spans="1:3" x14ac:dyDescent="0.25">
      <c r="A12" s="8">
        <v>44897</v>
      </c>
      <c r="B12" s="6" t="s">
        <v>17</v>
      </c>
      <c r="C12" s="14">
        <v>840</v>
      </c>
    </row>
    <row r="13" spans="1:3" x14ac:dyDescent="0.25">
      <c r="A13" s="8">
        <v>44897</v>
      </c>
      <c r="B13" s="6" t="s">
        <v>2</v>
      </c>
      <c r="C13" s="14">
        <v>50.35</v>
      </c>
    </row>
    <row r="14" spans="1:3" x14ac:dyDescent="0.25">
      <c r="A14" s="8">
        <v>44897</v>
      </c>
      <c r="B14" s="6" t="s">
        <v>1</v>
      </c>
      <c r="C14" s="14">
        <v>360.73</v>
      </c>
    </row>
    <row r="15" spans="1:3" x14ac:dyDescent="0.25">
      <c r="A15" s="8">
        <v>44900</v>
      </c>
      <c r="B15" s="6" t="s">
        <v>1</v>
      </c>
      <c r="C15" s="14">
        <v>209.42</v>
      </c>
    </row>
    <row r="16" spans="1:3" x14ac:dyDescent="0.25">
      <c r="A16" s="8">
        <v>44901</v>
      </c>
      <c r="B16" s="6" t="s">
        <v>1</v>
      </c>
      <c r="C16" s="14">
        <v>177.34</v>
      </c>
    </row>
    <row r="17" spans="1:3" x14ac:dyDescent="0.25">
      <c r="A17" s="8">
        <v>44902</v>
      </c>
      <c r="B17" s="6" t="s">
        <v>1</v>
      </c>
      <c r="C17" s="14">
        <v>391.32</v>
      </c>
    </row>
    <row r="18" spans="1:3" x14ac:dyDescent="0.25">
      <c r="A18" s="8">
        <v>44902</v>
      </c>
      <c r="B18" s="6" t="s">
        <v>17</v>
      </c>
      <c r="C18" s="14">
        <v>3600</v>
      </c>
    </row>
    <row r="19" spans="1:3" x14ac:dyDescent="0.25">
      <c r="A19" s="8">
        <v>44907</v>
      </c>
      <c r="B19" s="6" t="s">
        <v>45</v>
      </c>
      <c r="C19" s="14">
        <v>6000</v>
      </c>
    </row>
    <row r="20" spans="1:3" x14ac:dyDescent="0.25">
      <c r="A20" s="8">
        <v>44907</v>
      </c>
      <c r="B20" s="6" t="s">
        <v>5</v>
      </c>
      <c r="C20" s="14">
        <v>300</v>
      </c>
    </row>
    <row r="21" spans="1:3" x14ac:dyDescent="0.25">
      <c r="A21" s="8">
        <v>44907</v>
      </c>
      <c r="B21" s="6" t="s">
        <v>6</v>
      </c>
      <c r="C21" s="14">
        <v>180</v>
      </c>
    </row>
    <row r="22" spans="1:3" x14ac:dyDescent="0.25">
      <c r="A22" s="8">
        <v>44907</v>
      </c>
      <c r="B22" s="6" t="s">
        <v>17</v>
      </c>
      <c r="C22" s="14">
        <v>360</v>
      </c>
    </row>
    <row r="23" spans="1:3" x14ac:dyDescent="0.25">
      <c r="A23" s="8">
        <v>44907</v>
      </c>
      <c r="B23" s="6" t="s">
        <v>1</v>
      </c>
      <c r="C23" s="14">
        <v>4723.79</v>
      </c>
    </row>
    <row r="24" spans="1:3" x14ac:dyDescent="0.25">
      <c r="A24" s="8">
        <v>44907</v>
      </c>
      <c r="B24" s="6" t="s">
        <v>0</v>
      </c>
      <c r="C24" s="14">
        <v>30</v>
      </c>
    </row>
    <row r="25" spans="1:3" x14ac:dyDescent="0.25">
      <c r="A25" s="8">
        <v>44907</v>
      </c>
      <c r="B25" s="6" t="s">
        <v>0</v>
      </c>
      <c r="C25" s="14">
        <v>170</v>
      </c>
    </row>
    <row r="26" spans="1:3" x14ac:dyDescent="0.25">
      <c r="A26" s="8">
        <v>44908</v>
      </c>
      <c r="B26" s="6" t="s">
        <v>17</v>
      </c>
      <c r="C26" s="14">
        <v>240</v>
      </c>
    </row>
    <row r="27" spans="1:3" x14ac:dyDescent="0.25">
      <c r="A27" s="8">
        <v>44908</v>
      </c>
      <c r="B27" s="6" t="s">
        <v>1</v>
      </c>
      <c r="C27" s="14">
        <v>731.05</v>
      </c>
    </row>
    <row r="28" spans="1:3" x14ac:dyDescent="0.25">
      <c r="A28" s="8">
        <v>44908</v>
      </c>
      <c r="B28" s="6" t="s">
        <v>0</v>
      </c>
      <c r="C28" s="14">
        <v>170</v>
      </c>
    </row>
    <row r="29" spans="1:3" x14ac:dyDescent="0.25">
      <c r="A29" s="8">
        <v>44909</v>
      </c>
      <c r="B29" s="6" t="s">
        <v>1</v>
      </c>
      <c r="C29" s="14">
        <v>62.76</v>
      </c>
    </row>
    <row r="30" spans="1:3" x14ac:dyDescent="0.25">
      <c r="A30" s="8">
        <v>44910</v>
      </c>
      <c r="B30" s="6" t="s">
        <v>1</v>
      </c>
      <c r="C30" s="6">
        <v>3116.32</v>
      </c>
    </row>
    <row r="31" spans="1:3" x14ac:dyDescent="0.25">
      <c r="A31" s="8">
        <v>44911</v>
      </c>
      <c r="B31" s="6" t="s">
        <v>1</v>
      </c>
      <c r="C31" s="14">
        <v>412.79</v>
      </c>
    </row>
    <row r="32" spans="1:3" x14ac:dyDescent="0.25">
      <c r="A32" s="8">
        <v>44911</v>
      </c>
      <c r="B32" s="6" t="s">
        <v>17</v>
      </c>
      <c r="C32" s="14">
        <v>5400</v>
      </c>
    </row>
    <row r="33" spans="1:3" x14ac:dyDescent="0.25">
      <c r="A33" s="8">
        <v>44914</v>
      </c>
      <c r="B33" s="6" t="s">
        <v>46</v>
      </c>
      <c r="C33" s="14">
        <v>9000</v>
      </c>
    </row>
    <row r="34" spans="1:3" x14ac:dyDescent="0.25">
      <c r="A34" s="8">
        <v>44914</v>
      </c>
      <c r="B34" s="6" t="s">
        <v>5</v>
      </c>
      <c r="C34" s="14">
        <v>450</v>
      </c>
    </row>
    <row r="35" spans="1:3" x14ac:dyDescent="0.25">
      <c r="A35" s="8">
        <v>44914</v>
      </c>
      <c r="B35" s="6" t="s">
        <v>6</v>
      </c>
      <c r="C35" s="14">
        <v>270</v>
      </c>
    </row>
    <row r="36" spans="1:3" x14ac:dyDescent="0.25">
      <c r="A36" s="8">
        <v>44914</v>
      </c>
      <c r="B36" s="6" t="s">
        <v>17</v>
      </c>
      <c r="C36" s="14">
        <v>840</v>
      </c>
    </row>
    <row r="37" spans="1:3" x14ac:dyDescent="0.25">
      <c r="A37" s="8">
        <v>44914</v>
      </c>
      <c r="B37" s="6" t="s">
        <v>1</v>
      </c>
      <c r="C37" s="14">
        <v>1140.3800000000001</v>
      </c>
    </row>
    <row r="38" spans="1:3" x14ac:dyDescent="0.25">
      <c r="A38" s="8">
        <v>44915</v>
      </c>
      <c r="B38" s="6" t="s">
        <v>1</v>
      </c>
      <c r="C38" s="14">
        <v>1271.6500000000001</v>
      </c>
    </row>
    <row r="39" spans="1:3" x14ac:dyDescent="0.25">
      <c r="A39" s="8">
        <v>44915</v>
      </c>
      <c r="B39" s="6" t="s">
        <v>0</v>
      </c>
      <c r="C39" s="14">
        <v>170</v>
      </c>
    </row>
    <row r="40" spans="1:3" x14ac:dyDescent="0.25">
      <c r="A40" s="8">
        <v>44916</v>
      </c>
      <c r="B40" s="6" t="s">
        <v>2</v>
      </c>
      <c r="C40" s="14">
        <v>15220.59</v>
      </c>
    </row>
    <row r="41" spans="1:3" x14ac:dyDescent="0.25">
      <c r="A41" s="8">
        <v>44916</v>
      </c>
      <c r="B41" s="6" t="s">
        <v>1</v>
      </c>
      <c r="C41" s="14">
        <v>346.29</v>
      </c>
    </row>
    <row r="42" spans="1:3" x14ac:dyDescent="0.25">
      <c r="A42" s="8">
        <v>44916</v>
      </c>
      <c r="B42" s="6" t="s">
        <v>0</v>
      </c>
      <c r="C42" s="14">
        <v>75</v>
      </c>
    </row>
    <row r="43" spans="1:3" x14ac:dyDescent="0.25">
      <c r="A43" s="8">
        <v>44917</v>
      </c>
      <c r="B43" s="6" t="s">
        <v>17</v>
      </c>
      <c r="C43" s="14">
        <v>1200</v>
      </c>
    </row>
    <row r="44" spans="1:3" x14ac:dyDescent="0.25">
      <c r="A44" s="8">
        <v>44917</v>
      </c>
      <c r="B44" s="6" t="s">
        <v>1</v>
      </c>
      <c r="C44" s="14">
        <v>2112.81</v>
      </c>
    </row>
    <row r="45" spans="1:3" x14ac:dyDescent="0.25">
      <c r="A45" s="8">
        <v>44918</v>
      </c>
      <c r="B45" s="6" t="s">
        <v>1</v>
      </c>
      <c r="C45" s="14">
        <v>3893.21</v>
      </c>
    </row>
    <row r="46" spans="1:3" x14ac:dyDescent="0.25">
      <c r="A46" s="8">
        <v>44918</v>
      </c>
      <c r="B46" s="6" t="s">
        <v>17</v>
      </c>
      <c r="C46" s="14">
        <v>720</v>
      </c>
    </row>
    <row r="47" spans="1:3" x14ac:dyDescent="0.25">
      <c r="A47" s="8">
        <v>44918</v>
      </c>
      <c r="B47" s="6" t="s">
        <v>0</v>
      </c>
      <c r="C47" s="14">
        <v>170</v>
      </c>
    </row>
    <row r="48" spans="1:3" x14ac:dyDescent="0.25">
      <c r="A48" s="8">
        <v>44921</v>
      </c>
      <c r="B48" s="6" t="s">
        <v>1</v>
      </c>
      <c r="C48" s="14">
        <v>40.83</v>
      </c>
    </row>
    <row r="49" spans="1:3" x14ac:dyDescent="0.25">
      <c r="A49" s="8">
        <v>44922</v>
      </c>
      <c r="B49" s="6" t="s">
        <v>1</v>
      </c>
      <c r="C49" s="14">
        <v>1060.83</v>
      </c>
    </row>
    <row r="50" spans="1:3" x14ac:dyDescent="0.25">
      <c r="A50" s="8">
        <v>44922</v>
      </c>
      <c r="B50" s="6" t="s">
        <v>2</v>
      </c>
      <c r="C50" s="14">
        <v>47.79</v>
      </c>
    </row>
    <row r="51" spans="1:3" x14ac:dyDescent="0.25">
      <c r="A51" s="8">
        <v>44922</v>
      </c>
      <c r="B51" s="6" t="s">
        <v>0</v>
      </c>
      <c r="C51" s="14">
        <v>75</v>
      </c>
    </row>
    <row r="52" spans="1:3" x14ac:dyDescent="0.25">
      <c r="A52" s="8">
        <v>44923</v>
      </c>
      <c r="B52" s="6" t="s">
        <v>1</v>
      </c>
      <c r="C52" s="14">
        <v>1737.35</v>
      </c>
    </row>
    <row r="53" spans="1:3" x14ac:dyDescent="0.25">
      <c r="A53" s="8">
        <v>44924</v>
      </c>
      <c r="B53" s="6" t="s">
        <v>4</v>
      </c>
      <c r="C53" s="14">
        <v>4125</v>
      </c>
    </row>
    <row r="54" spans="1:3" x14ac:dyDescent="0.25">
      <c r="A54" s="8">
        <v>44924</v>
      </c>
      <c r="B54" s="6" t="s">
        <v>5</v>
      </c>
      <c r="C54" s="14">
        <v>206.25</v>
      </c>
    </row>
    <row r="55" spans="1:3" x14ac:dyDescent="0.25">
      <c r="A55" s="8">
        <v>44924</v>
      </c>
      <c r="B55" s="6" t="s">
        <v>6</v>
      </c>
      <c r="C55" s="14">
        <v>123.75</v>
      </c>
    </row>
    <row r="56" spans="1:3" x14ac:dyDescent="0.25">
      <c r="A56" s="8">
        <v>44924</v>
      </c>
      <c r="B56" s="6" t="s">
        <v>7</v>
      </c>
      <c r="C56" s="14">
        <v>1034</v>
      </c>
    </row>
    <row r="57" spans="1:3" x14ac:dyDescent="0.25">
      <c r="A57" s="8">
        <v>44924</v>
      </c>
      <c r="B57" s="6" t="s">
        <v>5</v>
      </c>
      <c r="C57" s="14">
        <v>51.7</v>
      </c>
    </row>
    <row r="58" spans="1:3" x14ac:dyDescent="0.25">
      <c r="A58" s="8">
        <v>44924</v>
      </c>
      <c r="B58" s="6" t="s">
        <v>1</v>
      </c>
      <c r="C58" s="14">
        <v>75.14</v>
      </c>
    </row>
    <row r="59" spans="1:3" x14ac:dyDescent="0.25">
      <c r="A59" s="8">
        <v>44924</v>
      </c>
      <c r="B59" s="6" t="s">
        <v>17</v>
      </c>
      <c r="C59" s="14">
        <v>8040</v>
      </c>
    </row>
    <row r="60" spans="1:3" x14ac:dyDescent="0.25">
      <c r="A60" s="8">
        <v>44925</v>
      </c>
      <c r="B60" s="6" t="s">
        <v>47</v>
      </c>
      <c r="C60" s="14">
        <v>13000</v>
      </c>
    </row>
    <row r="61" spans="1:3" x14ac:dyDescent="0.25">
      <c r="A61" s="8">
        <v>44925</v>
      </c>
      <c r="B61" s="6" t="s">
        <v>5</v>
      </c>
      <c r="C61" s="14">
        <v>650</v>
      </c>
    </row>
    <row r="62" spans="1:3" x14ac:dyDescent="0.25">
      <c r="A62" s="8">
        <v>44925</v>
      </c>
      <c r="B62" s="6" t="s">
        <v>6</v>
      </c>
      <c r="C62" s="14">
        <v>390</v>
      </c>
    </row>
    <row r="63" spans="1:3" x14ac:dyDescent="0.25">
      <c r="A63" s="8">
        <v>44925</v>
      </c>
      <c r="B63" s="6" t="s">
        <v>17</v>
      </c>
      <c r="C63" s="14">
        <v>360</v>
      </c>
    </row>
    <row r="64" spans="1:3" x14ac:dyDescent="0.25">
      <c r="A64" s="8">
        <v>44925</v>
      </c>
      <c r="B64" s="6" t="s">
        <v>1</v>
      </c>
      <c r="C64" s="14">
        <v>3583.44</v>
      </c>
    </row>
    <row r="65" spans="1:3" ht="15.75" x14ac:dyDescent="0.25">
      <c r="A65" s="38" t="s">
        <v>13</v>
      </c>
      <c r="B65" s="39"/>
      <c r="C65" s="9">
        <f>SUM(C7:C64)</f>
        <v>102974.48</v>
      </c>
    </row>
    <row r="69" spans="1:3" x14ac:dyDescent="0.25">
      <c r="A69" t="s">
        <v>29</v>
      </c>
      <c r="C69" s="2">
        <v>15318.73</v>
      </c>
    </row>
    <row r="70" spans="1:3" x14ac:dyDescent="0.25">
      <c r="A70" t="s">
        <v>30</v>
      </c>
      <c r="C70" s="2">
        <v>49810.02</v>
      </c>
    </row>
    <row r="71" spans="1:3" x14ac:dyDescent="0.25">
      <c r="A71" t="s">
        <v>31</v>
      </c>
      <c r="C71" s="2">
        <v>5055.18</v>
      </c>
    </row>
    <row r="72" spans="1:3" x14ac:dyDescent="0.25">
      <c r="A72" t="s">
        <v>32</v>
      </c>
      <c r="C72" s="2">
        <v>16437.330000000002</v>
      </c>
    </row>
    <row r="73" spans="1:3" x14ac:dyDescent="0.25">
      <c r="A73" t="s">
        <v>11</v>
      </c>
      <c r="C73" s="2">
        <v>1034</v>
      </c>
    </row>
    <row r="74" spans="1:3" x14ac:dyDescent="0.25">
      <c r="C74" s="2">
        <f>+C69+C70+C71+C72+C73</f>
        <v>87655.26</v>
      </c>
    </row>
    <row r="82" spans="1:1" x14ac:dyDescent="0.25">
      <c r="A82" s="2"/>
    </row>
    <row r="83" spans="1:1" x14ac:dyDescent="0.25">
      <c r="A83" s="15"/>
    </row>
    <row r="93" spans="1:1" x14ac:dyDescent="0.25">
      <c r="A93" s="1"/>
    </row>
    <row r="94" spans="1:1" x14ac:dyDescent="0.25">
      <c r="A94" s="1"/>
    </row>
    <row r="99" spans="1:1" x14ac:dyDescent="0.25">
      <c r="A99" s="2"/>
    </row>
    <row r="102" spans="1:1" x14ac:dyDescent="0.25">
      <c r="A102">
        <v>13</v>
      </c>
    </row>
  </sheetData>
  <autoFilter ref="A6:C65"/>
  <sortState ref="A7:C64">
    <sortCondition ref="A7:A64"/>
  </sortState>
  <mergeCells count="1">
    <mergeCell ref="A65:B6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C106"/>
  <sheetViews>
    <sheetView topLeftCell="A76" workbookViewId="0">
      <selection activeCell="C81" sqref="C81"/>
    </sheetView>
  </sheetViews>
  <sheetFormatPr baseColWidth="10" defaultRowHeight="15" x14ac:dyDescent="0.25"/>
  <cols>
    <col min="2" max="2" width="53.42578125" bestFit="1" customWidth="1"/>
    <col min="3" max="3" width="13" bestFit="1" customWidth="1"/>
  </cols>
  <sheetData>
    <row r="1" spans="1:3" ht="18.75" x14ac:dyDescent="0.3">
      <c r="A1" s="10" t="s">
        <v>55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44925</v>
      </c>
      <c r="B7" s="6" t="s">
        <v>0</v>
      </c>
      <c r="C7" s="7">
        <v>30</v>
      </c>
    </row>
    <row r="8" spans="1:3" x14ac:dyDescent="0.25">
      <c r="A8" s="8">
        <v>44925</v>
      </c>
      <c r="B8" s="6" t="s">
        <v>0</v>
      </c>
      <c r="C8" s="7">
        <v>170</v>
      </c>
    </row>
    <row r="9" spans="1:3" x14ac:dyDescent="0.25">
      <c r="A9" s="8">
        <v>44925</v>
      </c>
      <c r="B9" s="6" t="s">
        <v>0</v>
      </c>
      <c r="C9" s="7">
        <v>170</v>
      </c>
    </row>
    <row r="10" spans="1:3" x14ac:dyDescent="0.25">
      <c r="A10" s="8">
        <v>44925</v>
      </c>
      <c r="B10" s="6" t="s">
        <v>0</v>
      </c>
      <c r="C10" s="7">
        <v>170</v>
      </c>
    </row>
    <row r="11" spans="1:3" x14ac:dyDescent="0.25">
      <c r="A11" s="8">
        <v>44928</v>
      </c>
      <c r="B11" s="6" t="s">
        <v>53</v>
      </c>
      <c r="C11" s="7">
        <v>3319.17</v>
      </c>
    </row>
    <row r="12" spans="1:3" x14ac:dyDescent="0.25">
      <c r="A12" s="8">
        <v>44928</v>
      </c>
      <c r="B12" s="6" t="s">
        <v>5</v>
      </c>
      <c r="C12" s="7">
        <v>165.96</v>
      </c>
    </row>
    <row r="13" spans="1:3" x14ac:dyDescent="0.25">
      <c r="A13" s="8">
        <v>44928</v>
      </c>
      <c r="B13" s="6" t="s">
        <v>6</v>
      </c>
      <c r="C13" s="7">
        <v>99.58</v>
      </c>
    </row>
    <row r="14" spans="1:3" x14ac:dyDescent="0.25">
      <c r="A14" s="8">
        <v>44928</v>
      </c>
      <c r="B14" s="6" t="s">
        <v>2</v>
      </c>
      <c r="C14" s="7">
        <v>2845</v>
      </c>
    </row>
    <row r="15" spans="1:3" x14ac:dyDescent="0.25">
      <c r="A15" s="8">
        <v>44928</v>
      </c>
      <c r="B15" s="6" t="s">
        <v>1</v>
      </c>
      <c r="C15" s="7">
        <v>146.79</v>
      </c>
    </row>
    <row r="16" spans="1:3" x14ac:dyDescent="0.25">
      <c r="A16" s="8">
        <v>44929</v>
      </c>
      <c r="B16" s="6" t="s">
        <v>1</v>
      </c>
      <c r="C16" s="7">
        <v>319.66000000000003</v>
      </c>
    </row>
    <row r="17" spans="1:3" x14ac:dyDescent="0.25">
      <c r="A17" s="8">
        <v>44929</v>
      </c>
      <c r="B17" s="6" t="s">
        <v>2</v>
      </c>
      <c r="C17" s="7">
        <v>5419.79</v>
      </c>
    </row>
    <row r="18" spans="1:3" x14ac:dyDescent="0.25">
      <c r="A18" s="8">
        <v>44929</v>
      </c>
      <c r="B18" s="6" t="s">
        <v>17</v>
      </c>
      <c r="C18" s="7">
        <v>420</v>
      </c>
    </row>
    <row r="19" spans="1:3" x14ac:dyDescent="0.25">
      <c r="A19" s="8">
        <v>44930</v>
      </c>
      <c r="B19" s="6" t="s">
        <v>1</v>
      </c>
      <c r="C19" s="7">
        <v>23015.05</v>
      </c>
    </row>
    <row r="20" spans="1:3" x14ac:dyDescent="0.25">
      <c r="A20" s="8">
        <v>44931</v>
      </c>
      <c r="B20" s="6" t="s">
        <v>1</v>
      </c>
      <c r="C20" s="7">
        <v>450.74</v>
      </c>
    </row>
    <row r="21" spans="1:3" x14ac:dyDescent="0.25">
      <c r="A21" s="8">
        <v>44932</v>
      </c>
      <c r="B21" s="6" t="s">
        <v>1</v>
      </c>
      <c r="C21" s="7">
        <v>1955.2</v>
      </c>
    </row>
    <row r="22" spans="1:3" x14ac:dyDescent="0.25">
      <c r="A22" s="8">
        <v>44932</v>
      </c>
      <c r="B22" s="6" t="s">
        <v>17</v>
      </c>
      <c r="C22" s="7">
        <v>1800</v>
      </c>
    </row>
    <row r="23" spans="1:3" x14ac:dyDescent="0.25">
      <c r="A23" s="8">
        <v>44932</v>
      </c>
      <c r="B23" s="6" t="s">
        <v>0</v>
      </c>
      <c r="C23" s="7">
        <v>100</v>
      </c>
    </row>
    <row r="24" spans="1:3" x14ac:dyDescent="0.25">
      <c r="A24" s="8">
        <v>44932</v>
      </c>
      <c r="B24" s="6" t="s">
        <v>0</v>
      </c>
      <c r="C24" s="7">
        <v>100</v>
      </c>
    </row>
    <row r="25" spans="1:3" x14ac:dyDescent="0.25">
      <c r="A25" s="8">
        <v>44935</v>
      </c>
      <c r="B25" s="6" t="s">
        <v>19</v>
      </c>
      <c r="C25" s="7">
        <v>3000</v>
      </c>
    </row>
    <row r="26" spans="1:3" x14ac:dyDescent="0.25">
      <c r="A26" s="8">
        <v>44935</v>
      </c>
      <c r="B26" s="6" t="s">
        <v>53</v>
      </c>
      <c r="C26" s="7">
        <v>32128.33</v>
      </c>
    </row>
    <row r="27" spans="1:3" x14ac:dyDescent="0.25">
      <c r="A27" s="8">
        <v>44935</v>
      </c>
      <c r="B27" s="6" t="s">
        <v>5</v>
      </c>
      <c r="C27" s="7">
        <v>1606.42</v>
      </c>
    </row>
    <row r="28" spans="1:3" x14ac:dyDescent="0.25">
      <c r="A28" s="8">
        <v>44935</v>
      </c>
      <c r="B28" s="6" t="s">
        <v>6</v>
      </c>
      <c r="C28" s="7">
        <v>963.85</v>
      </c>
    </row>
    <row r="29" spans="1:3" x14ac:dyDescent="0.25">
      <c r="A29" s="8">
        <v>44935</v>
      </c>
      <c r="B29" s="6" t="s">
        <v>5</v>
      </c>
      <c r="C29" s="7">
        <v>150</v>
      </c>
    </row>
    <row r="30" spans="1:3" x14ac:dyDescent="0.25">
      <c r="A30" s="8">
        <v>44935</v>
      </c>
      <c r="B30" s="6" t="s">
        <v>6</v>
      </c>
      <c r="C30" s="7">
        <v>90</v>
      </c>
    </row>
    <row r="31" spans="1:3" x14ac:dyDescent="0.25">
      <c r="A31" s="8">
        <v>44935</v>
      </c>
      <c r="B31" s="6" t="s">
        <v>2</v>
      </c>
      <c r="C31" s="7">
        <v>27538.58</v>
      </c>
    </row>
    <row r="32" spans="1:3" x14ac:dyDescent="0.25">
      <c r="A32" s="8">
        <v>44935</v>
      </c>
      <c r="B32" s="6" t="s">
        <v>1</v>
      </c>
      <c r="C32" s="7">
        <v>3041.18</v>
      </c>
    </row>
    <row r="33" spans="1:3" x14ac:dyDescent="0.25">
      <c r="A33" s="8">
        <v>44936</v>
      </c>
      <c r="B33" s="6" t="s">
        <v>1</v>
      </c>
      <c r="C33" s="7">
        <v>1955.95</v>
      </c>
    </row>
    <row r="34" spans="1:3" x14ac:dyDescent="0.25">
      <c r="A34" s="8">
        <v>44936</v>
      </c>
      <c r="B34" s="6" t="s">
        <v>17</v>
      </c>
      <c r="C34" s="7">
        <v>1200</v>
      </c>
    </row>
    <row r="35" spans="1:3" x14ac:dyDescent="0.25">
      <c r="A35" s="8">
        <v>44937</v>
      </c>
      <c r="B35" s="6" t="s">
        <v>17</v>
      </c>
      <c r="C35" s="7">
        <v>1200</v>
      </c>
    </row>
    <row r="36" spans="1:3" x14ac:dyDescent="0.25">
      <c r="A36" s="8">
        <v>44937</v>
      </c>
      <c r="B36" s="6" t="s">
        <v>1</v>
      </c>
      <c r="C36" s="7">
        <v>4690.17</v>
      </c>
    </row>
    <row r="37" spans="1:3" x14ac:dyDescent="0.25">
      <c r="A37" s="8">
        <v>44938</v>
      </c>
      <c r="B37" s="6" t="s">
        <v>17</v>
      </c>
      <c r="C37" s="7">
        <v>3000</v>
      </c>
    </row>
    <row r="38" spans="1:3" x14ac:dyDescent="0.25">
      <c r="A38" s="8">
        <v>44938</v>
      </c>
      <c r="B38" s="6" t="s">
        <v>1</v>
      </c>
      <c r="C38" s="7">
        <v>1039.57</v>
      </c>
    </row>
    <row r="39" spans="1:3" x14ac:dyDescent="0.25">
      <c r="A39" s="8">
        <v>44938</v>
      </c>
      <c r="B39" s="6" t="s">
        <v>0</v>
      </c>
      <c r="C39" s="7">
        <v>40</v>
      </c>
    </row>
    <row r="40" spans="1:3" x14ac:dyDescent="0.25">
      <c r="A40" s="8">
        <v>44938</v>
      </c>
      <c r="B40" s="6" t="s">
        <v>0</v>
      </c>
      <c r="C40" s="7">
        <v>230</v>
      </c>
    </row>
    <row r="41" spans="1:3" x14ac:dyDescent="0.25">
      <c r="A41" s="8">
        <v>44938</v>
      </c>
      <c r="B41" s="6" t="s">
        <v>5</v>
      </c>
      <c r="C41" s="7">
        <v>11.5</v>
      </c>
    </row>
    <row r="42" spans="1:3" x14ac:dyDescent="0.25">
      <c r="A42" s="8">
        <v>44939</v>
      </c>
      <c r="B42" s="6" t="s">
        <v>54</v>
      </c>
      <c r="C42" s="7">
        <v>5000</v>
      </c>
    </row>
    <row r="43" spans="1:3" x14ac:dyDescent="0.25">
      <c r="A43" s="8">
        <v>44939</v>
      </c>
      <c r="B43" s="6" t="s">
        <v>53</v>
      </c>
      <c r="C43" s="7">
        <v>3453.38</v>
      </c>
    </row>
    <row r="44" spans="1:3" x14ac:dyDescent="0.25">
      <c r="A44" s="8">
        <v>44939</v>
      </c>
      <c r="B44" s="6" t="s">
        <v>5</v>
      </c>
      <c r="C44" s="7">
        <v>172.67</v>
      </c>
    </row>
    <row r="45" spans="1:3" x14ac:dyDescent="0.25">
      <c r="A45" s="8">
        <v>44939</v>
      </c>
      <c r="B45" s="6" t="s">
        <v>5</v>
      </c>
      <c r="C45" s="7">
        <v>250</v>
      </c>
    </row>
    <row r="46" spans="1:3" x14ac:dyDescent="0.25">
      <c r="A46" s="8">
        <v>44939</v>
      </c>
      <c r="B46" s="6" t="s">
        <v>2</v>
      </c>
      <c r="C46" s="7">
        <v>2960.04</v>
      </c>
    </row>
    <row r="47" spans="1:3" x14ac:dyDescent="0.25">
      <c r="A47" s="8">
        <v>44939</v>
      </c>
      <c r="B47" s="6" t="s">
        <v>1</v>
      </c>
      <c r="C47" s="7">
        <v>113.56</v>
      </c>
    </row>
    <row r="48" spans="1:3" x14ac:dyDescent="0.25">
      <c r="A48" s="8">
        <v>44942</v>
      </c>
      <c r="B48" s="6" t="s">
        <v>1</v>
      </c>
      <c r="C48" s="7">
        <v>2277.75</v>
      </c>
    </row>
    <row r="49" spans="1:3" x14ac:dyDescent="0.25">
      <c r="A49" s="8">
        <v>44943</v>
      </c>
      <c r="B49" s="6" t="s">
        <v>1</v>
      </c>
      <c r="C49" s="7">
        <v>650.6</v>
      </c>
    </row>
    <row r="50" spans="1:3" x14ac:dyDescent="0.25">
      <c r="A50" s="8">
        <v>44943</v>
      </c>
      <c r="B50" s="6" t="s">
        <v>0</v>
      </c>
      <c r="C50" s="7">
        <v>230</v>
      </c>
    </row>
    <row r="51" spans="1:3" x14ac:dyDescent="0.25">
      <c r="A51" s="8">
        <v>44943</v>
      </c>
      <c r="B51" s="6" t="s">
        <v>5</v>
      </c>
      <c r="C51" s="7">
        <v>11.5</v>
      </c>
    </row>
    <row r="52" spans="1:3" x14ac:dyDescent="0.25">
      <c r="A52" s="8">
        <v>44944</v>
      </c>
      <c r="B52" s="6" t="s">
        <v>17</v>
      </c>
      <c r="C52" s="7">
        <v>1200</v>
      </c>
    </row>
    <row r="53" spans="1:3" x14ac:dyDescent="0.25">
      <c r="A53" s="8">
        <v>44944</v>
      </c>
      <c r="B53" s="6" t="s">
        <v>2</v>
      </c>
      <c r="C53" s="7">
        <v>38655.230000000003</v>
      </c>
    </row>
    <row r="54" spans="1:3" x14ac:dyDescent="0.25">
      <c r="A54" s="8">
        <v>44944</v>
      </c>
      <c r="B54" s="6" t="s">
        <v>1</v>
      </c>
      <c r="C54" s="7">
        <v>429.55</v>
      </c>
    </row>
    <row r="55" spans="1:3" x14ac:dyDescent="0.25">
      <c r="A55" s="8">
        <v>44945</v>
      </c>
      <c r="B55" s="6" t="s">
        <v>17</v>
      </c>
      <c r="C55" s="7">
        <v>1200</v>
      </c>
    </row>
    <row r="56" spans="1:3" x14ac:dyDescent="0.25">
      <c r="A56" s="8">
        <v>44945</v>
      </c>
      <c r="B56" s="6" t="s">
        <v>1</v>
      </c>
      <c r="C56" s="7">
        <v>2432.0100000000002</v>
      </c>
    </row>
    <row r="57" spans="1:3" x14ac:dyDescent="0.25">
      <c r="A57" s="8">
        <v>44946</v>
      </c>
      <c r="B57" s="6" t="s">
        <v>1</v>
      </c>
      <c r="C57" s="7">
        <v>1469.8</v>
      </c>
    </row>
    <row r="58" spans="1:3" x14ac:dyDescent="0.25">
      <c r="A58" s="8">
        <v>44949</v>
      </c>
      <c r="B58" s="6" t="s">
        <v>1</v>
      </c>
      <c r="C58" s="7">
        <v>24.46</v>
      </c>
    </row>
    <row r="59" spans="1:3" x14ac:dyDescent="0.25">
      <c r="A59" s="8">
        <v>44950</v>
      </c>
      <c r="B59" s="6" t="s">
        <v>17</v>
      </c>
      <c r="C59" s="7">
        <v>1200</v>
      </c>
    </row>
    <row r="60" spans="1:3" x14ac:dyDescent="0.25">
      <c r="A60" s="8">
        <v>44950</v>
      </c>
      <c r="B60" s="6" t="s">
        <v>1</v>
      </c>
      <c r="C60" s="7">
        <v>470.02</v>
      </c>
    </row>
    <row r="61" spans="1:3" x14ac:dyDescent="0.25">
      <c r="A61" s="8">
        <v>44950</v>
      </c>
      <c r="B61" s="6" t="s">
        <v>0</v>
      </c>
      <c r="C61" s="7">
        <v>40</v>
      </c>
    </row>
    <row r="62" spans="1:3" x14ac:dyDescent="0.25">
      <c r="A62" s="8">
        <v>44951</v>
      </c>
      <c r="B62" s="6" t="s">
        <v>17</v>
      </c>
      <c r="C62" s="7">
        <v>1200</v>
      </c>
    </row>
    <row r="63" spans="1:3" x14ac:dyDescent="0.25">
      <c r="A63" s="8">
        <v>44951</v>
      </c>
      <c r="B63" s="6" t="s">
        <v>1</v>
      </c>
      <c r="C63" s="7">
        <v>124.91</v>
      </c>
    </row>
    <row r="64" spans="1:3" x14ac:dyDescent="0.25">
      <c r="A64" s="8">
        <v>44951</v>
      </c>
      <c r="B64" s="6" t="s">
        <v>0</v>
      </c>
      <c r="C64" s="7">
        <v>40</v>
      </c>
    </row>
    <row r="65" spans="1:3" x14ac:dyDescent="0.25">
      <c r="A65" s="8">
        <v>44951</v>
      </c>
      <c r="B65" s="6" t="s">
        <v>0</v>
      </c>
      <c r="C65" s="7">
        <v>40</v>
      </c>
    </row>
    <row r="66" spans="1:3" x14ac:dyDescent="0.25">
      <c r="A66" s="8">
        <v>44952</v>
      </c>
      <c r="B66" s="6" t="s">
        <v>1</v>
      </c>
      <c r="C66" s="7">
        <v>517.72</v>
      </c>
    </row>
    <row r="67" spans="1:3" x14ac:dyDescent="0.25">
      <c r="A67" s="8">
        <v>44952</v>
      </c>
      <c r="B67" s="6" t="s">
        <v>17</v>
      </c>
      <c r="C67" s="7">
        <v>1200</v>
      </c>
    </row>
    <row r="68" spans="1:3" x14ac:dyDescent="0.25">
      <c r="A68" s="8">
        <v>44952</v>
      </c>
      <c r="B68" s="6" t="s">
        <v>0</v>
      </c>
      <c r="C68" s="7">
        <v>230</v>
      </c>
    </row>
    <row r="69" spans="1:3" x14ac:dyDescent="0.25">
      <c r="A69" s="8">
        <v>44952</v>
      </c>
      <c r="B69" s="6" t="s">
        <v>5</v>
      </c>
      <c r="C69" s="7">
        <v>11.5</v>
      </c>
    </row>
    <row r="70" spans="1:3" x14ac:dyDescent="0.25">
      <c r="A70" s="8">
        <v>44953</v>
      </c>
      <c r="B70" s="6" t="s">
        <v>1</v>
      </c>
      <c r="C70" s="7">
        <v>906.42</v>
      </c>
    </row>
    <row r="71" spans="1:3" x14ac:dyDescent="0.25">
      <c r="A71" s="8">
        <v>44953</v>
      </c>
      <c r="B71" s="6" t="s">
        <v>17</v>
      </c>
      <c r="C71" s="7">
        <v>840</v>
      </c>
    </row>
    <row r="72" spans="1:3" x14ac:dyDescent="0.25">
      <c r="A72" s="8">
        <v>44953</v>
      </c>
      <c r="B72" s="6" t="s">
        <v>0</v>
      </c>
      <c r="C72" s="7">
        <v>230</v>
      </c>
    </row>
    <row r="73" spans="1:3" x14ac:dyDescent="0.25">
      <c r="A73" s="8">
        <v>44953</v>
      </c>
      <c r="B73" s="6" t="s">
        <v>5</v>
      </c>
      <c r="C73" s="7">
        <v>11.5</v>
      </c>
    </row>
    <row r="74" spans="1:3" x14ac:dyDescent="0.25">
      <c r="A74" s="8">
        <v>44956</v>
      </c>
      <c r="B74" s="6" t="s">
        <v>4</v>
      </c>
      <c r="C74" s="7">
        <v>5775</v>
      </c>
    </row>
    <row r="75" spans="1:3" x14ac:dyDescent="0.25">
      <c r="A75" s="8">
        <v>44956</v>
      </c>
      <c r="B75" s="6" t="s">
        <v>5</v>
      </c>
      <c r="C75" s="7">
        <v>288.75</v>
      </c>
    </row>
    <row r="76" spans="1:3" x14ac:dyDescent="0.25">
      <c r="A76" s="8">
        <v>44956</v>
      </c>
      <c r="B76" s="6" t="s">
        <v>7</v>
      </c>
      <c r="C76" s="7">
        <v>1170</v>
      </c>
    </row>
    <row r="77" spans="1:3" x14ac:dyDescent="0.25">
      <c r="A77" s="8">
        <v>44956</v>
      </c>
      <c r="B77" s="6" t="s">
        <v>5</v>
      </c>
      <c r="C77" s="7">
        <v>58.5</v>
      </c>
    </row>
    <row r="78" spans="1:3" x14ac:dyDescent="0.25">
      <c r="A78" s="8">
        <v>44956</v>
      </c>
      <c r="B78" s="6" t="s">
        <v>1</v>
      </c>
      <c r="C78" s="7">
        <v>3152.64</v>
      </c>
    </row>
    <row r="79" spans="1:3" x14ac:dyDescent="0.25">
      <c r="A79" s="8">
        <v>44956</v>
      </c>
      <c r="B79" s="6" t="s">
        <v>0</v>
      </c>
      <c r="C79" s="7">
        <v>40</v>
      </c>
    </row>
    <row r="80" spans="1:3" x14ac:dyDescent="0.25">
      <c r="A80" s="8">
        <v>44957</v>
      </c>
      <c r="B80" s="6" t="s">
        <v>1</v>
      </c>
      <c r="C80" s="7">
        <v>2331.75</v>
      </c>
    </row>
    <row r="81" spans="1:3" ht="15.75" x14ac:dyDescent="0.25">
      <c r="A81" s="40" t="s">
        <v>13</v>
      </c>
      <c r="B81" s="40"/>
      <c r="C81" s="9">
        <f>SUM(C7:C80)</f>
        <v>202991.75000000003</v>
      </c>
    </row>
    <row r="82" spans="1:3" x14ac:dyDescent="0.25">
      <c r="A82" s="1"/>
    </row>
    <row r="83" spans="1:3" x14ac:dyDescent="0.25">
      <c r="A83" s="1"/>
    </row>
    <row r="85" spans="1:3" x14ac:dyDescent="0.25">
      <c r="A85" t="s">
        <v>29</v>
      </c>
      <c r="C85" s="2">
        <v>74458.600000000006</v>
      </c>
    </row>
    <row r="86" spans="1:3" x14ac:dyDescent="0.25">
      <c r="A86" t="s">
        <v>30</v>
      </c>
      <c r="C86" s="2">
        <v>45127.5</v>
      </c>
    </row>
    <row r="87" spans="1:3" x14ac:dyDescent="0.25">
      <c r="A87" t="s">
        <v>31</v>
      </c>
      <c r="C87" s="2">
        <v>24571.34</v>
      </c>
    </row>
    <row r="88" spans="1:3" x14ac:dyDescent="0.25">
      <c r="A88" t="s">
        <v>32</v>
      </c>
      <c r="C88" s="2">
        <v>14892.08</v>
      </c>
    </row>
    <row r="89" spans="1:3" x14ac:dyDescent="0.25">
      <c r="A89" t="s">
        <v>11</v>
      </c>
      <c r="C89" s="2">
        <v>1300</v>
      </c>
    </row>
    <row r="98" spans="1:1" x14ac:dyDescent="0.25">
      <c r="A98" s="1"/>
    </row>
    <row r="99" spans="1:1" x14ac:dyDescent="0.25">
      <c r="A99" s="1"/>
    </row>
    <row r="104" spans="1:1" x14ac:dyDescent="0.25">
      <c r="A104" s="2"/>
    </row>
    <row r="106" spans="1:1" x14ac:dyDescent="0.25">
      <c r="A106" s="2"/>
    </row>
  </sheetData>
  <mergeCells count="1">
    <mergeCell ref="A81:B8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C69"/>
  <sheetViews>
    <sheetView topLeftCell="A52" workbookViewId="0">
      <selection activeCell="B65" sqref="B65"/>
    </sheetView>
  </sheetViews>
  <sheetFormatPr baseColWidth="10" defaultRowHeight="15" x14ac:dyDescent="0.25"/>
  <cols>
    <col min="2" max="2" width="53.42578125" bestFit="1" customWidth="1"/>
    <col min="3" max="3" width="12" bestFit="1" customWidth="1"/>
  </cols>
  <sheetData>
    <row r="1" spans="1:3" ht="18.75" x14ac:dyDescent="0.3">
      <c r="A1" s="10" t="s">
        <v>57</v>
      </c>
    </row>
    <row r="3" spans="1:3" ht="18.75" x14ac:dyDescent="0.3">
      <c r="A3" s="10" t="s">
        <v>15</v>
      </c>
    </row>
    <row r="6" spans="1:3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8">
        <v>44957</v>
      </c>
      <c r="B7" s="6" t="s">
        <v>0</v>
      </c>
      <c r="C7" s="7">
        <v>230</v>
      </c>
    </row>
    <row r="8" spans="1:3" x14ac:dyDescent="0.25">
      <c r="A8" s="8">
        <v>44957</v>
      </c>
      <c r="B8" s="6" t="s">
        <v>5</v>
      </c>
      <c r="C8" s="7">
        <v>11.5</v>
      </c>
    </row>
    <row r="9" spans="1:3" x14ac:dyDescent="0.25">
      <c r="A9" s="8">
        <v>44958</v>
      </c>
      <c r="B9" s="6" t="s">
        <v>17</v>
      </c>
      <c r="C9" s="7">
        <v>1200</v>
      </c>
    </row>
    <row r="10" spans="1:3" x14ac:dyDescent="0.25">
      <c r="A10" s="8">
        <v>44958</v>
      </c>
      <c r="B10" s="6" t="s">
        <v>1</v>
      </c>
      <c r="C10" s="7">
        <v>1039.02</v>
      </c>
    </row>
    <row r="11" spans="1:3" x14ac:dyDescent="0.25">
      <c r="A11" s="8">
        <v>44958</v>
      </c>
      <c r="B11" s="6" t="s">
        <v>0</v>
      </c>
      <c r="C11" s="7">
        <v>100</v>
      </c>
    </row>
    <row r="12" spans="1:3" x14ac:dyDescent="0.25">
      <c r="A12" s="8">
        <v>44959</v>
      </c>
      <c r="B12" s="6" t="s">
        <v>1</v>
      </c>
      <c r="C12" s="7">
        <v>182.63</v>
      </c>
    </row>
    <row r="13" spans="1:3" x14ac:dyDescent="0.25">
      <c r="A13" s="8">
        <v>44959</v>
      </c>
      <c r="B13" s="6" t="s">
        <v>17</v>
      </c>
      <c r="C13" s="7">
        <v>1200</v>
      </c>
    </row>
    <row r="14" spans="1:3" x14ac:dyDescent="0.25">
      <c r="A14" s="8">
        <v>44960</v>
      </c>
      <c r="B14" s="6" t="s">
        <v>1</v>
      </c>
      <c r="C14" s="7">
        <v>3125.57</v>
      </c>
    </row>
    <row r="15" spans="1:3" x14ac:dyDescent="0.25">
      <c r="A15" s="8">
        <v>44960</v>
      </c>
      <c r="B15" s="6" t="s">
        <v>0</v>
      </c>
      <c r="C15" s="7">
        <v>100</v>
      </c>
    </row>
    <row r="16" spans="1:3" x14ac:dyDescent="0.25">
      <c r="A16" s="8">
        <v>44960</v>
      </c>
      <c r="B16" s="6" t="s">
        <v>0</v>
      </c>
      <c r="C16" s="7">
        <v>100</v>
      </c>
    </row>
    <row r="17" spans="1:3" x14ac:dyDescent="0.25">
      <c r="A17" s="8">
        <v>44963</v>
      </c>
      <c r="B17" s="6" t="s">
        <v>1</v>
      </c>
      <c r="C17" s="7">
        <v>601.46</v>
      </c>
    </row>
    <row r="18" spans="1:3" x14ac:dyDescent="0.25">
      <c r="A18" s="8">
        <v>44964</v>
      </c>
      <c r="B18" s="6" t="s">
        <v>1</v>
      </c>
      <c r="C18" s="7">
        <v>302.83</v>
      </c>
    </row>
    <row r="19" spans="1:3" x14ac:dyDescent="0.25">
      <c r="A19" s="8">
        <v>44964</v>
      </c>
      <c r="B19" s="6" t="s">
        <v>2</v>
      </c>
      <c r="C19" s="7">
        <v>1513.79</v>
      </c>
    </row>
    <row r="20" spans="1:3" x14ac:dyDescent="0.25">
      <c r="A20" s="8">
        <v>44964</v>
      </c>
      <c r="B20" s="6" t="s">
        <v>0</v>
      </c>
      <c r="C20" s="7">
        <v>40</v>
      </c>
    </row>
    <row r="21" spans="1:3" x14ac:dyDescent="0.25">
      <c r="A21" s="8">
        <v>44964</v>
      </c>
      <c r="B21" s="6" t="s">
        <v>0</v>
      </c>
      <c r="C21" s="7">
        <v>40</v>
      </c>
    </row>
    <row r="22" spans="1:3" x14ac:dyDescent="0.25">
      <c r="A22" s="8">
        <v>44965</v>
      </c>
      <c r="B22" s="6" t="s">
        <v>2</v>
      </c>
      <c r="C22" s="7">
        <v>9157.02</v>
      </c>
    </row>
    <row r="23" spans="1:3" x14ac:dyDescent="0.25">
      <c r="A23" s="8">
        <v>44965</v>
      </c>
      <c r="B23" s="6" t="s">
        <v>1</v>
      </c>
      <c r="C23" s="7">
        <v>129.22</v>
      </c>
    </row>
    <row r="24" spans="1:3" x14ac:dyDescent="0.25">
      <c r="A24" s="8">
        <v>44965</v>
      </c>
      <c r="B24" s="6" t="s">
        <v>17</v>
      </c>
      <c r="C24" s="7">
        <v>1200</v>
      </c>
    </row>
    <row r="25" spans="1:3" x14ac:dyDescent="0.25">
      <c r="A25" s="8">
        <v>44966</v>
      </c>
      <c r="B25" s="6" t="s">
        <v>1</v>
      </c>
      <c r="C25" s="7">
        <v>314.3</v>
      </c>
    </row>
    <row r="26" spans="1:3" x14ac:dyDescent="0.25">
      <c r="A26" s="8">
        <v>44966</v>
      </c>
      <c r="B26" s="6" t="s">
        <v>17</v>
      </c>
      <c r="C26" s="7">
        <v>1200</v>
      </c>
    </row>
    <row r="27" spans="1:3" x14ac:dyDescent="0.25">
      <c r="A27" s="8">
        <v>44966</v>
      </c>
      <c r="B27" s="6" t="s">
        <v>0</v>
      </c>
      <c r="C27" s="7">
        <v>40</v>
      </c>
    </row>
    <row r="28" spans="1:3" x14ac:dyDescent="0.25">
      <c r="A28" s="8">
        <v>44967</v>
      </c>
      <c r="B28" s="6" t="s">
        <v>53</v>
      </c>
      <c r="C28" s="7">
        <v>4648</v>
      </c>
    </row>
    <row r="29" spans="1:3" x14ac:dyDescent="0.25">
      <c r="A29" s="8">
        <v>44967</v>
      </c>
      <c r="B29" s="6" t="s">
        <v>1</v>
      </c>
      <c r="C29" s="7">
        <v>6207.94</v>
      </c>
    </row>
    <row r="30" spans="1:3" x14ac:dyDescent="0.25">
      <c r="A30" s="8">
        <v>44967</v>
      </c>
      <c r="B30" s="6" t="s">
        <v>2</v>
      </c>
      <c r="C30" s="7">
        <v>4050.55</v>
      </c>
    </row>
    <row r="31" spans="1:3" x14ac:dyDescent="0.25">
      <c r="A31" s="8">
        <v>44967</v>
      </c>
      <c r="B31" s="6" t="s">
        <v>0</v>
      </c>
      <c r="C31" s="7">
        <v>100</v>
      </c>
    </row>
    <row r="32" spans="1:3" x14ac:dyDescent="0.25">
      <c r="A32" s="8">
        <v>44967</v>
      </c>
      <c r="B32" s="6" t="s">
        <v>0</v>
      </c>
      <c r="C32" s="7">
        <v>230</v>
      </c>
    </row>
    <row r="33" spans="1:3" x14ac:dyDescent="0.25">
      <c r="A33" s="8">
        <v>44967</v>
      </c>
      <c r="B33" s="6" t="s">
        <v>0</v>
      </c>
      <c r="C33" s="7">
        <v>230</v>
      </c>
    </row>
    <row r="34" spans="1:3" x14ac:dyDescent="0.25">
      <c r="A34" s="8">
        <v>44970</v>
      </c>
      <c r="B34" s="6" t="s">
        <v>1</v>
      </c>
      <c r="C34" s="7">
        <v>1158.1500000000001</v>
      </c>
    </row>
    <row r="35" spans="1:3" x14ac:dyDescent="0.25">
      <c r="A35" s="8">
        <v>44970</v>
      </c>
      <c r="B35" s="6" t="s">
        <v>17</v>
      </c>
      <c r="C35" s="7">
        <v>360</v>
      </c>
    </row>
    <row r="36" spans="1:3" x14ac:dyDescent="0.25">
      <c r="A36" s="8">
        <v>44971</v>
      </c>
      <c r="B36" s="6" t="s">
        <v>1</v>
      </c>
      <c r="C36" s="7">
        <v>2474.33</v>
      </c>
    </row>
    <row r="37" spans="1:3" x14ac:dyDescent="0.25">
      <c r="A37" s="8">
        <v>44971</v>
      </c>
      <c r="B37" s="6" t="s">
        <v>0</v>
      </c>
      <c r="C37" s="7">
        <v>40</v>
      </c>
    </row>
    <row r="38" spans="1:3" x14ac:dyDescent="0.25">
      <c r="A38" s="8">
        <v>44971</v>
      </c>
      <c r="B38" s="6" t="s">
        <v>0</v>
      </c>
      <c r="C38" s="7">
        <v>230</v>
      </c>
    </row>
    <row r="39" spans="1:3" x14ac:dyDescent="0.25">
      <c r="A39" s="8">
        <v>44972</v>
      </c>
      <c r="B39" s="6" t="s">
        <v>1</v>
      </c>
      <c r="C39" s="7">
        <v>1667.11</v>
      </c>
    </row>
    <row r="40" spans="1:3" x14ac:dyDescent="0.25">
      <c r="A40" s="8">
        <v>44973</v>
      </c>
      <c r="B40" s="6" t="s">
        <v>2</v>
      </c>
      <c r="C40" s="7">
        <v>29362.29</v>
      </c>
    </row>
    <row r="41" spans="1:3" x14ac:dyDescent="0.25">
      <c r="A41" s="8">
        <v>44973</v>
      </c>
      <c r="B41" s="6" t="s">
        <v>1</v>
      </c>
      <c r="C41" s="7">
        <v>5.35</v>
      </c>
    </row>
    <row r="42" spans="1:3" x14ac:dyDescent="0.25">
      <c r="A42" s="8">
        <v>44973</v>
      </c>
      <c r="B42" s="6" t="s">
        <v>17</v>
      </c>
      <c r="C42" s="7">
        <v>1200</v>
      </c>
    </row>
    <row r="43" spans="1:3" x14ac:dyDescent="0.25">
      <c r="A43" s="8">
        <v>44974</v>
      </c>
      <c r="B43" s="6" t="s">
        <v>1</v>
      </c>
      <c r="C43" s="7">
        <v>975.32</v>
      </c>
    </row>
    <row r="44" spans="1:3" x14ac:dyDescent="0.25">
      <c r="A44" s="8">
        <v>44974</v>
      </c>
      <c r="B44" s="6" t="s">
        <v>17</v>
      </c>
      <c r="C44" s="7">
        <v>600</v>
      </c>
    </row>
    <row r="45" spans="1:3" x14ac:dyDescent="0.25">
      <c r="A45" s="8">
        <v>44979</v>
      </c>
      <c r="B45" s="6" t="s">
        <v>28</v>
      </c>
      <c r="C45" s="7">
        <v>1000</v>
      </c>
    </row>
    <row r="46" spans="1:3" x14ac:dyDescent="0.25">
      <c r="A46" s="8">
        <v>44979</v>
      </c>
      <c r="B46" s="6" t="s">
        <v>1</v>
      </c>
      <c r="C46" s="7">
        <v>518.1</v>
      </c>
    </row>
    <row r="47" spans="1:3" x14ac:dyDescent="0.25">
      <c r="A47" s="8">
        <v>44979</v>
      </c>
      <c r="B47" s="6" t="s">
        <v>17</v>
      </c>
      <c r="C47" s="7">
        <v>1200</v>
      </c>
    </row>
    <row r="48" spans="1:3" x14ac:dyDescent="0.25">
      <c r="A48" s="8">
        <v>44979</v>
      </c>
      <c r="B48" s="6" t="s">
        <v>0</v>
      </c>
      <c r="C48" s="7">
        <v>40</v>
      </c>
    </row>
    <row r="49" spans="1:3" x14ac:dyDescent="0.25">
      <c r="A49" s="8">
        <v>44980</v>
      </c>
      <c r="B49" s="6" t="s">
        <v>1</v>
      </c>
      <c r="C49" s="7">
        <v>739.57</v>
      </c>
    </row>
    <row r="50" spans="1:3" x14ac:dyDescent="0.25">
      <c r="A50" s="8">
        <v>44980</v>
      </c>
      <c r="B50" s="6" t="s">
        <v>17</v>
      </c>
      <c r="C50" s="7">
        <v>1200</v>
      </c>
    </row>
    <row r="51" spans="1:3" x14ac:dyDescent="0.25">
      <c r="A51" s="8">
        <v>44980</v>
      </c>
      <c r="B51" s="6" t="s">
        <v>0</v>
      </c>
      <c r="C51" s="7">
        <v>230</v>
      </c>
    </row>
    <row r="52" spans="1:3" x14ac:dyDescent="0.25">
      <c r="A52" s="8">
        <v>44981</v>
      </c>
      <c r="B52" s="6" t="s">
        <v>1</v>
      </c>
      <c r="C52" s="7">
        <v>610.66999999999996</v>
      </c>
    </row>
    <row r="53" spans="1:3" x14ac:dyDescent="0.25">
      <c r="A53" s="8">
        <v>44981</v>
      </c>
      <c r="B53" s="6" t="s">
        <v>17</v>
      </c>
      <c r="C53" s="7">
        <v>840</v>
      </c>
    </row>
    <row r="54" spans="1:3" x14ac:dyDescent="0.25">
      <c r="A54" s="8">
        <v>44984</v>
      </c>
      <c r="B54" s="6" t="s">
        <v>4</v>
      </c>
      <c r="C54" s="7">
        <v>5775</v>
      </c>
    </row>
    <row r="55" spans="1:3" x14ac:dyDescent="0.25">
      <c r="A55" s="8">
        <v>44984</v>
      </c>
      <c r="B55" s="6" t="s">
        <v>7</v>
      </c>
      <c r="C55" s="7">
        <v>300</v>
      </c>
    </row>
    <row r="56" spans="1:3" x14ac:dyDescent="0.25">
      <c r="A56" s="8">
        <v>44984</v>
      </c>
      <c r="B56" s="6" t="s">
        <v>1</v>
      </c>
      <c r="C56" s="7">
        <v>1925.59</v>
      </c>
    </row>
    <row r="57" spans="1:3" x14ac:dyDescent="0.25">
      <c r="A57" s="8">
        <v>44984</v>
      </c>
      <c r="B57" s="6" t="s">
        <v>17</v>
      </c>
      <c r="C57" s="7">
        <v>300</v>
      </c>
    </row>
    <row r="58" spans="1:3" x14ac:dyDescent="0.25">
      <c r="A58" s="8">
        <v>44984</v>
      </c>
      <c r="B58" s="6" t="s">
        <v>0</v>
      </c>
      <c r="C58" s="7">
        <v>40</v>
      </c>
    </row>
    <row r="59" spans="1:3" x14ac:dyDescent="0.25">
      <c r="A59" s="8">
        <v>44985</v>
      </c>
      <c r="B59" s="6" t="s">
        <v>17</v>
      </c>
      <c r="C59" s="7">
        <v>2400</v>
      </c>
    </row>
    <row r="60" spans="1:3" x14ac:dyDescent="0.25">
      <c r="A60" s="8">
        <v>44985</v>
      </c>
      <c r="B60" s="6" t="s">
        <v>1</v>
      </c>
      <c r="C60" s="7">
        <v>3227.36</v>
      </c>
    </row>
    <row r="61" spans="1:3" ht="15.75" x14ac:dyDescent="0.25">
      <c r="A61" s="40" t="s">
        <v>13</v>
      </c>
      <c r="B61" s="40"/>
      <c r="C61" s="9">
        <f>SUM(C7:C60)</f>
        <v>95712.670000000027</v>
      </c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t="s">
        <v>29</v>
      </c>
      <c r="C65" s="2">
        <v>44083.65</v>
      </c>
    </row>
    <row r="66" spans="1:3" x14ac:dyDescent="0.25">
      <c r="A66" t="s">
        <v>30</v>
      </c>
      <c r="C66" s="2">
        <v>38104.519999999997</v>
      </c>
    </row>
    <row r="67" spans="1:3" x14ac:dyDescent="0.25">
      <c r="A67" t="s">
        <v>31</v>
      </c>
      <c r="C67" s="2">
        <v>14547.61</v>
      </c>
    </row>
    <row r="68" spans="1:3" x14ac:dyDescent="0.25">
      <c r="A68" t="s">
        <v>32</v>
      </c>
      <c r="C68" s="2">
        <v>12574.5</v>
      </c>
    </row>
    <row r="69" spans="1:3" x14ac:dyDescent="0.25">
      <c r="A69" t="s">
        <v>11</v>
      </c>
      <c r="C69" s="2">
        <v>520</v>
      </c>
    </row>
  </sheetData>
  <mergeCells count="1">
    <mergeCell ref="A61:B6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C84"/>
  <sheetViews>
    <sheetView topLeftCell="A67" workbookViewId="0">
      <selection activeCell="C80" sqref="C80:C84"/>
    </sheetView>
  </sheetViews>
  <sheetFormatPr baseColWidth="10" defaultRowHeight="15" x14ac:dyDescent="0.25"/>
  <cols>
    <col min="1" max="1" width="14" customWidth="1"/>
    <col min="2" max="2" width="65.5703125" bestFit="1" customWidth="1"/>
    <col min="3" max="3" width="15.42578125" customWidth="1"/>
  </cols>
  <sheetData>
    <row r="1" spans="1:3" ht="18.75" x14ac:dyDescent="0.3">
      <c r="A1" s="10" t="s">
        <v>56</v>
      </c>
    </row>
    <row r="3" spans="1:3" ht="18.75" x14ac:dyDescent="0.3">
      <c r="A3" s="10" t="s">
        <v>15</v>
      </c>
    </row>
    <row r="6" spans="1:3" s="18" customFormat="1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20">
        <v>44986</v>
      </c>
      <c r="B7" s="6" t="s">
        <v>0</v>
      </c>
      <c r="C7" s="21">
        <v>230</v>
      </c>
    </row>
    <row r="8" spans="1:3" x14ac:dyDescent="0.25">
      <c r="A8" s="20">
        <v>44985</v>
      </c>
      <c r="B8" s="6" t="s">
        <v>0</v>
      </c>
      <c r="C8" s="21">
        <v>230</v>
      </c>
    </row>
    <row r="9" spans="1:3" x14ac:dyDescent="0.25">
      <c r="A9" s="20">
        <v>44986</v>
      </c>
      <c r="B9" s="6" t="s">
        <v>39</v>
      </c>
      <c r="C9" s="21">
        <v>4000</v>
      </c>
    </row>
    <row r="10" spans="1:3" x14ac:dyDescent="0.25">
      <c r="A10" s="20">
        <v>44986</v>
      </c>
      <c r="B10" s="6" t="s">
        <v>53</v>
      </c>
      <c r="C10" s="21">
        <v>7700</v>
      </c>
    </row>
    <row r="11" spans="1:3" x14ac:dyDescent="0.25">
      <c r="A11" s="20">
        <v>44986</v>
      </c>
      <c r="B11" s="6" t="s">
        <v>17</v>
      </c>
      <c r="C11" s="21">
        <v>1200</v>
      </c>
    </row>
    <row r="12" spans="1:3" x14ac:dyDescent="0.25">
      <c r="A12" s="20">
        <v>44986</v>
      </c>
      <c r="B12" s="6" t="s">
        <v>1</v>
      </c>
      <c r="C12" s="21">
        <v>138.38999999999999</v>
      </c>
    </row>
    <row r="13" spans="1:3" x14ac:dyDescent="0.25">
      <c r="A13" s="20">
        <v>44986</v>
      </c>
      <c r="B13" s="6" t="s">
        <v>2</v>
      </c>
      <c r="C13" s="21">
        <v>6600</v>
      </c>
    </row>
    <row r="14" spans="1:3" x14ac:dyDescent="0.25">
      <c r="A14" s="20">
        <v>44987</v>
      </c>
      <c r="B14" s="6" t="s">
        <v>1</v>
      </c>
      <c r="C14" s="21">
        <v>2569.59</v>
      </c>
    </row>
    <row r="15" spans="1:3" x14ac:dyDescent="0.25">
      <c r="A15" s="20">
        <v>44987</v>
      </c>
      <c r="B15" s="6" t="s">
        <v>17</v>
      </c>
      <c r="C15" s="21">
        <v>840</v>
      </c>
    </row>
    <row r="16" spans="1:3" x14ac:dyDescent="0.25">
      <c r="A16" s="20">
        <v>44987</v>
      </c>
      <c r="B16" s="6" t="s">
        <v>0</v>
      </c>
      <c r="C16" s="21">
        <v>230</v>
      </c>
    </row>
    <row r="17" spans="1:3" x14ac:dyDescent="0.25">
      <c r="A17" s="20">
        <v>44988</v>
      </c>
      <c r="B17" s="6" t="s">
        <v>1</v>
      </c>
      <c r="C17" s="21">
        <v>403.1</v>
      </c>
    </row>
    <row r="18" spans="1:3" x14ac:dyDescent="0.25">
      <c r="A18" s="20">
        <v>44988</v>
      </c>
      <c r="B18" s="6" t="s">
        <v>0</v>
      </c>
      <c r="C18" s="21">
        <v>100</v>
      </c>
    </row>
    <row r="19" spans="1:3" x14ac:dyDescent="0.25">
      <c r="A19" s="20">
        <v>44991</v>
      </c>
      <c r="B19" s="6" t="s">
        <v>1</v>
      </c>
      <c r="C19" s="21">
        <v>634.95000000000005</v>
      </c>
    </row>
    <row r="20" spans="1:3" x14ac:dyDescent="0.25">
      <c r="A20" s="20">
        <v>44992</v>
      </c>
      <c r="B20" s="6" t="s">
        <v>1</v>
      </c>
      <c r="C20" s="21">
        <v>544.29</v>
      </c>
    </row>
    <row r="21" spans="1:3" x14ac:dyDescent="0.25">
      <c r="A21" s="20">
        <v>44992</v>
      </c>
      <c r="B21" s="6" t="s">
        <v>17</v>
      </c>
      <c r="C21" s="21">
        <v>1200</v>
      </c>
    </row>
    <row r="22" spans="1:3" x14ac:dyDescent="0.25">
      <c r="A22" s="20">
        <v>44992</v>
      </c>
      <c r="B22" s="6" t="s">
        <v>0</v>
      </c>
      <c r="C22" s="21">
        <v>40</v>
      </c>
    </row>
    <row r="23" spans="1:3" x14ac:dyDescent="0.25">
      <c r="A23" s="20">
        <v>44993</v>
      </c>
      <c r="B23" s="6" t="s">
        <v>1</v>
      </c>
      <c r="C23" s="21">
        <v>789.41</v>
      </c>
    </row>
    <row r="24" spans="1:3" x14ac:dyDescent="0.25">
      <c r="A24" s="20">
        <v>44994</v>
      </c>
      <c r="B24" s="6" t="s">
        <v>1</v>
      </c>
      <c r="C24" s="21">
        <v>6181.57</v>
      </c>
    </row>
    <row r="25" spans="1:3" x14ac:dyDescent="0.25">
      <c r="A25" s="20">
        <v>44994</v>
      </c>
      <c r="B25" s="6" t="s">
        <v>0</v>
      </c>
      <c r="C25" s="21">
        <v>40</v>
      </c>
    </row>
    <row r="26" spans="1:3" x14ac:dyDescent="0.25">
      <c r="A26" s="20">
        <v>44994</v>
      </c>
      <c r="B26" s="6" t="s">
        <v>0</v>
      </c>
      <c r="C26" s="21">
        <v>100</v>
      </c>
    </row>
    <row r="27" spans="1:3" x14ac:dyDescent="0.25">
      <c r="A27" s="20">
        <v>44994</v>
      </c>
      <c r="B27" s="6" t="s">
        <v>0</v>
      </c>
      <c r="C27" s="21">
        <v>230</v>
      </c>
    </row>
    <row r="28" spans="1:3" x14ac:dyDescent="0.25">
      <c r="A28" s="20">
        <v>44994</v>
      </c>
      <c r="B28" s="6" t="s">
        <v>0</v>
      </c>
      <c r="C28" s="21">
        <v>230</v>
      </c>
    </row>
    <row r="29" spans="1:3" x14ac:dyDescent="0.25">
      <c r="A29" s="20">
        <v>44994</v>
      </c>
      <c r="B29" s="6" t="s">
        <v>0</v>
      </c>
      <c r="C29" s="21">
        <v>230</v>
      </c>
    </row>
    <row r="30" spans="1:3" x14ac:dyDescent="0.25">
      <c r="A30" s="20">
        <v>44995</v>
      </c>
      <c r="B30" s="6" t="s">
        <v>53</v>
      </c>
      <c r="C30" s="21">
        <v>3453.38</v>
      </c>
    </row>
    <row r="31" spans="1:3" x14ac:dyDescent="0.25">
      <c r="A31" s="20">
        <v>44995</v>
      </c>
      <c r="B31" s="6" t="s">
        <v>17</v>
      </c>
      <c r="C31" s="21">
        <v>1200</v>
      </c>
    </row>
    <row r="32" spans="1:3" x14ac:dyDescent="0.25">
      <c r="A32" s="20">
        <v>44995</v>
      </c>
      <c r="B32" s="6" t="s">
        <v>1</v>
      </c>
      <c r="C32" s="21">
        <v>1451.25</v>
      </c>
    </row>
    <row r="33" spans="1:3" x14ac:dyDescent="0.25">
      <c r="A33" s="20">
        <v>44995</v>
      </c>
      <c r="B33" s="6" t="s">
        <v>2</v>
      </c>
      <c r="C33" s="21">
        <v>2960.04</v>
      </c>
    </row>
    <row r="34" spans="1:3" x14ac:dyDescent="0.25">
      <c r="A34" s="20">
        <v>44995</v>
      </c>
      <c r="B34" s="6" t="s">
        <v>0</v>
      </c>
      <c r="C34" s="21">
        <v>100</v>
      </c>
    </row>
    <row r="35" spans="1:3" x14ac:dyDescent="0.25">
      <c r="A35" s="20">
        <v>44998</v>
      </c>
      <c r="B35" s="6" t="s">
        <v>17</v>
      </c>
      <c r="C35" s="21">
        <v>420</v>
      </c>
    </row>
    <row r="36" spans="1:3" x14ac:dyDescent="0.25">
      <c r="A36" s="20">
        <v>44998</v>
      </c>
      <c r="B36" s="6" t="s">
        <v>1</v>
      </c>
      <c r="C36" s="21">
        <v>158.16</v>
      </c>
    </row>
    <row r="37" spans="1:3" x14ac:dyDescent="0.25">
      <c r="A37" s="20">
        <v>44999</v>
      </c>
      <c r="B37" s="6" t="s">
        <v>1</v>
      </c>
      <c r="C37" s="21">
        <v>2992</v>
      </c>
    </row>
    <row r="38" spans="1:3" x14ac:dyDescent="0.25">
      <c r="A38" s="20">
        <v>44999</v>
      </c>
      <c r="B38" s="6" t="s">
        <v>17</v>
      </c>
      <c r="C38" s="21">
        <v>1200</v>
      </c>
    </row>
    <row r="39" spans="1:3" x14ac:dyDescent="0.25">
      <c r="A39" s="20">
        <v>44999</v>
      </c>
      <c r="B39" s="6" t="s">
        <v>0</v>
      </c>
      <c r="C39" s="21">
        <v>40</v>
      </c>
    </row>
    <row r="40" spans="1:3" x14ac:dyDescent="0.25">
      <c r="A40" s="20">
        <v>44999</v>
      </c>
      <c r="B40" s="6" t="s">
        <v>0</v>
      </c>
      <c r="C40" s="21">
        <v>40</v>
      </c>
    </row>
    <row r="41" spans="1:3" x14ac:dyDescent="0.25">
      <c r="A41" s="20">
        <v>44999</v>
      </c>
      <c r="B41" s="6" t="s">
        <v>0</v>
      </c>
      <c r="C41" s="21">
        <v>100</v>
      </c>
    </row>
    <row r="42" spans="1:3" x14ac:dyDescent="0.25">
      <c r="A42" s="20">
        <v>44999</v>
      </c>
      <c r="B42" s="6" t="s">
        <v>0</v>
      </c>
      <c r="C42" s="21">
        <v>230</v>
      </c>
    </row>
    <row r="43" spans="1:3" x14ac:dyDescent="0.25">
      <c r="A43" s="20">
        <v>45000</v>
      </c>
      <c r="B43" s="6" t="s">
        <v>1</v>
      </c>
      <c r="C43" s="21">
        <v>1168.1600000000001</v>
      </c>
    </row>
    <row r="44" spans="1:3" x14ac:dyDescent="0.25">
      <c r="A44" s="20">
        <v>45000</v>
      </c>
      <c r="B44" s="6" t="s">
        <v>17</v>
      </c>
      <c r="C44" s="21">
        <v>840</v>
      </c>
    </row>
    <row r="45" spans="1:3" x14ac:dyDescent="0.25">
      <c r="A45" s="20">
        <v>45000</v>
      </c>
      <c r="B45" s="6" t="s">
        <v>0</v>
      </c>
      <c r="C45" s="21">
        <v>40</v>
      </c>
    </row>
    <row r="46" spans="1:3" x14ac:dyDescent="0.25">
      <c r="A46" s="20">
        <v>45000</v>
      </c>
      <c r="B46" s="6" t="s">
        <v>0</v>
      </c>
      <c r="C46" s="21">
        <v>40</v>
      </c>
    </row>
    <row r="47" spans="1:3" x14ac:dyDescent="0.25">
      <c r="A47" s="20">
        <v>45001</v>
      </c>
      <c r="B47" s="6" t="s">
        <v>1</v>
      </c>
      <c r="C47" s="21">
        <v>1260.54</v>
      </c>
    </row>
    <row r="48" spans="1:3" x14ac:dyDescent="0.25">
      <c r="A48" s="20">
        <v>45002</v>
      </c>
      <c r="B48" s="6" t="s">
        <v>17</v>
      </c>
      <c r="C48" s="21">
        <v>1200</v>
      </c>
    </row>
    <row r="49" spans="1:3" x14ac:dyDescent="0.25">
      <c r="A49" s="20">
        <v>45002</v>
      </c>
      <c r="B49" s="6" t="s">
        <v>1</v>
      </c>
      <c r="C49" s="21">
        <v>483.36</v>
      </c>
    </row>
    <row r="50" spans="1:3" x14ac:dyDescent="0.25">
      <c r="A50" s="20">
        <v>45005</v>
      </c>
      <c r="B50" s="6" t="s">
        <v>1</v>
      </c>
      <c r="C50" s="21">
        <v>1162.99</v>
      </c>
    </row>
    <row r="51" spans="1:3" x14ac:dyDescent="0.25">
      <c r="A51" s="20">
        <v>45005</v>
      </c>
      <c r="B51" s="6" t="s">
        <v>17</v>
      </c>
      <c r="C51" s="21">
        <v>180</v>
      </c>
    </row>
    <row r="52" spans="1:3" x14ac:dyDescent="0.25">
      <c r="A52" s="20">
        <v>45006</v>
      </c>
      <c r="B52" s="6" t="s">
        <v>1</v>
      </c>
      <c r="C52" s="21">
        <v>503.94</v>
      </c>
    </row>
    <row r="53" spans="1:3" x14ac:dyDescent="0.25">
      <c r="A53" s="20">
        <v>45007</v>
      </c>
      <c r="B53" s="6" t="s">
        <v>53</v>
      </c>
      <c r="C53" s="21">
        <v>10852.39</v>
      </c>
    </row>
    <row r="54" spans="1:3" x14ac:dyDescent="0.25">
      <c r="A54" s="20">
        <v>45007</v>
      </c>
      <c r="B54" s="6" t="s">
        <v>2</v>
      </c>
      <c r="C54" s="21">
        <v>17469.86</v>
      </c>
    </row>
    <row r="55" spans="1:3" x14ac:dyDescent="0.25">
      <c r="A55" s="20">
        <v>45007</v>
      </c>
      <c r="B55" s="6" t="s">
        <v>1</v>
      </c>
      <c r="C55" s="21">
        <v>593.13</v>
      </c>
    </row>
    <row r="56" spans="1:3" x14ac:dyDescent="0.25">
      <c r="A56" s="20">
        <v>45007</v>
      </c>
      <c r="B56" s="6" t="s">
        <v>17</v>
      </c>
      <c r="C56" s="21">
        <v>1200</v>
      </c>
    </row>
    <row r="57" spans="1:3" x14ac:dyDescent="0.25">
      <c r="A57" s="20">
        <v>45008</v>
      </c>
      <c r="B57" s="6" t="s">
        <v>1</v>
      </c>
      <c r="C57" s="21">
        <v>1426.86</v>
      </c>
    </row>
    <row r="58" spans="1:3" x14ac:dyDescent="0.25">
      <c r="A58" s="20">
        <v>45008</v>
      </c>
      <c r="B58" s="6" t="s">
        <v>0</v>
      </c>
      <c r="C58" s="21">
        <v>40</v>
      </c>
    </row>
    <row r="59" spans="1:3" x14ac:dyDescent="0.25">
      <c r="A59" s="20">
        <v>45008</v>
      </c>
      <c r="B59" s="6" t="s">
        <v>0</v>
      </c>
      <c r="C59" s="21">
        <v>40</v>
      </c>
    </row>
    <row r="60" spans="1:3" x14ac:dyDescent="0.25">
      <c r="A60" s="20">
        <v>45008</v>
      </c>
      <c r="B60" s="6" t="s">
        <v>0</v>
      </c>
      <c r="C60" s="21">
        <v>100</v>
      </c>
    </row>
    <row r="61" spans="1:3" x14ac:dyDescent="0.25">
      <c r="A61" s="20">
        <v>45012</v>
      </c>
      <c r="B61" s="6" t="s">
        <v>17</v>
      </c>
      <c r="C61" s="21">
        <v>1380</v>
      </c>
    </row>
    <row r="62" spans="1:3" x14ac:dyDescent="0.25">
      <c r="A62" s="20">
        <v>45012</v>
      </c>
      <c r="B62" s="6" t="s">
        <v>1</v>
      </c>
      <c r="C62" s="21">
        <v>2538.7800000000002</v>
      </c>
    </row>
    <row r="63" spans="1:3" x14ac:dyDescent="0.25">
      <c r="A63" s="20">
        <v>45012</v>
      </c>
      <c r="B63" s="6" t="s">
        <v>0</v>
      </c>
      <c r="C63" s="21">
        <v>40</v>
      </c>
    </row>
    <row r="64" spans="1:3" x14ac:dyDescent="0.25">
      <c r="A64" s="20">
        <v>45013</v>
      </c>
      <c r="B64" s="6" t="s">
        <v>1</v>
      </c>
      <c r="C64" s="21">
        <v>1301.8</v>
      </c>
    </row>
    <row r="65" spans="1:3" x14ac:dyDescent="0.25">
      <c r="A65" s="20">
        <v>45014</v>
      </c>
      <c r="B65" s="6" t="s">
        <v>1</v>
      </c>
      <c r="C65" s="21">
        <v>349.33</v>
      </c>
    </row>
    <row r="66" spans="1:3" x14ac:dyDescent="0.25">
      <c r="A66" s="20">
        <v>45014</v>
      </c>
      <c r="B66" s="6" t="s">
        <v>17</v>
      </c>
      <c r="C66" s="21">
        <v>1200</v>
      </c>
    </row>
    <row r="67" spans="1:3" x14ac:dyDescent="0.25">
      <c r="A67" s="20">
        <v>45014</v>
      </c>
      <c r="B67" s="6" t="s">
        <v>0</v>
      </c>
      <c r="C67" s="21">
        <v>40</v>
      </c>
    </row>
    <row r="68" spans="1:3" x14ac:dyDescent="0.25">
      <c r="A68" s="20">
        <v>45014</v>
      </c>
      <c r="B68" s="6" t="s">
        <v>0</v>
      </c>
      <c r="C68" s="21">
        <v>100</v>
      </c>
    </row>
    <row r="69" spans="1:3" x14ac:dyDescent="0.25">
      <c r="A69" s="20">
        <v>45015</v>
      </c>
      <c r="B69" s="6" t="s">
        <v>53</v>
      </c>
      <c r="C69" s="21">
        <v>13743.27</v>
      </c>
    </row>
    <row r="70" spans="1:3" x14ac:dyDescent="0.25">
      <c r="A70" s="20">
        <v>45015</v>
      </c>
      <c r="B70" s="6" t="s">
        <v>4</v>
      </c>
      <c r="C70" s="21">
        <v>5775</v>
      </c>
    </row>
    <row r="71" spans="1:3" x14ac:dyDescent="0.25">
      <c r="A71" s="20">
        <v>45015</v>
      </c>
      <c r="B71" s="6" t="s">
        <v>7</v>
      </c>
      <c r="C71" s="21">
        <v>1950</v>
      </c>
    </row>
    <row r="72" spans="1:3" x14ac:dyDescent="0.25">
      <c r="A72" s="20">
        <v>45015</v>
      </c>
      <c r="B72" s="6" t="s">
        <v>17</v>
      </c>
      <c r="C72" s="21">
        <v>1200</v>
      </c>
    </row>
    <row r="73" spans="1:3" x14ac:dyDescent="0.25">
      <c r="A73" s="20">
        <v>45015</v>
      </c>
      <c r="B73" s="6" t="s">
        <v>2</v>
      </c>
      <c r="C73" s="21">
        <v>11779.95</v>
      </c>
    </row>
    <row r="74" spans="1:3" x14ac:dyDescent="0.25">
      <c r="A74" s="20">
        <v>45015</v>
      </c>
      <c r="B74" s="6" t="s">
        <v>1</v>
      </c>
      <c r="C74" s="21">
        <v>175.7</v>
      </c>
    </row>
    <row r="75" spans="1:3" x14ac:dyDescent="0.25">
      <c r="A75" s="20">
        <v>45016</v>
      </c>
      <c r="B75" s="6" t="s">
        <v>17</v>
      </c>
      <c r="C75" s="21">
        <v>1860</v>
      </c>
    </row>
    <row r="76" spans="1:3" x14ac:dyDescent="0.25">
      <c r="A76" s="20">
        <v>45016</v>
      </c>
      <c r="B76" s="6" t="s">
        <v>1</v>
      </c>
      <c r="C76" s="21">
        <v>1731.4</v>
      </c>
    </row>
    <row r="77" spans="1:3" ht="15.75" x14ac:dyDescent="0.25">
      <c r="A77" s="40" t="s">
        <v>13</v>
      </c>
      <c r="B77" s="40"/>
      <c r="C77" s="9">
        <f>SUM(C7:C76)</f>
        <v>132572.59000000003</v>
      </c>
    </row>
    <row r="78" spans="1:3" x14ac:dyDescent="0.25">
      <c r="A78" s="1"/>
    </row>
    <row r="79" spans="1:3" x14ac:dyDescent="0.25">
      <c r="A79" s="1"/>
    </row>
    <row r="80" spans="1:3" x14ac:dyDescent="0.25">
      <c r="A80" t="s">
        <v>29</v>
      </c>
      <c r="C80" s="22">
        <v>38809.85</v>
      </c>
    </row>
    <row r="81" spans="1:3" x14ac:dyDescent="0.25">
      <c r="A81" t="s">
        <v>30</v>
      </c>
      <c r="C81" s="22">
        <v>43678.7</v>
      </c>
    </row>
    <row r="82" spans="1:3" x14ac:dyDescent="0.25">
      <c r="A82" t="s">
        <v>31</v>
      </c>
      <c r="C82" s="22">
        <v>12807.24</v>
      </c>
    </row>
    <row r="83" spans="1:3" x14ac:dyDescent="0.25">
      <c r="A83" t="s">
        <v>32</v>
      </c>
      <c r="C83" s="22">
        <v>14413.96</v>
      </c>
    </row>
    <row r="84" spans="1:3" x14ac:dyDescent="0.25">
      <c r="A84" t="s">
        <v>11</v>
      </c>
      <c r="C84" s="22">
        <v>1950</v>
      </c>
    </row>
  </sheetData>
  <mergeCells count="1">
    <mergeCell ref="A77:B7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49" workbookViewId="0">
      <selection activeCell="C65" sqref="C65:C68"/>
    </sheetView>
  </sheetViews>
  <sheetFormatPr baseColWidth="10" defaultRowHeight="15" x14ac:dyDescent="0.25"/>
  <cols>
    <col min="1" max="1" width="14" customWidth="1"/>
    <col min="2" max="2" width="65.5703125" bestFit="1" customWidth="1"/>
    <col min="3" max="3" width="15.42578125" customWidth="1"/>
  </cols>
  <sheetData>
    <row r="1" spans="1:3" ht="18.75" x14ac:dyDescent="0.3">
      <c r="A1" s="10" t="s">
        <v>58</v>
      </c>
    </row>
    <row r="3" spans="1:3" ht="18.75" x14ac:dyDescent="0.3">
      <c r="A3" s="10" t="s">
        <v>15</v>
      </c>
    </row>
    <row r="6" spans="1:3" s="18" customFormat="1" ht="15.75" x14ac:dyDescent="0.25">
      <c r="A6" s="4" t="s">
        <v>3</v>
      </c>
      <c r="B6" s="4" t="s">
        <v>12</v>
      </c>
      <c r="C6" s="4" t="s">
        <v>8</v>
      </c>
    </row>
    <row r="7" spans="1:3" x14ac:dyDescent="0.25">
      <c r="A7" s="20">
        <v>45017</v>
      </c>
      <c r="B7" s="6" t="s">
        <v>40</v>
      </c>
      <c r="C7" s="21">
        <v>2400</v>
      </c>
    </row>
    <row r="8" spans="1:3" x14ac:dyDescent="0.25">
      <c r="A8" s="20">
        <v>45019</v>
      </c>
      <c r="B8" s="6" t="s">
        <v>1</v>
      </c>
      <c r="C8" s="21">
        <v>2209.5500000000002</v>
      </c>
    </row>
    <row r="9" spans="1:3" x14ac:dyDescent="0.25">
      <c r="A9" s="20">
        <v>45019</v>
      </c>
      <c r="B9" s="6" t="s">
        <v>17</v>
      </c>
      <c r="C9" s="21">
        <v>1200</v>
      </c>
    </row>
    <row r="10" spans="1:3" x14ac:dyDescent="0.25">
      <c r="A10" s="20">
        <v>45020</v>
      </c>
      <c r="B10" s="6" t="s">
        <v>1</v>
      </c>
      <c r="C10" s="21">
        <v>669.82</v>
      </c>
    </row>
    <row r="11" spans="1:3" x14ac:dyDescent="0.25">
      <c r="A11" s="20">
        <v>45021</v>
      </c>
      <c r="B11" s="6" t="s">
        <v>17</v>
      </c>
      <c r="C11" s="21">
        <v>1200</v>
      </c>
    </row>
    <row r="12" spans="1:3" x14ac:dyDescent="0.25">
      <c r="A12" s="20">
        <v>45021</v>
      </c>
      <c r="B12" s="6" t="s">
        <v>1</v>
      </c>
      <c r="C12" s="21">
        <v>4269.7700000000004</v>
      </c>
    </row>
    <row r="13" spans="1:3" x14ac:dyDescent="0.25">
      <c r="A13" s="20">
        <v>45021</v>
      </c>
      <c r="B13" s="6" t="s">
        <v>0</v>
      </c>
      <c r="C13" s="21">
        <v>230</v>
      </c>
    </row>
    <row r="14" spans="1:3" x14ac:dyDescent="0.25">
      <c r="A14" s="20">
        <v>45026</v>
      </c>
      <c r="B14" s="6" t="s">
        <v>59</v>
      </c>
      <c r="C14" s="21">
        <v>12000</v>
      </c>
    </row>
    <row r="15" spans="1:3" x14ac:dyDescent="0.25">
      <c r="A15" s="20">
        <v>45026</v>
      </c>
      <c r="B15" s="6" t="s">
        <v>2</v>
      </c>
      <c r="C15" s="21">
        <v>5607.33</v>
      </c>
    </row>
    <row r="16" spans="1:3" x14ac:dyDescent="0.25">
      <c r="A16" s="20">
        <v>45026</v>
      </c>
      <c r="B16" s="6" t="s">
        <v>1</v>
      </c>
      <c r="C16" s="21">
        <v>2720.14</v>
      </c>
    </row>
    <row r="17" spans="1:3" x14ac:dyDescent="0.25">
      <c r="A17" s="20">
        <v>45026</v>
      </c>
      <c r="B17" s="6" t="s">
        <v>17</v>
      </c>
      <c r="C17" s="21">
        <v>840</v>
      </c>
    </row>
    <row r="18" spans="1:3" x14ac:dyDescent="0.25">
      <c r="A18" s="20">
        <v>45026</v>
      </c>
      <c r="B18" s="6" t="s">
        <v>0</v>
      </c>
      <c r="C18" s="21">
        <v>40</v>
      </c>
    </row>
    <row r="19" spans="1:3" x14ac:dyDescent="0.25">
      <c r="A19" s="20">
        <v>45026</v>
      </c>
      <c r="B19" s="6" t="s">
        <v>0</v>
      </c>
      <c r="C19" s="21">
        <v>100</v>
      </c>
    </row>
    <row r="20" spans="1:3" x14ac:dyDescent="0.25">
      <c r="A20" s="20">
        <v>45027</v>
      </c>
      <c r="B20" s="6" t="s">
        <v>1</v>
      </c>
      <c r="C20" s="21">
        <v>1587.39</v>
      </c>
    </row>
    <row r="21" spans="1:3" x14ac:dyDescent="0.25">
      <c r="A21" s="20">
        <v>45027</v>
      </c>
      <c r="B21" s="6" t="s">
        <v>17</v>
      </c>
      <c r="C21" s="21">
        <v>1200</v>
      </c>
    </row>
    <row r="22" spans="1:3" x14ac:dyDescent="0.25">
      <c r="A22" s="20">
        <v>45028</v>
      </c>
      <c r="B22" s="6" t="s">
        <v>1</v>
      </c>
      <c r="C22" s="21">
        <v>72.5</v>
      </c>
    </row>
    <row r="23" spans="1:3" x14ac:dyDescent="0.25">
      <c r="A23" s="20">
        <v>45028</v>
      </c>
      <c r="B23" s="6" t="s">
        <v>17</v>
      </c>
      <c r="C23" s="21">
        <v>1200</v>
      </c>
    </row>
    <row r="24" spans="1:3" x14ac:dyDescent="0.25">
      <c r="A24" s="20">
        <v>45029</v>
      </c>
      <c r="B24" s="6" t="s">
        <v>53</v>
      </c>
      <c r="C24" s="21">
        <v>13743.27</v>
      </c>
    </row>
    <row r="25" spans="1:3" x14ac:dyDescent="0.25">
      <c r="A25" s="20">
        <v>45029</v>
      </c>
      <c r="B25" s="6" t="s">
        <v>1</v>
      </c>
      <c r="C25" s="21">
        <v>2032.22</v>
      </c>
    </row>
    <row r="26" spans="1:3" x14ac:dyDescent="0.25">
      <c r="A26" s="20">
        <v>45029</v>
      </c>
      <c r="B26" s="6" t="s">
        <v>2</v>
      </c>
      <c r="C26" s="21">
        <v>11779.95</v>
      </c>
    </row>
    <row r="27" spans="1:3" x14ac:dyDescent="0.25">
      <c r="A27" s="20">
        <v>45029</v>
      </c>
      <c r="B27" s="6" t="s">
        <v>0</v>
      </c>
      <c r="C27" s="21">
        <v>40</v>
      </c>
    </row>
    <row r="28" spans="1:3" x14ac:dyDescent="0.25">
      <c r="A28" s="20">
        <v>45029</v>
      </c>
      <c r="B28" s="6" t="s">
        <v>0</v>
      </c>
      <c r="C28" s="21">
        <v>230</v>
      </c>
    </row>
    <row r="29" spans="1:3" x14ac:dyDescent="0.25">
      <c r="A29" s="20">
        <v>45030</v>
      </c>
      <c r="B29" s="6" t="s">
        <v>17</v>
      </c>
      <c r="C29" s="21">
        <v>2400</v>
      </c>
    </row>
    <row r="30" spans="1:3" x14ac:dyDescent="0.25">
      <c r="A30" s="20">
        <v>45030</v>
      </c>
      <c r="B30" s="6" t="s">
        <v>1</v>
      </c>
      <c r="C30" s="21">
        <v>25.52</v>
      </c>
    </row>
    <row r="31" spans="1:3" x14ac:dyDescent="0.25">
      <c r="A31" s="20">
        <v>45033</v>
      </c>
      <c r="B31" s="6" t="s">
        <v>1</v>
      </c>
      <c r="C31" s="21">
        <v>1283.3900000000001</v>
      </c>
    </row>
    <row r="32" spans="1:3" x14ac:dyDescent="0.25">
      <c r="A32" s="20">
        <v>45033</v>
      </c>
      <c r="B32" s="6" t="s">
        <v>0</v>
      </c>
      <c r="C32" s="21">
        <v>40</v>
      </c>
    </row>
    <row r="33" spans="1:3" x14ac:dyDescent="0.25">
      <c r="A33" s="20">
        <v>45033</v>
      </c>
      <c r="B33" s="6" t="s">
        <v>0</v>
      </c>
      <c r="C33" s="21">
        <v>40</v>
      </c>
    </row>
    <row r="34" spans="1:3" x14ac:dyDescent="0.25">
      <c r="A34" s="20">
        <v>45033</v>
      </c>
      <c r="B34" s="6" t="s">
        <v>0</v>
      </c>
      <c r="C34" s="21">
        <v>40</v>
      </c>
    </row>
    <row r="35" spans="1:3" x14ac:dyDescent="0.25">
      <c r="A35" s="20">
        <v>45034</v>
      </c>
      <c r="B35" s="6" t="s">
        <v>1</v>
      </c>
      <c r="C35" s="21">
        <v>225.88</v>
      </c>
    </row>
    <row r="36" spans="1:3" x14ac:dyDescent="0.25">
      <c r="A36" s="20">
        <v>45034</v>
      </c>
      <c r="B36" s="6" t="s">
        <v>0</v>
      </c>
      <c r="C36" s="21">
        <v>100</v>
      </c>
    </row>
    <row r="37" spans="1:3" x14ac:dyDescent="0.25">
      <c r="A37" s="20">
        <v>45035</v>
      </c>
      <c r="B37" s="6" t="s">
        <v>1</v>
      </c>
      <c r="C37" s="21">
        <v>177.6</v>
      </c>
    </row>
    <row r="38" spans="1:3" x14ac:dyDescent="0.25">
      <c r="A38" s="20">
        <v>45035</v>
      </c>
      <c r="B38" s="6" t="s">
        <v>17</v>
      </c>
      <c r="C38" s="21">
        <v>1200</v>
      </c>
    </row>
    <row r="39" spans="1:3" x14ac:dyDescent="0.25">
      <c r="A39" s="20">
        <v>45036</v>
      </c>
      <c r="B39" s="6" t="s">
        <v>2</v>
      </c>
      <c r="C39" s="21">
        <v>130424.53</v>
      </c>
    </row>
    <row r="40" spans="1:3" x14ac:dyDescent="0.25">
      <c r="A40" s="20">
        <v>45036</v>
      </c>
      <c r="B40" s="6" t="s">
        <v>1</v>
      </c>
      <c r="C40" s="21">
        <v>384.18</v>
      </c>
    </row>
    <row r="41" spans="1:3" x14ac:dyDescent="0.25">
      <c r="A41" s="20">
        <v>45037</v>
      </c>
      <c r="B41" s="6" t="s">
        <v>1</v>
      </c>
      <c r="C41" s="21">
        <v>2737.42</v>
      </c>
    </row>
    <row r="42" spans="1:3" x14ac:dyDescent="0.25">
      <c r="A42" s="20">
        <v>45037</v>
      </c>
      <c r="B42" s="6" t="s">
        <v>17</v>
      </c>
      <c r="C42" s="21">
        <v>1200</v>
      </c>
    </row>
    <row r="43" spans="1:3" x14ac:dyDescent="0.25">
      <c r="A43" s="20">
        <v>45037</v>
      </c>
      <c r="B43" s="6" t="s">
        <v>0</v>
      </c>
      <c r="C43" s="21">
        <v>100</v>
      </c>
    </row>
    <row r="44" spans="1:3" x14ac:dyDescent="0.25">
      <c r="A44" s="20">
        <v>45040</v>
      </c>
      <c r="B44" s="6" t="s">
        <v>1</v>
      </c>
      <c r="C44" s="21">
        <v>1673.35</v>
      </c>
    </row>
    <row r="45" spans="1:3" x14ac:dyDescent="0.25">
      <c r="A45" s="20">
        <v>45041</v>
      </c>
      <c r="B45" s="6" t="s">
        <v>2</v>
      </c>
      <c r="C45" s="21">
        <v>6075.76</v>
      </c>
    </row>
    <row r="46" spans="1:3" x14ac:dyDescent="0.25">
      <c r="A46" s="20">
        <v>45041</v>
      </c>
      <c r="B46" s="6" t="s">
        <v>1</v>
      </c>
      <c r="C46" s="21">
        <v>7504.96</v>
      </c>
    </row>
    <row r="47" spans="1:3" x14ac:dyDescent="0.25">
      <c r="A47" s="20">
        <v>45041</v>
      </c>
      <c r="B47" s="6" t="s">
        <v>17</v>
      </c>
      <c r="C47" s="21">
        <v>1200</v>
      </c>
    </row>
    <row r="48" spans="1:3" x14ac:dyDescent="0.25">
      <c r="A48" s="20">
        <v>45041</v>
      </c>
      <c r="B48" s="6" t="s">
        <v>0</v>
      </c>
      <c r="C48" s="21">
        <v>40</v>
      </c>
    </row>
    <row r="49" spans="1:3" x14ac:dyDescent="0.25">
      <c r="A49" s="20">
        <v>45041</v>
      </c>
      <c r="B49" s="6" t="s">
        <v>0</v>
      </c>
      <c r="C49" s="21">
        <v>40</v>
      </c>
    </row>
    <row r="50" spans="1:3" x14ac:dyDescent="0.25">
      <c r="A50" s="20">
        <v>45041</v>
      </c>
      <c r="B50" s="6" t="s">
        <v>0</v>
      </c>
      <c r="C50" s="21">
        <v>40</v>
      </c>
    </row>
    <row r="51" spans="1:3" x14ac:dyDescent="0.25">
      <c r="A51" s="20">
        <v>45042</v>
      </c>
      <c r="B51" s="6" t="s">
        <v>17</v>
      </c>
      <c r="C51" s="21">
        <v>1200</v>
      </c>
    </row>
    <row r="52" spans="1:3" x14ac:dyDescent="0.25">
      <c r="A52" s="20">
        <v>45042</v>
      </c>
      <c r="B52" s="6" t="s">
        <v>1</v>
      </c>
      <c r="C52" s="21">
        <v>1058.73</v>
      </c>
    </row>
    <row r="53" spans="1:3" x14ac:dyDescent="0.25">
      <c r="A53" s="20">
        <v>45043</v>
      </c>
      <c r="B53" s="6" t="s">
        <v>4</v>
      </c>
      <c r="C53" s="21">
        <v>5775</v>
      </c>
    </row>
    <row r="54" spans="1:3" x14ac:dyDescent="0.25">
      <c r="A54" s="20">
        <v>45043</v>
      </c>
      <c r="B54" s="6" t="s">
        <v>7</v>
      </c>
      <c r="C54" s="21">
        <v>780</v>
      </c>
    </row>
    <row r="55" spans="1:3" x14ac:dyDescent="0.25">
      <c r="A55" s="20">
        <v>45043</v>
      </c>
      <c r="B55" s="6" t="s">
        <v>17</v>
      </c>
      <c r="C55" s="21">
        <v>1200</v>
      </c>
    </row>
    <row r="56" spans="1:3" x14ac:dyDescent="0.25">
      <c r="A56" s="20">
        <v>45043</v>
      </c>
      <c r="B56" s="6" t="s">
        <v>1</v>
      </c>
      <c r="C56" s="21">
        <v>2010.94</v>
      </c>
    </row>
    <row r="57" spans="1:3" x14ac:dyDescent="0.25">
      <c r="A57" s="20">
        <v>45043</v>
      </c>
      <c r="B57" s="6" t="s">
        <v>2</v>
      </c>
      <c r="C57" s="21">
        <v>9</v>
      </c>
    </row>
    <row r="58" spans="1:3" x14ac:dyDescent="0.25">
      <c r="A58" s="20">
        <v>45043</v>
      </c>
      <c r="B58" s="6" t="s">
        <v>0</v>
      </c>
      <c r="C58" s="21">
        <v>230</v>
      </c>
    </row>
    <row r="59" spans="1:3" x14ac:dyDescent="0.25">
      <c r="A59" s="20">
        <v>45044</v>
      </c>
      <c r="B59" s="6" t="s">
        <v>17</v>
      </c>
      <c r="C59" s="21">
        <v>1440</v>
      </c>
    </row>
    <row r="60" spans="1:3" x14ac:dyDescent="0.25">
      <c r="A60" s="20">
        <v>45044</v>
      </c>
      <c r="B60" s="6" t="s">
        <v>1</v>
      </c>
      <c r="C60" s="21">
        <v>4604.07</v>
      </c>
    </row>
    <row r="61" spans="1:3" ht="15.75" x14ac:dyDescent="0.25">
      <c r="A61" s="40" t="s">
        <v>13</v>
      </c>
      <c r="B61" s="40"/>
      <c r="C61" s="9">
        <f>SUM(C7:C60)</f>
        <v>240632.27000000005</v>
      </c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t="s">
        <v>29</v>
      </c>
      <c r="C65" s="22">
        <v>153896.57</v>
      </c>
    </row>
    <row r="66" spans="1:3" x14ac:dyDescent="0.25">
      <c r="A66" t="s">
        <v>30</v>
      </c>
      <c r="C66" s="22">
        <v>50727.43</v>
      </c>
    </row>
    <row r="67" spans="1:3" x14ac:dyDescent="0.25">
      <c r="A67" t="s">
        <v>31</v>
      </c>
      <c r="C67" s="22">
        <v>50785.86</v>
      </c>
    </row>
    <row r="68" spans="1:3" x14ac:dyDescent="0.25">
      <c r="A68" t="s">
        <v>32</v>
      </c>
      <c r="C68" s="22">
        <v>16740.060000000001</v>
      </c>
    </row>
    <row r="69" spans="1:3" x14ac:dyDescent="0.25">
      <c r="A69" t="s">
        <v>11</v>
      </c>
      <c r="C69" s="22">
        <v>780</v>
      </c>
    </row>
    <row r="78" spans="1:3" x14ac:dyDescent="0.25">
      <c r="A78" s="1"/>
    </row>
    <row r="79" spans="1:3" x14ac:dyDescent="0.25">
      <c r="A79" s="1"/>
    </row>
    <row r="84" spans="1:1" x14ac:dyDescent="0.25">
      <c r="A84" s="19"/>
    </row>
    <row r="86" spans="1:1" x14ac:dyDescent="0.25">
      <c r="A86" s="19"/>
    </row>
  </sheetData>
  <mergeCells count="1">
    <mergeCell ref="A61:B6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opLeftCell="A52" workbookViewId="0">
      <selection activeCell="C70" sqref="C70:C73"/>
    </sheetView>
  </sheetViews>
  <sheetFormatPr baseColWidth="10" defaultRowHeight="15" x14ac:dyDescent="0.25"/>
  <cols>
    <col min="1" max="1" width="13.28515625" customWidth="1"/>
    <col min="2" max="2" width="70.42578125" bestFit="1" customWidth="1"/>
    <col min="3" max="3" width="15.42578125" customWidth="1"/>
  </cols>
  <sheetData>
    <row r="1" spans="1:8" ht="18.75" x14ac:dyDescent="0.3">
      <c r="A1" s="10" t="s">
        <v>60</v>
      </c>
    </row>
    <row r="3" spans="1:8" ht="18.75" x14ac:dyDescent="0.3">
      <c r="A3" s="10" t="s">
        <v>15</v>
      </c>
    </row>
    <row r="6" spans="1:8" s="18" customFormat="1" ht="15.75" x14ac:dyDescent="0.25">
      <c r="A6" s="23" t="s">
        <v>3</v>
      </c>
      <c r="B6" s="23" t="s">
        <v>12</v>
      </c>
      <c r="C6" s="23" t="s">
        <v>8</v>
      </c>
    </row>
    <row r="7" spans="1:8" s="18" customFormat="1" x14ac:dyDescent="0.25">
      <c r="A7" s="20">
        <v>45044</v>
      </c>
      <c r="B7" s="20" t="s">
        <v>61</v>
      </c>
      <c r="C7" s="26">
        <v>230</v>
      </c>
      <c r="D7" s="24"/>
      <c r="E7" s="24"/>
      <c r="F7" s="24"/>
      <c r="G7" s="24"/>
      <c r="H7" s="24"/>
    </row>
    <row r="8" spans="1:8" s="18" customFormat="1" x14ac:dyDescent="0.25">
      <c r="A8" s="20">
        <v>45044</v>
      </c>
      <c r="B8" s="20" t="s">
        <v>61</v>
      </c>
      <c r="C8" s="26">
        <v>475</v>
      </c>
      <c r="D8" s="24"/>
      <c r="E8" s="24"/>
      <c r="F8" s="24"/>
      <c r="G8" s="24"/>
      <c r="H8" s="24"/>
    </row>
    <row r="9" spans="1:8" s="18" customFormat="1" x14ac:dyDescent="0.25">
      <c r="A9" s="20">
        <v>45048</v>
      </c>
      <c r="B9" s="20" t="s">
        <v>62</v>
      </c>
      <c r="C9" s="26">
        <v>2400</v>
      </c>
      <c r="D9" s="24"/>
      <c r="E9" s="24"/>
      <c r="F9" s="24"/>
      <c r="G9" s="24"/>
      <c r="H9" s="24"/>
    </row>
    <row r="10" spans="1:8" s="18" customFormat="1" x14ac:dyDescent="0.25">
      <c r="A10" s="20">
        <v>45048</v>
      </c>
      <c r="B10" s="20" t="s">
        <v>63</v>
      </c>
      <c r="C10" s="26">
        <v>1406.74</v>
      </c>
      <c r="D10" s="24"/>
      <c r="E10" s="24"/>
      <c r="F10" s="24"/>
      <c r="G10" s="24"/>
      <c r="H10" s="24"/>
    </row>
    <row r="11" spans="1:8" s="18" customFormat="1" x14ac:dyDescent="0.25">
      <c r="A11" s="20">
        <v>45048</v>
      </c>
      <c r="B11" s="20" t="s">
        <v>64</v>
      </c>
      <c r="C11" s="26">
        <v>840</v>
      </c>
      <c r="D11" s="24"/>
      <c r="E11" s="24"/>
      <c r="F11" s="24"/>
      <c r="G11" s="24"/>
      <c r="H11" s="24"/>
    </row>
    <row r="12" spans="1:8" s="18" customFormat="1" x14ac:dyDescent="0.25">
      <c r="A12" s="20">
        <v>45049</v>
      </c>
      <c r="B12" s="20" t="s">
        <v>64</v>
      </c>
      <c r="C12" s="26">
        <v>1200</v>
      </c>
      <c r="D12" s="24"/>
      <c r="E12" s="24"/>
      <c r="F12" s="24"/>
      <c r="G12" s="24"/>
      <c r="H12" s="24"/>
    </row>
    <row r="13" spans="1:8" s="18" customFormat="1" x14ac:dyDescent="0.25">
      <c r="A13" s="20">
        <v>45049</v>
      </c>
      <c r="B13" s="20" t="s">
        <v>63</v>
      </c>
      <c r="C13" s="26">
        <v>224.64</v>
      </c>
      <c r="D13" s="24"/>
      <c r="E13" s="24"/>
      <c r="F13" s="24"/>
      <c r="G13" s="24"/>
      <c r="H13" s="24"/>
    </row>
    <row r="14" spans="1:8" s="18" customFormat="1" x14ac:dyDescent="0.25">
      <c r="A14" s="20">
        <v>45049</v>
      </c>
      <c r="B14" s="20" t="s">
        <v>61</v>
      </c>
      <c r="C14" s="26">
        <v>55</v>
      </c>
      <c r="D14" s="24"/>
      <c r="E14" s="24"/>
      <c r="F14" s="24"/>
      <c r="G14" s="24"/>
      <c r="H14" s="24"/>
    </row>
    <row r="15" spans="1:8" s="18" customFormat="1" x14ac:dyDescent="0.25">
      <c r="A15" s="20">
        <v>45049</v>
      </c>
      <c r="B15" s="20" t="s">
        <v>63</v>
      </c>
      <c r="C15" s="26">
        <v>696.33</v>
      </c>
      <c r="D15" s="24"/>
      <c r="E15" s="24"/>
      <c r="F15" s="24"/>
      <c r="G15" s="24"/>
      <c r="H15" s="24"/>
    </row>
    <row r="16" spans="1:8" s="18" customFormat="1" x14ac:dyDescent="0.25">
      <c r="A16" s="20">
        <v>45049</v>
      </c>
      <c r="B16" s="20" t="s">
        <v>64</v>
      </c>
      <c r="C16" s="26">
        <v>1200</v>
      </c>
      <c r="D16" s="24"/>
      <c r="E16" s="24"/>
      <c r="F16" s="24"/>
      <c r="G16" s="24"/>
      <c r="H16" s="24"/>
    </row>
    <row r="17" spans="1:8" s="18" customFormat="1" x14ac:dyDescent="0.25">
      <c r="A17" s="20">
        <v>45049</v>
      </c>
      <c r="B17" s="20" t="s">
        <v>61</v>
      </c>
      <c r="C17" s="26">
        <v>55</v>
      </c>
      <c r="D17" s="24"/>
      <c r="E17" s="24"/>
      <c r="F17" s="24"/>
      <c r="G17" s="24"/>
      <c r="H17" s="24"/>
    </row>
    <row r="18" spans="1:8" s="18" customFormat="1" x14ac:dyDescent="0.25">
      <c r="A18" s="20">
        <v>45049</v>
      </c>
      <c r="B18" s="20" t="s">
        <v>61</v>
      </c>
      <c r="C18" s="26">
        <v>140</v>
      </c>
      <c r="D18" s="24"/>
      <c r="E18" s="24"/>
      <c r="F18" s="24"/>
      <c r="G18" s="24"/>
      <c r="H18" s="24"/>
    </row>
    <row r="19" spans="1:8" s="18" customFormat="1" x14ac:dyDescent="0.25">
      <c r="A19" s="20">
        <v>45051</v>
      </c>
      <c r="B19" s="20" t="s">
        <v>63</v>
      </c>
      <c r="C19" s="26">
        <v>4344.05</v>
      </c>
      <c r="D19" s="24"/>
      <c r="E19" s="24"/>
      <c r="F19" s="24"/>
      <c r="G19" s="24"/>
      <c r="H19" s="24"/>
    </row>
    <row r="20" spans="1:8" s="18" customFormat="1" x14ac:dyDescent="0.25">
      <c r="A20" s="20">
        <v>45051</v>
      </c>
      <c r="B20" s="20" t="s">
        <v>64</v>
      </c>
      <c r="C20" s="26">
        <v>600</v>
      </c>
      <c r="D20" s="24"/>
      <c r="E20" s="24"/>
      <c r="F20" s="24"/>
      <c r="G20" s="24"/>
      <c r="H20" s="24"/>
    </row>
    <row r="21" spans="1:8" s="18" customFormat="1" x14ac:dyDescent="0.25">
      <c r="A21" s="20">
        <v>45051</v>
      </c>
      <c r="B21" s="20" t="s">
        <v>63</v>
      </c>
      <c r="C21" s="26">
        <v>3612.63</v>
      </c>
      <c r="D21" s="24"/>
      <c r="E21" s="24"/>
      <c r="F21" s="24"/>
      <c r="G21" s="24"/>
      <c r="H21" s="24"/>
    </row>
    <row r="22" spans="1:8" s="18" customFormat="1" x14ac:dyDescent="0.25">
      <c r="A22" s="20">
        <v>45055</v>
      </c>
      <c r="B22" s="20" t="s">
        <v>64</v>
      </c>
      <c r="C22" s="26">
        <v>1200</v>
      </c>
      <c r="D22" s="24"/>
      <c r="E22" s="24"/>
      <c r="F22" s="24"/>
      <c r="G22" s="24"/>
      <c r="H22" s="24"/>
    </row>
    <row r="23" spans="1:8" s="18" customFormat="1" x14ac:dyDescent="0.25">
      <c r="A23" s="20">
        <v>45055</v>
      </c>
      <c r="B23" s="20" t="s">
        <v>63</v>
      </c>
      <c r="C23" s="26">
        <v>1996.13</v>
      </c>
      <c r="D23" s="24"/>
      <c r="E23" s="24"/>
      <c r="F23" s="24"/>
      <c r="G23" s="24"/>
      <c r="H23" s="24"/>
    </row>
    <row r="24" spans="1:8" s="18" customFormat="1" x14ac:dyDescent="0.25">
      <c r="A24" s="20">
        <v>45055</v>
      </c>
      <c r="B24" s="20" t="s">
        <v>61</v>
      </c>
      <c r="C24" s="26">
        <v>140</v>
      </c>
      <c r="D24" s="24"/>
      <c r="E24" s="24"/>
      <c r="F24" s="24"/>
      <c r="G24" s="24"/>
      <c r="H24" s="24"/>
    </row>
    <row r="25" spans="1:8" s="18" customFormat="1" x14ac:dyDescent="0.25">
      <c r="A25" s="20">
        <v>45056</v>
      </c>
      <c r="B25" s="20" t="s">
        <v>64</v>
      </c>
      <c r="C25" s="26">
        <v>1200</v>
      </c>
      <c r="D25" s="24"/>
      <c r="E25" s="24"/>
      <c r="F25" s="24"/>
      <c r="G25" s="24"/>
      <c r="H25" s="24"/>
    </row>
    <row r="26" spans="1:8" s="18" customFormat="1" x14ac:dyDescent="0.25">
      <c r="A26" s="20">
        <v>45056</v>
      </c>
      <c r="B26" s="20" t="s">
        <v>63</v>
      </c>
      <c r="C26" s="26">
        <v>10404.34</v>
      </c>
      <c r="D26" s="24"/>
      <c r="E26" s="24"/>
      <c r="F26" s="24"/>
      <c r="G26" s="24"/>
      <c r="H26" s="24"/>
    </row>
    <row r="27" spans="1:8" s="18" customFormat="1" x14ac:dyDescent="0.25">
      <c r="A27" s="20">
        <v>45056</v>
      </c>
      <c r="B27" s="20" t="s">
        <v>61</v>
      </c>
      <c r="C27" s="26">
        <v>55</v>
      </c>
      <c r="D27" s="24"/>
      <c r="E27" s="24"/>
      <c r="F27" s="24"/>
      <c r="G27" s="24"/>
      <c r="H27" s="24"/>
    </row>
    <row r="28" spans="1:8" s="18" customFormat="1" x14ac:dyDescent="0.25">
      <c r="A28" s="20">
        <v>45056</v>
      </c>
      <c r="B28" s="20" t="s">
        <v>61</v>
      </c>
      <c r="C28" s="26">
        <v>320</v>
      </c>
      <c r="D28" s="24"/>
      <c r="E28" s="24"/>
      <c r="F28" s="24"/>
      <c r="G28" s="24"/>
      <c r="H28" s="24"/>
    </row>
    <row r="29" spans="1:8" s="18" customFormat="1" x14ac:dyDescent="0.25">
      <c r="A29" s="20">
        <v>45057</v>
      </c>
      <c r="B29" s="20" t="s">
        <v>64</v>
      </c>
      <c r="C29" s="26">
        <v>1200</v>
      </c>
      <c r="D29" s="24"/>
      <c r="E29" s="24"/>
      <c r="F29" s="24"/>
      <c r="G29" s="24"/>
      <c r="H29" s="24"/>
    </row>
    <row r="30" spans="1:8" s="18" customFormat="1" x14ac:dyDescent="0.25">
      <c r="A30" s="20">
        <v>45057</v>
      </c>
      <c r="B30" s="20" t="s">
        <v>63</v>
      </c>
      <c r="C30" s="26">
        <v>641.37</v>
      </c>
      <c r="D30" s="24"/>
      <c r="E30" s="24"/>
      <c r="F30" s="24"/>
      <c r="G30" s="24"/>
      <c r="H30" s="24"/>
    </row>
    <row r="31" spans="1:8" s="18" customFormat="1" x14ac:dyDescent="0.25">
      <c r="A31" s="20">
        <v>45057</v>
      </c>
      <c r="B31" s="20" t="s">
        <v>61</v>
      </c>
      <c r="C31" s="26">
        <v>140</v>
      </c>
      <c r="D31" s="24"/>
      <c r="E31" s="24"/>
      <c r="F31" s="24"/>
      <c r="G31" s="24"/>
      <c r="H31" s="24"/>
    </row>
    <row r="32" spans="1:8" s="18" customFormat="1" x14ac:dyDescent="0.25">
      <c r="A32" s="20">
        <v>45057</v>
      </c>
      <c r="B32" s="20" t="s">
        <v>61</v>
      </c>
      <c r="C32" s="26">
        <v>140</v>
      </c>
      <c r="D32" s="24"/>
      <c r="E32" s="24"/>
      <c r="F32" s="24"/>
      <c r="G32" s="24"/>
      <c r="H32" s="24"/>
    </row>
    <row r="33" spans="1:8" s="18" customFormat="1" x14ac:dyDescent="0.25">
      <c r="A33" s="20">
        <v>45058</v>
      </c>
      <c r="B33" s="20" t="s">
        <v>63</v>
      </c>
      <c r="C33" s="26">
        <v>2416.34</v>
      </c>
      <c r="D33" s="24"/>
      <c r="E33" s="24"/>
      <c r="F33" s="24"/>
      <c r="G33" s="24"/>
      <c r="H33" s="24"/>
    </row>
    <row r="34" spans="1:8" s="18" customFormat="1" x14ac:dyDescent="0.25">
      <c r="A34" s="20">
        <v>45061</v>
      </c>
      <c r="B34" s="20" t="s">
        <v>63</v>
      </c>
      <c r="C34" s="26">
        <v>1095.96</v>
      </c>
      <c r="D34" s="24"/>
      <c r="E34" s="24"/>
      <c r="F34" s="24"/>
      <c r="G34" s="24"/>
      <c r="H34" s="24"/>
    </row>
    <row r="35" spans="1:8" s="18" customFormat="1" x14ac:dyDescent="0.25">
      <c r="A35" s="20">
        <v>45062</v>
      </c>
      <c r="B35" s="20" t="s">
        <v>63</v>
      </c>
      <c r="C35" s="26">
        <v>129.94</v>
      </c>
      <c r="D35" s="24"/>
      <c r="E35" s="24"/>
      <c r="F35" s="24"/>
      <c r="G35" s="24"/>
      <c r="H35" s="24"/>
    </row>
    <row r="36" spans="1:8" s="18" customFormat="1" x14ac:dyDescent="0.25">
      <c r="A36" s="20">
        <v>45062</v>
      </c>
      <c r="B36" s="20" t="s">
        <v>64</v>
      </c>
      <c r="C36" s="26">
        <v>1200</v>
      </c>
      <c r="D36" s="24"/>
      <c r="E36" s="24"/>
      <c r="F36" s="24"/>
      <c r="G36" s="24"/>
      <c r="H36" s="24"/>
    </row>
    <row r="37" spans="1:8" s="18" customFormat="1" x14ac:dyDescent="0.25">
      <c r="A37" s="20">
        <v>45062</v>
      </c>
      <c r="B37" s="20" t="s">
        <v>61</v>
      </c>
      <c r="C37" s="26">
        <v>55</v>
      </c>
      <c r="D37" s="24"/>
      <c r="E37" s="24"/>
      <c r="F37" s="24"/>
      <c r="G37" s="24"/>
      <c r="H37" s="24"/>
    </row>
    <row r="38" spans="1:8" s="18" customFormat="1" x14ac:dyDescent="0.25">
      <c r="A38" s="20">
        <v>45063</v>
      </c>
      <c r="B38" s="20" t="s">
        <v>63</v>
      </c>
      <c r="C38" s="26">
        <v>530.67999999999995</v>
      </c>
      <c r="D38" s="24"/>
      <c r="E38" s="24"/>
      <c r="F38" s="24"/>
      <c r="G38" s="24"/>
      <c r="H38" s="24"/>
    </row>
    <row r="39" spans="1:8" s="18" customFormat="1" x14ac:dyDescent="0.25">
      <c r="A39" s="20">
        <v>45063</v>
      </c>
      <c r="B39" s="20" t="s">
        <v>64</v>
      </c>
      <c r="C39" s="26">
        <v>1200</v>
      </c>
      <c r="D39" s="24"/>
      <c r="E39" s="24"/>
      <c r="F39" s="24"/>
      <c r="G39" s="24"/>
      <c r="H39" s="24"/>
    </row>
    <row r="40" spans="1:8" s="18" customFormat="1" x14ac:dyDescent="0.25">
      <c r="A40" s="20">
        <v>45064</v>
      </c>
      <c r="B40" s="20" t="s">
        <v>64</v>
      </c>
      <c r="C40" s="26">
        <v>1200</v>
      </c>
      <c r="D40" s="24"/>
      <c r="E40" s="24"/>
      <c r="F40" s="24"/>
      <c r="G40" s="24"/>
      <c r="H40" s="24"/>
    </row>
    <row r="41" spans="1:8" s="18" customFormat="1" x14ac:dyDescent="0.25">
      <c r="A41" s="20">
        <v>45064</v>
      </c>
      <c r="B41" s="20" t="s">
        <v>63</v>
      </c>
      <c r="C41" s="26">
        <v>1214.45</v>
      </c>
      <c r="D41" s="24"/>
      <c r="E41" s="24"/>
      <c r="F41" s="24"/>
      <c r="G41" s="24"/>
      <c r="H41" s="24"/>
    </row>
    <row r="42" spans="1:8" s="18" customFormat="1" x14ac:dyDescent="0.25">
      <c r="A42" s="20">
        <v>45064</v>
      </c>
      <c r="B42" s="20" t="s">
        <v>61</v>
      </c>
      <c r="C42" s="26">
        <v>55</v>
      </c>
      <c r="D42" s="24"/>
      <c r="E42" s="24"/>
      <c r="F42" s="24"/>
      <c r="G42" s="24"/>
      <c r="H42" s="24"/>
    </row>
    <row r="43" spans="1:8" s="18" customFormat="1" x14ac:dyDescent="0.25">
      <c r="A43" s="20">
        <v>45064</v>
      </c>
      <c r="B43" s="20" t="s">
        <v>61</v>
      </c>
      <c r="C43" s="26">
        <v>320</v>
      </c>
      <c r="D43" s="24"/>
      <c r="E43" s="24"/>
      <c r="F43" s="24"/>
      <c r="G43" s="24"/>
      <c r="H43" s="24"/>
    </row>
    <row r="44" spans="1:8" s="18" customFormat="1" x14ac:dyDescent="0.25">
      <c r="A44" s="20">
        <v>45064</v>
      </c>
      <c r="B44" s="20" t="s">
        <v>61</v>
      </c>
      <c r="C44" s="26">
        <v>320</v>
      </c>
      <c r="D44" s="24"/>
      <c r="E44" s="24"/>
      <c r="F44" s="24"/>
      <c r="G44" s="24"/>
      <c r="H44" s="24"/>
    </row>
    <row r="45" spans="1:8" s="18" customFormat="1" x14ac:dyDescent="0.25">
      <c r="A45" s="20">
        <v>45065</v>
      </c>
      <c r="B45" s="20" t="s">
        <v>63</v>
      </c>
      <c r="C45" s="26">
        <v>3734.38</v>
      </c>
      <c r="D45" s="24"/>
      <c r="E45" s="24"/>
      <c r="F45" s="24"/>
      <c r="G45" s="24"/>
      <c r="H45" s="24"/>
    </row>
    <row r="46" spans="1:8" s="18" customFormat="1" x14ac:dyDescent="0.25">
      <c r="A46" s="20">
        <v>45065</v>
      </c>
      <c r="B46" s="20" t="s">
        <v>64</v>
      </c>
      <c r="C46" s="26">
        <v>1200</v>
      </c>
      <c r="D46" s="24"/>
      <c r="E46" s="24"/>
      <c r="F46" s="24"/>
      <c r="G46" s="24"/>
      <c r="H46" s="24"/>
    </row>
    <row r="47" spans="1:8" s="18" customFormat="1" x14ac:dyDescent="0.25">
      <c r="A47" s="20">
        <v>45068</v>
      </c>
      <c r="B47" s="20" t="s">
        <v>65</v>
      </c>
      <c r="C47" s="26">
        <v>2000</v>
      </c>
      <c r="D47" s="24"/>
      <c r="E47" s="24"/>
      <c r="F47" s="24"/>
      <c r="G47" s="24"/>
      <c r="H47" s="24"/>
    </row>
    <row r="48" spans="1:8" s="18" customFormat="1" x14ac:dyDescent="0.25">
      <c r="A48" s="20">
        <v>45068</v>
      </c>
      <c r="B48" s="20" t="s">
        <v>63</v>
      </c>
      <c r="C48" s="26">
        <v>496.59</v>
      </c>
      <c r="D48" s="24"/>
      <c r="E48" s="24"/>
      <c r="F48" s="24"/>
      <c r="G48" s="24"/>
      <c r="H48" s="24"/>
    </row>
    <row r="49" spans="1:8" s="18" customFormat="1" x14ac:dyDescent="0.25">
      <c r="A49" s="20">
        <v>45069</v>
      </c>
      <c r="B49" s="20" t="s">
        <v>63</v>
      </c>
      <c r="C49" s="26">
        <v>1010.46</v>
      </c>
      <c r="D49" s="24"/>
      <c r="E49" s="24"/>
      <c r="F49" s="24"/>
      <c r="G49" s="24"/>
      <c r="H49" s="24"/>
    </row>
    <row r="50" spans="1:8" s="18" customFormat="1" x14ac:dyDescent="0.25">
      <c r="A50" s="20">
        <v>45070</v>
      </c>
      <c r="B50" s="20" t="s">
        <v>64</v>
      </c>
      <c r="C50" s="26">
        <v>2400</v>
      </c>
      <c r="D50" s="24"/>
      <c r="E50" s="24"/>
      <c r="F50" s="24"/>
      <c r="G50" s="24"/>
      <c r="H50" s="24"/>
    </row>
    <row r="51" spans="1:8" s="18" customFormat="1" x14ac:dyDescent="0.25">
      <c r="A51" s="20">
        <v>45070</v>
      </c>
      <c r="B51" s="20" t="s">
        <v>63</v>
      </c>
      <c r="C51" s="26">
        <v>7435.24</v>
      </c>
      <c r="D51" s="24"/>
      <c r="E51" s="24"/>
      <c r="F51" s="24"/>
      <c r="G51" s="24"/>
      <c r="H51" s="24"/>
    </row>
    <row r="52" spans="1:8" s="18" customFormat="1" x14ac:dyDescent="0.25">
      <c r="A52" s="20">
        <v>45070</v>
      </c>
      <c r="B52" s="20" t="s">
        <v>61</v>
      </c>
      <c r="C52" s="26">
        <v>55</v>
      </c>
      <c r="D52" s="24"/>
      <c r="E52" s="24"/>
      <c r="F52" s="24"/>
      <c r="G52" s="24"/>
      <c r="H52" s="24"/>
    </row>
    <row r="53" spans="1:8" s="18" customFormat="1" x14ac:dyDescent="0.25">
      <c r="A53" s="20">
        <v>45070</v>
      </c>
      <c r="B53" s="20" t="s">
        <v>61</v>
      </c>
      <c r="C53" s="26">
        <v>660</v>
      </c>
      <c r="D53" s="24"/>
      <c r="E53" s="24"/>
      <c r="F53" s="24"/>
      <c r="G53" s="24"/>
      <c r="H53" s="24"/>
    </row>
    <row r="54" spans="1:8" s="18" customFormat="1" x14ac:dyDescent="0.25">
      <c r="A54" s="20">
        <v>45075</v>
      </c>
      <c r="B54" s="20" t="s">
        <v>65</v>
      </c>
      <c r="C54" s="26">
        <v>2000</v>
      </c>
      <c r="D54" s="24"/>
      <c r="E54" s="24"/>
      <c r="F54" s="24"/>
      <c r="G54" s="24"/>
      <c r="H54" s="24"/>
    </row>
    <row r="55" spans="1:8" s="18" customFormat="1" x14ac:dyDescent="0.25">
      <c r="A55" s="20">
        <v>45075</v>
      </c>
      <c r="B55" s="20" t="s">
        <v>64</v>
      </c>
      <c r="C55" s="26">
        <v>1200</v>
      </c>
      <c r="D55" s="24"/>
      <c r="E55" s="24"/>
      <c r="F55" s="24"/>
      <c r="G55" s="24"/>
      <c r="H55" s="24"/>
    </row>
    <row r="56" spans="1:8" s="18" customFormat="1" x14ac:dyDescent="0.25">
      <c r="A56" s="20">
        <v>45075</v>
      </c>
      <c r="B56" s="20" t="s">
        <v>63</v>
      </c>
      <c r="C56" s="26">
        <v>1210.8900000000001</v>
      </c>
      <c r="D56" s="24"/>
      <c r="E56" s="24"/>
      <c r="F56" s="24"/>
      <c r="G56" s="24"/>
      <c r="H56" s="24"/>
    </row>
    <row r="57" spans="1:8" s="18" customFormat="1" x14ac:dyDescent="0.25">
      <c r="A57" s="20">
        <v>45076</v>
      </c>
      <c r="B57" s="20" t="s">
        <v>66</v>
      </c>
      <c r="C57" s="26">
        <v>8085</v>
      </c>
      <c r="D57" s="24"/>
      <c r="E57" s="24"/>
      <c r="F57" s="24"/>
      <c r="G57" s="24"/>
      <c r="H57" s="24"/>
    </row>
    <row r="58" spans="1:8" s="18" customFormat="1" x14ac:dyDescent="0.25">
      <c r="A58" s="20">
        <v>45076</v>
      </c>
      <c r="B58" s="20" t="s">
        <v>67</v>
      </c>
      <c r="C58" s="26">
        <v>1480</v>
      </c>
      <c r="D58" s="24"/>
      <c r="E58" s="24"/>
      <c r="F58" s="24"/>
      <c r="G58" s="24"/>
      <c r="H58" s="24"/>
    </row>
    <row r="59" spans="1:8" s="18" customFormat="1" x14ac:dyDescent="0.25">
      <c r="A59" s="20">
        <v>45076</v>
      </c>
      <c r="B59" s="20" t="s">
        <v>64</v>
      </c>
      <c r="C59" s="26">
        <v>1200</v>
      </c>
      <c r="D59" s="24"/>
      <c r="E59" s="24"/>
      <c r="F59" s="24"/>
      <c r="G59" s="24"/>
      <c r="H59" s="24"/>
    </row>
    <row r="60" spans="1:8" s="18" customFormat="1" x14ac:dyDescent="0.25">
      <c r="A60" s="20">
        <v>45076</v>
      </c>
      <c r="B60" s="20" t="s">
        <v>63</v>
      </c>
      <c r="C60" s="26">
        <v>2075.09</v>
      </c>
      <c r="D60" s="24"/>
      <c r="E60" s="24"/>
      <c r="F60" s="24"/>
      <c r="G60" s="24"/>
      <c r="H60" s="24"/>
    </row>
    <row r="61" spans="1:8" s="18" customFormat="1" x14ac:dyDescent="0.25">
      <c r="A61" s="20">
        <v>45076</v>
      </c>
      <c r="B61" s="20" t="s">
        <v>61</v>
      </c>
      <c r="C61" s="26">
        <v>55</v>
      </c>
      <c r="D61" s="24"/>
      <c r="E61" s="24"/>
      <c r="F61" s="24"/>
      <c r="G61" s="24"/>
      <c r="H61" s="24"/>
    </row>
    <row r="62" spans="1:8" s="18" customFormat="1" x14ac:dyDescent="0.25">
      <c r="A62" s="20">
        <v>45077</v>
      </c>
      <c r="B62" s="20" t="s">
        <v>64</v>
      </c>
      <c r="C62" s="26">
        <v>4200</v>
      </c>
      <c r="D62" s="24"/>
      <c r="E62" s="24"/>
      <c r="F62" s="24"/>
      <c r="G62" s="24"/>
      <c r="H62" s="24"/>
    </row>
    <row r="63" spans="1:8" s="18" customFormat="1" x14ac:dyDescent="0.25">
      <c r="A63" s="20">
        <v>45077</v>
      </c>
      <c r="B63" s="20" t="s">
        <v>63</v>
      </c>
      <c r="C63" s="26">
        <v>2361.31</v>
      </c>
      <c r="D63" s="24"/>
      <c r="E63" s="24"/>
      <c r="F63" s="24"/>
      <c r="G63" s="24"/>
      <c r="H63" s="24"/>
    </row>
    <row r="64" spans="1:8" s="18" customFormat="1" ht="15.75" x14ac:dyDescent="0.25">
      <c r="A64" s="40" t="s">
        <v>13</v>
      </c>
      <c r="B64" s="40"/>
      <c r="C64" s="27">
        <f>SUM(C7:C63)</f>
        <v>87512.559999999983</v>
      </c>
      <c r="D64" s="24"/>
      <c r="E64" s="24"/>
      <c r="F64" s="24"/>
      <c r="G64" s="24"/>
      <c r="H64" s="24"/>
    </row>
    <row r="65" spans="1:8" s="18" customFormat="1" x14ac:dyDescent="0.25">
      <c r="A65" s="24"/>
      <c r="B65" s="24"/>
      <c r="C65" s="24"/>
      <c r="D65" s="24"/>
      <c r="E65" s="24"/>
      <c r="F65" s="24"/>
      <c r="G65" s="24"/>
      <c r="H65" s="24"/>
    </row>
    <row r="66" spans="1:8" s="18" customFormat="1" x14ac:dyDescent="0.25">
      <c r="A66" s="24"/>
      <c r="B66" s="24"/>
      <c r="C66" s="24"/>
      <c r="D66" s="24"/>
      <c r="E66" s="24"/>
      <c r="F66" s="24"/>
      <c r="G66" s="24"/>
      <c r="H66" s="24"/>
    </row>
    <row r="67" spans="1:8" s="18" customFormat="1" x14ac:dyDescent="0.25">
      <c r="A67" s="24"/>
      <c r="B67" s="24"/>
      <c r="C67" s="24"/>
      <c r="D67" s="24"/>
      <c r="E67" s="24"/>
      <c r="F67" s="24"/>
      <c r="G67" s="24"/>
      <c r="H67" s="24"/>
    </row>
    <row r="68" spans="1:8" s="18" customFormat="1" x14ac:dyDescent="0.25">
      <c r="A68" s="24" t="s">
        <v>68</v>
      </c>
      <c r="B68" s="24"/>
      <c r="C68" s="24"/>
      <c r="D68" s="24"/>
      <c r="E68" s="24"/>
      <c r="F68" s="24"/>
      <c r="G68" s="24"/>
      <c r="H68" s="24"/>
    </row>
    <row r="69" spans="1:8" s="18" customFormat="1" x14ac:dyDescent="0.25">
      <c r="A69" s="24" t="s">
        <v>69</v>
      </c>
      <c r="B69" s="24"/>
      <c r="C69" s="24"/>
      <c r="D69" s="24"/>
      <c r="E69" s="24"/>
      <c r="F69" s="24"/>
      <c r="G69" s="24"/>
      <c r="H69" s="24"/>
    </row>
    <row r="70" spans="1:8" s="18" customFormat="1" x14ac:dyDescent="0.25">
      <c r="A70" s="24" t="s">
        <v>70</v>
      </c>
      <c r="B70" s="24"/>
      <c r="C70" s="28">
        <v>68277.56</v>
      </c>
      <c r="D70" s="24"/>
      <c r="E70" s="24"/>
      <c r="F70" s="24"/>
      <c r="H70" s="24"/>
    </row>
    <row r="71" spans="1:8" s="18" customFormat="1" x14ac:dyDescent="0.25">
      <c r="A71" s="24" t="s">
        <v>71</v>
      </c>
      <c r="B71" s="24"/>
      <c r="C71" s="25"/>
      <c r="D71" s="24"/>
      <c r="E71" s="24"/>
      <c r="F71" s="24"/>
      <c r="H71" s="24"/>
    </row>
    <row r="72" spans="1:8" s="18" customFormat="1" x14ac:dyDescent="0.25">
      <c r="A72" s="24" t="s">
        <v>72</v>
      </c>
      <c r="B72" s="24"/>
      <c r="C72" s="28">
        <v>22531.58</v>
      </c>
      <c r="D72" s="24"/>
      <c r="E72" s="24"/>
      <c r="F72" s="24"/>
      <c r="H72" s="24"/>
    </row>
    <row r="73" spans="1:8" s="18" customFormat="1" x14ac:dyDescent="0.25">
      <c r="A73" s="24" t="s">
        <v>73</v>
      </c>
      <c r="B73" s="24"/>
      <c r="C73" s="28">
        <v>1480</v>
      </c>
      <c r="D73" s="24"/>
      <c r="E73" s="24"/>
      <c r="F73" s="24"/>
      <c r="G73" s="24"/>
      <c r="H73" s="24"/>
    </row>
    <row r="74" spans="1:8" s="18" customFormat="1" x14ac:dyDescent="0.25">
      <c r="A74" s="24"/>
      <c r="B74" s="24"/>
      <c r="C74" s="24"/>
      <c r="D74" s="24"/>
      <c r="E74" s="24"/>
      <c r="F74" s="24"/>
      <c r="G74" s="24"/>
      <c r="H74" s="24"/>
    </row>
    <row r="75" spans="1:8" s="18" customFormat="1" x14ac:dyDescent="0.25">
      <c r="A75" s="24"/>
      <c r="B75" s="24"/>
      <c r="C75" s="24"/>
      <c r="D75" s="24"/>
      <c r="E75" s="24"/>
      <c r="F75" s="24"/>
      <c r="G75" s="24"/>
      <c r="H75" s="24"/>
    </row>
    <row r="76" spans="1:8" s="18" customFormat="1" x14ac:dyDescent="0.25"/>
    <row r="77" spans="1:8" s="18" customFormat="1" x14ac:dyDescent="0.25"/>
    <row r="78" spans="1:8" s="18" customFormat="1" x14ac:dyDescent="0.25"/>
    <row r="79" spans="1:8" s="18" customFormat="1" x14ac:dyDescent="0.25"/>
    <row r="80" spans="1:8" s="18" customFormat="1" x14ac:dyDescent="0.25"/>
    <row r="81" s="18" customFormat="1" x14ac:dyDescent="0.25"/>
    <row r="82" s="18" customFormat="1" x14ac:dyDescent="0.25"/>
    <row r="83" s="18" customFormat="1" x14ac:dyDescent="0.25"/>
    <row r="84" s="18" customFormat="1" x14ac:dyDescent="0.25"/>
    <row r="85" s="18" customFormat="1" x14ac:dyDescent="0.25"/>
    <row r="86" s="18" customFormat="1" x14ac:dyDescent="0.25"/>
    <row r="87" s="18" customFormat="1" x14ac:dyDescent="0.25"/>
    <row r="88" s="18" customFormat="1" x14ac:dyDescent="0.25"/>
    <row r="89" s="18" customFormat="1" x14ac:dyDescent="0.25"/>
    <row r="90" s="18" customFormat="1" x14ac:dyDescent="0.25"/>
    <row r="91" s="18" customFormat="1" x14ac:dyDescent="0.25"/>
    <row r="92" s="18" customFormat="1" x14ac:dyDescent="0.25"/>
    <row r="93" s="18" customFormat="1" x14ac:dyDescent="0.25"/>
    <row r="94" s="18" customFormat="1" x14ac:dyDescent="0.25"/>
    <row r="95" s="18" customFormat="1" x14ac:dyDescent="0.25"/>
    <row r="96" s="18" customFormat="1" x14ac:dyDescent="0.25"/>
    <row r="97" s="18" customFormat="1" x14ac:dyDescent="0.25"/>
    <row r="98" s="18" customFormat="1" x14ac:dyDescent="0.25"/>
    <row r="99" s="18" customFormat="1" x14ac:dyDescent="0.25"/>
    <row r="100" s="18" customFormat="1" x14ac:dyDescent="0.25"/>
    <row r="101" s="18" customFormat="1" x14ac:dyDescent="0.25"/>
    <row r="102" s="18" customFormat="1" x14ac:dyDescent="0.25"/>
    <row r="103" s="18" customFormat="1" x14ac:dyDescent="0.25"/>
    <row r="104" s="18" customFormat="1" x14ac:dyDescent="0.25"/>
    <row r="105" s="18" customFormat="1" x14ac:dyDescent="0.25"/>
    <row r="106" s="18" customFormat="1" x14ac:dyDescent="0.25"/>
    <row r="107" s="18" customFormat="1" x14ac:dyDescent="0.25"/>
    <row r="108" s="18" customFormat="1" x14ac:dyDescent="0.25"/>
    <row r="109" s="18" customFormat="1" x14ac:dyDescent="0.25"/>
    <row r="110" s="18" customFormat="1" x14ac:dyDescent="0.25"/>
    <row r="111" s="18" customFormat="1" x14ac:dyDescent="0.25"/>
    <row r="112" s="18" customFormat="1" x14ac:dyDescent="0.25"/>
    <row r="113" s="18" customFormat="1" x14ac:dyDescent="0.25"/>
    <row r="114" s="18" customFormat="1" x14ac:dyDescent="0.25"/>
    <row r="115" s="18" customFormat="1" x14ac:dyDescent="0.25"/>
    <row r="116" s="18" customFormat="1" x14ac:dyDescent="0.25"/>
    <row r="117" s="18" customFormat="1" x14ac:dyDescent="0.25"/>
    <row r="118" s="18" customFormat="1" x14ac:dyDescent="0.25"/>
    <row r="119" s="18" customFormat="1" x14ac:dyDescent="0.25"/>
    <row r="120" s="18" customFormat="1" x14ac:dyDescent="0.25"/>
    <row r="121" s="18" customFormat="1" x14ac:dyDescent="0.25"/>
    <row r="122" s="18" customFormat="1" x14ac:dyDescent="0.25"/>
    <row r="123" s="18" customFormat="1" x14ac:dyDescent="0.25"/>
    <row r="124" s="18" customFormat="1" x14ac:dyDescent="0.25"/>
    <row r="125" s="18" customFormat="1" x14ac:dyDescent="0.25"/>
    <row r="126" s="18" customFormat="1" x14ac:dyDescent="0.25"/>
    <row r="127" s="18" customFormat="1" x14ac:dyDescent="0.25"/>
    <row r="128" s="18" customFormat="1" x14ac:dyDescent="0.25"/>
    <row r="129" s="18" customFormat="1" x14ac:dyDescent="0.25"/>
    <row r="130" s="18" customFormat="1" x14ac:dyDescent="0.25"/>
    <row r="131" s="18" customFormat="1" x14ac:dyDescent="0.25"/>
    <row r="132" s="18" customFormat="1" x14ac:dyDescent="0.25"/>
    <row r="133" s="18" customFormat="1" x14ac:dyDescent="0.25"/>
    <row r="134" s="18" customFormat="1" x14ac:dyDescent="0.25"/>
    <row r="135" s="18" customFormat="1" x14ac:dyDescent="0.25"/>
    <row r="136" s="18" customFormat="1" x14ac:dyDescent="0.25"/>
    <row r="137" s="18" customFormat="1" x14ac:dyDescent="0.25"/>
    <row r="138" s="18" customFormat="1" x14ac:dyDescent="0.25"/>
    <row r="139" s="18" customFormat="1" x14ac:dyDescent="0.25"/>
    <row r="140" s="18" customFormat="1" x14ac:dyDescent="0.25"/>
    <row r="141" s="18" customFormat="1" x14ac:dyDescent="0.25"/>
    <row r="142" s="18" customFormat="1" x14ac:dyDescent="0.25"/>
    <row r="143" s="18" customFormat="1" x14ac:dyDescent="0.25"/>
    <row r="144" s="18" customFormat="1" x14ac:dyDescent="0.25"/>
    <row r="145" s="18" customFormat="1" x14ac:dyDescent="0.25"/>
    <row r="146" s="18" customFormat="1" x14ac:dyDescent="0.25"/>
    <row r="147" s="18" customFormat="1" x14ac:dyDescent="0.25"/>
    <row r="148" s="18" customFormat="1" x14ac:dyDescent="0.25"/>
    <row r="149" s="18" customFormat="1" x14ac:dyDescent="0.25"/>
    <row r="150" s="18" customFormat="1" x14ac:dyDescent="0.25"/>
    <row r="151" s="18" customFormat="1" x14ac:dyDescent="0.25"/>
    <row r="152" s="18" customFormat="1" x14ac:dyDescent="0.25"/>
    <row r="153" s="18" customFormat="1" x14ac:dyDescent="0.25"/>
    <row r="154" s="18" customFormat="1" x14ac:dyDescent="0.25"/>
    <row r="155" s="18" customFormat="1" x14ac:dyDescent="0.25"/>
    <row r="156" s="18" customFormat="1" x14ac:dyDescent="0.25"/>
    <row r="157" s="18" customFormat="1" x14ac:dyDescent="0.25"/>
    <row r="158" s="18" customFormat="1" x14ac:dyDescent="0.25"/>
    <row r="159" s="18" customFormat="1" x14ac:dyDescent="0.25"/>
    <row r="160" s="18" customFormat="1" x14ac:dyDescent="0.25"/>
    <row r="161" s="18" customFormat="1" x14ac:dyDescent="0.25"/>
    <row r="162" s="18" customFormat="1" x14ac:dyDescent="0.25"/>
    <row r="163" s="18" customFormat="1" x14ac:dyDescent="0.25"/>
    <row r="164" s="18" customFormat="1" x14ac:dyDescent="0.25"/>
    <row r="165" s="18" customFormat="1" x14ac:dyDescent="0.25"/>
    <row r="166" s="18" customFormat="1" x14ac:dyDescent="0.25"/>
    <row r="167" s="18" customFormat="1" x14ac:dyDescent="0.25"/>
    <row r="168" s="18" customFormat="1" x14ac:dyDescent="0.25"/>
    <row r="169" s="18" customFormat="1" x14ac:dyDescent="0.25"/>
    <row r="170" s="18" customFormat="1" x14ac:dyDescent="0.25"/>
    <row r="171" s="18" customFormat="1" x14ac:dyDescent="0.25"/>
    <row r="172" s="18" customFormat="1" x14ac:dyDescent="0.25"/>
  </sheetData>
  <mergeCells count="1">
    <mergeCell ref="A64:B64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31" workbookViewId="0">
      <selection activeCell="D39" sqref="D39:D44"/>
    </sheetView>
  </sheetViews>
  <sheetFormatPr baseColWidth="10" defaultRowHeight="15" x14ac:dyDescent="0.25"/>
  <cols>
    <col min="2" max="2" width="49.7109375" customWidth="1"/>
  </cols>
  <sheetData>
    <row r="1" spans="1:3" ht="18.75" x14ac:dyDescent="0.3">
      <c r="A1" s="10" t="s">
        <v>77</v>
      </c>
    </row>
    <row r="3" spans="1:3" ht="18.75" x14ac:dyDescent="0.3">
      <c r="A3" s="10" t="s">
        <v>15</v>
      </c>
    </row>
    <row r="5" spans="1:3" ht="23.25" customHeight="1" x14ac:dyDescent="0.25"/>
    <row r="6" spans="1:3" ht="23.25" customHeight="1" x14ac:dyDescent="0.25">
      <c r="A6" s="23" t="s">
        <v>3</v>
      </c>
      <c r="B6" s="23" t="s">
        <v>12</v>
      </c>
      <c r="C6" s="23" t="s">
        <v>8</v>
      </c>
    </row>
    <row r="7" spans="1:3" ht="23.25" customHeight="1" x14ac:dyDescent="0.25">
      <c r="A7" s="29">
        <v>44932</v>
      </c>
      <c r="B7" s="30" t="s">
        <v>61</v>
      </c>
      <c r="C7" s="31">
        <v>55</v>
      </c>
    </row>
    <row r="8" spans="1:3" ht="23.25" customHeight="1" x14ac:dyDescent="0.25">
      <c r="A8" s="29">
        <v>45080</v>
      </c>
      <c r="B8" s="30" t="s">
        <v>64</v>
      </c>
      <c r="C8" s="31">
        <v>120</v>
      </c>
    </row>
    <row r="9" spans="1:3" ht="23.25" customHeight="1" x14ac:dyDescent="0.25">
      <c r="A9" s="29">
        <v>45080</v>
      </c>
      <c r="B9" s="30" t="s">
        <v>63</v>
      </c>
      <c r="C9" s="31">
        <v>793.78</v>
      </c>
    </row>
    <row r="10" spans="1:3" ht="23.25" customHeight="1" x14ac:dyDescent="0.25">
      <c r="A10" s="29">
        <v>45083</v>
      </c>
      <c r="B10" s="30" t="s">
        <v>63</v>
      </c>
      <c r="C10" s="31">
        <v>855.06</v>
      </c>
    </row>
    <row r="11" spans="1:3" ht="23.25" customHeight="1" x14ac:dyDescent="0.25">
      <c r="A11" s="29">
        <v>45083</v>
      </c>
      <c r="B11" s="30" t="s">
        <v>63</v>
      </c>
      <c r="C11" s="31">
        <v>6735.87</v>
      </c>
    </row>
    <row r="12" spans="1:3" ht="23.25" customHeight="1" x14ac:dyDescent="0.25">
      <c r="A12" s="29">
        <v>45083</v>
      </c>
      <c r="B12" s="30" t="s">
        <v>61</v>
      </c>
      <c r="C12" s="31">
        <v>320</v>
      </c>
    </row>
    <row r="13" spans="1:3" ht="23.25" customHeight="1" x14ac:dyDescent="0.25">
      <c r="A13" s="29">
        <v>45090</v>
      </c>
      <c r="B13" s="30" t="s">
        <v>64</v>
      </c>
      <c r="C13" s="31">
        <v>1200</v>
      </c>
    </row>
    <row r="14" spans="1:3" ht="23.25" customHeight="1" x14ac:dyDescent="0.25">
      <c r="A14" s="29">
        <v>45090</v>
      </c>
      <c r="B14" s="30" t="s">
        <v>63</v>
      </c>
      <c r="C14" s="31">
        <v>70.430000000000007</v>
      </c>
    </row>
    <row r="15" spans="1:3" ht="23.25" customHeight="1" x14ac:dyDescent="0.25">
      <c r="A15" s="29">
        <v>45090</v>
      </c>
      <c r="B15" s="30" t="s">
        <v>64</v>
      </c>
      <c r="C15" s="31">
        <v>1200</v>
      </c>
    </row>
    <row r="16" spans="1:3" ht="23.25" customHeight="1" x14ac:dyDescent="0.25">
      <c r="A16" s="29">
        <v>45090</v>
      </c>
      <c r="B16" s="30" t="s">
        <v>61</v>
      </c>
      <c r="C16" s="31">
        <v>55</v>
      </c>
    </row>
    <row r="17" spans="1:3" ht="23.25" customHeight="1" x14ac:dyDescent="0.25">
      <c r="A17" s="29">
        <v>45098</v>
      </c>
      <c r="B17" s="30" t="s">
        <v>74</v>
      </c>
      <c r="C17" s="31">
        <v>8000</v>
      </c>
    </row>
    <row r="18" spans="1:3" ht="23.25" customHeight="1" x14ac:dyDescent="0.25">
      <c r="A18" s="29">
        <v>45098</v>
      </c>
      <c r="B18" s="30" t="s">
        <v>63</v>
      </c>
      <c r="C18" s="31">
        <v>9392.44</v>
      </c>
    </row>
    <row r="19" spans="1:3" ht="23.25" customHeight="1" x14ac:dyDescent="0.25">
      <c r="A19" s="29">
        <v>45098</v>
      </c>
      <c r="B19" s="30" t="s">
        <v>61</v>
      </c>
      <c r="C19" s="31">
        <v>55</v>
      </c>
    </row>
    <row r="20" spans="1:3" ht="23.25" customHeight="1" x14ac:dyDescent="0.25">
      <c r="A20" s="29">
        <v>45098</v>
      </c>
      <c r="B20" s="30" t="s">
        <v>61</v>
      </c>
      <c r="C20" s="31">
        <v>55</v>
      </c>
    </row>
    <row r="21" spans="1:3" ht="23.25" customHeight="1" x14ac:dyDescent="0.25">
      <c r="A21" s="29">
        <v>45098</v>
      </c>
      <c r="B21" s="30" t="s">
        <v>61</v>
      </c>
      <c r="C21" s="31">
        <v>55</v>
      </c>
    </row>
    <row r="22" spans="1:3" ht="23.25" customHeight="1" x14ac:dyDescent="0.25">
      <c r="A22" s="29">
        <v>45098</v>
      </c>
      <c r="B22" s="30" t="s">
        <v>61</v>
      </c>
      <c r="C22" s="31">
        <v>140</v>
      </c>
    </row>
    <row r="23" spans="1:3" ht="23.25" customHeight="1" x14ac:dyDescent="0.25">
      <c r="A23" s="29">
        <v>45098</v>
      </c>
      <c r="B23" s="30" t="s">
        <v>61</v>
      </c>
      <c r="C23" s="31">
        <v>140</v>
      </c>
    </row>
    <row r="24" spans="1:3" ht="23.25" customHeight="1" x14ac:dyDescent="0.25">
      <c r="A24" s="29">
        <v>45098</v>
      </c>
      <c r="B24" s="30" t="s">
        <v>61</v>
      </c>
      <c r="C24" s="31">
        <v>320</v>
      </c>
    </row>
    <row r="25" spans="1:3" ht="23.25" customHeight="1" x14ac:dyDescent="0.25">
      <c r="A25" s="29">
        <v>45099</v>
      </c>
      <c r="B25" s="30" t="s">
        <v>61</v>
      </c>
      <c r="C25" s="31">
        <v>55</v>
      </c>
    </row>
    <row r="26" spans="1:3" ht="23.25" customHeight="1" x14ac:dyDescent="0.25">
      <c r="A26" s="29">
        <v>45099</v>
      </c>
      <c r="B26" s="30" t="s">
        <v>61</v>
      </c>
      <c r="C26" s="31">
        <v>320</v>
      </c>
    </row>
    <row r="27" spans="1:3" ht="23.25" customHeight="1" x14ac:dyDescent="0.25">
      <c r="A27" s="29">
        <v>45103</v>
      </c>
      <c r="B27" s="30" t="s">
        <v>75</v>
      </c>
      <c r="C27" s="31">
        <v>4000</v>
      </c>
    </row>
    <row r="28" spans="1:3" ht="23.25" customHeight="1" x14ac:dyDescent="0.25">
      <c r="A28" s="29">
        <v>45105</v>
      </c>
      <c r="B28" s="30" t="s">
        <v>63</v>
      </c>
      <c r="C28" s="31">
        <v>2551.81</v>
      </c>
    </row>
    <row r="29" spans="1:3" ht="23.25" customHeight="1" x14ac:dyDescent="0.25">
      <c r="A29" s="29">
        <v>45105</v>
      </c>
      <c r="B29" s="30" t="s">
        <v>61</v>
      </c>
      <c r="C29" s="31">
        <v>660</v>
      </c>
    </row>
    <row r="30" spans="1:3" ht="23.25" customHeight="1" x14ac:dyDescent="0.25">
      <c r="A30" s="29">
        <v>45106</v>
      </c>
      <c r="B30" s="30" t="s">
        <v>76</v>
      </c>
      <c r="C30" s="31">
        <v>6816.69</v>
      </c>
    </row>
    <row r="31" spans="1:3" ht="23.25" customHeight="1" x14ac:dyDescent="0.25">
      <c r="A31" s="29">
        <v>45106</v>
      </c>
      <c r="B31" s="30" t="s">
        <v>66</v>
      </c>
      <c r="C31" s="31">
        <v>8085</v>
      </c>
    </row>
    <row r="32" spans="1:3" ht="23.25" customHeight="1" x14ac:dyDescent="0.25">
      <c r="A32" s="29">
        <v>45106</v>
      </c>
      <c r="B32" s="30" t="s">
        <v>67</v>
      </c>
      <c r="C32" s="31">
        <v>1110</v>
      </c>
    </row>
    <row r="33" spans="1:4" ht="23.25" customHeight="1" x14ac:dyDescent="0.25">
      <c r="A33" s="29">
        <v>45106</v>
      </c>
      <c r="B33" s="30" t="s">
        <v>61</v>
      </c>
      <c r="C33" s="31">
        <v>55</v>
      </c>
    </row>
    <row r="34" spans="1:4" ht="23.25" customHeight="1" x14ac:dyDescent="0.25">
      <c r="A34" s="29">
        <v>45106</v>
      </c>
      <c r="B34" s="30" t="s">
        <v>63</v>
      </c>
      <c r="C34" s="31">
        <v>5738.07</v>
      </c>
    </row>
    <row r="35" spans="1:4" ht="15.75" x14ac:dyDescent="0.25">
      <c r="A35" s="40" t="s">
        <v>13</v>
      </c>
      <c r="B35" s="40"/>
      <c r="C35" s="32">
        <f>SUM(C7:C34)</f>
        <v>58954.15</v>
      </c>
    </row>
    <row r="38" spans="1:4" x14ac:dyDescent="0.25">
      <c r="A38" s="43" t="s">
        <v>78</v>
      </c>
      <c r="B38" s="43"/>
      <c r="C38" s="43"/>
      <c r="D38" s="33"/>
    </row>
    <row r="39" spans="1:4" x14ac:dyDescent="0.25">
      <c r="A39" s="41" t="s">
        <v>69</v>
      </c>
      <c r="B39" s="41"/>
      <c r="C39" s="41"/>
      <c r="D39" s="34">
        <v>5842.88</v>
      </c>
    </row>
    <row r="40" spans="1:4" x14ac:dyDescent="0.25">
      <c r="A40" s="41" t="s">
        <v>70</v>
      </c>
      <c r="B40" s="41"/>
      <c r="C40" s="41"/>
      <c r="D40" s="34">
        <v>75470.5</v>
      </c>
    </row>
    <row r="41" spans="1:4" x14ac:dyDescent="0.25">
      <c r="A41" s="41" t="s">
        <v>79</v>
      </c>
      <c r="B41" s="41"/>
      <c r="C41" s="41"/>
      <c r="D41" s="35"/>
    </row>
    <row r="42" spans="1:4" x14ac:dyDescent="0.25">
      <c r="A42" s="41" t="s">
        <v>71</v>
      </c>
      <c r="B42" s="41"/>
      <c r="C42" s="41"/>
      <c r="D42" s="34">
        <v>1928.15</v>
      </c>
    </row>
    <row r="43" spans="1:4" x14ac:dyDescent="0.25">
      <c r="A43" s="41" t="s">
        <v>72</v>
      </c>
      <c r="B43" s="41"/>
      <c r="C43" s="41"/>
      <c r="D43" s="34">
        <v>24905.27</v>
      </c>
    </row>
    <row r="44" spans="1:4" ht="26.25" customHeight="1" x14ac:dyDescent="0.25">
      <c r="A44" s="42" t="s">
        <v>80</v>
      </c>
      <c r="B44" s="42"/>
      <c r="C44" s="42"/>
      <c r="D44" s="36">
        <v>1947.63</v>
      </c>
    </row>
  </sheetData>
  <mergeCells count="8">
    <mergeCell ref="A43:C43"/>
    <mergeCell ref="A44:C44"/>
    <mergeCell ref="A35:B35"/>
    <mergeCell ref="A38:C38"/>
    <mergeCell ref="A39:C39"/>
    <mergeCell ref="A40:C40"/>
    <mergeCell ref="A41:C41"/>
    <mergeCell ref="A42:C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4:D28"/>
  <sheetViews>
    <sheetView tabSelected="1" topLeftCell="A4" workbookViewId="0">
      <selection activeCell="C22" sqref="C22"/>
    </sheetView>
  </sheetViews>
  <sheetFormatPr baseColWidth="10" defaultRowHeight="15" x14ac:dyDescent="0.25"/>
  <cols>
    <col min="2" max="2" width="24.7109375" customWidth="1"/>
    <col min="4" max="4" width="22.7109375" bestFit="1" customWidth="1"/>
  </cols>
  <sheetData>
    <row r="4" spans="1:4" x14ac:dyDescent="0.25">
      <c r="A4" s="17" t="s">
        <v>49</v>
      </c>
      <c r="B4" s="17" t="s">
        <v>50</v>
      </c>
      <c r="C4" s="17" t="s">
        <v>51</v>
      </c>
      <c r="D4" s="17" t="s">
        <v>52</v>
      </c>
    </row>
    <row r="5" spans="1:4" x14ac:dyDescent="0.25">
      <c r="A5" s="16">
        <v>44562</v>
      </c>
      <c r="B5" s="14">
        <f>+'Enero 2022'!C37</f>
        <v>19304.890000000003</v>
      </c>
      <c r="C5" s="6">
        <f>VLOOKUP(A5,'[1]Horas servicios+gastos bancario'!$A$5:$C$19,3)</f>
        <v>1403.5</v>
      </c>
      <c r="D5" s="12">
        <f>+B5/C5</f>
        <v>13.754820092625581</v>
      </c>
    </row>
    <row r="6" spans="1:4" x14ac:dyDescent="0.25">
      <c r="A6" s="16">
        <v>44593</v>
      </c>
      <c r="B6" s="14">
        <f>+'Febrero 2022'!C31</f>
        <v>30564.86</v>
      </c>
      <c r="C6" s="6">
        <f>VLOOKUP(A6,'[1]Horas servicios+gastos bancario'!$A$5:$C$19,3)</f>
        <v>1555</v>
      </c>
      <c r="D6" s="12">
        <f t="shared" ref="D6:D16" si="0">+B6/C6</f>
        <v>19.65585852090032</v>
      </c>
    </row>
    <row r="7" spans="1:4" x14ac:dyDescent="0.25">
      <c r="A7" s="16">
        <v>44621</v>
      </c>
      <c r="B7" s="14">
        <f>+'Marzo 2022'!C40</f>
        <v>20658.600000000002</v>
      </c>
      <c r="C7" s="6">
        <f>VLOOKUP(A7,'[1]Horas servicios+gastos bancario'!$A$5:$C$19,3)</f>
        <v>1663</v>
      </c>
      <c r="D7" s="12">
        <f t="shared" si="0"/>
        <v>12.422489476849069</v>
      </c>
    </row>
    <row r="8" spans="1:4" x14ac:dyDescent="0.25">
      <c r="A8" s="16">
        <v>44652</v>
      </c>
      <c r="B8" s="14">
        <f>+'Abril 2022'!C34</f>
        <v>9436.92</v>
      </c>
      <c r="C8" s="6">
        <f>VLOOKUP(A8,'[1]Horas servicios+gastos bancario'!$A$5:$C$19,3)</f>
        <v>1441</v>
      </c>
      <c r="D8" s="12">
        <f t="shared" si="0"/>
        <v>6.5488688410825819</v>
      </c>
    </row>
    <row r="9" spans="1:4" x14ac:dyDescent="0.25">
      <c r="A9" s="16">
        <v>44682</v>
      </c>
      <c r="B9" s="14">
        <f>+'Mayo 2022'!C31</f>
        <v>42763.28</v>
      </c>
      <c r="C9" s="6">
        <f>VLOOKUP(A9,'[1]Horas servicios+gastos bancario'!$A$5:$C$19,3)</f>
        <v>1368.5</v>
      </c>
      <c r="D9" s="12">
        <f t="shared" si="0"/>
        <v>31.248286445012788</v>
      </c>
    </row>
    <row r="10" spans="1:4" x14ac:dyDescent="0.25">
      <c r="A10" s="16">
        <v>44713</v>
      </c>
      <c r="B10" s="14">
        <f>+Junio2022!C35</f>
        <v>49971.460000000006</v>
      </c>
      <c r="C10" s="6">
        <f>VLOOKUP(A10,'[1]Horas servicios+gastos bancario'!$A$5:$C$19,3)</f>
        <v>1576</v>
      </c>
      <c r="D10" s="12">
        <f t="shared" si="0"/>
        <v>31.707779187817263</v>
      </c>
    </row>
    <row r="11" spans="1:4" x14ac:dyDescent="0.25">
      <c r="A11" s="16">
        <v>44743</v>
      </c>
      <c r="B11" s="14">
        <f>+'Julio 2022'!C47</f>
        <v>17774.47</v>
      </c>
      <c r="C11" s="6">
        <f>VLOOKUP(A11,'[1]Horas servicios+gastos bancario'!$A$5:$C$19,3)</f>
        <v>1859</v>
      </c>
      <c r="D11" s="12">
        <f t="shared" si="0"/>
        <v>9.5613071543840782</v>
      </c>
    </row>
    <row r="12" spans="1:4" x14ac:dyDescent="0.25">
      <c r="A12" s="16">
        <v>44774</v>
      </c>
      <c r="B12" s="14">
        <f>+'Agosto 2022'!C63</f>
        <v>56128.03</v>
      </c>
      <c r="C12" s="6">
        <f>VLOOKUP(A12,'[1]Horas servicios+gastos bancario'!$A$5:$C$19,3)</f>
        <v>2245</v>
      </c>
      <c r="D12" s="12">
        <f t="shared" si="0"/>
        <v>25.001349665924277</v>
      </c>
    </row>
    <row r="13" spans="1:4" x14ac:dyDescent="0.25">
      <c r="A13" s="16">
        <v>44805</v>
      </c>
      <c r="B13" s="14">
        <f>+'Septiembre 2022'!C55</f>
        <v>125277.93000000001</v>
      </c>
      <c r="C13" s="6">
        <f>VLOOKUP(A13,'[1]Horas servicios+gastos bancario'!$A$5:$C$19,3)</f>
        <v>2778.5</v>
      </c>
      <c r="D13" s="12">
        <f t="shared" si="0"/>
        <v>45.088331833723238</v>
      </c>
    </row>
    <row r="14" spans="1:4" x14ac:dyDescent="0.25">
      <c r="A14" s="16">
        <v>44835</v>
      </c>
      <c r="B14" s="14">
        <f>+'Octubre 2022'!C70</f>
        <v>158355.12000000002</v>
      </c>
      <c r="C14" s="6">
        <f>VLOOKUP(A14,'[1]Horas servicios+gastos bancario'!$A$5:$C$19,3)</f>
        <v>3504</v>
      </c>
      <c r="D14" s="12">
        <f t="shared" si="0"/>
        <v>45.19267123287672</v>
      </c>
    </row>
    <row r="15" spans="1:4" x14ac:dyDescent="0.25">
      <c r="A15" s="16">
        <v>44866</v>
      </c>
      <c r="B15" s="14">
        <f>+'Noviembre 2022'!C77</f>
        <v>72036.600000000006</v>
      </c>
      <c r="C15" s="6">
        <f>VLOOKUP(A15,'[1]Horas servicios+gastos bancario'!$A$5:$C$19,3)</f>
        <v>3693.5</v>
      </c>
      <c r="D15" s="12">
        <f t="shared" si="0"/>
        <v>19.503614457831326</v>
      </c>
    </row>
    <row r="16" spans="1:4" x14ac:dyDescent="0.25">
      <c r="A16" s="16">
        <v>44896</v>
      </c>
      <c r="B16" s="14">
        <f>+'Diciembre 2022'!C65</f>
        <v>102974.48</v>
      </c>
      <c r="C16" s="6">
        <f>VLOOKUP(A16,'[1]Horas servicios+gastos bancario'!$A$5:$C$19,3)</f>
        <v>4055.5</v>
      </c>
      <c r="D16" s="12">
        <f t="shared" si="0"/>
        <v>25.391315497472569</v>
      </c>
    </row>
    <row r="17" spans="1:4" x14ac:dyDescent="0.25">
      <c r="A17" s="16">
        <v>44927</v>
      </c>
      <c r="B17" s="14">
        <f>+'Enero 2023'!C81</f>
        <v>202991.75000000003</v>
      </c>
      <c r="C17" s="6">
        <f>VLOOKUP(A17,'[2]Horas servicios+gastos bancario'!$A$5:$C$21,3)</f>
        <v>3454.5</v>
      </c>
      <c r="D17" s="12">
        <f t="shared" ref="D17:D28" si="1">+B17/C17</f>
        <v>58.761542915038362</v>
      </c>
    </row>
    <row r="18" spans="1:4" x14ac:dyDescent="0.25">
      <c r="A18" s="16">
        <v>44958</v>
      </c>
      <c r="B18" s="14">
        <f>+'Febrero 2023'!C61</f>
        <v>95712.670000000027</v>
      </c>
      <c r="C18" s="6">
        <f>VLOOKUP(A18,'[2]Horas servicios+gastos bancario'!$A$5:$C$21,3)</f>
        <v>2713.5</v>
      </c>
      <c r="D18" s="12">
        <f t="shared" si="1"/>
        <v>35.272773171181143</v>
      </c>
    </row>
    <row r="19" spans="1:4" x14ac:dyDescent="0.25">
      <c r="A19" s="16">
        <v>44986</v>
      </c>
      <c r="B19" s="14">
        <f>+'Marzo 2023 '!C77</f>
        <v>132572.59000000003</v>
      </c>
      <c r="C19" s="6">
        <f>VLOOKUP(A19,'[2]Horas servicios+gastos bancario'!$A$5:$C$22,3)</f>
        <v>3317</v>
      </c>
      <c r="D19" s="12">
        <f t="shared" si="1"/>
        <v>39.967618329816105</v>
      </c>
    </row>
    <row r="20" spans="1:4" x14ac:dyDescent="0.25">
      <c r="A20" s="16">
        <v>45017</v>
      </c>
      <c r="B20" s="14">
        <f>+'Abril 2023'!C61</f>
        <v>240632.27000000005</v>
      </c>
      <c r="C20" s="6">
        <f>VLOOKUP(A20,'[2]Horas servicios+gastos bancario'!$A$5:$C$25,3)</f>
        <v>3089</v>
      </c>
      <c r="D20" s="12">
        <f t="shared" si="1"/>
        <v>77.899731304629341</v>
      </c>
    </row>
    <row r="21" spans="1:4" x14ac:dyDescent="0.25">
      <c r="A21" s="16">
        <v>45047</v>
      </c>
      <c r="B21" s="14">
        <v>92289.14</v>
      </c>
      <c r="C21" s="37">
        <v>3929</v>
      </c>
      <c r="D21" s="12">
        <f t="shared" si="1"/>
        <v>23.489218630694833</v>
      </c>
    </row>
    <row r="22" spans="1:4" x14ac:dyDescent="0.25">
      <c r="A22" s="16">
        <v>45078</v>
      </c>
      <c r="B22" s="14">
        <v>110094.43</v>
      </c>
      <c r="C22" s="37">
        <v>4202.5</v>
      </c>
      <c r="D22" s="12">
        <f t="shared" si="1"/>
        <v>26.197365853658535</v>
      </c>
    </row>
    <row r="23" spans="1:4" x14ac:dyDescent="0.25">
      <c r="A23" s="16">
        <v>45108</v>
      </c>
      <c r="B23" s="14"/>
      <c r="C23" s="6"/>
      <c r="D23" s="12" t="e">
        <f t="shared" si="1"/>
        <v>#DIV/0!</v>
      </c>
    </row>
    <row r="24" spans="1:4" x14ac:dyDescent="0.25">
      <c r="A24" s="16">
        <v>45139</v>
      </c>
      <c r="B24" s="14"/>
      <c r="C24" s="6"/>
      <c r="D24" s="12" t="e">
        <f t="shared" si="1"/>
        <v>#DIV/0!</v>
      </c>
    </row>
    <row r="25" spans="1:4" x14ac:dyDescent="0.25">
      <c r="A25" s="16">
        <v>45170</v>
      </c>
      <c r="B25" s="14"/>
      <c r="C25" s="6"/>
      <c r="D25" s="12" t="e">
        <f t="shared" si="1"/>
        <v>#DIV/0!</v>
      </c>
    </row>
    <row r="26" spans="1:4" x14ac:dyDescent="0.25">
      <c r="A26" s="16">
        <v>45200</v>
      </c>
      <c r="B26" s="14"/>
      <c r="C26" s="6"/>
      <c r="D26" s="12" t="e">
        <f t="shared" si="1"/>
        <v>#DIV/0!</v>
      </c>
    </row>
    <row r="27" spans="1:4" x14ac:dyDescent="0.25">
      <c r="A27" s="16">
        <v>45231</v>
      </c>
      <c r="B27" s="14"/>
      <c r="C27" s="6"/>
      <c r="D27" s="12" t="e">
        <f t="shared" si="1"/>
        <v>#DIV/0!</v>
      </c>
    </row>
    <row r="28" spans="1:4" x14ac:dyDescent="0.25">
      <c r="A28" s="16">
        <v>45261</v>
      </c>
      <c r="B28" s="14"/>
      <c r="C28" s="6"/>
      <c r="D28" s="12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Enero 2022</vt:lpstr>
      <vt:lpstr>Febrero 2022</vt:lpstr>
      <vt:lpstr>Marzo 2022</vt:lpstr>
      <vt:lpstr>Abril 2022</vt:lpstr>
      <vt:lpstr>Mayo 2022</vt:lpstr>
      <vt:lpstr>Junio2022</vt:lpstr>
      <vt:lpstr>Julio 2022</vt:lpstr>
      <vt:lpstr>Agosto 2022</vt:lpstr>
      <vt:lpstr>Septiembre 2022</vt:lpstr>
      <vt:lpstr>Octubre 2022</vt:lpstr>
      <vt:lpstr>Noviembre 2022</vt:lpstr>
      <vt:lpstr>Diciembre 2022</vt:lpstr>
      <vt:lpstr>Enero 2023</vt:lpstr>
      <vt:lpstr>Febrero 2023</vt:lpstr>
      <vt:lpstr>Marzo 2023 </vt:lpstr>
      <vt:lpstr>Abril 2023</vt:lpstr>
      <vt:lpstr>Mayo 2023</vt:lpstr>
      <vt:lpstr>Junio 2023</vt:lpstr>
      <vt:lpstr>Resumen Gastos Bancarios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</dc:creator>
  <cp:lastModifiedBy>Dionisio</cp:lastModifiedBy>
  <cp:lastPrinted>2023-01-14T13:17:26Z</cp:lastPrinted>
  <dcterms:created xsi:type="dcterms:W3CDTF">2023-01-14T10:01:15Z</dcterms:created>
  <dcterms:modified xsi:type="dcterms:W3CDTF">2023-08-06T04:43:11Z</dcterms:modified>
</cp:coreProperties>
</file>