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NAI\Modulo II\Documentos\"/>
    </mc:Choice>
  </mc:AlternateContent>
  <xr:revisionPtr revIDLastSave="0" documentId="13_ncr:1_{D9A57ED3-9FED-4FDC-98F2-680D6D5275CD}" xr6:coauthVersionLast="47" xr6:coauthVersionMax="47" xr10:uidLastSave="{00000000-0000-0000-0000-000000000000}"/>
  <bookViews>
    <workbookView xWindow="-120" yWindow="-120" windowWidth="29040" windowHeight="15720" xr2:uid="{A8695D10-B8DB-462F-9B46-161442A195B9}"/>
  </bookViews>
  <sheets>
    <sheet name="Jane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G11" i="1" s="1"/>
  <c r="G2" i="1" l="1"/>
  <c r="G3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<sst xmlns="http://schemas.openxmlformats.org/spreadsheetml/2006/main" count="52" uniqueCount="33">
  <si>
    <t>Descrição</t>
  </si>
  <si>
    <t>Tipo</t>
  </si>
  <si>
    <t>Valor</t>
  </si>
  <si>
    <t>Forma de Pagamento</t>
  </si>
  <si>
    <t>Categoria</t>
  </si>
  <si>
    <t>Salário</t>
  </si>
  <si>
    <t>Receita</t>
  </si>
  <si>
    <t>Transferência</t>
  </si>
  <si>
    <t>Trabalho</t>
  </si>
  <si>
    <t>Aluguel</t>
  </si>
  <si>
    <t>Despesa</t>
  </si>
  <si>
    <t>PIX</t>
  </si>
  <si>
    <t>Moradia</t>
  </si>
  <si>
    <t>Supermercado</t>
  </si>
  <si>
    <t>Cartão</t>
  </si>
  <si>
    <t>Alimentação</t>
  </si>
  <si>
    <t>Data</t>
  </si>
  <si>
    <t>Somar todos os valores</t>
  </si>
  <si>
    <t>Maior valor</t>
  </si>
  <si>
    <t>Média dos valores</t>
  </si>
  <si>
    <t>Menor valor</t>
  </si>
  <si>
    <t>Quantidade de valores</t>
  </si>
  <si>
    <t xml:space="preserve">Agua </t>
  </si>
  <si>
    <t>Luz</t>
  </si>
  <si>
    <t>Internet</t>
  </si>
  <si>
    <t>Celular</t>
  </si>
  <si>
    <t>Escola</t>
  </si>
  <si>
    <t>Combustivel</t>
  </si>
  <si>
    <t>Contrato</t>
  </si>
  <si>
    <t>Debito</t>
  </si>
  <si>
    <t>Transporte</t>
  </si>
  <si>
    <t>Despesas</t>
  </si>
  <si>
    <t>% Sobre 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</si>
</sst>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4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/>
    <xf numFmtId="14" fontId="0" fillId="0" borderId="2" xfId="0" applyNumberFormat="1" applyBorder="1" applyAlignment="1">
      <alignment horizontal="left" vertical="center" wrapText="1"/>
    </xf>
    <xf numFmtId="10" fontId="0" fillId="0" borderId="3" xfId="0" applyNumberFormat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left" vertical="center" wrapText="1"/>
    </xf>
    <xf numFmtId="0" fontId="0" fillId="0" borderId="8" xfId="0" applyBorder="1"/>
    <xf numFmtId="14" fontId="0" fillId="0" borderId="8" xfId="0" applyNumberFormat="1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10" fontId="0" fillId="0" borderId="9" xfId="0" applyNumberFormat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1"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effectLst/>
              </a:rPr>
              <a:t>Gastos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Janeiro!$B$2:$B$11</c:f>
              <c:strCache>
                <c:ptCount val="10"/>
                <c:pt idx="0">
                  <c:v>Salário</c:v>
                </c:pt>
                <c:pt idx="1">
                  <c:v>Aluguel</c:v>
                </c:pt>
                <c:pt idx="2">
                  <c:v>Supermercado</c:v>
                </c:pt>
                <c:pt idx="3">
                  <c:v>Agua </c:v>
                </c:pt>
                <c:pt idx="4">
                  <c:v>Luz</c:v>
                </c:pt>
                <c:pt idx="5">
                  <c:v>Internet</c:v>
                </c:pt>
                <c:pt idx="6">
                  <c:v>Celular</c:v>
                </c:pt>
                <c:pt idx="7">
                  <c:v>Escola</c:v>
                </c:pt>
                <c:pt idx="8">
                  <c:v>Combustivel</c:v>
                </c:pt>
                <c:pt idx="9">
                  <c:v>Contrato</c:v>
                </c:pt>
              </c:strCache>
            </c:strRef>
          </c:cat>
          <c:val>
            <c:numRef>
              <c:f>Janeiro!$D$2:$D$11</c:f>
              <c:numCache>
                <c:formatCode>"R$"\ #,##0.00</c:formatCode>
                <c:ptCount val="10"/>
                <c:pt idx="0">
                  <c:v>2500</c:v>
                </c:pt>
                <c:pt idx="1">
                  <c:v>800</c:v>
                </c:pt>
                <c:pt idx="2">
                  <c:v>300</c:v>
                </c:pt>
                <c:pt idx="3">
                  <c:v>120</c:v>
                </c:pt>
                <c:pt idx="4">
                  <c:v>250</c:v>
                </c:pt>
                <c:pt idx="5">
                  <c:v>100</c:v>
                </c:pt>
                <c:pt idx="6">
                  <c:v>60</c:v>
                </c:pt>
                <c:pt idx="7">
                  <c:v>700</c:v>
                </c:pt>
                <c:pt idx="8">
                  <c:v>1000</c:v>
                </c:pt>
                <c:pt idx="9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E-4AF1-9F53-604141B86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600224"/>
        <c:axId val="1062581984"/>
      </c:barChart>
      <c:catAx>
        <c:axId val="10626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581984"/>
        <c:crosses val="autoZero"/>
        <c:auto val="1"/>
        <c:lblAlgn val="ctr"/>
        <c:lblOffset val="100"/>
        <c:noMultiLvlLbl val="0"/>
      </c:catAx>
      <c:valAx>
        <c:axId val="1062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6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effectLst/>
              </a:rPr>
              <a:t>Gastos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2-4675-8925-DDB61B40DC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2-4675-8925-DDB61B40DC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2-4675-8925-DDB61B40DC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2-4675-8925-DDB61B40DC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2-4675-8925-DDB61B40DC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2-4675-8925-DDB61B40DC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2-4675-8925-DDB61B40DC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2-4675-8925-DDB61B40DC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2-4675-8925-DDB61B40DC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2-4675-8925-DDB61B40DC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Janeiro!$B$2:$B$11</c:f>
              <c:strCache>
                <c:ptCount val="10"/>
                <c:pt idx="0">
                  <c:v>Salário</c:v>
                </c:pt>
                <c:pt idx="1">
                  <c:v>Aluguel</c:v>
                </c:pt>
                <c:pt idx="2">
                  <c:v>Supermercado</c:v>
                </c:pt>
                <c:pt idx="3">
                  <c:v>Agua </c:v>
                </c:pt>
                <c:pt idx="4">
                  <c:v>Luz</c:v>
                </c:pt>
                <c:pt idx="5">
                  <c:v>Internet</c:v>
                </c:pt>
                <c:pt idx="6">
                  <c:v>Celular</c:v>
                </c:pt>
                <c:pt idx="7">
                  <c:v>Escola</c:v>
                </c:pt>
                <c:pt idx="8">
                  <c:v>Combustivel</c:v>
                </c:pt>
                <c:pt idx="9">
                  <c:v>Contrato</c:v>
                </c:pt>
              </c:strCache>
            </c:strRef>
          </c:cat>
          <c:val>
            <c:numRef>
              <c:f>Janeiro!$D$2:$D$11</c:f>
              <c:numCache>
                <c:formatCode>"R$"\ #,##0.00</c:formatCode>
                <c:ptCount val="10"/>
                <c:pt idx="0">
                  <c:v>2500</c:v>
                </c:pt>
                <c:pt idx="1">
                  <c:v>800</c:v>
                </c:pt>
                <c:pt idx="2">
                  <c:v>300</c:v>
                </c:pt>
                <c:pt idx="3">
                  <c:v>120</c:v>
                </c:pt>
                <c:pt idx="4">
                  <c:v>250</c:v>
                </c:pt>
                <c:pt idx="5">
                  <c:v>100</c:v>
                </c:pt>
                <c:pt idx="6">
                  <c:v>60</c:v>
                </c:pt>
                <c:pt idx="7">
                  <c:v>700</c:v>
                </c:pt>
                <c:pt idx="8">
                  <c:v>1000</c:v>
                </c:pt>
                <c:pt idx="9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F5C-BFCB-43AEA767F4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19</xdr:row>
      <xdr:rowOff>19049</xdr:rowOff>
    </xdr:from>
    <xdr:to>
      <xdr:col>4</xdr:col>
      <xdr:colOff>152400</xdr:colOff>
      <xdr:row>32</xdr:row>
      <xdr:rowOff>90486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803618-0CDE-1861-44C5-B7684877B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333376</xdr:colOff>
      <xdr:row>19</xdr:row>
      <xdr:rowOff>28574</xdr:rowOff>
    </xdr:from>
    <xdr:to>
      <xdr:col>6</xdr:col>
      <xdr:colOff>1352550</xdr:colOff>
      <xdr:row>32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742A7E-538B-4516-B64F-AB6E00566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6F15AC-3FFB-4C95-9DFC-EACF365C5232}" name="Tabela5" displayName="Tabela5" ref="A1:G11" totalsRowShown="0" headerRowDxfId="10" headerRowBorderDxfId="9" tableBorderDxfId="8" totalsRowBorderDxfId="7">
  <autoFilter ref="A1:G11" xr:uid="{EB6F15AC-3FFB-4C95-9DFC-EACF365C5232}"/>
  <tableColumns count="7">
    <tableColumn id="1" xr3:uid="{268238C4-B983-4217-8A0A-072BC56A5585}" name="Data" dataDxfId="6"/>
    <tableColumn id="2" xr3:uid="{6A86550D-DABE-47C4-A05F-CED7D17F4FEF}" name="Descrição" dataDxfId="5"/>
    <tableColumn id="3" xr3:uid="{987540CB-CD87-42DC-A8FC-4EDAC8116A00}" name="Tipo" dataDxfId="4"/>
    <tableColumn id="4" xr3:uid="{8AA0FACE-6568-47A9-B83F-E84BA08A725F}" name="Valor" dataDxfId="3"/>
    <tableColumn id="5" xr3:uid="{3EC7D82E-58BA-48AF-87E9-9D5E361506D3}" name="Forma de Pagamento" dataDxfId="2"/>
    <tableColumn id="6" xr3:uid="{A558182B-6AE5-45BC-AC26-750750565AFA}" name="Categoria" dataDxfId="1"/>
    <tableColumn id="7" xr3:uid="{6FE7DCD6-82F6-45AE-B385-AD7926840BDA}" name="% Sobre o To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426E-345C-4831-902C-3F0F4F56E6A2}">
  <dimension ref="A1:G17"/>
  <sheetViews>
    <sheetView tabSelected="1" topLeftCell="A7" workbookViewId="0">
      <selection activeCell="I29" sqref="I29"/>
    </sheetView>
  </sheetViews>
  <sheetFormatPr defaultRowHeight="15" x14ac:dyDescent="0.25"/>
  <cols>
    <col min="1" max="4" width="15.85546875" customWidth="1"/>
    <col min="5" max="5" width="27.7109375" customWidth="1"/>
    <col min="6" max="6" width="15.85546875" customWidth="1"/>
    <col min="7" max="7" width="22" customWidth="1"/>
  </cols>
  <sheetData>
    <row r="1" spans="1:7" s="1" customFormat="1" ht="15.75" x14ac:dyDescent="0.25">
      <c r="A1" s="7" t="s">
        <v>16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32</v>
      </c>
    </row>
    <row r="2" spans="1:7" x14ac:dyDescent="0.25">
      <c r="A2" s="5">
        <v>45870</v>
      </c>
      <c r="B2" s="2" t="s">
        <v>5</v>
      </c>
      <c r="C2" s="2" t="s">
        <v>6</v>
      </c>
      <c r="D2" s="3">
        <v>2500</v>
      </c>
      <c r="E2" s="2" t="s">
        <v>7</v>
      </c>
      <c r="F2" s="2" t="s">
        <v>8</v>
      </c>
      <c r="G2" s="6">
        <f>D2/$D13</f>
        <v>0.28312570781426954</v>
      </c>
    </row>
    <row r="3" spans="1:7" x14ac:dyDescent="0.25">
      <c r="A3" s="5">
        <v>45871</v>
      </c>
      <c r="B3" s="2" t="s">
        <v>9</v>
      </c>
      <c r="C3" s="2" t="s">
        <v>10</v>
      </c>
      <c r="D3" s="3">
        <v>800</v>
      </c>
      <c r="E3" s="2" t="s">
        <v>11</v>
      </c>
      <c r="F3" s="2" t="s">
        <v>12</v>
      </c>
      <c r="G3" s="6">
        <f>D3/$D13</f>
        <v>9.0600226500566247E-2</v>
      </c>
    </row>
    <row r="4" spans="1:7" x14ac:dyDescent="0.25">
      <c r="A4" s="5">
        <v>45872</v>
      </c>
      <c r="B4" s="2" t="s">
        <v>13</v>
      </c>
      <c r="C4" s="2" t="s">
        <v>10</v>
      </c>
      <c r="D4" s="3">
        <v>300</v>
      </c>
      <c r="E4" s="2" t="s">
        <v>14</v>
      </c>
      <c r="F4" s="2" t="s">
        <v>15</v>
      </c>
      <c r="G4" s="6">
        <f>D4/$D13</f>
        <v>3.3975084937712341E-2</v>
      </c>
    </row>
    <row r="5" spans="1:7" x14ac:dyDescent="0.25">
      <c r="A5" s="5">
        <v>45873</v>
      </c>
      <c r="B5" s="4" t="s">
        <v>22</v>
      </c>
      <c r="C5" s="2" t="s">
        <v>10</v>
      </c>
      <c r="D5" s="3">
        <v>120</v>
      </c>
      <c r="E5" s="4" t="s">
        <v>29</v>
      </c>
      <c r="F5" s="4" t="s">
        <v>31</v>
      </c>
      <c r="G5" s="6">
        <f>D5/$D13</f>
        <v>1.3590033975084938E-2</v>
      </c>
    </row>
    <row r="6" spans="1:7" x14ac:dyDescent="0.25">
      <c r="A6" s="5">
        <v>45874</v>
      </c>
      <c r="B6" s="4" t="s">
        <v>23</v>
      </c>
      <c r="C6" s="2" t="s">
        <v>10</v>
      </c>
      <c r="D6" s="3">
        <v>250</v>
      </c>
      <c r="E6" s="4" t="s">
        <v>29</v>
      </c>
      <c r="F6" s="4" t="s">
        <v>31</v>
      </c>
      <c r="G6" s="6">
        <f>D6/$D13</f>
        <v>2.8312570781426953E-2</v>
      </c>
    </row>
    <row r="7" spans="1:7" x14ac:dyDescent="0.25">
      <c r="A7" s="5">
        <v>45875</v>
      </c>
      <c r="B7" s="4" t="s">
        <v>24</v>
      </c>
      <c r="C7" s="2" t="s">
        <v>10</v>
      </c>
      <c r="D7" s="3">
        <v>100</v>
      </c>
      <c r="E7" s="4" t="s">
        <v>29</v>
      </c>
      <c r="F7" s="4" t="s">
        <v>31</v>
      </c>
      <c r="G7" s="6">
        <f>D7/$D13</f>
        <v>1.1325028312570781E-2</v>
      </c>
    </row>
    <row r="8" spans="1:7" x14ac:dyDescent="0.25">
      <c r="A8" s="5">
        <v>45876</v>
      </c>
      <c r="B8" s="4" t="s">
        <v>25</v>
      </c>
      <c r="C8" s="2" t="s">
        <v>10</v>
      </c>
      <c r="D8" s="3">
        <v>60</v>
      </c>
      <c r="E8" s="4" t="s">
        <v>29</v>
      </c>
      <c r="F8" s="4" t="s">
        <v>31</v>
      </c>
      <c r="G8" s="6">
        <f>D8/$D13</f>
        <v>6.7950169875424689E-3</v>
      </c>
    </row>
    <row r="9" spans="1:7" x14ac:dyDescent="0.25">
      <c r="A9" s="5">
        <v>45877</v>
      </c>
      <c r="B9" s="4" t="s">
        <v>26</v>
      </c>
      <c r="C9" s="2" t="s">
        <v>10</v>
      </c>
      <c r="D9" s="3">
        <v>700</v>
      </c>
      <c r="E9" s="4" t="s">
        <v>29</v>
      </c>
      <c r="F9" s="4" t="s">
        <v>31</v>
      </c>
      <c r="G9" s="6">
        <f>D9/$D13</f>
        <v>7.9275198187995471E-2</v>
      </c>
    </row>
    <row r="10" spans="1:7" x14ac:dyDescent="0.25">
      <c r="A10" s="5">
        <v>45878</v>
      </c>
      <c r="B10" s="4" t="s">
        <v>27</v>
      </c>
      <c r="C10" s="2" t="s">
        <v>10</v>
      </c>
      <c r="D10" s="3">
        <v>1000</v>
      </c>
      <c r="E10" s="4" t="s">
        <v>14</v>
      </c>
      <c r="F10" s="4" t="s">
        <v>30</v>
      </c>
      <c r="G10" s="6">
        <f>D10/$D13</f>
        <v>0.11325028312570781</v>
      </c>
    </row>
    <row r="11" spans="1:7" x14ac:dyDescent="0.25">
      <c r="A11" s="10">
        <v>45879</v>
      </c>
      <c r="B11" s="11" t="s">
        <v>28</v>
      </c>
      <c r="C11" s="12" t="s">
        <v>6</v>
      </c>
      <c r="D11" s="13">
        <v>3000</v>
      </c>
      <c r="E11" s="11" t="s">
        <v>7</v>
      </c>
      <c r="F11" s="12" t="s">
        <v>8</v>
      </c>
      <c r="G11" s="14">
        <f>D11/$D13</f>
        <v>0.33975084937712347</v>
      </c>
    </row>
    <row r="13" spans="1:7" x14ac:dyDescent="0.25">
      <c r="B13" s="15" t="s">
        <v>17</v>
      </c>
      <c r="C13" s="16"/>
      <c r="D13" s="15">
        <f>SUM(D2:D11)</f>
        <v>8830</v>
      </c>
    </row>
    <row r="14" spans="1:7" ht="30" x14ac:dyDescent="0.25">
      <c r="B14" s="15" t="s">
        <v>19</v>
      </c>
      <c r="C14" s="16"/>
      <c r="D14" s="15">
        <f>AVERAGE(D2:D11)</f>
        <v>883</v>
      </c>
    </row>
    <row r="15" spans="1:7" x14ac:dyDescent="0.25">
      <c r="B15" s="15" t="s">
        <v>18</v>
      </c>
      <c r="C15" s="16"/>
      <c r="D15" s="15">
        <f>MAX(D2:D11)</f>
        <v>3000</v>
      </c>
    </row>
    <row r="16" spans="1:7" x14ac:dyDescent="0.25">
      <c r="B16" s="15" t="s">
        <v>20</v>
      </c>
      <c r="C16" s="16"/>
      <c r="D16" s="15">
        <f>MIN(D2:D11)</f>
        <v>60</v>
      </c>
    </row>
    <row r="17" spans="2:4" x14ac:dyDescent="0.25">
      <c r="B17" s="15" t="s">
        <v>21</v>
      </c>
      <c r="C17" s="16"/>
      <c r="D17" s="15">
        <f>COUNTA(D2:D11)</f>
        <v>10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Elias Tomaszeswisc dos Santos</dc:creator>
  <cp:lastModifiedBy>Hilton Elias TI-M</cp:lastModifiedBy>
  <dcterms:created xsi:type="dcterms:W3CDTF">2025-05-11T13:55:55Z</dcterms:created>
  <dcterms:modified xsi:type="dcterms:W3CDTF">2025-05-22T16:26:21Z</dcterms:modified>
</cp:coreProperties>
</file>