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2" i="1"/>
  <c r="Q2" s="1"/>
  <c r="B3"/>
  <c r="R3" s="1"/>
  <c r="Q3"/>
  <c r="T3"/>
  <c r="B4"/>
  <c r="S4" s="1"/>
  <c r="Q4"/>
  <c r="T4"/>
  <c r="U4"/>
  <c r="Y4"/>
  <c r="B5"/>
  <c r="T1" s="1"/>
  <c r="Q5"/>
  <c r="R5"/>
  <c r="T5"/>
  <c r="U5"/>
  <c r="Y5"/>
  <c r="B6"/>
  <c r="U2" s="1"/>
  <c r="Q6"/>
  <c r="S6"/>
  <c r="T6"/>
  <c r="U6"/>
  <c r="W6"/>
  <c r="Y6"/>
  <c r="B7"/>
  <c r="V3" s="1"/>
  <c r="Q7"/>
  <c r="R7"/>
  <c r="S7"/>
  <c r="T7"/>
  <c r="U7"/>
  <c r="V7"/>
  <c r="B8"/>
  <c r="W4" s="1"/>
  <c r="Q8"/>
  <c r="S8"/>
  <c r="T8"/>
  <c r="U8"/>
  <c r="W8"/>
  <c r="Y8"/>
  <c r="B9"/>
  <c r="X1" s="1"/>
  <c r="Q9"/>
  <c r="R9"/>
  <c r="T9"/>
  <c r="U9"/>
  <c r="V9"/>
  <c r="X9"/>
  <c r="Y9"/>
  <c r="B10"/>
  <c r="Y2" s="1"/>
  <c r="Q10"/>
  <c r="R10"/>
  <c r="S10"/>
  <c r="T10"/>
  <c r="U10"/>
  <c r="W10"/>
  <c r="Y10"/>
  <c r="B11"/>
  <c r="Z3" s="1"/>
  <c r="Z7" l="1"/>
  <c r="Z10"/>
  <c r="V10"/>
  <c r="X8"/>
  <c r="W7"/>
  <c r="Z6"/>
  <c r="V6"/>
  <c r="R6"/>
  <c r="X4"/>
  <c r="W3"/>
  <c r="S3"/>
  <c r="Z2"/>
  <c r="V2"/>
  <c r="R2"/>
  <c r="Y1"/>
  <c r="U1"/>
  <c r="Q1"/>
  <c r="Q12" s="1"/>
  <c r="B17" s="1"/>
  <c r="Z9"/>
  <c r="V5"/>
  <c r="X3"/>
  <c r="W2"/>
  <c r="S2"/>
  <c r="Z1"/>
  <c r="V1"/>
  <c r="R1"/>
  <c r="X7"/>
  <c r="Z5"/>
  <c r="X10"/>
  <c r="W9"/>
  <c r="S9"/>
  <c r="Z8"/>
  <c r="V8"/>
  <c r="R8"/>
  <c r="Y7"/>
  <c r="X6"/>
  <c r="W5"/>
  <c r="S5"/>
  <c r="Z4"/>
  <c r="V4"/>
  <c r="R4"/>
  <c r="Y3"/>
  <c r="U3"/>
  <c r="X2"/>
  <c r="X12" s="1"/>
  <c r="B24" s="1"/>
  <c r="T2"/>
  <c r="T12" s="1"/>
  <c r="B20" s="1"/>
  <c r="W1"/>
  <c r="S1"/>
  <c r="S12" s="1"/>
  <c r="B19" s="1"/>
  <c r="X5"/>
  <c r="C24" l="1"/>
  <c r="E24" s="1"/>
  <c r="D24"/>
  <c r="D20"/>
  <c r="C20"/>
  <c r="E20" s="1"/>
  <c r="D19"/>
  <c r="C19"/>
  <c r="E19" s="1"/>
  <c r="Z12"/>
  <c r="B26" s="1"/>
  <c r="Y12"/>
  <c r="B25" s="1"/>
  <c r="V12"/>
  <c r="B22" s="1"/>
  <c r="U12"/>
  <c r="B21" s="1"/>
  <c r="D17"/>
  <c r="C17"/>
  <c r="E17" s="1"/>
  <c r="R12"/>
  <c r="B18" s="1"/>
  <c r="W12"/>
  <c r="B23" s="1"/>
  <c r="C18" l="1"/>
  <c r="E18" s="1"/>
  <c r="D18"/>
  <c r="C23"/>
  <c r="E23" s="1"/>
  <c r="D23"/>
  <c r="C26"/>
  <c r="E26" s="1"/>
  <c r="D26"/>
  <c r="C22"/>
  <c r="E22" s="1"/>
  <c r="D22"/>
  <c r="D21"/>
  <c r="C21"/>
  <c r="E21" s="1"/>
  <c r="D25"/>
  <c r="C25"/>
  <c r="E25" s="1"/>
</calcChain>
</file>

<file path=xl/sharedStrings.xml><?xml version="1.0" encoding="utf-8"?>
<sst xmlns="http://schemas.openxmlformats.org/spreadsheetml/2006/main" count="19" uniqueCount="18">
  <si>
    <t>lambda</t>
  </si>
  <si>
    <t>średni  czas</t>
  </si>
  <si>
    <t>Lambda</t>
  </si>
  <si>
    <t>Standard deviation</t>
  </si>
  <si>
    <t>Confidence interval min</t>
  </si>
  <si>
    <t>Confidence interval max</t>
  </si>
  <si>
    <t>Difference</t>
  </si>
  <si>
    <t>średni czas w kolejce</t>
  </si>
  <si>
    <t>sim0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</si>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</sst>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238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7.1322488596484226E-2"/>
          <c:y val="8.4967591425370928E-2"/>
          <c:w val="0.87010491294222025"/>
          <c:h val="0.76797630711392961"/>
        </c:manualLayout>
      </c:layout>
      <c:scatterChart>
        <c:scatterStyle val="lineMarker"/>
        <c:ser>
          <c:idx val="0"/>
          <c:order val="0"/>
          <c:tx>
            <c:strRef>
              <c:f>Arkusz1!$B$1</c:f>
              <c:strCache>
                <c:ptCount val="1"/>
                <c:pt idx="0">
                  <c:v>średni  czas</c:v>
                </c:pt>
              </c:strCache>
            </c:strRef>
          </c:tx>
          <c:spPr>
            <a:ln w="1905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Arkusz1!$E$17:$E$26</c:f>
                <c:numCache>
                  <c:formatCode>General</c:formatCode>
                  <c:ptCount val="10"/>
                  <c:pt idx="0">
                    <c:v>0.76904120754625183</c:v>
                  </c:pt>
                  <c:pt idx="1">
                    <c:v>0.87231604752938097</c:v>
                  </c:pt>
                  <c:pt idx="2">
                    <c:v>1.0237610259992636</c:v>
                  </c:pt>
                  <c:pt idx="3">
                    <c:v>1.2417066207410272</c:v>
                  </c:pt>
                  <c:pt idx="4">
                    <c:v>1.4137716611618032</c:v>
                  </c:pt>
                  <c:pt idx="5">
                    <c:v>1.6478844151155556</c:v>
                  </c:pt>
                  <c:pt idx="6">
                    <c:v>2.1461702342687659</c:v>
                  </c:pt>
                  <c:pt idx="7">
                    <c:v>2.8637881701689309</c:v>
                  </c:pt>
                  <c:pt idx="8">
                    <c:v>4.0759998553944783</c:v>
                  </c:pt>
                  <c:pt idx="9">
                    <c:v>6.1560306003549243</c:v>
                  </c:pt>
                </c:numCache>
              </c:numRef>
            </c:plus>
            <c:minus>
              <c:numRef>
                <c:f>Arkusz1!$E$17:$E$26</c:f>
                <c:numCache>
                  <c:formatCode>General</c:formatCode>
                  <c:ptCount val="10"/>
                  <c:pt idx="0">
                    <c:v>0.76904120754625183</c:v>
                  </c:pt>
                  <c:pt idx="1">
                    <c:v>0.87231604752938097</c:v>
                  </c:pt>
                  <c:pt idx="2">
                    <c:v>1.0237610259992636</c:v>
                  </c:pt>
                  <c:pt idx="3">
                    <c:v>1.2417066207410272</c:v>
                  </c:pt>
                  <c:pt idx="4">
                    <c:v>1.4137716611618032</c:v>
                  </c:pt>
                  <c:pt idx="5">
                    <c:v>1.6478844151155556</c:v>
                  </c:pt>
                  <c:pt idx="6">
                    <c:v>2.1461702342687659</c:v>
                  </c:pt>
                  <c:pt idx="7">
                    <c:v>2.8637881701689309</c:v>
                  </c:pt>
                  <c:pt idx="8">
                    <c:v>4.0759998553944783</c:v>
                  </c:pt>
                  <c:pt idx="9">
                    <c:v>6.1560306003549243</c:v>
                  </c:pt>
                </c:numCache>
              </c:numRef>
            </c:minus>
            <c:spPr>
              <a:ln w="6350"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errBars>
          <c:xVal>
            <c:numRef>
              <c:f>Arkusz1!$A$2:$A$11</c:f>
              <c:numCache>
                <c:formatCode>General</c:formatCode>
                <c:ptCount val="10"/>
                <c:pt idx="0">
                  <c:v>0.13200000000000001</c:v>
                </c:pt>
                <c:pt idx="1">
                  <c:v>0.13300000000000001</c:v>
                </c:pt>
                <c:pt idx="2">
                  <c:v>0.13400000000000001</c:v>
                </c:pt>
                <c:pt idx="3">
                  <c:v>0.13500000000000001</c:v>
                </c:pt>
                <c:pt idx="4">
                  <c:v>0.13600000000000001</c:v>
                </c:pt>
                <c:pt idx="5">
                  <c:v>0.13700000000000001</c:v>
                </c:pt>
                <c:pt idx="6">
                  <c:v>0.13800000000000001</c:v>
                </c:pt>
                <c:pt idx="7">
                  <c:v>0.13900000000000001</c:v>
                </c:pt>
                <c:pt idx="8">
                  <c:v>0.14000000000000001</c:v>
                </c:pt>
                <c:pt idx="9">
                  <c:v>0.14100000000000001</c:v>
                </c:pt>
              </c:numCache>
            </c:numRef>
          </c:xVal>
          <c:yVal>
            <c:numRef>
              <c:f>Arkusz1!$B$2:$B$11</c:f>
              <c:numCache>
                <c:formatCode>General</c:formatCode>
                <c:ptCount val="10"/>
                <c:pt idx="0">
                  <c:v>28.57</c:v>
                </c:pt>
                <c:pt idx="1">
                  <c:v>30.759999999999998</c:v>
                </c:pt>
                <c:pt idx="2">
                  <c:v>33.29</c:v>
                </c:pt>
                <c:pt idx="3">
                  <c:v>36.059999999999995</c:v>
                </c:pt>
                <c:pt idx="4">
                  <c:v>39.32</c:v>
                </c:pt>
                <c:pt idx="5">
                  <c:v>43.370000000000005</c:v>
                </c:pt>
                <c:pt idx="6">
                  <c:v>48.239999999999995</c:v>
                </c:pt>
                <c:pt idx="7">
                  <c:v>54.489999999999995</c:v>
                </c:pt>
                <c:pt idx="8">
                  <c:v>62.969999999999992</c:v>
                </c:pt>
                <c:pt idx="9">
                  <c:v>74.849999999999994</c:v>
                </c:pt>
              </c:numCache>
            </c:numRef>
          </c:yVal>
        </c:ser>
        <c:axId val="62249216"/>
        <c:axId val="62349312"/>
      </c:scatterChart>
      <c:valAx>
        <c:axId val="6224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Lambda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62349312"/>
        <c:crosses val="autoZero"/>
        <c:crossBetween val="midCat"/>
      </c:valAx>
      <c:valAx>
        <c:axId val="62349312"/>
        <c:scaling>
          <c:orientation val="minMax"/>
          <c:max val="100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Średni</a:t>
                </a:r>
                <a:r>
                  <a:rPr lang="pl-PL" baseline="0"/>
                  <a:t> czas w kolejce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62249216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523876</xdr:colOff>
      <xdr:row>26</xdr:row>
      <xdr:rowOff>76200</xdr:rowOff>
    </xdr:from>
    <xdr:to>
      <xdr:col>11</xdr:col>
      <xdr:colOff>38101</xdr:colOff>
      <xdr:row>43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topLeftCell="A22" workbookViewId="0">
      <selection activeCell="C38" sqref="C38"/>
    </sheetView>
  </sheetViews>
  <sheetFormatPr defaultColWidth="8.7109375" defaultRowHeight="15"/>
  <cols>
    <col min="1" max="1" width="19.85546875" style="1" customWidth="1"/>
    <col min="2" max="2" width="18.140625" style="1" customWidth="1"/>
    <col min="3" max="3" width="22.85546875" style="1" customWidth="1"/>
    <col min="4" max="4" width="23.140625" style="1" customWidth="1"/>
    <col min="5" max="5" width="10.42578125" style="1" customWidth="1"/>
    <col min="6" max="16384" width="8.7109375" style="1"/>
  </cols>
  <sheetData>
    <row r="1" spans="1:26">
      <c r="A1" s="1" t="s">
        <v>0</v>
      </c>
      <c r="B1" s="1" t="s">
        <v>1</v>
      </c>
      <c r="F1" s="1">
        <v>27.3</v>
      </c>
      <c r="G1" s="1">
        <v>29.2</v>
      </c>
      <c r="H1" s="1">
        <v>31.3</v>
      </c>
      <c r="I1" s="1">
        <v>33.6</v>
      </c>
      <c r="J1" s="1">
        <v>36.6</v>
      </c>
      <c r="K1" s="1">
        <v>40</v>
      </c>
      <c r="L1" s="1">
        <v>43.9</v>
      </c>
      <c r="M1" s="1">
        <v>48.6</v>
      </c>
      <c r="N1" s="1">
        <v>55</v>
      </c>
      <c r="O1" s="1">
        <v>63.2</v>
      </c>
      <c r="Q1" s="1">
        <f>(F1-$B$2)^2</f>
        <v>1.6128999999999989</v>
      </c>
      <c r="R1" s="1">
        <f>(G1-$B$3)^2</f>
        <v>2.4335999999999962</v>
      </c>
      <c r="S1" s="1">
        <f>(H1-$B$4)^2</f>
        <v>3.960099999999994</v>
      </c>
      <c r="T1" s="1">
        <f>(I1 - $B$5)^2</f>
        <v>6.0515999999999694</v>
      </c>
      <c r="U1" s="1">
        <f>(J1 - $B$6)^2</f>
        <v>7.3983999999999934</v>
      </c>
      <c r="V1" s="1">
        <f>(K1-$B$7)^2</f>
        <v>11.356900000000032</v>
      </c>
      <c r="W1" s="1">
        <f>(L1-$B$8)^2</f>
        <v>18.835599999999967</v>
      </c>
      <c r="X1" s="1">
        <f>(M1 - $B$9)^2</f>
        <v>34.692099999999925</v>
      </c>
      <c r="Y1" s="1">
        <f>(N1 - $B$10)^2</f>
        <v>63.52089999999987</v>
      </c>
      <c r="Z1" s="1">
        <f>(O1-$B$11)^2</f>
        <v>135.7224999999998</v>
      </c>
    </row>
    <row r="2" spans="1:26">
      <c r="A2" s="1">
        <v>0.13200000000000001</v>
      </c>
      <c r="B2" s="1">
        <f>SUM(F1:F10)/10</f>
        <v>28.57</v>
      </c>
      <c r="F2" s="1">
        <v>27.8</v>
      </c>
      <c r="G2" s="1">
        <v>29.9</v>
      </c>
      <c r="H2" s="1">
        <v>32.299999999999997</v>
      </c>
      <c r="I2" s="1">
        <v>35.4</v>
      </c>
      <c r="J2" s="1">
        <v>38.6</v>
      </c>
      <c r="K2" s="1">
        <v>42.6</v>
      </c>
      <c r="L2" s="1">
        <v>47.2</v>
      </c>
      <c r="M2" s="1">
        <v>52.6</v>
      </c>
      <c r="N2" s="1">
        <v>59.3</v>
      </c>
      <c r="O2" s="1">
        <v>68.5</v>
      </c>
      <c r="Q2" s="1">
        <f t="shared" ref="Q2:Q10" si="0">(F2-$B$2)^2</f>
        <v>0.59289999999999932</v>
      </c>
      <c r="R2" s="1">
        <f t="shared" ref="R2:R10" si="1">(G2-$B$3)^2</f>
        <v>0.73959999999999904</v>
      </c>
      <c r="S2" s="1">
        <f t="shared" ref="S2:S10" si="2">(H2-$B$4)^2</f>
        <v>0.98010000000000397</v>
      </c>
      <c r="T2" s="1">
        <f t="shared" ref="T2:T10" si="3">(I2 - $B$5)^2</f>
        <v>0.43559999999999549</v>
      </c>
      <c r="U2" s="1">
        <f t="shared" ref="U2:U10" si="4">(J2 - $B$6)^2</f>
        <v>0.51839999999999842</v>
      </c>
      <c r="V2" s="1">
        <f t="shared" ref="V2:V10" si="5">(K2-$B$7)^2</f>
        <v>0.59290000000000487</v>
      </c>
      <c r="W2" s="1">
        <f t="shared" ref="W2:W10" si="6">(L2-$B$8)^2</f>
        <v>1.0815999999999835</v>
      </c>
      <c r="X2" s="1">
        <f t="shared" ref="X2:X10" si="7">(M2 - $B$9)^2</f>
        <v>3.5720999999999754</v>
      </c>
      <c r="Y2" s="1">
        <f t="shared" ref="Y2:Y10" si="8">(N2 - $B$10)^2</f>
        <v>13.468899999999961</v>
      </c>
      <c r="Z2" s="1">
        <f t="shared" ref="Z2:Z10" si="9">(O2-$B$11)^2</f>
        <v>40.322499999999927</v>
      </c>
    </row>
    <row r="3" spans="1:26">
      <c r="A3" s="1">
        <v>0.13300000000000001</v>
      </c>
      <c r="B3" s="1">
        <f>SUM(G1:G10)/10</f>
        <v>30.759999999999998</v>
      </c>
      <c r="F3" s="1">
        <v>28.2</v>
      </c>
      <c r="G3" s="1">
        <v>30.3</v>
      </c>
      <c r="H3" s="1">
        <v>32.6</v>
      </c>
      <c r="I3" s="1">
        <v>35.1</v>
      </c>
      <c r="J3" s="1">
        <v>38.200000000000003</v>
      </c>
      <c r="K3" s="1">
        <v>42</v>
      </c>
      <c r="L3" s="1">
        <v>46.3</v>
      </c>
      <c r="M3" s="1">
        <v>52.2</v>
      </c>
      <c r="N3" s="1">
        <v>60.5</v>
      </c>
      <c r="O3" s="1">
        <v>71.2</v>
      </c>
      <c r="Q3" s="1">
        <f t="shared" si="0"/>
        <v>0.13690000000000074</v>
      </c>
      <c r="R3" s="1">
        <f t="shared" si="1"/>
        <v>0.21159999999999751</v>
      </c>
      <c r="S3" s="1">
        <f t="shared" si="2"/>
        <v>0.47609999999999686</v>
      </c>
      <c r="T3" s="1">
        <f t="shared" si="3"/>
        <v>0.92159999999998798</v>
      </c>
      <c r="U3" s="1">
        <f t="shared" si="4"/>
        <v>1.2543999999999942</v>
      </c>
      <c r="V3" s="1">
        <f t="shared" si="5"/>
        <v>1.8769000000000124</v>
      </c>
      <c r="W3" s="1">
        <f t="shared" si="6"/>
        <v>3.7635999999999914</v>
      </c>
      <c r="X3" s="1">
        <f t="shared" si="7"/>
        <v>5.2440999999999631</v>
      </c>
      <c r="Y3" s="1">
        <f t="shared" si="8"/>
        <v>6.1008999999999594</v>
      </c>
      <c r="Z3" s="1">
        <f t="shared" si="9"/>
        <v>13.322499999999938</v>
      </c>
    </row>
    <row r="4" spans="1:26">
      <c r="A4" s="1">
        <v>0.13400000000000001</v>
      </c>
      <c r="B4" s="1">
        <f>SUM(H1:H10)/10</f>
        <v>33.29</v>
      </c>
      <c r="F4" s="1">
        <v>27.3</v>
      </c>
      <c r="G4" s="1">
        <v>29.4</v>
      </c>
      <c r="H4" s="1">
        <v>31.9</v>
      </c>
      <c r="I4" s="1">
        <v>34.299999999999997</v>
      </c>
      <c r="J4" s="1">
        <v>37.4</v>
      </c>
      <c r="K4" s="1">
        <v>41.1</v>
      </c>
      <c r="L4" s="1">
        <v>45.4</v>
      </c>
      <c r="M4" s="1">
        <v>51</v>
      </c>
      <c r="N4" s="1">
        <v>58.1</v>
      </c>
      <c r="O4" s="1">
        <v>67.7</v>
      </c>
      <c r="Q4" s="1">
        <f t="shared" si="0"/>
        <v>1.6128999999999989</v>
      </c>
      <c r="R4" s="1">
        <f t="shared" si="1"/>
        <v>1.8495999999999984</v>
      </c>
      <c r="S4" s="1">
        <f t="shared" si="2"/>
        <v>1.9321000000000015</v>
      </c>
      <c r="T4" s="1">
        <f t="shared" si="3"/>
        <v>3.0975999999999928</v>
      </c>
      <c r="U4" s="1">
        <f t="shared" si="4"/>
        <v>3.6864000000000066</v>
      </c>
      <c r="V4" s="1">
        <f t="shared" si="5"/>
        <v>5.152900000000014</v>
      </c>
      <c r="W4" s="1">
        <f t="shared" si="6"/>
        <v>8.0655999999999786</v>
      </c>
      <c r="X4" s="1">
        <f t="shared" si="7"/>
        <v>12.180099999999964</v>
      </c>
      <c r="Y4" s="1">
        <f t="shared" si="8"/>
        <v>23.716899999999907</v>
      </c>
      <c r="Z4" s="1">
        <f t="shared" si="9"/>
        <v>51.122499999999881</v>
      </c>
    </row>
    <row r="5" spans="1:26">
      <c r="A5" s="1">
        <v>0.13500000000000001</v>
      </c>
      <c r="B5" s="1">
        <f>SUM(I1:I10)/10</f>
        <v>36.059999999999995</v>
      </c>
      <c r="F5" s="1">
        <v>29.6</v>
      </c>
      <c r="G5" s="1">
        <v>31.7</v>
      </c>
      <c r="H5" s="1">
        <v>34.299999999999997</v>
      </c>
      <c r="I5" s="1">
        <v>37.1</v>
      </c>
      <c r="J5" s="1">
        <v>40.6</v>
      </c>
      <c r="K5" s="1">
        <v>44.8</v>
      </c>
      <c r="L5" s="1">
        <v>50.8</v>
      </c>
      <c r="M5" s="1">
        <v>59</v>
      </c>
      <c r="N5" s="1">
        <v>70</v>
      </c>
      <c r="O5" s="1">
        <v>86.9</v>
      </c>
      <c r="Q5" s="1">
        <f t="shared" si="0"/>
        <v>1.0609000000000024</v>
      </c>
      <c r="R5" s="1">
        <f t="shared" si="1"/>
        <v>0.88360000000000238</v>
      </c>
      <c r="S5" s="1">
        <f t="shared" si="2"/>
        <v>1.020099999999996</v>
      </c>
      <c r="T5" s="1">
        <f t="shared" si="3"/>
        <v>1.081600000000013</v>
      </c>
      <c r="U5" s="1">
        <f t="shared" si="4"/>
        <v>1.638400000000003</v>
      </c>
      <c r="V5" s="1">
        <f t="shared" si="5"/>
        <v>2.0448999999999788</v>
      </c>
      <c r="W5" s="1">
        <f t="shared" si="6"/>
        <v>6.5536000000000119</v>
      </c>
      <c r="X5" s="1">
        <f t="shared" si="7"/>
        <v>20.340100000000046</v>
      </c>
      <c r="Y5" s="1">
        <f t="shared" si="8"/>
        <v>49.420900000000117</v>
      </c>
      <c r="Z5" s="1">
        <f t="shared" si="9"/>
        <v>145.20250000000027</v>
      </c>
    </row>
    <row r="6" spans="1:26">
      <c r="A6" s="1">
        <v>0.13600000000000001</v>
      </c>
      <c r="B6" s="1">
        <f>SUM(J1:J10)/10</f>
        <v>39.32</v>
      </c>
      <c r="F6" s="1">
        <v>28.6</v>
      </c>
      <c r="G6" s="1">
        <v>30.8</v>
      </c>
      <c r="H6" s="1">
        <v>33.5</v>
      </c>
      <c r="I6" s="1">
        <v>36.299999999999997</v>
      </c>
      <c r="J6" s="1">
        <v>39.6</v>
      </c>
      <c r="K6" s="1">
        <v>43.6</v>
      </c>
      <c r="L6" s="1">
        <v>48.2</v>
      </c>
      <c r="M6" s="1">
        <v>54.4</v>
      </c>
      <c r="N6" s="1">
        <v>62.1</v>
      </c>
      <c r="O6" s="1">
        <v>74.400000000000006</v>
      </c>
      <c r="Q6" s="1">
        <f t="shared" si="0"/>
        <v>9.0000000000006817E-4</v>
      </c>
      <c r="R6" s="1">
        <f t="shared" si="1"/>
        <v>1.600000000000216E-3</v>
      </c>
      <c r="S6" s="1">
        <f t="shared" si="2"/>
        <v>4.4100000000000361E-2</v>
      </c>
      <c r="T6" s="1">
        <f t="shared" si="3"/>
        <v>5.7600000000000956E-2</v>
      </c>
      <c r="U6" s="1">
        <f t="shared" si="4"/>
        <v>7.8400000000000636E-2</v>
      </c>
      <c r="V6" s="1">
        <f t="shared" si="5"/>
        <v>5.2899999999998559E-2</v>
      </c>
      <c r="W6" s="1">
        <f t="shared" si="6"/>
        <v>1.5999999999993634E-3</v>
      </c>
      <c r="X6" s="1">
        <f t="shared" si="7"/>
        <v>8.0999999999993352E-3</v>
      </c>
      <c r="Y6" s="1">
        <f t="shared" si="8"/>
        <v>0.75689999999998314</v>
      </c>
      <c r="Z6" s="1">
        <f t="shared" si="9"/>
        <v>0.20249999999998977</v>
      </c>
    </row>
    <row r="7" spans="1:26">
      <c r="A7" s="1">
        <v>0.13700000000000001</v>
      </c>
      <c r="B7" s="1">
        <f>SUM(K1:K10)/10</f>
        <v>43.370000000000005</v>
      </c>
      <c r="F7" s="1">
        <v>30.3</v>
      </c>
      <c r="G7" s="1">
        <v>32.9</v>
      </c>
      <c r="H7" s="1">
        <v>35.9</v>
      </c>
      <c r="I7" s="1">
        <v>39.299999999999997</v>
      </c>
      <c r="J7" s="1">
        <v>42.9</v>
      </c>
      <c r="K7" s="1">
        <v>47.4</v>
      </c>
      <c r="L7" s="1">
        <v>53.1</v>
      </c>
      <c r="M7" s="1">
        <v>60.6</v>
      </c>
      <c r="N7" s="1">
        <v>71.7</v>
      </c>
      <c r="O7" s="1">
        <v>85.6</v>
      </c>
      <c r="Q7" s="1">
        <f t="shared" si="0"/>
        <v>2.9929000000000014</v>
      </c>
      <c r="R7" s="1">
        <f t="shared" si="1"/>
        <v>4.5796000000000028</v>
      </c>
      <c r="S7" s="1">
        <f t="shared" si="2"/>
        <v>6.8120999999999974</v>
      </c>
      <c r="T7" s="1">
        <f t="shared" si="3"/>
        <v>10.497600000000013</v>
      </c>
      <c r="U7" s="1">
        <f t="shared" si="4"/>
        <v>12.816399999999987</v>
      </c>
      <c r="V7" s="1">
        <f t="shared" si="5"/>
        <v>16.24089999999995</v>
      </c>
      <c r="W7" s="1">
        <f t="shared" si="6"/>
        <v>23.619600000000062</v>
      </c>
      <c r="X7" s="1">
        <f t="shared" si="7"/>
        <v>37.332100000000082</v>
      </c>
      <c r="Y7" s="1">
        <f t="shared" si="8"/>
        <v>76.212900000000189</v>
      </c>
      <c r="Z7" s="1">
        <f t="shared" si="9"/>
        <v>115.5625</v>
      </c>
    </row>
    <row r="8" spans="1:26">
      <c r="A8" s="1">
        <v>0.13800000000000001</v>
      </c>
      <c r="B8" s="1">
        <f>SUM(L1:L10)/10</f>
        <v>48.239999999999995</v>
      </c>
      <c r="F8" s="1">
        <v>28.3</v>
      </c>
      <c r="G8" s="1">
        <v>30.6</v>
      </c>
      <c r="H8" s="1">
        <v>33.1</v>
      </c>
      <c r="I8" s="1">
        <v>35.700000000000003</v>
      </c>
      <c r="J8" s="1">
        <v>38.4</v>
      </c>
      <c r="K8" s="1">
        <v>42.6</v>
      </c>
      <c r="L8" s="1">
        <v>47.1</v>
      </c>
      <c r="M8" s="1">
        <v>52.7</v>
      </c>
      <c r="N8" s="1">
        <v>60.4</v>
      </c>
      <c r="O8" s="1">
        <v>69.5</v>
      </c>
      <c r="Q8" s="1">
        <f t="shared" si="0"/>
        <v>7.2899999999999771E-2</v>
      </c>
      <c r="R8" s="1">
        <f t="shared" si="1"/>
        <v>2.5599999999998908E-2</v>
      </c>
      <c r="S8" s="1">
        <f t="shared" si="2"/>
        <v>3.6099999999999133E-2</v>
      </c>
      <c r="T8" s="1">
        <f t="shared" si="3"/>
        <v>0.12959999999999447</v>
      </c>
      <c r="U8" s="1">
        <f t="shared" si="4"/>
        <v>0.84640000000000315</v>
      </c>
      <c r="V8" s="1">
        <f t="shared" si="5"/>
        <v>0.59290000000000487</v>
      </c>
      <c r="W8" s="1">
        <f t="shared" si="6"/>
        <v>1.299599999999985</v>
      </c>
      <c r="X8" s="1">
        <f t="shared" si="7"/>
        <v>3.2040999999999715</v>
      </c>
      <c r="Y8" s="1">
        <f t="shared" si="8"/>
        <v>6.6048999999999651</v>
      </c>
      <c r="Z8" s="1">
        <f t="shared" si="9"/>
        <v>28.622499999999938</v>
      </c>
    </row>
    <row r="9" spans="1:26">
      <c r="A9" s="1">
        <v>0.13900000000000001</v>
      </c>
      <c r="B9" s="1">
        <f>SUM(M1:M10)/10</f>
        <v>54.489999999999995</v>
      </c>
      <c r="F9" s="1">
        <v>28.6</v>
      </c>
      <c r="G9" s="1">
        <v>30.9</v>
      </c>
      <c r="H9" s="1">
        <v>33.6</v>
      </c>
      <c r="I9" s="1">
        <v>36.299999999999997</v>
      </c>
      <c r="J9" s="1">
        <v>39.799999999999997</v>
      </c>
      <c r="K9" s="1">
        <v>44.1</v>
      </c>
      <c r="L9" s="1">
        <v>49.2</v>
      </c>
      <c r="M9" s="1">
        <v>56</v>
      </c>
      <c r="N9" s="1">
        <v>65.599999999999994</v>
      </c>
      <c r="O9" s="1">
        <v>80.5</v>
      </c>
      <c r="Q9" s="1">
        <f t="shared" si="0"/>
        <v>9.0000000000006817E-4</v>
      </c>
      <c r="R9" s="1">
        <f t="shared" si="1"/>
        <v>1.9600000000000159E-2</v>
      </c>
      <c r="S9" s="1">
        <f t="shared" si="2"/>
        <v>9.6100000000001407E-2</v>
      </c>
      <c r="T9" s="1">
        <f t="shared" si="3"/>
        <v>5.7600000000000956E-2</v>
      </c>
      <c r="U9" s="1">
        <f t="shared" si="4"/>
        <v>0.230399999999997</v>
      </c>
      <c r="V9" s="1">
        <f t="shared" si="5"/>
        <v>0.53289999999999549</v>
      </c>
      <c r="W9" s="1">
        <f t="shared" si="6"/>
        <v>0.9216000000000153</v>
      </c>
      <c r="X9" s="1">
        <f t="shared" si="7"/>
        <v>2.2801000000000156</v>
      </c>
      <c r="Y9" s="1">
        <f t="shared" si="8"/>
        <v>6.9169000000000134</v>
      </c>
      <c r="Z9" s="1">
        <f t="shared" si="9"/>
        <v>31.922500000000063</v>
      </c>
    </row>
    <row r="10" spans="1:26">
      <c r="A10" s="1">
        <v>0.14000000000000001</v>
      </c>
      <c r="B10" s="1">
        <f>SUM(N1:N10)/10</f>
        <v>62.969999999999992</v>
      </c>
      <c r="F10" s="1">
        <v>29.7</v>
      </c>
      <c r="G10" s="1">
        <v>31.9</v>
      </c>
      <c r="H10" s="1">
        <v>34.4</v>
      </c>
      <c r="I10" s="1">
        <v>37.5</v>
      </c>
      <c r="J10" s="1">
        <v>41.1</v>
      </c>
      <c r="K10" s="1">
        <v>45.5</v>
      </c>
      <c r="L10" s="1">
        <v>51.2</v>
      </c>
      <c r="M10" s="1">
        <v>57.8</v>
      </c>
      <c r="N10" s="1">
        <v>67</v>
      </c>
      <c r="O10" s="1">
        <v>81</v>
      </c>
      <c r="Q10" s="1">
        <f t="shared" si="0"/>
        <v>1.2768999999999977</v>
      </c>
      <c r="R10" s="1">
        <f t="shared" si="1"/>
        <v>1.2996000000000012</v>
      </c>
      <c r="S10" s="1">
        <f t="shared" si="2"/>
        <v>1.2320999999999986</v>
      </c>
      <c r="T10" s="1">
        <f t="shared" si="3"/>
        <v>2.0736000000000141</v>
      </c>
      <c r="U10" s="1">
        <f t="shared" si="4"/>
        <v>3.1684000000000041</v>
      </c>
      <c r="V10" s="1">
        <f t="shared" si="5"/>
        <v>4.5368999999999806</v>
      </c>
      <c r="W10" s="1">
        <f t="shared" si="6"/>
        <v>8.7616000000000476</v>
      </c>
      <c r="X10" s="1">
        <f t="shared" si="7"/>
        <v>10.956100000000015</v>
      </c>
      <c r="Y10" s="1">
        <f t="shared" si="8"/>
        <v>16.240900000000067</v>
      </c>
      <c r="Z10" s="1">
        <f t="shared" si="9"/>
        <v>37.822500000000069</v>
      </c>
    </row>
    <row r="11" spans="1:26">
      <c r="A11" s="1">
        <v>0.14100000000000001</v>
      </c>
      <c r="B11" s="1">
        <f>SUM(O1:O10)/10</f>
        <v>74.849999999999994</v>
      </c>
    </row>
    <row r="12" spans="1:26">
      <c r="Q12" s="1">
        <f t="shared" ref="Q12:Z12" si="10">SUM(Q1:Q10)/9</f>
        <v>1.040111111111111</v>
      </c>
      <c r="R12" s="1">
        <f t="shared" si="10"/>
        <v>1.338222222222222</v>
      </c>
      <c r="S12" s="1">
        <f t="shared" si="10"/>
        <v>1.843222222222221</v>
      </c>
      <c r="T12" s="1">
        <f t="shared" si="10"/>
        <v>2.7115555555555533</v>
      </c>
      <c r="U12" s="1">
        <f t="shared" si="10"/>
        <v>3.5151111111111093</v>
      </c>
      <c r="V12" s="1">
        <f t="shared" si="10"/>
        <v>4.7756666666666634</v>
      </c>
      <c r="W12" s="1">
        <f t="shared" si="10"/>
        <v>8.1004444444444488</v>
      </c>
      <c r="X12" s="1">
        <f t="shared" si="10"/>
        <v>14.423222222222218</v>
      </c>
      <c r="Y12" s="1">
        <f t="shared" si="10"/>
        <v>29.21788888888889</v>
      </c>
      <c r="Z12" s="1">
        <f t="shared" si="10"/>
        <v>66.647222222222197</v>
      </c>
    </row>
    <row r="16" spans="1:26">
      <c r="A16" s="1" t="s">
        <v>2</v>
      </c>
      <c r="B16" s="1" t="s">
        <v>3</v>
      </c>
      <c r="C16" s="1" t="s">
        <v>4</v>
      </c>
      <c r="D16" s="1" t="s">
        <v>5</v>
      </c>
      <c r="E16" s="1" t="s">
        <v>6</v>
      </c>
    </row>
    <row r="17" spans="1:5">
      <c r="A17" s="1">
        <v>0.13200000000000001</v>
      </c>
      <c r="B17" s="1">
        <f>SQRT(Q12)</f>
        <v>1.0198583779677994</v>
      </c>
      <c r="C17" s="1">
        <f>B2-(2.2622*(B17/SQRT(9)))</f>
        <v>27.800958792453748</v>
      </c>
      <c r="D17" s="1">
        <f>B2+(2.2622*(B17/SQRT(9)))</f>
        <v>29.339041207546252</v>
      </c>
      <c r="E17" s="1">
        <f>B2-C17</f>
        <v>0.76904120754625183</v>
      </c>
    </row>
    <row r="18" spans="1:5">
      <c r="A18" s="1">
        <v>0.13300000000000001</v>
      </c>
      <c r="B18" s="1">
        <f>SQRT(R12)</f>
        <v>1.1568155523773969</v>
      </c>
      <c r="C18" s="1">
        <f t="shared" ref="C18:C26" si="11">B3-(2.2622*(B18/SQRT(9)))</f>
        <v>29.887683952470617</v>
      </c>
      <c r="D18" s="1">
        <f t="shared" ref="D18:D26" si="12">B3+(2.2622*(B18/SQRT(9)))</f>
        <v>31.632316047529379</v>
      </c>
      <c r="E18" s="1">
        <f t="shared" ref="E18:E26" si="13">B3-C18</f>
        <v>0.87231604752938097</v>
      </c>
    </row>
    <row r="19" spans="1:5">
      <c r="A19" s="1">
        <v>0.13400000000000001</v>
      </c>
      <c r="B19" s="1">
        <f>SQRT(S12)</f>
        <v>1.3576532039597671</v>
      </c>
      <c r="C19" s="1">
        <f t="shared" si="11"/>
        <v>32.266238974000736</v>
      </c>
      <c r="D19" s="1">
        <f t="shared" si="12"/>
        <v>34.313761025999263</v>
      </c>
      <c r="E19" s="1">
        <f t="shared" si="13"/>
        <v>1.0237610259992636</v>
      </c>
    </row>
    <row r="20" spans="1:5">
      <c r="A20" s="1">
        <v>0.13500000000000001</v>
      </c>
      <c r="B20" s="1">
        <f>SQRT(T12)</f>
        <v>1.6466801618880194</v>
      </c>
      <c r="C20" s="1">
        <f t="shared" si="11"/>
        <v>34.818293379258968</v>
      </c>
      <c r="D20" s="1">
        <f t="shared" si="12"/>
        <v>37.301706620741022</v>
      </c>
      <c r="E20" s="1">
        <f t="shared" si="13"/>
        <v>1.2417066207410272</v>
      </c>
    </row>
    <row r="21" spans="1:5">
      <c r="A21" s="1">
        <v>0.13600000000000001</v>
      </c>
      <c r="B21" s="1">
        <f>SQRT(U12)</f>
        <v>1.8748629579548233</v>
      </c>
      <c r="C21" s="1">
        <f t="shared" si="11"/>
        <v>37.906228338838197</v>
      </c>
      <c r="D21" s="1">
        <f t="shared" si="12"/>
        <v>40.733771661161803</v>
      </c>
      <c r="E21" s="1">
        <f t="shared" si="13"/>
        <v>1.4137716611618032</v>
      </c>
    </row>
    <row r="22" spans="1:5">
      <c r="A22" s="1">
        <v>0.13700000000000001</v>
      </c>
      <c r="B22" s="1">
        <f>SQRT(V12)</f>
        <v>2.1853298759378785</v>
      </c>
      <c r="C22" s="1">
        <f t="shared" si="11"/>
        <v>41.722115584884449</v>
      </c>
      <c r="D22" s="1">
        <f t="shared" si="12"/>
        <v>45.01788441511556</v>
      </c>
      <c r="E22" s="1">
        <f t="shared" si="13"/>
        <v>1.6478844151155556</v>
      </c>
    </row>
    <row r="23" spans="1:5">
      <c r="A23" s="1">
        <v>0.13800000000000001</v>
      </c>
      <c r="B23" s="1">
        <f>SQRT(W12)</f>
        <v>2.8461279740103831</v>
      </c>
      <c r="C23" s="1">
        <f t="shared" si="11"/>
        <v>46.093829765731229</v>
      </c>
      <c r="D23" s="1">
        <f t="shared" si="12"/>
        <v>50.386170234268761</v>
      </c>
      <c r="E23" s="1">
        <f t="shared" si="13"/>
        <v>2.1461702342687659</v>
      </c>
    </row>
    <row r="24" spans="1:5">
      <c r="A24" s="1">
        <v>0.13900000000000001</v>
      </c>
      <c r="B24" s="1">
        <f>SQRT(X12)</f>
        <v>3.7977917560369496</v>
      </c>
      <c r="C24" s="1">
        <f t="shared" si="11"/>
        <v>51.626211829831064</v>
      </c>
      <c r="D24" s="1">
        <f t="shared" si="12"/>
        <v>57.353788170168926</v>
      </c>
      <c r="E24" s="1">
        <f t="shared" si="13"/>
        <v>2.8637881701689309</v>
      </c>
    </row>
    <row r="25" spans="1:5">
      <c r="A25" s="1">
        <v>0.14000000000000001</v>
      </c>
      <c r="B25" s="1">
        <f>SQRT(Y12)</f>
        <v>5.4053574247119762</v>
      </c>
      <c r="C25" s="1">
        <f t="shared" si="11"/>
        <v>58.894000144605513</v>
      </c>
      <c r="D25" s="1">
        <f t="shared" si="12"/>
        <v>67.04599985539447</v>
      </c>
      <c r="E25" s="1">
        <f t="shared" si="13"/>
        <v>4.0759998553944783</v>
      </c>
    </row>
    <row r="26" spans="1:5">
      <c r="A26" s="1">
        <v>0.14100000000000001</v>
      </c>
      <c r="B26" s="1">
        <f>SQRT(Z12)</f>
        <v>8.1637749982604362</v>
      </c>
      <c r="C26" s="1">
        <f t="shared" si="11"/>
        <v>68.69396939964507</v>
      </c>
      <c r="D26" s="1">
        <f t="shared" si="12"/>
        <v>81.006030600354919</v>
      </c>
      <c r="E26" s="1">
        <f t="shared" si="13"/>
        <v>6.1560306003549243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opLeftCell="G1" workbookViewId="0">
      <selection activeCell="N2" sqref="N2"/>
    </sheetView>
  </sheetViews>
  <sheetFormatPr defaultColWidth="8.7109375" defaultRowHeight="15"/>
  <cols>
    <col min="1" max="1" width="8.7109375" style="1"/>
    <col min="2" max="2" width="19.85546875" style="1" customWidth="1"/>
    <col min="3" max="16384" width="8.7109375" style="1"/>
  </cols>
  <sheetData>
    <row r="1" spans="1:14">
      <c r="A1" s="1" t="s">
        <v>0</v>
      </c>
      <c r="B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>
      <c r="A2" s="1">
        <v>0.13200000000000001</v>
      </c>
      <c r="E2" s="1">
        <v>27.3</v>
      </c>
      <c r="F2" s="1">
        <v>29.2</v>
      </c>
      <c r="G2" s="1">
        <v>31.3</v>
      </c>
      <c r="H2" s="1">
        <v>33.6</v>
      </c>
      <c r="I2" s="1">
        <v>36.6</v>
      </c>
      <c r="J2" s="1">
        <v>40</v>
      </c>
      <c r="K2" s="1">
        <v>43.9</v>
      </c>
      <c r="L2" s="1">
        <v>48.6</v>
      </c>
      <c r="M2" s="1">
        <v>55</v>
      </c>
      <c r="N2" s="1">
        <v>63.2</v>
      </c>
    </row>
    <row r="3" spans="1:14">
      <c r="A3" s="1">
        <v>0.13300000000000001</v>
      </c>
      <c r="E3" s="1">
        <v>27.8</v>
      </c>
      <c r="F3" s="1">
        <v>29.9</v>
      </c>
      <c r="G3" s="1">
        <v>32.299999999999997</v>
      </c>
      <c r="H3" s="1">
        <v>35.4</v>
      </c>
      <c r="I3" s="1">
        <v>38.6</v>
      </c>
      <c r="J3" s="1">
        <v>42.6</v>
      </c>
      <c r="K3" s="1">
        <v>47.2</v>
      </c>
      <c r="L3" s="1">
        <v>52.6</v>
      </c>
      <c r="M3" s="1">
        <v>59.3</v>
      </c>
      <c r="N3" s="1">
        <v>68.5</v>
      </c>
    </row>
    <row r="4" spans="1:14">
      <c r="A4" s="1">
        <v>0.13400000000000001</v>
      </c>
      <c r="E4" s="1">
        <v>28.2</v>
      </c>
      <c r="F4" s="1">
        <v>30.3</v>
      </c>
      <c r="G4" s="1">
        <v>32.6</v>
      </c>
      <c r="H4" s="1">
        <v>35.1</v>
      </c>
      <c r="I4" s="1">
        <v>38.200000000000003</v>
      </c>
      <c r="J4" s="1">
        <v>42</v>
      </c>
      <c r="K4" s="1">
        <v>46.3</v>
      </c>
      <c r="L4" s="1">
        <v>52.2</v>
      </c>
      <c r="M4" s="1">
        <v>60.5</v>
      </c>
      <c r="N4" s="1">
        <v>71.2</v>
      </c>
    </row>
    <row r="5" spans="1:14">
      <c r="A5" s="1">
        <v>0.13500000000000001</v>
      </c>
      <c r="E5" s="1">
        <v>27.3</v>
      </c>
      <c r="F5" s="1">
        <v>29.4</v>
      </c>
      <c r="G5" s="1">
        <v>31.9</v>
      </c>
      <c r="H5" s="1">
        <v>34.299999999999997</v>
      </c>
      <c r="I5" s="1">
        <v>37.4</v>
      </c>
      <c r="J5" s="1">
        <v>41.1</v>
      </c>
      <c r="K5" s="1">
        <v>45.4</v>
      </c>
      <c r="L5" s="1">
        <v>51</v>
      </c>
      <c r="M5" s="1">
        <v>58.1</v>
      </c>
      <c r="N5" s="1">
        <v>67.7</v>
      </c>
    </row>
    <row r="6" spans="1:14">
      <c r="A6" s="1">
        <v>0.13600000000000001</v>
      </c>
      <c r="E6" s="1">
        <v>29.6</v>
      </c>
      <c r="F6" s="1">
        <v>31.7</v>
      </c>
      <c r="G6" s="1">
        <v>34.299999999999997</v>
      </c>
      <c r="H6" s="1">
        <v>37.1</v>
      </c>
      <c r="I6" s="1">
        <v>40.6</v>
      </c>
      <c r="J6" s="1">
        <v>44.8</v>
      </c>
      <c r="K6" s="1">
        <v>50.8</v>
      </c>
      <c r="L6" s="1">
        <v>59</v>
      </c>
      <c r="M6" s="1">
        <v>70</v>
      </c>
      <c r="N6" s="1">
        <v>86.9</v>
      </c>
    </row>
    <row r="7" spans="1:14">
      <c r="A7" s="1">
        <v>0.13700000000000001</v>
      </c>
      <c r="E7" s="1">
        <v>28.6</v>
      </c>
      <c r="F7" s="1">
        <v>30.8</v>
      </c>
      <c r="G7" s="1">
        <v>33.5</v>
      </c>
      <c r="H7" s="1">
        <v>36.299999999999997</v>
      </c>
      <c r="I7" s="1">
        <v>39.6</v>
      </c>
      <c r="J7" s="1">
        <v>43.6</v>
      </c>
      <c r="K7" s="1">
        <v>48.2</v>
      </c>
      <c r="L7" s="1">
        <v>54.4</v>
      </c>
      <c r="M7" s="1">
        <v>62.1</v>
      </c>
      <c r="N7" s="1">
        <v>74.400000000000006</v>
      </c>
    </row>
    <row r="8" spans="1:14">
      <c r="A8" s="1">
        <v>0.13800000000000001</v>
      </c>
      <c r="E8" s="1">
        <v>30.3</v>
      </c>
      <c r="F8" s="1">
        <v>32.9</v>
      </c>
      <c r="G8" s="1">
        <v>35.9</v>
      </c>
      <c r="H8" s="1">
        <v>39.299999999999997</v>
      </c>
      <c r="I8" s="1">
        <v>42.9</v>
      </c>
      <c r="J8" s="1">
        <v>47.4</v>
      </c>
      <c r="K8" s="1">
        <v>53.1</v>
      </c>
      <c r="L8" s="1">
        <v>60.6</v>
      </c>
      <c r="M8" s="1">
        <v>71.7</v>
      </c>
      <c r="N8" s="1">
        <v>85.6</v>
      </c>
    </row>
    <row r="9" spans="1:14">
      <c r="A9" s="1">
        <v>0.13900000000000001</v>
      </c>
      <c r="E9" s="1">
        <v>28.3</v>
      </c>
      <c r="F9" s="1">
        <v>30.6</v>
      </c>
      <c r="G9" s="1">
        <v>33.1</v>
      </c>
      <c r="H9" s="1">
        <v>35.700000000000003</v>
      </c>
      <c r="I9" s="1">
        <v>38.4</v>
      </c>
      <c r="J9" s="1">
        <v>42.6</v>
      </c>
      <c r="K9" s="1">
        <v>47.1</v>
      </c>
      <c r="L9" s="1">
        <v>52.7</v>
      </c>
      <c r="M9" s="1">
        <v>60.4</v>
      </c>
      <c r="N9" s="1">
        <v>69.5</v>
      </c>
    </row>
    <row r="10" spans="1:14">
      <c r="A10" s="1">
        <v>0.14000000000000001</v>
      </c>
      <c r="E10" s="1">
        <v>28.6</v>
      </c>
      <c r="F10" s="1">
        <v>30.9</v>
      </c>
      <c r="G10" s="1">
        <v>33.6</v>
      </c>
      <c r="H10" s="1">
        <v>36.299999999999997</v>
      </c>
      <c r="I10" s="1">
        <v>39.799999999999997</v>
      </c>
      <c r="J10" s="1">
        <v>44.1</v>
      </c>
      <c r="K10" s="1">
        <v>49.2</v>
      </c>
      <c r="L10" s="1">
        <v>56</v>
      </c>
      <c r="M10" s="1">
        <v>65.599999999999994</v>
      </c>
      <c r="N10" s="1">
        <v>80.5</v>
      </c>
    </row>
    <row r="11" spans="1:14">
      <c r="A11" s="1">
        <v>0.14100000000000001</v>
      </c>
      <c r="E11" s="1">
        <v>29.7</v>
      </c>
      <c r="F11" s="1">
        <v>31.9</v>
      </c>
      <c r="G11" s="1">
        <v>34.4</v>
      </c>
      <c r="H11" s="1">
        <v>37.5</v>
      </c>
      <c r="I11" s="1">
        <v>41.1</v>
      </c>
      <c r="J11" s="1">
        <v>45.5</v>
      </c>
      <c r="K11" s="1">
        <v>51.2</v>
      </c>
      <c r="L11" s="1">
        <v>57.8</v>
      </c>
      <c r="M11" s="1">
        <v>67</v>
      </c>
      <c r="N11" s="1">
        <v>81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cols>
    <col min="1" max="16384" width="8.7109375" style="1"/>
  </cols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Tomasz Krawczyk</cp:lastModifiedBy>
  <dcterms:created xsi:type="dcterms:W3CDTF">2019-01-23T14:53:53Z</dcterms:created>
  <dcterms:modified xsi:type="dcterms:W3CDTF">2019-01-23T15:04:54Z</dcterms:modified>
</cp:coreProperties>
</file>