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18" i="1"/>
  <c r="G20"/>
  <c r="G22"/>
  <c r="G24"/>
  <c r="G26"/>
  <c r="E18"/>
  <c r="E20"/>
  <c r="E22"/>
  <c r="E24"/>
  <c r="E26"/>
  <c r="C18"/>
  <c r="C20"/>
  <c r="C22"/>
  <c r="C24"/>
  <c r="C26"/>
  <c r="B26"/>
  <c r="B19"/>
  <c r="B21"/>
  <c r="B23"/>
  <c r="B17"/>
  <c r="C12"/>
  <c r="C19" s="1"/>
  <c r="D12"/>
  <c r="E12"/>
  <c r="E21" s="1"/>
  <c r="F12"/>
  <c r="G12"/>
  <c r="G19" s="1"/>
  <c r="H12"/>
  <c r="B12"/>
  <c r="B25" s="1"/>
  <c r="D17" l="1"/>
  <c r="D21"/>
  <c r="F23"/>
  <c r="H25"/>
  <c r="H17"/>
  <c r="D25"/>
  <c r="F19"/>
  <c r="H21"/>
  <c r="C17"/>
  <c r="G17"/>
  <c r="B22"/>
  <c r="B18"/>
  <c r="B28" s="1"/>
  <c r="B29" s="1"/>
  <c r="B32" s="1"/>
  <c r="B13" s="1"/>
  <c r="C25"/>
  <c r="C21"/>
  <c r="D26"/>
  <c r="D22"/>
  <c r="D18"/>
  <c r="E23"/>
  <c r="E19"/>
  <c r="F24"/>
  <c r="F20"/>
  <c r="G25"/>
  <c r="G21"/>
  <c r="H26"/>
  <c r="H22"/>
  <c r="H18"/>
  <c r="D23"/>
  <c r="F25"/>
  <c r="F21"/>
  <c r="H23"/>
  <c r="F17"/>
  <c r="D19"/>
  <c r="H19"/>
  <c r="E17"/>
  <c r="E28" s="1"/>
  <c r="E29" s="1"/>
  <c r="E32" s="1"/>
  <c r="E13" s="1"/>
  <c r="B24"/>
  <c r="B20"/>
  <c r="C23"/>
  <c r="D24"/>
  <c r="D20"/>
  <c r="E25"/>
  <c r="F26"/>
  <c r="F22"/>
  <c r="F18"/>
  <c r="G23"/>
  <c r="H24"/>
  <c r="H20"/>
  <c r="F28" l="1"/>
  <c r="F29" s="1"/>
  <c r="F32" s="1"/>
  <c r="F13" s="1"/>
  <c r="H28"/>
  <c r="H29" s="1"/>
  <c r="H32" s="1"/>
  <c r="H13" s="1"/>
  <c r="G28"/>
  <c r="G29" s="1"/>
  <c r="G32" s="1"/>
  <c r="G13" s="1"/>
  <c r="D28"/>
  <c r="D29" s="1"/>
  <c r="D32" s="1"/>
  <c r="D13" s="1"/>
  <c r="C28"/>
  <c r="C29" s="1"/>
  <c r="C32" s="1"/>
  <c r="C13" s="1"/>
</calcChain>
</file>

<file path=xl/sharedStrings.xml><?xml version="1.0" encoding="utf-8"?>
<sst xmlns="http://schemas.openxmlformats.org/spreadsheetml/2006/main" count="11" uniqueCount="11">
  <si>
    <t>simulation number</t>
  </si>
  <si>
    <t>Average waiting time in the ready queue</t>
  </si>
  <si>
    <t>CPU #0 utilization</t>
  </si>
  <si>
    <t>CPU #1 utilization</t>
  </si>
  <si>
    <t>CPU #2 utilization</t>
  </si>
  <si>
    <t>CPU #3 utilization</t>
  </si>
  <si>
    <t>Throughput</t>
  </si>
  <si>
    <t>Average turnaround time</t>
  </si>
  <si>
    <t>Average</t>
  </si>
  <si>
    <t>Confidence interval +/-</t>
  </si>
  <si>
    <t>Standard deviation</t>
  </si>
</sst>
</file>

<file path=xl/styles.xml><?xml version="1.0" encoding="utf-8"?>
<styleSheet xmlns="http://schemas.openxmlformats.org/spreadsheetml/2006/main">
  <numFmts count="4">
    <numFmt numFmtId="43" formatCode="_-* #,##0.00\ _z_ł_-;\-* #,##0.00\ _z_ł_-;_-* &quot;-&quot;??\ _z_ł_-;_-@_-"/>
    <numFmt numFmtId="164" formatCode="0.0"/>
    <numFmt numFmtId="165" formatCode="0.000000"/>
    <numFmt numFmtId="166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Dziesiętny" xfId="1" builtinId="3"/>
    <cellStyle name="Normalny" xfId="0" builtinId="0"/>
  </cellStyles>
  <dxfs count="7">
    <dxf>
      <numFmt numFmtId="164" formatCode="0.0"/>
    </dxf>
    <dxf>
      <numFmt numFmtId="165" formatCode="0.00000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numFmt numFmtId="164" formatCode="0.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142875</xdr:rowOff>
    </xdr:from>
    <xdr:to>
      <xdr:col>1</xdr:col>
      <xdr:colOff>1778802</xdr:colOff>
      <xdr:row>25</xdr:row>
      <xdr:rowOff>180975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762375"/>
          <a:ext cx="3236127" cy="1181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47625</xdr:rowOff>
    </xdr:from>
    <xdr:to>
      <xdr:col>1</xdr:col>
      <xdr:colOff>1797097</xdr:colOff>
      <xdr:row>17</xdr:row>
      <xdr:rowOff>38100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714625"/>
          <a:ext cx="3254422" cy="561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314325</xdr:colOff>
      <xdr:row>36</xdr:row>
      <xdr:rowOff>57150</xdr:rowOff>
    </xdr:from>
    <xdr:to>
      <xdr:col>5</xdr:col>
      <xdr:colOff>1104900</xdr:colOff>
      <xdr:row>61</xdr:row>
      <xdr:rowOff>142875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4325" y="6915150"/>
          <a:ext cx="8572500" cy="4848225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H13" totalsRowShown="0">
  <autoFilter ref="A1:H13"/>
  <tableColumns count="8">
    <tableColumn id="1" name="simulation number"/>
    <tableColumn id="2" name="Average waiting time in the ready queue" dataDxfId="6"/>
    <tableColumn id="3" name="CPU #0 utilization" dataDxfId="5" dataCellStyle="Dziesiętny"/>
    <tableColumn id="4" name="CPU #1 utilization" dataDxfId="4"/>
    <tableColumn id="5" name="CPU #2 utilization" dataDxfId="3"/>
    <tableColumn id="6" name="CPU #3 utilization" dataDxfId="2"/>
    <tableColumn id="7" name="Throughput" dataDxfId="1"/>
    <tableColumn id="8" name="Average turnaround ti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18" workbookViewId="0">
      <selection activeCell="I26" sqref="I26"/>
    </sheetView>
  </sheetViews>
  <sheetFormatPr defaultRowHeight="15"/>
  <cols>
    <col min="1" max="1" width="21.85546875" bestFit="1" customWidth="1"/>
    <col min="2" max="2" width="39.140625" customWidth="1"/>
    <col min="3" max="6" width="18.5703125" customWidth="1"/>
    <col min="7" max="7" width="13.42578125" customWidth="1"/>
    <col min="8" max="8" width="25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 s="2">
        <v>39.969110000000001</v>
      </c>
      <c r="C2" s="3">
        <v>95.840316000000001</v>
      </c>
      <c r="D2" s="2">
        <v>94.404065000000003</v>
      </c>
      <c r="E2" s="2">
        <v>92.418681000000007</v>
      </c>
      <c r="F2" s="2">
        <v>90.115333000000007</v>
      </c>
      <c r="G2" s="4">
        <v>0.146427</v>
      </c>
      <c r="H2" s="2">
        <v>85.734047000000004</v>
      </c>
    </row>
    <row r="3" spans="1:8">
      <c r="A3">
        <v>1</v>
      </c>
      <c r="B3" s="2">
        <v>42.631571999999998</v>
      </c>
      <c r="C3" s="3">
        <v>95.890974999999997</v>
      </c>
      <c r="D3" s="2">
        <v>94.468738999999999</v>
      </c>
      <c r="E3" s="2">
        <v>92.548930999999996</v>
      </c>
      <c r="F3" s="2">
        <v>90.215847999999994</v>
      </c>
      <c r="G3" s="4">
        <v>0.14646799999999999</v>
      </c>
      <c r="H3" s="2">
        <v>88.389028999999994</v>
      </c>
    </row>
    <row r="4" spans="1:8">
      <c r="A4">
        <v>2</v>
      </c>
      <c r="B4" s="2">
        <v>42.039673999999998</v>
      </c>
      <c r="C4" s="3">
        <v>96.169094000000001</v>
      </c>
      <c r="D4" s="2">
        <v>94.781198000000003</v>
      </c>
      <c r="E4" s="2">
        <v>93.009861000000001</v>
      </c>
      <c r="F4" s="2">
        <v>90.715423000000001</v>
      </c>
      <c r="G4" s="4">
        <v>0.14721699999999999</v>
      </c>
      <c r="H4" s="2">
        <v>87.979461999999998</v>
      </c>
    </row>
    <row r="5" spans="1:8">
      <c r="A5">
        <v>3</v>
      </c>
      <c r="B5" s="2">
        <v>41.093310000000002</v>
      </c>
      <c r="C5" s="3">
        <v>95.913300000000007</v>
      </c>
      <c r="D5" s="2">
        <v>94.495369999999994</v>
      </c>
      <c r="E5" s="2">
        <v>92.630425000000002</v>
      </c>
      <c r="F5" s="2">
        <v>90.130650000000003</v>
      </c>
      <c r="G5" s="4">
        <v>0.14668</v>
      </c>
      <c r="H5" s="2">
        <v>86.816894000000005</v>
      </c>
    </row>
    <row r="6" spans="1:8">
      <c r="A6">
        <v>4</v>
      </c>
      <c r="B6" s="2">
        <v>44.812263000000002</v>
      </c>
      <c r="C6" s="3">
        <v>96.352005000000005</v>
      </c>
      <c r="D6" s="2">
        <v>94.997947999999994</v>
      </c>
      <c r="E6" s="2">
        <v>93.322721000000001</v>
      </c>
      <c r="F6" s="2">
        <v>91.086348999999998</v>
      </c>
      <c r="G6" s="4">
        <v>0.14752000000000001</v>
      </c>
      <c r="H6" s="2">
        <v>90.727587</v>
      </c>
    </row>
    <row r="7" spans="1:8">
      <c r="A7">
        <v>5</v>
      </c>
      <c r="B7" s="2">
        <v>43.571044999999998</v>
      </c>
      <c r="C7" s="3">
        <v>96.21705</v>
      </c>
      <c r="D7" s="2">
        <v>94.830754999999996</v>
      </c>
      <c r="E7" s="2">
        <v>93.219301999999999</v>
      </c>
      <c r="F7" s="2">
        <v>90.859088</v>
      </c>
      <c r="G7" s="4">
        <v>0.14722399999999999</v>
      </c>
      <c r="H7" s="2">
        <v>89.413165000000006</v>
      </c>
    </row>
    <row r="8" spans="1:8">
      <c r="A8">
        <v>6</v>
      </c>
      <c r="B8" s="2">
        <v>47.436534999999999</v>
      </c>
      <c r="C8" s="3">
        <v>96.134054000000006</v>
      </c>
      <c r="D8" s="2">
        <v>94.764779000000004</v>
      </c>
      <c r="E8" s="2">
        <v>93.016668999999993</v>
      </c>
      <c r="F8" s="2">
        <v>90.635531</v>
      </c>
      <c r="G8" s="4">
        <v>0.14699799999999999</v>
      </c>
      <c r="H8" s="2">
        <v>93.335696999999996</v>
      </c>
    </row>
    <row r="9" spans="1:8">
      <c r="A9">
        <v>7</v>
      </c>
      <c r="B9" s="2">
        <v>42.604219000000001</v>
      </c>
      <c r="C9" s="3">
        <v>95.935226</v>
      </c>
      <c r="D9" s="2">
        <v>94.452119999999994</v>
      </c>
      <c r="E9" s="2">
        <v>92.529107999999994</v>
      </c>
      <c r="F9" s="2">
        <v>90.088902000000004</v>
      </c>
      <c r="G9" s="4">
        <v>0.14654300000000001</v>
      </c>
      <c r="H9" s="2">
        <v>88.333037000000004</v>
      </c>
    </row>
    <row r="10" spans="1:8">
      <c r="A10">
        <v>8</v>
      </c>
      <c r="B10" s="2">
        <v>44.074181000000003</v>
      </c>
      <c r="C10" s="3">
        <v>96.260098999999997</v>
      </c>
      <c r="D10" s="2">
        <v>94.994643999999994</v>
      </c>
      <c r="E10" s="2">
        <v>93.258246999999997</v>
      </c>
      <c r="F10" s="2">
        <v>91.065425000000005</v>
      </c>
      <c r="G10" s="4">
        <v>0.147066</v>
      </c>
      <c r="H10" s="2">
        <v>89.992512000000005</v>
      </c>
    </row>
    <row r="11" spans="1:8">
      <c r="A11">
        <v>9</v>
      </c>
      <c r="B11" s="2">
        <v>45.476481999999997</v>
      </c>
      <c r="C11" s="3">
        <v>96.393451999999996</v>
      </c>
      <c r="D11" s="2">
        <v>95.158231999999998</v>
      </c>
      <c r="E11" s="2">
        <v>93.485909000000007</v>
      </c>
      <c r="F11" s="2">
        <v>91.383690999999999</v>
      </c>
      <c r="G11" s="4">
        <v>0.147172</v>
      </c>
      <c r="H11" s="2">
        <v>91.409951000000007</v>
      </c>
    </row>
    <row r="12" spans="1:8">
      <c r="A12" t="s">
        <v>8</v>
      </c>
      <c r="B12" s="2">
        <f>SUM(B2:B11)/10</f>
        <v>43.370839099999998</v>
      </c>
      <c r="C12" s="3">
        <f t="shared" ref="C12:H12" si="0">SUM(C2:C11)/10</f>
        <v>96.110557099999994</v>
      </c>
      <c r="D12" s="2">
        <f t="shared" si="0"/>
        <v>94.734785000000002</v>
      </c>
      <c r="E12" s="2">
        <f t="shared" si="0"/>
        <v>92.943985400000003</v>
      </c>
      <c r="F12" s="2">
        <f t="shared" si="0"/>
        <v>90.629624000000007</v>
      </c>
      <c r="G12" s="4">
        <f t="shared" si="0"/>
        <v>0.14693150000000002</v>
      </c>
      <c r="H12" s="2">
        <f t="shared" si="0"/>
        <v>89.213138100000009</v>
      </c>
    </row>
    <row r="13" spans="1:8">
      <c r="A13" t="s">
        <v>9</v>
      </c>
      <c r="B13" s="1">
        <f>B12-B32</f>
        <v>1.6528651435249415</v>
      </c>
      <c r="C13" s="1">
        <f t="shared" ref="C13:H13" si="1">C12-C32</f>
        <v>0.15225316068797667</v>
      </c>
      <c r="D13" s="1">
        <f t="shared" si="1"/>
        <v>0.20198231019051605</v>
      </c>
      <c r="E13" s="1">
        <f t="shared" si="1"/>
        <v>0.28919655522571475</v>
      </c>
      <c r="F13" s="1">
        <f t="shared" si="1"/>
        <v>0.35584779035451675</v>
      </c>
      <c r="G13" s="5">
        <f t="shared" si="1"/>
        <v>2.840749831790057E-4</v>
      </c>
      <c r="H13" s="1">
        <f t="shared" si="1"/>
        <v>1.6970543522313761</v>
      </c>
    </row>
    <row r="17" spans="1:8">
      <c r="B17">
        <f>(B2-$B$12)^2</f>
        <v>11.571760869786791</v>
      </c>
      <c r="C17">
        <f>(C2-$C$12)^2</f>
        <v>7.3030252129206052E-2</v>
      </c>
      <c r="D17">
        <f>(D2-$D$12)^2</f>
        <v>0.10937571839999964</v>
      </c>
      <c r="E17">
        <f>(E2-$E$12)^2</f>
        <v>0.27594471265935583</v>
      </c>
      <c r="F17">
        <f>(F2-$F$12)^2</f>
        <v>0.26449523268100006</v>
      </c>
      <c r="G17">
        <f>(G2-$G$12)^2</f>
        <v>2.5452025000001899E-7</v>
      </c>
      <c r="H17">
        <f>(H2-$H$12)^2</f>
        <v>12.104074882099246</v>
      </c>
    </row>
    <row r="18" spans="1:8">
      <c r="B18">
        <f t="shared" ref="B18:B26" si="2">(B3-$B$12)^2</f>
        <v>0.54651584514240892</v>
      </c>
      <c r="C18">
        <f t="shared" ref="C18:C26" si="3">(C3-$C$12)^2</f>
        <v>4.8216298640408536E-2</v>
      </c>
      <c r="D18">
        <f t="shared" ref="D18:D26" si="4">(D3-$D$12)^2</f>
        <v>7.0780474116001538E-2</v>
      </c>
      <c r="E18">
        <f t="shared" ref="E18:E26" si="5">(E3-$E$12)^2</f>
        <v>0.15606797895936511</v>
      </c>
      <c r="F18">
        <f t="shared" ref="F18:F26" si="6">(F3-$F$12)^2</f>
        <v>0.1712105781760106</v>
      </c>
      <c r="G18">
        <f t="shared" ref="G18:G26" si="7">(G3-$G$12)^2</f>
        <v>2.148322500000309E-7</v>
      </c>
      <c r="H18">
        <f t="shared" ref="H18:H26" si="8">(H3-$H$12)^2</f>
        <v>0.67915580870283532</v>
      </c>
    </row>
    <row r="19" spans="1:8">
      <c r="B19">
        <f t="shared" si="2"/>
        <v>1.7720005234580094</v>
      </c>
      <c r="C19">
        <f t="shared" si="3"/>
        <v>3.4265686616108322E-3</v>
      </c>
      <c r="D19">
        <f t="shared" si="4"/>
        <v>2.1541665690001065E-3</v>
      </c>
      <c r="E19">
        <f t="shared" si="5"/>
        <v>4.3395946753597703E-3</v>
      </c>
      <c r="F19">
        <f t="shared" si="6"/>
        <v>7.3614684009990407E-3</v>
      </c>
      <c r="G19">
        <f t="shared" si="7"/>
        <v>8.1510249999980783E-8</v>
      </c>
      <c r="H19">
        <f t="shared" si="8"/>
        <v>1.5219567197112369</v>
      </c>
    </row>
    <row r="20" spans="1:8">
      <c r="B20">
        <f t="shared" si="2"/>
        <v>5.187138801346789</v>
      </c>
      <c r="C20">
        <f t="shared" si="3"/>
        <v>3.8910363500405033E-2</v>
      </c>
      <c r="D20">
        <f t="shared" si="4"/>
        <v>5.7319542225003899E-2</v>
      </c>
      <c r="E20">
        <f t="shared" si="5"/>
        <v>9.8320124448160046E-2</v>
      </c>
      <c r="F20">
        <f t="shared" si="6"/>
        <v>0.24897505267600401</v>
      </c>
      <c r="G20">
        <f t="shared" si="7"/>
        <v>6.3252250000007845E-8</v>
      </c>
      <c r="H20">
        <f t="shared" si="8"/>
        <v>5.7419857867848298</v>
      </c>
    </row>
    <row r="21" spans="1:8">
      <c r="B21">
        <f t="shared" si="2"/>
        <v>2.0777028594912208</v>
      </c>
      <c r="C21">
        <f t="shared" si="3"/>
        <v>5.8297088414415492E-2</v>
      </c>
      <c r="D21">
        <f t="shared" si="4"/>
        <v>6.9254764568995583E-2</v>
      </c>
      <c r="E21">
        <f t="shared" si="5"/>
        <v>0.14344065470735912</v>
      </c>
      <c r="F21">
        <f t="shared" si="6"/>
        <v>0.20859772562499235</v>
      </c>
      <c r="G21">
        <f t="shared" si="7"/>
        <v>3.4633224999999038E-7</v>
      </c>
      <c r="H21">
        <f t="shared" si="8"/>
        <v>2.293555470711182</v>
      </c>
    </row>
    <row r="22" spans="1:8">
      <c r="B22">
        <f t="shared" si="2"/>
        <v>4.0082402394810111E-2</v>
      </c>
      <c r="C22">
        <f t="shared" si="3"/>
        <v>1.1340737750411348E-2</v>
      </c>
      <c r="D22">
        <f t="shared" si="4"/>
        <v>9.2102408999988703E-3</v>
      </c>
      <c r="E22">
        <f t="shared" si="5"/>
        <v>7.5799230235558054E-2</v>
      </c>
      <c r="F22">
        <f t="shared" si="6"/>
        <v>5.2653727295996794E-2</v>
      </c>
      <c r="G22">
        <f t="shared" si="7"/>
        <v>8.5556249999984405E-8</v>
      </c>
      <c r="H22">
        <f t="shared" si="8"/>
        <v>4.0010760723608985E-2</v>
      </c>
    </row>
    <row r="23" spans="1:8">
      <c r="B23">
        <f t="shared" si="2"/>
        <v>16.52988315127682</v>
      </c>
      <c r="C23">
        <f t="shared" si="3"/>
        <v>5.5210430961056547E-4</v>
      </c>
      <c r="D23">
        <f t="shared" si="4"/>
        <v>8.9964003600012448E-4</v>
      </c>
      <c r="E23">
        <f t="shared" si="5"/>
        <v>5.2829057089586384E-3</v>
      </c>
      <c r="F23">
        <f t="shared" si="6"/>
        <v>3.489264899992256E-5</v>
      </c>
      <c r="G23">
        <f t="shared" si="7"/>
        <v>4.4222499999959254E-9</v>
      </c>
      <c r="H23">
        <f t="shared" si="8"/>
        <v>16.995491883969105</v>
      </c>
    </row>
    <row r="24" spans="1:8">
      <c r="B24">
        <f t="shared" si="2"/>
        <v>0.5877063777240058</v>
      </c>
      <c r="C24">
        <f t="shared" si="3"/>
        <v>3.0740994627207884E-2</v>
      </c>
      <c r="D24">
        <f t="shared" si="4"/>
        <v>7.9899502225004859E-2</v>
      </c>
      <c r="E24">
        <f t="shared" si="5"/>
        <v>0.17212325703076733</v>
      </c>
      <c r="F24">
        <f t="shared" si="6"/>
        <v>0.29238028128400256</v>
      </c>
      <c r="G24">
        <f t="shared" si="7"/>
        <v>1.5093225000001074E-7</v>
      </c>
      <c r="H24">
        <f t="shared" si="8"/>
        <v>0.77457794622121801</v>
      </c>
    </row>
    <row r="25" spans="1:8">
      <c r="B25">
        <f>(B10-$B$12)^2</f>
        <v>0.49468982829561731</v>
      </c>
      <c r="C25">
        <f t="shared" si="3"/>
        <v>2.23627798556108E-2</v>
      </c>
      <c r="D25">
        <f t="shared" si="4"/>
        <v>6.7526699880995647E-2</v>
      </c>
      <c r="E25">
        <f t="shared" si="5"/>
        <v>9.8760353234556675E-2</v>
      </c>
      <c r="F25">
        <f t="shared" si="6"/>
        <v>0.18992251160099816</v>
      </c>
      <c r="G25">
        <f t="shared" si="7"/>
        <v>1.8090249999995118E-8</v>
      </c>
      <c r="H25">
        <f t="shared" si="8"/>
        <v>0.60742367600120373</v>
      </c>
    </row>
    <row r="26" spans="1:8">
      <c r="B26">
        <f t="shared" si="2"/>
        <v>4.4337320223204078</v>
      </c>
      <c r="C26">
        <f t="shared" si="3"/>
        <v>8.0029524446011288E-2</v>
      </c>
      <c r="D26">
        <f t="shared" si="4"/>
        <v>0.17930736180899653</v>
      </c>
      <c r="E26">
        <f t="shared" si="5"/>
        <v>0.29368118823696437</v>
      </c>
      <c r="F26">
        <f t="shared" si="6"/>
        <v>0.56861704048898798</v>
      </c>
      <c r="G26">
        <f t="shared" si="7"/>
        <v>5.7840249999988864E-8</v>
      </c>
      <c r="H26">
        <f t="shared" si="8"/>
        <v>4.8259869176063992</v>
      </c>
    </row>
    <row r="28" spans="1:8">
      <c r="B28">
        <f>SUM(B17:B26)/9</f>
        <v>4.8045791868040979</v>
      </c>
      <c r="C28">
        <f t="shared" ref="C28:H28" si="9">SUM(C17:C26)/9</f>
        <v>4.0767412481655309E-2</v>
      </c>
      <c r="D28">
        <f t="shared" si="9"/>
        <v>7.1747567858888528E-2</v>
      </c>
      <c r="E28">
        <f t="shared" si="9"/>
        <v>0.14708444443293389</v>
      </c>
      <c r="F28">
        <f t="shared" si="9"/>
        <v>0.22269427898644351</v>
      </c>
      <c r="G28">
        <f t="shared" si="9"/>
        <v>1.4192094444444488E-7</v>
      </c>
      <c r="H28">
        <f t="shared" si="9"/>
        <v>5.0649133169478748</v>
      </c>
    </row>
    <row r="29" spans="1:8">
      <c r="A29" t="s">
        <v>10</v>
      </c>
      <c r="B29">
        <f>SQRT(B28)</f>
        <v>2.1919350325235687</v>
      </c>
      <c r="C29">
        <f t="shared" ref="C29:H29" si="10">SQRT(C28)</f>
        <v>0.20190941652546893</v>
      </c>
      <c r="D29">
        <f t="shared" si="10"/>
        <v>0.26785736476507144</v>
      </c>
      <c r="E29">
        <f t="shared" si="10"/>
        <v>0.38351589853998735</v>
      </c>
      <c r="F29">
        <f t="shared" si="10"/>
        <v>0.47190494698238067</v>
      </c>
      <c r="G29">
        <f t="shared" si="10"/>
        <v>3.7672396319380171E-4</v>
      </c>
      <c r="H29">
        <f t="shared" si="10"/>
        <v>2.2505362287570212</v>
      </c>
    </row>
    <row r="32" spans="1:8">
      <c r="B32">
        <f>(B12-(2.2622*(B29/SQRT(9))))</f>
        <v>41.717973956475056</v>
      </c>
      <c r="C32">
        <f t="shared" ref="C32:H32" si="11">(C12-(2.2622*(C29/SQRT(9))))</f>
        <v>95.958303939312017</v>
      </c>
      <c r="D32">
        <f t="shared" si="11"/>
        <v>94.532802689809486</v>
      </c>
      <c r="E32">
        <f t="shared" si="11"/>
        <v>92.654788844774288</v>
      </c>
      <c r="F32">
        <f t="shared" si="11"/>
        <v>90.27377620964549</v>
      </c>
      <c r="G32">
        <f t="shared" si="11"/>
        <v>0.14664742501682101</v>
      </c>
      <c r="H32">
        <f t="shared" si="11"/>
        <v>87.516083747768633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2019-01-24T20:22:29Z</dcterms:modified>
</cp:coreProperties>
</file>