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I11" i="1" l="1"/>
  <c r="H11" i="1"/>
  <c r="G11" i="1"/>
  <c r="H13" i="1"/>
  <c r="I16" i="1"/>
  <c r="H16" i="1"/>
  <c r="I17" i="1"/>
  <c r="G17" i="1"/>
  <c r="H20" i="1"/>
  <c r="C18" i="1"/>
  <c r="D18" i="1"/>
  <c r="D17" i="1"/>
  <c r="D3" i="1" l="1"/>
  <c r="D13" i="1"/>
  <c r="D14" i="1"/>
  <c r="D15" i="1"/>
  <c r="D16" i="1"/>
  <c r="D19" i="1"/>
  <c r="D12" i="1"/>
  <c r="D10" i="1"/>
  <c r="D11" i="1"/>
  <c r="D9" i="1"/>
  <c r="D7" i="1"/>
  <c r="C20" i="1" l="1"/>
  <c r="D20" i="1" s="1"/>
  <c r="F19" i="1" l="1"/>
  <c r="F21" i="1" s="1"/>
  <c r="D21" i="1" s="1"/>
  <c r="C22" i="1" s="1"/>
  <c r="D22" i="1" s="1"/>
</calcChain>
</file>

<file path=xl/sharedStrings.xml><?xml version="1.0" encoding="utf-8"?>
<sst xmlns="http://schemas.openxmlformats.org/spreadsheetml/2006/main" count="54" uniqueCount="45">
  <si>
    <t>Lp.</t>
  </si>
  <si>
    <t>PRZEWIDYWANE EFEKTY EKONOMICZNE PROWADZONEJ DZIAŁALNOŚCI GOSPODARCZEJ</t>
  </si>
  <si>
    <t>Kwota w zł</t>
  </si>
  <si>
    <t>miesiąc</t>
  </si>
  <si>
    <t>rok</t>
  </si>
  <si>
    <t>A.</t>
  </si>
  <si>
    <t>-</t>
  </si>
  <si>
    <t>1.</t>
  </si>
  <si>
    <t>Surowce dla potrzeb produkcji</t>
  </si>
  <si>
    <t>Materiały i części zamienne dla usług</t>
  </si>
  <si>
    <t>Towary dla handlu</t>
  </si>
  <si>
    <t>Opakowania jednostkowe i zbiorcze</t>
  </si>
  <si>
    <t>2.</t>
  </si>
  <si>
    <t>Koszty najmu lokalu lub podatek od nieruchomości w przypadku własnego lokalu</t>
  </si>
  <si>
    <t>Opłaty eksplatacyjne ( energia, woda, prąd)</t>
  </si>
  <si>
    <t>Transpotr (własny, obcy)</t>
  </si>
  <si>
    <t>Ubezpieczenie firmy</t>
  </si>
  <si>
    <t>Reklama</t>
  </si>
  <si>
    <t>Obsługa biura rachunkowego</t>
  </si>
  <si>
    <t>Inne koszty (np.. Reklama, poczta, telefon, amortyzacja)</t>
  </si>
  <si>
    <t>SUMA KOSZTÓW (poz. 1:12)</t>
  </si>
  <si>
    <t>SKŁADKA ZUS</t>
  </si>
  <si>
    <t>ZYSK BRUTTO (A-B-C)</t>
  </si>
  <si>
    <t>PODATEK DOCHODOWY</t>
  </si>
  <si>
    <t>ZYSK NETTO (D-E)</t>
  </si>
  <si>
    <t>SPŁATA INNYCH ZOBOWIĄZAŃ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</si>
  <si>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</si>
  <si>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</si>
  <si>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</si>
  <si>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</si>
  <si>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</si>
  <si>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</si>
  <si>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</si>
  <si>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</si>
  <si>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</si>
  <si>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</si>
  <si>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B.</t>
  </si>
  <si>
    <t>C.</t>
  </si>
  <si>
    <t>D.</t>
  </si>
  <si>
    <t>E.</t>
  </si>
  <si>
    <t>F.</t>
  </si>
  <si>
    <t>G.</t>
  </si>
  <si>
    <r>
      <rPr>
        <b/>
        <sz val="11"/>
        <color theme="1"/>
        <rFont val="Calibri"/>
        <family val="2"/>
        <charset val="238"/>
        <scheme val="minor"/>
      </rPr>
      <t xml:space="preserve">PRZYCHODY / OBROTY /    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Wartość sprzedanych produktów, usług, towarów</t>
    </r>
  </si>
  <si>
    <r>
      <rPr>
        <b/>
        <sz val="11"/>
        <color theme="1"/>
        <rFont val="Calibri"/>
        <family val="2"/>
        <charset val="238"/>
        <scheme val="minor"/>
      </rPr>
      <t>KOSZTY</t>
    </r>
    <r>
      <rPr>
        <sz val="11"/>
        <color theme="1"/>
        <rFont val="Calibri"/>
        <family val="2"/>
        <charset val="238"/>
        <scheme val="minor"/>
      </rPr>
      <t>, w tym:</t>
    </r>
  </si>
  <si>
    <r>
      <t xml:space="preserve">Wynagrodzenie pracowników                                                                                                      Liczba osób x płaca brutto         </t>
    </r>
    <r>
      <rPr>
        <b/>
        <sz val="11"/>
        <color theme="1"/>
        <rFont val="Calibri"/>
        <family val="2"/>
        <charset val="238"/>
        <scheme val="minor"/>
      </rPr>
      <t>2 pracowników x 2000zł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</si>
</sst>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2" fillId="0" borderId="6" xfId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4" fontId="2" fillId="0" borderId="8" xfId="1" applyFont="1" applyBorder="1" applyAlignment="1">
      <alignment horizontal="center" vertical="center"/>
    </xf>
    <xf numFmtId="44" fontId="2" fillId="0" borderId="9" xfId="1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44" fontId="2" fillId="2" borderId="3" xfId="1" applyFont="1" applyFill="1" applyBorder="1" applyAlignment="1">
      <alignment horizontal="center" vertical="center"/>
    </xf>
    <xf numFmtId="44" fontId="2" fillId="2" borderId="11" xfId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2" fillId="2" borderId="6" xfId="1" applyFont="1" applyFill="1" applyBorder="1" applyAlignment="1">
      <alignment horizontal="center" vertical="center"/>
    </xf>
    <xf numFmtId="44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3" borderId="13" xfId="1" applyFont="1" applyFill="1" applyBorder="1" applyAlignment="1">
      <alignment horizontal="center" vertical="center"/>
    </xf>
    <xf numFmtId="44" fontId="6" fillId="3" borderId="4" xfId="1" applyFont="1" applyFill="1" applyBorder="1" applyAlignment="1">
      <alignment horizontal="center" vertical="center"/>
    </xf>
    <xf numFmtId="44" fontId="6" fillId="0" borderId="12" xfId="0" applyNumberFormat="1" applyFont="1" applyBorder="1" applyAlignment="1">
      <alignment horizontal="center" vertical="center"/>
    </xf>
    <xf numFmtId="44" fontId="6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44" fontId="5" fillId="0" borderId="0" xfId="0" applyNumberFormat="1" applyFont="1"/>
    <xf numFmtId="4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4" workbookViewId="0">
      <selection sqref="A1:D23"/>
    </sheetView>
  </sheetViews>
  <sheetFormatPr defaultColWidth="42" defaultRowHeight="15.75" x14ac:dyDescent="0.25"/>
  <cols>
    <col min="1" max="1" width="3.5703125" style="2" bestFit="1" customWidth="1"/>
    <col min="2" max="2" width="47.42578125" style="1" customWidth="1"/>
    <col min="3" max="3" width="12.28515625" style="3" bestFit="1" customWidth="1"/>
    <col min="4" max="4" width="13.42578125" style="3" bestFit="1" customWidth="1"/>
    <col min="5" max="5" width="1" customWidth="1"/>
    <col min="6" max="6" width="6.85546875" bestFit="1" customWidth="1"/>
    <col min="7" max="8" width="9.85546875" bestFit="1" customWidth="1"/>
  </cols>
  <sheetData>
    <row r="1" spans="1:9" x14ac:dyDescent="0.25">
      <c r="A1" s="31" t="s">
        <v>0</v>
      </c>
      <c r="B1" s="29" t="s">
        <v>1</v>
      </c>
      <c r="C1" s="27" t="s">
        <v>2</v>
      </c>
      <c r="D1" s="28"/>
    </row>
    <row r="2" spans="1:9" s="4" customFormat="1" ht="32.25" customHeight="1" thickBot="1" x14ac:dyDescent="0.3">
      <c r="A2" s="32"/>
      <c r="B2" s="30"/>
      <c r="C2" s="6" t="s">
        <v>3</v>
      </c>
      <c r="D2" s="7" t="s">
        <v>4</v>
      </c>
    </row>
    <row r="3" spans="1:9" ht="30" x14ac:dyDescent="0.25">
      <c r="A3" s="8" t="s">
        <v>5</v>
      </c>
      <c r="B3" s="16" t="s">
        <v>42</v>
      </c>
      <c r="C3" s="17">
        <v>30847.919999999998</v>
      </c>
      <c r="D3" s="18">
        <f t="shared" ref="D3" si="0">C3*12</f>
        <v>370175.04</v>
      </c>
      <c r="E3" s="5"/>
      <c r="F3" s="5"/>
      <c r="G3" s="5"/>
      <c r="H3" s="5"/>
    </row>
    <row r="4" spans="1:9" ht="15" x14ac:dyDescent="0.25">
      <c r="A4" s="9"/>
      <c r="B4" s="34" t="s">
        <v>43</v>
      </c>
      <c r="C4" s="10" t="s">
        <v>6</v>
      </c>
      <c r="D4" s="11" t="s">
        <v>6</v>
      </c>
      <c r="E4" s="5"/>
      <c r="F4" s="5"/>
      <c r="G4" s="5"/>
      <c r="H4" s="5"/>
    </row>
    <row r="5" spans="1:9" ht="15" x14ac:dyDescent="0.25">
      <c r="A5" s="9" t="s">
        <v>7</v>
      </c>
      <c r="B5" s="34" t="s">
        <v>8</v>
      </c>
      <c r="C5" s="10" t="s">
        <v>6</v>
      </c>
      <c r="D5" s="11" t="s">
        <v>6</v>
      </c>
      <c r="E5" s="5"/>
      <c r="F5" s="5"/>
      <c r="G5" s="5"/>
      <c r="H5" s="5"/>
    </row>
    <row r="6" spans="1:9" ht="15" x14ac:dyDescent="0.25">
      <c r="A6" s="9" t="s">
        <v>12</v>
      </c>
      <c r="B6" s="34" t="s">
        <v>9</v>
      </c>
      <c r="C6" s="10" t="s">
        <v>6</v>
      </c>
      <c r="D6" s="11" t="s">
        <v>6</v>
      </c>
      <c r="E6" s="5"/>
      <c r="F6" s="5"/>
      <c r="G6" s="5"/>
      <c r="H6" s="5"/>
    </row>
    <row r="7" spans="1:9" ht="15" x14ac:dyDescent="0.25">
      <c r="A7" s="9" t="s">
        <v>26</v>
      </c>
      <c r="B7" s="34" t="s">
        <v>10</v>
      </c>
      <c r="C7" s="10">
        <v>12432.64</v>
      </c>
      <c r="D7" s="11">
        <f>C7*12</f>
        <v>149191.67999999999</v>
      </c>
      <c r="E7" s="5"/>
      <c r="F7" s="5"/>
      <c r="G7" s="5"/>
      <c r="H7" s="5"/>
    </row>
    <row r="8" spans="1:9" ht="15" x14ac:dyDescent="0.25">
      <c r="A8" s="9" t="s">
        <v>27</v>
      </c>
      <c r="B8" s="34" t="s">
        <v>11</v>
      </c>
      <c r="C8" s="10" t="s">
        <v>6</v>
      </c>
      <c r="D8" s="11" t="s">
        <v>6</v>
      </c>
      <c r="E8" s="5"/>
      <c r="F8" s="5"/>
      <c r="G8" s="5"/>
      <c r="H8" s="5"/>
    </row>
    <row r="9" spans="1:9" ht="45" x14ac:dyDescent="0.25">
      <c r="A9" s="9" t="s">
        <v>28</v>
      </c>
      <c r="B9" s="34" t="s">
        <v>44</v>
      </c>
      <c r="C9" s="10">
        <v>4000</v>
      </c>
      <c r="D9" s="11">
        <f t="shared" ref="D9:D22" si="1">C9*12</f>
        <v>48000</v>
      </c>
      <c r="E9" s="5"/>
      <c r="F9" s="5"/>
      <c r="G9" s="5"/>
      <c r="H9" s="5"/>
    </row>
    <row r="10" spans="1:9" ht="15" x14ac:dyDescent="0.25">
      <c r="A10" s="33" t="s">
        <v>29</v>
      </c>
      <c r="B10" s="35" t="s">
        <v>13</v>
      </c>
      <c r="C10" s="10">
        <v>54</v>
      </c>
      <c r="D10" s="11">
        <f t="shared" si="1"/>
        <v>648</v>
      </c>
      <c r="E10" s="5"/>
      <c r="F10" s="5"/>
      <c r="G10" s="5"/>
      <c r="H10" s="5"/>
    </row>
    <row r="11" spans="1:9" ht="15" x14ac:dyDescent="0.25">
      <c r="A11" s="33"/>
      <c r="B11" s="35"/>
      <c r="C11" s="10">
        <v>2000</v>
      </c>
      <c r="D11" s="11">
        <f t="shared" si="1"/>
        <v>24000</v>
      </c>
      <c r="E11" s="5"/>
      <c r="F11" s="5"/>
      <c r="G11" s="38">
        <f>C20</f>
        <v>10005.999999999998</v>
      </c>
      <c r="H11" s="38">
        <f>G11*0.18</f>
        <v>1801.0799999999997</v>
      </c>
      <c r="I11" s="39">
        <f>H11-H17</f>
        <v>1245.0599999999997</v>
      </c>
    </row>
    <row r="12" spans="1:9" ht="15" x14ac:dyDescent="0.25">
      <c r="A12" s="9" t="s">
        <v>30</v>
      </c>
      <c r="B12" s="34" t="s">
        <v>14</v>
      </c>
      <c r="C12" s="10">
        <v>400</v>
      </c>
      <c r="D12" s="11">
        <f t="shared" si="1"/>
        <v>4800</v>
      </c>
      <c r="E12" s="5"/>
      <c r="F12" s="5"/>
      <c r="G12" s="5"/>
      <c r="H12" s="5"/>
    </row>
    <row r="13" spans="1:9" ht="15" x14ac:dyDescent="0.25">
      <c r="A13" s="9" t="s">
        <v>31</v>
      </c>
      <c r="B13" s="34" t="s">
        <v>15</v>
      </c>
      <c r="C13" s="10">
        <v>400</v>
      </c>
      <c r="D13" s="11">
        <f t="shared" si="1"/>
        <v>4800</v>
      </c>
      <c r="E13" s="5"/>
      <c r="F13" s="5"/>
      <c r="G13" s="5">
        <v>7.75</v>
      </c>
      <c r="H13" s="38">
        <f>D19*G13</f>
        <v>43271.040000000001</v>
      </c>
    </row>
    <row r="14" spans="1:9" ht="15" x14ac:dyDescent="0.25">
      <c r="A14" s="9" t="s">
        <v>32</v>
      </c>
      <c r="B14" s="34" t="s">
        <v>16</v>
      </c>
      <c r="C14" s="10">
        <v>350</v>
      </c>
      <c r="D14" s="11">
        <f t="shared" si="1"/>
        <v>4200</v>
      </c>
      <c r="E14" s="5"/>
      <c r="F14" s="5"/>
      <c r="G14" s="5"/>
      <c r="H14" s="5"/>
    </row>
    <row r="15" spans="1:9" ht="15" x14ac:dyDescent="0.25">
      <c r="A15" s="9" t="s">
        <v>33</v>
      </c>
      <c r="B15" s="34" t="s">
        <v>17</v>
      </c>
      <c r="C15" s="10">
        <v>440</v>
      </c>
      <c r="D15" s="11">
        <f t="shared" si="1"/>
        <v>5280</v>
      </c>
      <c r="E15" s="5"/>
      <c r="F15" s="5"/>
      <c r="G15" s="5"/>
      <c r="H15" s="5"/>
    </row>
    <row r="16" spans="1:9" ht="15" x14ac:dyDescent="0.25">
      <c r="A16" s="9" t="s">
        <v>34</v>
      </c>
      <c r="B16" s="34" t="s">
        <v>18</v>
      </c>
      <c r="C16" s="10">
        <v>100</v>
      </c>
      <c r="D16" s="11">
        <f t="shared" si="1"/>
        <v>1200</v>
      </c>
      <c r="E16" s="5"/>
      <c r="F16" s="5"/>
      <c r="G16" s="5"/>
      <c r="H16" s="38">
        <f>I16-H17</f>
        <v>1245.0599999999997</v>
      </c>
      <c r="I16" s="39">
        <f>C20*0.18</f>
        <v>1801.0799999999997</v>
      </c>
    </row>
    <row r="17" spans="1:9" ht="30" x14ac:dyDescent="0.25">
      <c r="A17" s="9" t="s">
        <v>35</v>
      </c>
      <c r="B17" s="34" t="s">
        <v>19</v>
      </c>
      <c r="C17" s="10">
        <v>200</v>
      </c>
      <c r="D17" s="11">
        <f>C17*12</f>
        <v>2400</v>
      </c>
      <c r="E17" s="5"/>
      <c r="F17" s="5"/>
      <c r="G17" s="38">
        <f>G20*0.18</f>
        <v>15395.039999999999</v>
      </c>
      <c r="H17" s="5">
        <v>556.02</v>
      </c>
      <c r="I17" s="39">
        <f>G17-H17</f>
        <v>14839.019999999999</v>
      </c>
    </row>
    <row r="18" spans="1:9" ht="15" x14ac:dyDescent="0.25">
      <c r="A18" s="12" t="s">
        <v>36</v>
      </c>
      <c r="B18" s="36" t="s">
        <v>20</v>
      </c>
      <c r="C18" s="19">
        <f>SUM(C5:C17)</f>
        <v>20376.64</v>
      </c>
      <c r="D18" s="20">
        <f>SUM(D5:D17)</f>
        <v>244519.67999999999</v>
      </c>
      <c r="E18" s="5"/>
      <c r="F18" s="5"/>
      <c r="G18" s="5"/>
      <c r="H18" s="5"/>
    </row>
    <row r="19" spans="1:9" thickBot="1" x14ac:dyDescent="0.3">
      <c r="A19" s="9" t="s">
        <v>37</v>
      </c>
      <c r="B19" s="34" t="s">
        <v>21</v>
      </c>
      <c r="C19" s="10">
        <v>465.28</v>
      </c>
      <c r="D19" s="11">
        <f t="shared" si="1"/>
        <v>5583.36</v>
      </c>
      <c r="E19" s="5"/>
      <c r="F19" s="21">
        <f>H20*0.32</f>
        <v>11054.079999999991</v>
      </c>
      <c r="G19" s="22"/>
      <c r="H19" s="22"/>
    </row>
    <row r="20" spans="1:9" thickBot="1" x14ac:dyDescent="0.3">
      <c r="A20" s="12" t="s">
        <v>38</v>
      </c>
      <c r="B20" s="36" t="s">
        <v>22</v>
      </c>
      <c r="C20" s="19">
        <f>C3-C18-C19</f>
        <v>10005.999999999998</v>
      </c>
      <c r="D20" s="20">
        <f t="shared" si="1"/>
        <v>120071.99999999997</v>
      </c>
      <c r="E20" s="5"/>
      <c r="F20" s="23">
        <v>14839.02</v>
      </c>
      <c r="G20" s="24">
        <v>85528</v>
      </c>
      <c r="H20" s="25">
        <f>D20-G20</f>
        <v>34543.999999999971</v>
      </c>
    </row>
    <row r="21" spans="1:9" ht="15" x14ac:dyDescent="0.25">
      <c r="A21" s="9" t="s">
        <v>39</v>
      </c>
      <c r="B21" s="34" t="s">
        <v>23</v>
      </c>
      <c r="C21" s="10">
        <v>1245.06</v>
      </c>
      <c r="D21" s="11">
        <f>F21</f>
        <v>25893.099999999991</v>
      </c>
      <c r="E21" s="5"/>
      <c r="F21" s="26">
        <f>SUM(F19:F20)</f>
        <v>25893.099999999991</v>
      </c>
      <c r="G21" s="22"/>
      <c r="H21" s="22"/>
    </row>
    <row r="22" spans="1:9" ht="15" x14ac:dyDescent="0.25">
      <c r="A22" s="12" t="s">
        <v>40</v>
      </c>
      <c r="B22" s="36" t="s">
        <v>24</v>
      </c>
      <c r="C22" s="19">
        <f>C20-C21</f>
        <v>8760.9399999999987</v>
      </c>
      <c r="D22" s="20">
        <f t="shared" si="1"/>
        <v>105131.27999999998</v>
      </c>
      <c r="E22" s="5"/>
      <c r="F22" s="5"/>
      <c r="G22" s="5"/>
      <c r="H22" s="5"/>
    </row>
    <row r="23" spans="1:9" thickBot="1" x14ac:dyDescent="0.3">
      <c r="A23" s="13" t="s">
        <v>41</v>
      </c>
      <c r="B23" s="37" t="s">
        <v>25</v>
      </c>
      <c r="C23" s="14" t="s">
        <v>6</v>
      </c>
      <c r="D23" s="15" t="s">
        <v>6</v>
      </c>
      <c r="E23" s="5"/>
      <c r="F23" s="5"/>
      <c r="G23" s="5"/>
      <c r="H23" s="5"/>
    </row>
  </sheetData>
  <mergeCells count="5">
    <mergeCell ref="C1:D1"/>
    <mergeCell ref="B1:B2"/>
    <mergeCell ref="A1:A2"/>
    <mergeCell ref="B10:B11"/>
    <mergeCell ref="A10:A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Murzynski</dc:creator>
  <cp:lastModifiedBy>Tomasz Murzynski</cp:lastModifiedBy>
  <dcterms:created xsi:type="dcterms:W3CDTF">2016-06-07T14:40:02Z</dcterms:created>
  <dcterms:modified xsi:type="dcterms:W3CDTF">2016-06-09T05:32:11Z</dcterms:modified>
</cp:coreProperties>
</file>