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N38" i="1" l="1"/>
  <c r="N34" i="1"/>
  <c r="N35" i="1"/>
  <c r="N36" i="1"/>
  <c r="N37" i="1"/>
  <c r="N33" i="1"/>
  <c r="L38" i="1"/>
  <c r="K38" i="1"/>
  <c r="I38" i="1"/>
  <c r="L35" i="1"/>
  <c r="L36" i="1"/>
  <c r="L37" i="1"/>
  <c r="L33" i="1"/>
  <c r="L21" i="1"/>
  <c r="K21" i="1"/>
  <c r="I21" i="1"/>
  <c r="I28" i="1" s="1"/>
  <c r="K24" i="1"/>
  <c r="I24" i="1"/>
  <c r="K27" i="1"/>
  <c r="K28" i="1"/>
  <c r="K29" i="1"/>
  <c r="I27" i="1"/>
  <c r="I29" i="1"/>
  <c r="K26" i="1"/>
  <c r="K25" i="1"/>
  <c r="I25" i="1"/>
  <c r="I26" i="1" l="1"/>
  <c r="J7" i="1" l="1"/>
  <c r="J8" i="1"/>
  <c r="J9" i="1"/>
  <c r="J10" i="1"/>
  <c r="J11" i="1"/>
  <c r="H7" i="1"/>
  <c r="H8" i="1"/>
  <c r="H9" i="1"/>
  <c r="H10" i="1"/>
  <c r="H11" i="1"/>
  <c r="H6" i="1"/>
  <c r="J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" i="1"/>
  <c r="L28" i="1"/>
  <c r="L27" i="1"/>
  <c r="L29" i="1"/>
  <c r="L24" i="1"/>
  <c r="L25" i="1"/>
  <c r="L26" i="1"/>
</calcChain>
</file>

<file path=xl/sharedStrings.xml><?xml version="1.0" encoding="utf-8"?>
<sst xmlns="http://schemas.openxmlformats.org/spreadsheetml/2006/main" count="40" uniqueCount="32">
  <si>
    <t>Kwiaty doniczkowe</t>
  </si>
  <si>
    <t>cena min</t>
  </si>
  <si>
    <t>cena max</t>
  </si>
  <si>
    <t>cena średnia</t>
  </si>
  <si>
    <t>Anturium</t>
  </si>
  <si>
    <t>wys</t>
  </si>
  <si>
    <t>szt</t>
  </si>
  <si>
    <t>suma min</t>
  </si>
  <si>
    <t>suma  max</t>
  </si>
  <si>
    <t>suma srednia</t>
  </si>
  <si>
    <t>Azalia mix (2c)</t>
  </si>
  <si>
    <t>Azalia pień 35cm</t>
  </si>
  <si>
    <t>Cykalmen 25cm (2c)</t>
  </si>
  <si>
    <t>Areca 160cm</t>
  </si>
  <si>
    <t>Calathea Crocate 50cm</t>
  </si>
  <si>
    <t>Gardenia 15cm</t>
  </si>
  <si>
    <t>Suma</t>
  </si>
  <si>
    <t>Hedera mała 35cm</t>
  </si>
  <si>
    <t>Colanchoe calandiva 20cm</t>
  </si>
  <si>
    <t>Osteospermum mix 14cm</t>
  </si>
  <si>
    <t xml:space="preserve">Guzmania </t>
  </si>
  <si>
    <t>Róża Import</t>
  </si>
  <si>
    <t>tillandsia </t>
  </si>
  <si>
    <t>Marża [%]</t>
  </si>
  <si>
    <t>Pozostałe</t>
  </si>
  <si>
    <t>Dodatki</t>
  </si>
  <si>
    <t>Nawozy</t>
  </si>
  <si>
    <t>Ziemie</t>
  </si>
  <si>
    <t>Marżą</t>
  </si>
  <si>
    <t>Doniczki plastik</t>
  </si>
  <si>
    <t>Doniczki ceramika</t>
  </si>
  <si>
    <t>czastot / [mc]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</si>
</sst>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zł&quot;_-;\-* #,##0.00\ &quot;zł&quot;_-;_-* &quot;-&quot;??\ &quot;zł&quot;_-;_-@_-"/>
  </numFmts>
  <fonts count="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sz val="8"/>
      <color theme="1"/>
      <name val="Arial"/>
      <family val="2"/>
      <charset val="238"/>
    </font>
    <font>
      <sz val="8"/>
      <color theme="1"/>
      <name val="Arial"/>
      <family val="2"/>
      <charset val="238"/>
    </font>
    <font>
      <sz val="8"/>
      <name val="Arial"/>
      <family val="2"/>
      <charset val="238"/>
    </font>
    <font>
      <b/>
      <sz val="10"/>
      <color theme="1"/>
      <name val="Arial"/>
      <family val="2"/>
      <charset val="238"/>
    </font>
    <font>
      <b/>
      <sz val="9"/>
      <color theme="1"/>
      <name val="Arial"/>
      <family val="2"/>
      <charset val="238"/>
    </font>
    <font>
      <b/>
      <sz val="11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Border="1"/>
    <xf numFmtId="44" fontId="4" fillId="0" borderId="0" xfId="0" applyNumberFormat="1" applyFont="1" applyBorder="1"/>
    <xf numFmtId="0" fontId="4" fillId="0" borderId="1" xfId="0" applyFont="1" applyBorder="1"/>
    <xf numFmtId="44" fontId="4" fillId="0" borderId="1" xfId="0" applyNumberFormat="1" applyFont="1" applyBorder="1"/>
    <xf numFmtId="0" fontId="3" fillId="0" borderId="1" xfId="0" applyFont="1" applyBorder="1"/>
    <xf numFmtId="0" fontId="4" fillId="0" borderId="1" xfId="0" applyNumberFormat="1" applyFont="1" applyBorder="1"/>
    <xf numFmtId="44" fontId="4" fillId="0" borderId="1" xfId="1" applyFont="1" applyBorder="1"/>
    <xf numFmtId="0" fontId="5" fillId="0" borderId="1" xfId="2" applyFont="1" applyBorder="1"/>
    <xf numFmtId="0" fontId="6" fillId="0" borderId="0" xfId="0" applyFont="1"/>
    <xf numFmtId="44" fontId="6" fillId="0" borderId="0" xfId="0" applyNumberFormat="1" applyFont="1"/>
    <xf numFmtId="0" fontId="8" fillId="0" borderId="0" xfId="0" applyFont="1"/>
    <xf numFmtId="44" fontId="8" fillId="0" borderId="0" xfId="1" applyFont="1"/>
    <xf numFmtId="0" fontId="3" fillId="0" borderId="0" xfId="0" applyFont="1" applyBorder="1"/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</cellXfs>
  <cellStyles count="3">
    <cellStyle name="Hiperłącze" xfId="2" builtinId="8"/>
    <cellStyle name="Normalny" xfId="0" builtinId="0"/>
    <cellStyle name="Walutowy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oogle.pl/search?bih=667&amp;biw=1366&amp;tbm=isch&amp;q=tillandsia+doniczkowe&amp;spell=1&amp;sa=X&amp;ved=0ahUKEwij9YnB2Y7NAhXLWSwKHWMTBQEQvwUIGCg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workbookViewId="0">
      <selection activeCell="B1" sqref="B1:N1"/>
    </sheetView>
  </sheetViews>
  <sheetFormatPr defaultRowHeight="11.25" x14ac:dyDescent="0.2"/>
  <cols>
    <col min="1" max="1" width="3" style="3" bestFit="1" customWidth="1"/>
    <col min="2" max="2" width="19.7109375" style="2" bestFit="1" customWidth="1"/>
    <col min="3" max="3" width="4.28515625" style="2" bestFit="1" customWidth="1"/>
    <col min="4" max="4" width="3.42578125" style="2" bestFit="1" customWidth="1"/>
    <col min="5" max="5" width="8.140625" style="2" bestFit="1" customWidth="1"/>
    <col min="6" max="6" width="8.42578125" style="2" bestFit="1" customWidth="1"/>
    <col min="7" max="7" width="11.140625" style="2" bestFit="1" customWidth="1"/>
    <col min="8" max="8" width="8.42578125" style="2" bestFit="1" customWidth="1"/>
    <col min="9" max="9" width="10.7109375" style="2" bestFit="1" customWidth="1"/>
    <col min="10" max="10" width="8.42578125" style="2" bestFit="1" customWidth="1"/>
    <col min="11" max="11" width="12.85546875" style="2" bestFit="1" customWidth="1"/>
    <col min="12" max="12" width="12.7109375" style="2" bestFit="1" customWidth="1"/>
    <col min="13" max="13" width="3.5703125" style="2" customWidth="1"/>
    <col min="14" max="14" width="11.5703125" style="2" bestFit="1" customWidth="1"/>
    <col min="15" max="15" width="15.140625" style="2" bestFit="1" customWidth="1"/>
    <col min="16" max="16384" width="9.140625" style="2"/>
  </cols>
  <sheetData>
    <row r="1" spans="1:14" s="1" customFormat="1" ht="12" x14ac:dyDescent="0.2">
      <c r="A1" s="15"/>
      <c r="B1" s="16" t="s">
        <v>0</v>
      </c>
      <c r="C1" s="16" t="s">
        <v>5</v>
      </c>
      <c r="D1" s="16" t="s">
        <v>6</v>
      </c>
      <c r="E1" s="16" t="s">
        <v>1</v>
      </c>
      <c r="F1" s="16" t="s">
        <v>2</v>
      </c>
      <c r="G1" s="16" t="s">
        <v>3</v>
      </c>
      <c r="H1" s="17" t="s">
        <v>7</v>
      </c>
      <c r="I1" s="17"/>
      <c r="J1" s="17" t="s">
        <v>8</v>
      </c>
      <c r="K1" s="17"/>
      <c r="L1" s="16" t="s">
        <v>9</v>
      </c>
      <c r="M1" s="16"/>
      <c r="N1" s="16" t="s">
        <v>31</v>
      </c>
    </row>
    <row r="2" spans="1:14" x14ac:dyDescent="0.2">
      <c r="B2" s="5" t="s">
        <v>4</v>
      </c>
      <c r="C2" s="8"/>
      <c r="D2" s="5">
        <v>10</v>
      </c>
      <c r="E2" s="9">
        <v>15</v>
      </c>
      <c r="F2" s="9">
        <v>25</v>
      </c>
      <c r="G2" s="9">
        <v>20</v>
      </c>
      <c r="H2" s="9"/>
      <c r="I2" s="9">
        <f>D2*E2</f>
        <v>150</v>
      </c>
      <c r="J2" s="9"/>
      <c r="K2" s="9">
        <f>D2*F2</f>
        <v>250</v>
      </c>
      <c r="L2" s="9">
        <f>D2*G2</f>
        <v>200</v>
      </c>
      <c r="M2" s="9"/>
      <c r="N2" s="5">
        <v>1</v>
      </c>
    </row>
    <row r="3" spans="1:14" x14ac:dyDescent="0.2">
      <c r="B3" s="5" t="s">
        <v>10</v>
      </c>
      <c r="C3" s="8"/>
      <c r="D3" s="5">
        <v>16</v>
      </c>
      <c r="E3" s="9">
        <v>6</v>
      </c>
      <c r="F3" s="9">
        <v>20</v>
      </c>
      <c r="G3" s="9">
        <v>13</v>
      </c>
      <c r="H3" s="9"/>
      <c r="I3" s="9">
        <f t="shared" ref="I3:I20" si="0">D3*E3</f>
        <v>96</v>
      </c>
      <c r="J3" s="9"/>
      <c r="K3" s="9">
        <f t="shared" ref="K3:K20" si="1">D3*F3</f>
        <v>320</v>
      </c>
      <c r="L3" s="9">
        <f t="shared" ref="L3:L20" si="2">D3*G3</f>
        <v>208</v>
      </c>
      <c r="M3" s="9"/>
      <c r="N3" s="5">
        <v>1</v>
      </c>
    </row>
    <row r="4" spans="1:14" x14ac:dyDescent="0.2">
      <c r="B4" s="5" t="s">
        <v>11</v>
      </c>
      <c r="C4" s="8">
        <v>35</v>
      </c>
      <c r="D4" s="5">
        <v>3</v>
      </c>
      <c r="E4" s="9">
        <v>6</v>
      </c>
      <c r="F4" s="9">
        <v>20</v>
      </c>
      <c r="G4" s="9">
        <v>13</v>
      </c>
      <c r="H4" s="9"/>
      <c r="I4" s="9">
        <f t="shared" si="0"/>
        <v>18</v>
      </c>
      <c r="J4" s="9"/>
      <c r="K4" s="9">
        <f t="shared" si="1"/>
        <v>60</v>
      </c>
      <c r="L4" s="9">
        <f t="shared" si="2"/>
        <v>39</v>
      </c>
      <c r="M4" s="9"/>
      <c r="N4" s="5">
        <v>1</v>
      </c>
    </row>
    <row r="5" spans="1:14" x14ac:dyDescent="0.2">
      <c r="B5" s="5" t="s">
        <v>12</v>
      </c>
      <c r="C5" s="8">
        <v>25</v>
      </c>
      <c r="D5" s="5">
        <v>16</v>
      </c>
      <c r="E5" s="9">
        <v>4</v>
      </c>
      <c r="F5" s="9">
        <v>15</v>
      </c>
      <c r="G5" s="9">
        <v>9.5</v>
      </c>
      <c r="H5" s="9"/>
      <c r="I5" s="9">
        <f t="shared" si="0"/>
        <v>64</v>
      </c>
      <c r="J5" s="9"/>
      <c r="K5" s="9">
        <f t="shared" si="1"/>
        <v>240</v>
      </c>
      <c r="L5" s="9">
        <f t="shared" si="2"/>
        <v>152</v>
      </c>
      <c r="M5" s="9"/>
      <c r="N5" s="5">
        <v>1</v>
      </c>
    </row>
    <row r="6" spans="1:14" x14ac:dyDescent="0.2">
      <c r="B6" s="5" t="s">
        <v>13</v>
      </c>
      <c r="C6" s="8">
        <v>160</v>
      </c>
      <c r="D6" s="5">
        <v>5</v>
      </c>
      <c r="E6" s="9"/>
      <c r="F6" s="9"/>
      <c r="G6" s="9">
        <v>108</v>
      </c>
      <c r="H6" s="9">
        <f>L6-(L6*0.5)</f>
        <v>270</v>
      </c>
      <c r="I6" s="9">
        <f t="shared" si="0"/>
        <v>0</v>
      </c>
      <c r="J6" s="9">
        <f>L6+(L6*0.6)</f>
        <v>864</v>
      </c>
      <c r="K6" s="9">
        <f t="shared" si="1"/>
        <v>0</v>
      </c>
      <c r="L6" s="9">
        <f t="shared" si="2"/>
        <v>540</v>
      </c>
      <c r="M6" s="9"/>
      <c r="N6" s="5">
        <v>1</v>
      </c>
    </row>
    <row r="7" spans="1:14" x14ac:dyDescent="0.2">
      <c r="B7" s="5" t="s">
        <v>14</v>
      </c>
      <c r="C7" s="8">
        <v>50</v>
      </c>
      <c r="D7" s="5">
        <v>3</v>
      </c>
      <c r="E7" s="9"/>
      <c r="F7" s="9"/>
      <c r="G7" s="9">
        <v>26</v>
      </c>
      <c r="H7" s="9">
        <f t="shared" ref="H7:H11" si="3">L7-(L7*0.5)</f>
        <v>39</v>
      </c>
      <c r="I7" s="9">
        <f t="shared" si="0"/>
        <v>0</v>
      </c>
      <c r="J7" s="9">
        <f t="shared" ref="J7:J11" si="4">L7+(L7*0.6)</f>
        <v>124.8</v>
      </c>
      <c r="K7" s="9">
        <f t="shared" si="1"/>
        <v>0</v>
      </c>
      <c r="L7" s="9">
        <f t="shared" si="2"/>
        <v>78</v>
      </c>
      <c r="M7" s="9"/>
      <c r="N7" s="5">
        <v>1</v>
      </c>
    </row>
    <row r="8" spans="1:14" x14ac:dyDescent="0.2">
      <c r="B8" s="5" t="s">
        <v>15</v>
      </c>
      <c r="C8" s="8">
        <v>15</v>
      </c>
      <c r="D8" s="5">
        <v>3</v>
      </c>
      <c r="E8" s="9"/>
      <c r="F8" s="9"/>
      <c r="G8" s="9">
        <v>18</v>
      </c>
      <c r="H8" s="9">
        <f t="shared" si="3"/>
        <v>27</v>
      </c>
      <c r="I8" s="9">
        <f t="shared" si="0"/>
        <v>0</v>
      </c>
      <c r="J8" s="9">
        <f t="shared" si="4"/>
        <v>86.4</v>
      </c>
      <c r="K8" s="9">
        <f t="shared" si="1"/>
        <v>0</v>
      </c>
      <c r="L8" s="9">
        <f t="shared" si="2"/>
        <v>54</v>
      </c>
      <c r="M8" s="9"/>
      <c r="N8" s="5">
        <v>1</v>
      </c>
    </row>
    <row r="9" spans="1:14" x14ac:dyDescent="0.2">
      <c r="B9" s="5" t="s">
        <v>17</v>
      </c>
      <c r="C9" s="8">
        <v>35</v>
      </c>
      <c r="D9" s="5">
        <v>3</v>
      </c>
      <c r="E9" s="9"/>
      <c r="F9" s="9"/>
      <c r="G9" s="9">
        <v>2.7</v>
      </c>
      <c r="H9" s="9">
        <f t="shared" si="3"/>
        <v>4.0500000000000007</v>
      </c>
      <c r="I9" s="9">
        <f t="shared" si="0"/>
        <v>0</v>
      </c>
      <c r="J9" s="9">
        <f t="shared" si="4"/>
        <v>12.96</v>
      </c>
      <c r="K9" s="9">
        <f t="shared" si="1"/>
        <v>0</v>
      </c>
      <c r="L9" s="9">
        <f t="shared" si="2"/>
        <v>8.1000000000000014</v>
      </c>
      <c r="M9" s="9"/>
      <c r="N9" s="5">
        <v>1</v>
      </c>
    </row>
    <row r="10" spans="1:14" x14ac:dyDescent="0.2">
      <c r="B10" s="5" t="s">
        <v>18</v>
      </c>
      <c r="C10" s="8">
        <v>20</v>
      </c>
      <c r="D10" s="5">
        <v>8</v>
      </c>
      <c r="E10" s="9"/>
      <c r="F10" s="9"/>
      <c r="G10" s="9">
        <v>6</v>
      </c>
      <c r="H10" s="9">
        <f t="shared" si="3"/>
        <v>24</v>
      </c>
      <c r="I10" s="9">
        <f t="shared" si="0"/>
        <v>0</v>
      </c>
      <c r="J10" s="9">
        <f t="shared" si="4"/>
        <v>76.8</v>
      </c>
      <c r="K10" s="9">
        <f t="shared" si="1"/>
        <v>0</v>
      </c>
      <c r="L10" s="9">
        <f t="shared" si="2"/>
        <v>48</v>
      </c>
      <c r="M10" s="9"/>
      <c r="N10" s="5">
        <v>1</v>
      </c>
    </row>
    <row r="11" spans="1:14" x14ac:dyDescent="0.2">
      <c r="B11" s="5" t="s">
        <v>19</v>
      </c>
      <c r="C11" s="8">
        <v>14</v>
      </c>
      <c r="D11" s="5">
        <v>16</v>
      </c>
      <c r="E11" s="9"/>
      <c r="F11" s="9"/>
      <c r="G11" s="9">
        <v>4</v>
      </c>
      <c r="H11" s="9">
        <f t="shared" si="3"/>
        <v>32</v>
      </c>
      <c r="I11" s="9">
        <f t="shared" si="0"/>
        <v>0</v>
      </c>
      <c r="J11" s="9">
        <f t="shared" si="4"/>
        <v>102.4</v>
      </c>
      <c r="K11" s="9">
        <f t="shared" si="1"/>
        <v>0</v>
      </c>
      <c r="L11" s="9">
        <f t="shared" si="2"/>
        <v>64</v>
      </c>
      <c r="M11" s="9"/>
      <c r="N11" s="5">
        <v>1</v>
      </c>
    </row>
    <row r="12" spans="1:14" x14ac:dyDescent="0.2">
      <c r="B12" s="5" t="s">
        <v>20</v>
      </c>
      <c r="C12" s="8"/>
      <c r="D12" s="5">
        <v>5</v>
      </c>
      <c r="E12" s="9">
        <v>10</v>
      </c>
      <c r="F12" s="9">
        <v>24</v>
      </c>
      <c r="G12" s="9">
        <v>16</v>
      </c>
      <c r="H12" s="9"/>
      <c r="I12" s="9">
        <f t="shared" si="0"/>
        <v>50</v>
      </c>
      <c r="J12" s="9"/>
      <c r="K12" s="9">
        <f t="shared" si="1"/>
        <v>120</v>
      </c>
      <c r="L12" s="9">
        <f t="shared" si="2"/>
        <v>80</v>
      </c>
      <c r="M12" s="9"/>
      <c r="N12" s="5">
        <v>1</v>
      </c>
    </row>
    <row r="13" spans="1:14" x14ac:dyDescent="0.2">
      <c r="B13" s="5" t="s">
        <v>21</v>
      </c>
      <c r="C13" s="8"/>
      <c r="D13" s="5">
        <v>8</v>
      </c>
      <c r="E13" s="9">
        <v>6.5</v>
      </c>
      <c r="F13" s="9">
        <v>14.5</v>
      </c>
      <c r="G13" s="9">
        <v>9</v>
      </c>
      <c r="H13" s="9"/>
      <c r="I13" s="9">
        <f t="shared" si="0"/>
        <v>52</v>
      </c>
      <c r="J13" s="9"/>
      <c r="K13" s="9">
        <f t="shared" si="1"/>
        <v>116</v>
      </c>
      <c r="L13" s="9">
        <f t="shared" si="2"/>
        <v>72</v>
      </c>
      <c r="M13" s="9"/>
      <c r="N13" s="5">
        <v>1</v>
      </c>
    </row>
    <row r="14" spans="1:14" x14ac:dyDescent="0.2">
      <c r="B14" s="10" t="s">
        <v>22</v>
      </c>
      <c r="C14" s="8"/>
      <c r="D14" s="5">
        <v>5</v>
      </c>
      <c r="E14" s="9">
        <v>8.5</v>
      </c>
      <c r="F14" s="9">
        <v>65</v>
      </c>
      <c r="G14" s="9">
        <v>32</v>
      </c>
      <c r="H14" s="9"/>
      <c r="I14" s="9">
        <f t="shared" si="0"/>
        <v>42.5</v>
      </c>
      <c r="J14" s="9"/>
      <c r="K14" s="9">
        <f t="shared" si="1"/>
        <v>325</v>
      </c>
      <c r="L14" s="9">
        <f t="shared" si="2"/>
        <v>160</v>
      </c>
      <c r="M14" s="9"/>
      <c r="N14" s="5">
        <v>1</v>
      </c>
    </row>
    <row r="15" spans="1:14" x14ac:dyDescent="0.2">
      <c r="B15" s="5"/>
      <c r="C15" s="8"/>
      <c r="D15" s="5"/>
      <c r="E15" s="9"/>
      <c r="F15" s="9"/>
      <c r="G15" s="9"/>
      <c r="H15" s="9"/>
      <c r="I15" s="9">
        <f t="shared" si="0"/>
        <v>0</v>
      </c>
      <c r="J15" s="9"/>
      <c r="K15" s="9">
        <f t="shared" si="1"/>
        <v>0</v>
      </c>
      <c r="L15" s="9">
        <f t="shared" si="2"/>
        <v>0</v>
      </c>
      <c r="M15" s="9"/>
      <c r="N15" s="5"/>
    </row>
    <row r="16" spans="1:14" x14ac:dyDescent="0.2">
      <c r="B16" s="5"/>
      <c r="C16" s="8"/>
      <c r="D16" s="5"/>
      <c r="E16" s="9"/>
      <c r="F16" s="9"/>
      <c r="G16" s="9"/>
      <c r="H16" s="9"/>
      <c r="I16" s="9">
        <f t="shared" si="0"/>
        <v>0</v>
      </c>
      <c r="J16" s="9"/>
      <c r="K16" s="9">
        <f t="shared" si="1"/>
        <v>0</v>
      </c>
      <c r="L16" s="9">
        <f t="shared" si="2"/>
        <v>0</v>
      </c>
      <c r="M16" s="9"/>
      <c r="N16" s="5"/>
    </row>
    <row r="17" spans="2:14" x14ac:dyDescent="0.2">
      <c r="B17" s="5"/>
      <c r="C17" s="8"/>
      <c r="D17" s="5"/>
      <c r="E17" s="9"/>
      <c r="F17" s="9"/>
      <c r="G17" s="9"/>
      <c r="H17" s="9"/>
      <c r="I17" s="9">
        <f t="shared" si="0"/>
        <v>0</v>
      </c>
      <c r="J17" s="9"/>
      <c r="K17" s="9">
        <f t="shared" si="1"/>
        <v>0</v>
      </c>
      <c r="L17" s="9">
        <f t="shared" si="2"/>
        <v>0</v>
      </c>
      <c r="M17" s="9"/>
      <c r="N17" s="5"/>
    </row>
    <row r="18" spans="2:14" x14ac:dyDescent="0.2">
      <c r="B18" s="5"/>
      <c r="C18" s="8"/>
      <c r="D18" s="5"/>
      <c r="E18" s="9"/>
      <c r="F18" s="9"/>
      <c r="G18" s="9"/>
      <c r="H18" s="9"/>
      <c r="I18" s="9">
        <f t="shared" si="0"/>
        <v>0</v>
      </c>
      <c r="J18" s="9"/>
      <c r="K18" s="9">
        <f t="shared" si="1"/>
        <v>0</v>
      </c>
      <c r="L18" s="9">
        <f t="shared" si="2"/>
        <v>0</v>
      </c>
      <c r="M18" s="9"/>
      <c r="N18" s="5"/>
    </row>
    <row r="19" spans="2:14" x14ac:dyDescent="0.2">
      <c r="B19" s="5"/>
      <c r="C19" s="8"/>
      <c r="D19" s="5"/>
      <c r="E19" s="9"/>
      <c r="F19" s="9"/>
      <c r="G19" s="9"/>
      <c r="H19" s="9"/>
      <c r="I19" s="9">
        <f t="shared" si="0"/>
        <v>0</v>
      </c>
      <c r="J19" s="9"/>
      <c r="K19" s="9">
        <f t="shared" si="1"/>
        <v>0</v>
      </c>
      <c r="L19" s="9">
        <f t="shared" si="2"/>
        <v>0</v>
      </c>
      <c r="M19" s="9"/>
      <c r="N19" s="5"/>
    </row>
    <row r="20" spans="2:14" x14ac:dyDescent="0.2">
      <c r="B20" s="5"/>
      <c r="C20" s="8"/>
      <c r="D20" s="5"/>
      <c r="E20" s="9"/>
      <c r="F20" s="9"/>
      <c r="G20" s="9"/>
      <c r="H20" s="9"/>
      <c r="I20" s="9">
        <f t="shared" si="0"/>
        <v>0</v>
      </c>
      <c r="J20" s="9"/>
      <c r="K20" s="9">
        <f t="shared" si="1"/>
        <v>0</v>
      </c>
      <c r="L20" s="9">
        <f t="shared" si="2"/>
        <v>0</v>
      </c>
      <c r="M20" s="9"/>
      <c r="N20" s="5"/>
    </row>
    <row r="21" spans="2:14" ht="12.75" x14ac:dyDescent="0.2">
      <c r="G21" s="11" t="s">
        <v>16</v>
      </c>
      <c r="H21" s="11"/>
      <c r="I21" s="12">
        <f>SUM(H2:I20)</f>
        <v>868.55</v>
      </c>
      <c r="J21" s="12"/>
      <c r="K21" s="12">
        <f>SUM(J2:K20)</f>
        <v>2698.36</v>
      </c>
      <c r="L21" s="12">
        <f>SUM(L2:L20)</f>
        <v>1703.1</v>
      </c>
      <c r="M21" s="12"/>
    </row>
    <row r="23" spans="2:14" x14ac:dyDescent="0.2">
      <c r="G23" s="7" t="s">
        <v>23</v>
      </c>
    </row>
    <row r="24" spans="2:14" x14ac:dyDescent="0.2">
      <c r="G24" s="5">
        <v>20</v>
      </c>
      <c r="H24" s="7">
        <v>0.2</v>
      </c>
      <c r="I24" s="6">
        <f>(I$21+(I$21*H24))-I$21</f>
        <v>173.71000000000004</v>
      </c>
      <c r="J24" s="5"/>
      <c r="K24" s="6">
        <f>(K$21+(K$21*H24))-K$21</f>
        <v>539.67200000000003</v>
      </c>
      <c r="L24" s="6">
        <f>(L$21+(L$21*H24))-L$21</f>
        <v>340.61999999999989</v>
      </c>
      <c r="M24" s="4"/>
    </row>
    <row r="25" spans="2:14" x14ac:dyDescent="0.2">
      <c r="G25" s="7">
        <v>50</v>
      </c>
      <c r="H25" s="7">
        <v>0.5</v>
      </c>
      <c r="I25" s="6">
        <f>(I$21+(I$21*H25))-I$21</f>
        <v>434.27499999999986</v>
      </c>
      <c r="J25" s="6"/>
      <c r="K25" s="6">
        <f>(K$21+(K$21*H25))-K$21</f>
        <v>1349.1799999999998</v>
      </c>
      <c r="L25" s="6">
        <f>(L$21+(L$21*H25))-L$21</f>
        <v>851.54999999999973</v>
      </c>
      <c r="M25" s="4"/>
    </row>
    <row r="26" spans="2:14" x14ac:dyDescent="0.2">
      <c r="G26" s="7">
        <v>80</v>
      </c>
      <c r="H26" s="7">
        <v>0.8</v>
      </c>
      <c r="I26" s="6">
        <f>(I$21+(I$21*H26))-I$21</f>
        <v>694.83999999999992</v>
      </c>
      <c r="J26" s="5"/>
      <c r="K26" s="6">
        <f>(K$21+(K$21*H26))-K$21</f>
        <v>2158.6880000000006</v>
      </c>
      <c r="L26" s="6">
        <f>(L$21+(L$21*H26))-L$21</f>
        <v>1362.48</v>
      </c>
      <c r="M26" s="4"/>
    </row>
    <row r="27" spans="2:14" x14ac:dyDescent="0.2">
      <c r="G27" s="7">
        <v>100</v>
      </c>
      <c r="H27" s="7">
        <v>1</v>
      </c>
      <c r="I27" s="6">
        <f>(I$21+(I$21*H27))-I$21</f>
        <v>868.55</v>
      </c>
      <c r="J27" s="5"/>
      <c r="K27" s="6">
        <f>(K$21+(K$21*H27))-K$21</f>
        <v>2698.36</v>
      </c>
      <c r="L27" s="6">
        <f>(L$21+(L$21*H27))-L$21</f>
        <v>1703.1</v>
      </c>
      <c r="M27" s="4"/>
    </row>
    <row r="28" spans="2:14" x14ac:dyDescent="0.2">
      <c r="G28" s="7">
        <v>120</v>
      </c>
      <c r="H28" s="7">
        <v>1.2</v>
      </c>
      <c r="I28" s="6">
        <f>(I$21+(I$21*H28))-I$21</f>
        <v>1042.26</v>
      </c>
      <c r="J28" s="5"/>
      <c r="K28" s="6">
        <f>(K$21+(K$21*H28))-K$21</f>
        <v>3238.0319999999997</v>
      </c>
      <c r="L28" s="6">
        <f>(L$21+(L$21*H28))-L$21</f>
        <v>2043.7199999999998</v>
      </c>
      <c r="M28" s="4"/>
    </row>
    <row r="29" spans="2:14" x14ac:dyDescent="0.2">
      <c r="G29" s="7">
        <v>140</v>
      </c>
      <c r="H29" s="7">
        <v>1.4</v>
      </c>
      <c r="I29" s="6">
        <f>(I$21+(I$21*H29))-I$21</f>
        <v>1215.9699999999996</v>
      </c>
      <c r="J29" s="5"/>
      <c r="K29" s="6">
        <f>(K$21+(K$21*H29))-K$21</f>
        <v>3777.7040000000002</v>
      </c>
      <c r="L29" s="6">
        <f>(L$21+(L$21*H29))-L$21</f>
        <v>2384.3399999999997</v>
      </c>
      <c r="M29" s="4"/>
    </row>
    <row r="32" spans="2:14" ht="15" customHeight="1" x14ac:dyDescent="0.2">
      <c r="B32" s="16" t="s">
        <v>24</v>
      </c>
      <c r="C32" s="16"/>
      <c r="D32" s="16" t="s">
        <v>6</v>
      </c>
      <c r="E32" s="16" t="s">
        <v>1</v>
      </c>
      <c r="F32" s="16" t="s">
        <v>2</v>
      </c>
      <c r="G32" s="16" t="s">
        <v>3</v>
      </c>
      <c r="H32" s="17" t="s">
        <v>7</v>
      </c>
      <c r="I32" s="17"/>
      <c r="J32" s="17" t="s">
        <v>8</v>
      </c>
      <c r="K32" s="17"/>
      <c r="L32" s="16" t="s">
        <v>9</v>
      </c>
      <c r="M32" s="18" t="s">
        <v>28</v>
      </c>
      <c r="N32" s="19"/>
    </row>
    <row r="33" spans="2:14" x14ac:dyDescent="0.2">
      <c r="B33" s="5" t="s">
        <v>25</v>
      </c>
      <c r="C33" s="5"/>
      <c r="D33" s="5">
        <v>1</v>
      </c>
      <c r="E33" s="9"/>
      <c r="F33" s="9"/>
      <c r="G33" s="9">
        <v>600</v>
      </c>
      <c r="H33" s="9"/>
      <c r="I33" s="9"/>
      <c r="J33" s="9"/>
      <c r="K33" s="9"/>
      <c r="L33" s="9">
        <f>G33*D33</f>
        <v>600</v>
      </c>
      <c r="M33" s="5">
        <v>0.5</v>
      </c>
      <c r="N33" s="9">
        <f>(L33+(L33*M33)-L33)</f>
        <v>300</v>
      </c>
    </row>
    <row r="34" spans="2:14" x14ac:dyDescent="0.2">
      <c r="B34" s="5" t="s">
        <v>29</v>
      </c>
      <c r="C34" s="5"/>
      <c r="D34" s="5">
        <v>1</v>
      </c>
      <c r="E34" s="9"/>
      <c r="F34" s="9"/>
      <c r="G34" s="9">
        <v>250</v>
      </c>
      <c r="H34" s="9"/>
      <c r="I34" s="9"/>
      <c r="J34" s="9"/>
      <c r="K34" s="9"/>
      <c r="L34" s="9">
        <v>250</v>
      </c>
      <c r="M34" s="5">
        <v>0.2</v>
      </c>
      <c r="N34" s="9">
        <f t="shared" ref="N34:N37" si="5">(L34+(L34*M34)-L34)</f>
        <v>50</v>
      </c>
    </row>
    <row r="35" spans="2:14" x14ac:dyDescent="0.2">
      <c r="B35" s="5" t="s">
        <v>30</v>
      </c>
      <c r="C35" s="5"/>
      <c r="D35" s="5">
        <v>1</v>
      </c>
      <c r="E35" s="9"/>
      <c r="F35" s="9"/>
      <c r="G35" s="9">
        <v>250</v>
      </c>
      <c r="H35" s="9"/>
      <c r="I35" s="9"/>
      <c r="J35" s="9"/>
      <c r="K35" s="9"/>
      <c r="L35" s="9">
        <f t="shared" ref="L35:L37" si="6">G35*D35</f>
        <v>250</v>
      </c>
      <c r="M35" s="5">
        <v>0.5</v>
      </c>
      <c r="N35" s="9">
        <f t="shared" si="5"/>
        <v>125</v>
      </c>
    </row>
    <row r="36" spans="2:14" x14ac:dyDescent="0.2">
      <c r="B36" s="5" t="s">
        <v>26</v>
      </c>
      <c r="C36" s="5"/>
      <c r="D36" s="5">
        <v>1</v>
      </c>
      <c r="E36" s="9"/>
      <c r="F36" s="9"/>
      <c r="G36" s="9">
        <v>100</v>
      </c>
      <c r="H36" s="9"/>
      <c r="I36" s="9"/>
      <c r="J36" s="9"/>
      <c r="K36" s="9"/>
      <c r="L36" s="9">
        <f t="shared" si="6"/>
        <v>100</v>
      </c>
      <c r="M36" s="5">
        <v>0.2</v>
      </c>
      <c r="N36" s="9">
        <f t="shared" si="5"/>
        <v>20</v>
      </c>
    </row>
    <row r="37" spans="2:14" x14ac:dyDescent="0.2">
      <c r="B37" s="5" t="s">
        <v>27</v>
      </c>
      <c r="C37" s="5"/>
      <c r="D37" s="5">
        <v>1</v>
      </c>
      <c r="E37" s="9"/>
      <c r="F37" s="9"/>
      <c r="G37" s="9">
        <v>100</v>
      </c>
      <c r="H37" s="9"/>
      <c r="I37" s="9"/>
      <c r="J37" s="9"/>
      <c r="K37" s="9"/>
      <c r="L37" s="9">
        <f t="shared" si="6"/>
        <v>100</v>
      </c>
      <c r="M37" s="5">
        <v>0.2</v>
      </c>
      <c r="N37" s="9">
        <f t="shared" si="5"/>
        <v>20</v>
      </c>
    </row>
    <row r="38" spans="2:14" ht="15" x14ac:dyDescent="0.25">
      <c r="G38" s="13" t="s">
        <v>16</v>
      </c>
      <c r="H38" s="14"/>
      <c r="I38" s="14">
        <f>SUM(H33:I37)</f>
        <v>0</v>
      </c>
      <c r="J38" s="14"/>
      <c r="K38" s="14">
        <f>SUM(J33:K37)</f>
        <v>0</v>
      </c>
      <c r="L38" s="14">
        <f>SUM(L33:L37)</f>
        <v>1300</v>
      </c>
      <c r="N38" s="14">
        <f>SUM(N33:N37)</f>
        <v>515</v>
      </c>
    </row>
  </sheetData>
  <mergeCells count="5">
    <mergeCell ref="J1:K1"/>
    <mergeCell ref="H1:I1"/>
    <mergeCell ref="H32:I32"/>
    <mergeCell ref="J32:K32"/>
    <mergeCell ref="M32:N32"/>
  </mergeCells>
  <hyperlinks>
    <hyperlink ref="B14" r:id="rId1" display="https://www.google.pl/search?bih=667&amp;biw=1366&amp;tbm=isch&amp;q=tillandsia+doniczkowe&amp;spell=1&amp;sa=X&amp;ved=0ahUKEwij9YnB2Y7NAhXLWSwKHWMTBQEQvwUIGCgA"/>
  </hyperlinks>
  <pageMargins left="0.7" right="0.7" top="0.75" bottom="0.75" header="0.3" footer="0.3"/>
  <pageSetup paperSize="9" orientation="landscape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Murzynski</dc:creator>
  <cp:lastModifiedBy>Tomasz Murzynski</cp:lastModifiedBy>
  <cp:lastPrinted>2016-06-04T16:48:20Z</cp:lastPrinted>
  <dcterms:created xsi:type="dcterms:W3CDTF">2016-06-04T14:01:46Z</dcterms:created>
  <dcterms:modified xsi:type="dcterms:W3CDTF">2016-06-04T16:56:29Z</dcterms:modified>
</cp:coreProperties>
</file>