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eechmatics_standard" sheetId="1" state="visible" r:id="rId3"/>
    <sheet name="speechmatics_enhanced" sheetId="2" state="visible" r:id="rId4"/>
  </sheets>
  <definedNames>
    <definedName function="false" hidden="true" localSheetId="1" name="_xlnm._FilterDatabase" vbProcedure="false">speechmatics_enhanced!$A$1:$V$9</definedName>
    <definedName function="false" hidden="true" localSheetId="0" name="_xlnm._FilterDatabase" vbProcedure="false">speechmatics_standard!$A$1:$V$9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<sst xmlns="http://schemas.openxmlformats.org/spreadsheetml/2006/main" count="198" uniqueCount="111">
  <si>
    <t xml:space="preserve">話者情報</t>
  </si>
  <si>
    <t xml:space="preserve">No.</t>
  </si>
  <si>
    <t xml:space="preserve">地方</t>
  </si>
  <si>
    <t xml:space="preserve">年齢</t>
  </si>
  <si>
    <t xml:space="preserve">性別</t>
  </si>
  <si>
    <t xml:space="preserve">ペア</t>
  </si>
  <si>
    <t xml:space="preserve">場面</t>
  </si>
  <si>
    <t xml:space="preserve">結果</t>
  </si>
  <si>
    <t xml:space="preserve">WER</t>
  </si>
  <si>
    <t xml:space="preserve">WER_%</t>
  </si>
  <si>
    <t xml:space="preserve">CER</t>
  </si>
  <si>
    <t xml:space="preserve">CER_%</t>
  </si>
  <si>
    <t xml:space="preserve">stt_rate</t>
  </si>
  <si>
    <t xml:space="preserve">length_stt</t>
  </si>
  <si>
    <t xml:space="preserve">length_original</t>
  </si>
  <si>
    <t xml:space="preserve">Result-jiwer (WER)</t>
  </si>
  <si>
    <t xml:space="preserve">Result-jiwer (CER)</t>
  </si>
  <si>
    <t xml:space="preserve">要約相違</t>
  </si>
  <si>
    <t xml:space="preserve">AI_Summarization_Original</t>
  </si>
  <si>
    <t xml:space="preserve">AI_Summarization_STT</t>
  </si>
  <si>
    <t xml:space="preserve">メモ</t>
  </si>
  <si>
    <t xml:space="preserve">音源と原文URL</t>
  </si>
  <si>
    <t xml:space="preserve">首都圏</t>
  </si>
  <si>
    <t xml:space="preserve">若年層</t>
  </si>
  <si>
    <t xml:space="preserve">女性</t>
  </si>
  <si>
    <t xml:space="preserve">number of sentences: 41
substitutions=29 deletions=78 insertions=0 hits=125
mer=46.12%
wil=56.27%
wip=43.73%
wer=46.12%
</t>
  </si>
  <si>
    <t xml:space="preserve">
number of sentences: 41
substitutions=18 deletions=165 insertions=1 hits=270
cer=40.62%
</t>
  </si>
  <si>
    <t xml:space="preserve">1. 日曜日に三田文の同期で集まり、7時に日吉で会う計画があるとの連絡を受けた。
2. その日は授業の打ち上げと重なっていたが、同期が多く集まるとのことなので参加を決めた。
3. 合流予定を確認し、参加の意思を伝えて会話を締めくくった。</t>
  </si>
  <si>
    <t xml:space="preserve">1. 水戸の同期と日曜日に夕食を計画しており、日吉に7時集合で提案している。
2. 相手の東さんは実験授業「スキルズ」と重なっているため出席できない可能性がある。
3. 結局、東さんは参加を決め、嬉しいと答えて7時に日吉で会う約束をした。</t>
  </si>
  <si>
    <t xml:space="preserve">https://hougen-db.sakuraweb.com/rp/p_sht/sht_lf01-4.html</t>
  </si>
  <si>
    <t xml:space="preserve">関西</t>
  </si>
  <si>
    <t xml:space="preserve">ber of sentences: 99
substitutions=119 deletions=265 insertions=11 hits=171
mer=69.79%
wil=82.50%
wip=17.50%
wer=71.17%
</t>
  </si>
  <si>
    <t xml:space="preserve">D
number of sentences: 99
substitutions=144 deletions=525 insertions=6 hits=391
cer=63.68%
</t>
  </si>
  <si>
    <t xml:space="preserve">1. 友人間の通話で、スポッチャに行くかどうかの会話が行われた。参加には金銭的な不安もあったが、話を聞いて行くことに傾いた。
2. 参加を決めた理由として、ゼミの親睦会であるスポッチャの楽しさと、特に先生が参加するという情報が挙がった。
3. 具体的なスケジュールや場所は不確定だが、途中参加も検討されており、後ほど正式な情報を共有することとなった。</t>
  </si>
  <si>
    <t xml:space="preserve">1. ゼミの親睦会でスポーツ施設（スポッチャ）に行くことについて議論しているが、金銭的負担と微妙なメンバーに対する不安がある。
2. 様々な意見や予定を交換しながら、結局メンバーは参加を前向きに考えており、幹事が時間などの詳細を調整することになっている。
3. 会話が途中で他のトピックに転じ、スポッチャ参加後にライブに行く計画や、その他の雑談に発展している。</t>
  </si>
  <si>
    <t xml:space="preserve">https://hougen-db.sakuraweb.com/rp/p_kns/kns_lf01-4.html </t>
  </si>
  <si>
    <t xml:space="preserve">熊本</t>
  </si>
  <si>
    <t xml:space="preserve">
number of sentences: 44
substitutions=53 deletions=80 insertions=6 hits=97
mer=58.90%
wil=73.78%
wip=26.22%
wer=60.43%
</t>
  </si>
  <si>
    <t xml:space="preserve">D 
number of sentences: 44
substitutions=58 deletions=145 insertions=7 hits=230
cer=48.50%
</t>
  </si>
  <si>
    <t xml:space="preserve">1. 会話は親しい仲の二人が金曜日の親睦会参加について話し合う場面である。  
2. 片方は特研の資料作成が進んでいないことを理由に参加を迷っているが、もう一方が誘うことで参加することを決める。  
3. 最終的に親睦会参加を決定し、詳細はメールで伝えることにして、会話終了となる。</t>
  </si>
  <si>
    <t xml:space="preserve">1. 出向の親睦会が金曜日にあるが、統計の資料が作れていないので参加を迷っている。
2. 同僚から親睦会への参加を促されつつも、資料作成の進捗が悪くて気分が落ち込んでいる。
3. 結局、金曜日に親睦会に参加することを決め、後でメールで詳細を確認する予定。</t>
  </si>
  <si>
    <t xml:space="preserve">https://hougen-db.sakuraweb.com/rp/p_kmm/kmm_lf01-4.html</t>
  </si>
  <si>
    <t xml:space="preserve">大分</t>
  </si>
  <si>
    <t xml:space="preserve">umber of sentences: 97
substitutions=92 deletions=165 insertions=1 hits=212
mer=54.89%
wil=68.58%
wip=31.42%
wer=55.01%
</t>
  </si>
  <si>
    <t xml:space="preserve">DD
number of sentences: 97
substitutions=84 deletions=284 insertions=8 hits=464
cer=45.19%
</t>
  </si>
  <si>
    <t xml:space="preserve">1. ゼミの親睦会で韓国旅行が来週の日曜日に予定されているが、最初は知らされていなかった。
2. 旅行費用は全てカバーされるため、必要な経費は小遣いのみであり、通訳も同行する。
3. 旅行に参加するため、言い出しの友人に誘われパスポートを作ることを決意した。</t>
  </si>
  <si>
    <t xml:space="preserve">1. 来週の日曜日にゼミの親睦会があり、その際に韓国旅行が計画されている。
2. 旅行費用は出ているので、お小遣いだけ持っていけばよく、韓国料理も楽しめる機会があるため参加することに決めた。
3. パスポートが必要だが、通訳や他のメンバーのサポートがあるので、参加を前向きに考え、次に連絡をもらうことにした。</t>
  </si>
  <si>
    <t xml:space="preserve">https://hougen-db.sakuraweb.com/rp/p_oit/oit_lf01-4.html </t>
  </si>
  <si>
    <t xml:space="preserve">沖縄</t>
  </si>
  <si>
    <t xml:space="preserve">umber of sentences: 50
substitutions=44 deletions=122 insertions=1 hits=131
mer=56.04%
wil=67.17%
wip=32.83%
wer=56.23%
</t>
  </si>
  <si>
    <t xml:space="preserve"> D
number of sentences: 50
substitutions=43 deletions=219 insertions=4 hits=251
cer=51.85%
</t>
  </si>
  <si>
    <t xml:space="preserve">1. 日曜日のゼミの飲み会について、当初はバイトがあるため参加を迷っていたが、途中参加を決めた。
2. バイトは9時半に終わる予定で、飲み会には友人と一緒に10時半に「ブーラ」という場所に行くことにした。
3. 友人との時間調整ができ、一緒に参加できることになり安心した様子で会話を終えた。</t>
  </si>
  <si>
    <t xml:space="preserve">1. ゼミの飲み会の予定について話し合っており、一緒に行くかどうかを検討している。
2. バイトの影響で参加時間が遅れるかもしれないが、一緒に行くことで解決しようとしている。
3. バイト終了後に合流する予定で、飲み会の場所が近いことから参加が可能であると確認している。</t>
  </si>
  <si>
    <t xml:space="preserve">https://hougen-db.sakuraweb.com/rp/p_okn/okn_lf01-4.html </t>
  </si>
  <si>
    <t xml:space="preserve">秋田</t>
  </si>
  <si>
    <t xml:space="preserve">高年層</t>
  </si>
  <si>
    <t xml:space="preserve">男性</t>
  </si>
  <si>
    <t xml:space="preserve">number of sentences: 43
substitutions=75 deletions=113 insertions=1 hits=96
mer=66.32%
wil=81.13%
wip=18.87%
wer=66.55%
</t>
  </si>
  <si>
    <t xml:space="preserve">DD
number of sentences: 43
substitutions=69 deletions=185 insertions=6 hits=236
cer=53.06%
</t>
  </si>
  <si>
    <t xml:space="preserve">1. 電話で町内会の日帰り旅行の誘いを受け、参加を依頼されるやり取りが展開される。
2. 旅行の費用は町内会の予算で賄うため、費用面は参加者が気にする必要はないと言われる。
3. 参加者の同意を得て、旅行への参加が確定され、互いに理解を深めた様子で通話が終わる。</t>
  </si>
  <si>
    <t xml:space="preserve">1. 話し手は日帰り旅行の計画について話しており、参加を促している。
2. 予算の件は町内会の予算でなんとかすると伝えて、参加をお願いしている。
3. 話はまとまり、参加してくれることになり、感謝の意を表している。</t>
  </si>
  <si>
    <t xml:space="preserve">https://hougen-db.sakuraweb.com/rp/p_akt/akt_hm01-4.html </t>
  </si>
  <si>
    <t xml:space="preserve">umber of sentences: 92
substitutions=95 deletions=177 insertions=2 hits=171
mer=61.57%
wil=75.37%
wip=24.63%
wer=61.85%
</t>
  </si>
  <si>
    <t xml:space="preserve">D
number of sentences: 92
substitutions=86 deletions=334 insertions=11 hits=409
cer=51.99%
</t>
  </si>
  <si>
    <t xml:space="preserve">1. 友人同士の会話で、急遽同窓会がありそこでの飲み会に誘われる内容である。
2. 現在5人が集まっており、来年の同窓会の打ち合わせも行う予定なので、誘われた人物にも参加してほしいと頼んでいる。
3. 参加を躊躇するも最終的に30分後に合流することで話がまとまり、会話が終了する。</t>
  </si>
  <si>
    <t xml:space="preserve">1. 同窓会の集まりがあり、今から参加できるかと誘われている状況である。
2. 来年の同窓会の打ち合わせをするためにも、参加者の代表としてあなたの意見を聞きたがっている。
3. 参加者が集まれば盛り上がることが期待されており、あなたを待っているとのこと。</t>
  </si>
  <si>
    <t xml:space="preserve">https://hougen-db.sakuraweb.com/rp/p_kmm/kmm_hm01-4.html </t>
  </si>
  <si>
    <t xml:space="preserve">84.49</t>
  </si>
  <si>
    <t xml:space="preserve">74.79</t>
  </si>
  <si>
    <t xml:space="preserve">number of sentences: 69
substitutions=189 deletions=281 insertions=4 hits=91
mer=83.89%
wil=94.80%
wip=5.20%
wer=84.49%
</t>
  </si>
  <si>
    <t xml:space="preserve">
number of sentences: 69
substitutions=212 deletions=506 insertions=6 hits=250
cer=74.79%
</t>
  </si>
  <si>
    <t xml:space="preserve">1. 電話の相手は集まりに誘っているが、誘われた側は行けないと断っている。
2. 集まりには重要な役割があると説得され、最終的に参加することにする。
3. 行くことになったが遅くなると伝え、皆にそのことを知らせるよう頼んでいる。</t>
  </si>
  <si>
    <t xml:space="preserve">1. 会議後の政治家たちはさまざまな意見を持ち、外部からの話も交えて検討しているが、急に提案されても困惑している様子だ。
2. 批判の意見もあるが、みんなが共通の利益を見いだせれば何とかなるという期待もあり、時間がかかっても集まることに意義があると考えている。
3. 最後には、会議後の交流や楽しみを期待しつつ、それぞれが自分の役割に応じて調整しようという姿勢が示されている。</t>
  </si>
  <si>
    <t xml:space="preserve">mber of sentences: 73
substitutions=62 deletions=147 insertions=17 hits=260
mer=46.50%
wil=57.48%
wip=42.52%
wer=48.19%
</t>
  </si>
  <si>
    <t xml:space="preserve"> 
number of sentences: 73
substitutions=54 deletions=262 insertions=23 hits=498
cer=41.65%
</t>
  </si>
  <si>
    <t xml:space="preserve">1. 日曜日の夕方6時から、故人をしのぶ会を上野で開催しようと提案するが、参加者はソモン会の会議と予定が重なっているため悩む。
2. 会費は8000円で、遅刻しそうだが参加を決意し、会議終了後に上野へ向かう計画を立てる。
3. 遅れて参加することを了承し、軽い不安を感じつつも、しのぶ会を楽しみにしている。</t>
  </si>
  <si>
    <t xml:space="preserve">1. 今度の日曜日に親父を偲ぶ会を開催し、夕方6時から上野で飲みながら昔話をする予定がある。
2. 会費は一人1万円で、開催前に会議があるため少し遅刻するかもしれないが参加する意向が示されている。
3. 開会は4時からで5時半頃には終わる予定で、30分あれば上野に到着できると考えられている。</t>
  </si>
  <si>
    <t xml:space="preserve">number of sentences = 行数</t>
  </si>
  <si>
    <t xml:space="preserve">substitutions = 誤った単語や文字の数(位置は正しいが、内容が誤っている)</t>
  </si>
  <si>
    <t xml:space="preserve">deletions = 認識されていない単語や文字の数（原文にはある単語や文字が認識されておらず、文字起こし文では空白）</t>
  </si>
  <si>
    <t xml:space="preserve">insertions = 誤った単語や文字が挿入されている数（原文にはない単語や文字が文字起こし文にある）</t>
  </si>
  <si>
    <t xml:space="preserve">hits = 原文と文字起こし文で一致している単語や文字の数</t>
  </si>
  <si>
    <t xml:space="preserve">number of sentences: 41
substitutions=34 deletions=57 insertions=0 hits=141
mer=39.22%
wil=51.03%
wip=48.97%
wer=39.22%
</t>
  </si>
  <si>
    <t xml:space="preserve">
number of sentences: 41
substitutions=18 deletions=117 insertions=3 hits=318
cer=30.46%
</t>
  </si>
  <si>
    <t xml:space="preserve">1. 日曜日に三田分の同期での食事会が計画されており、日吉に7時集合で話が進んでいる。
2. 参加を検討したが、リーディングスキルの実験授業の打ち上げと重なっているために行けるか確認が必要だった。
3. 結局、多くの同期が集まるため、日曜日7時に日吉での参加を決めた。</t>
  </si>
  <si>
    <t xml:space="preserve">ber of sentences: 99
substitutions=114 deletions=220 insertions=12 hits=221
mer=61.02%
wil=74.64%
wip=25.36%
wer=62.34%
</t>
  </si>
  <si>
    <t xml:space="preserve">
number of sentences: 99
substitutions=125 deletions=422 insertions=23 hits=513
cer=53.77%
</t>
  </si>
  <si>
    <t xml:space="preserve">1. 話し手は酒が入ってぼーっとしている状態で会話し始めるが、親睦会でスポッチャに行く計画について話し合う。
2. スポッチャには行きたい気持ちもあるが、金銭的な問題やメンバーが微妙であることを理由に参加を迷っている様子を見せる。
3. 結局、会話の最後では時間や参加方法について調整しながら、できるだけ参加の方向で進めることで合意する。</t>
  </si>
  <si>
    <t xml:space="preserve">number of sentences: 44
substitutions=47 deletions=70 insertions=8 hits=113
mer=52.52%
wil=66.95%
wip=33.05%
wer=54.35%
</t>
  </si>
  <si>
    <t xml:space="preserve">D 
number of sentences: 44
substitutions=48 deletions=122 insertions=7 hits=263
cer=40.88%
</t>
  </si>
  <si>
    <t xml:space="preserve">1. 金曜日の空き状況について話し合い、親睦会に参加するかどうかを検討している。
2. 資料作成の遅れがあるため、参加を迷っているが、最終的には参加することに決めた。
3. 詳細はメールで共有することにして、その日は一緒に気晴らしをしようとしている。</t>
  </si>
  <si>
    <t xml:space="preserve">umber of sentences: 97
substitutions=86 deletions=149 insertions=8 hits=234
mer=50.94%
wil=64.41%
wip=35.59%
wer=51.81%
</t>
  </si>
  <si>
    <t xml:space="preserve">D
number of sentences: 97
substitutions=89 deletions=247 insertions=15 hits=496
cer=42.19%
</t>
  </si>
  <si>
    <t xml:space="preserve">1. あるゼミで来週日曜日に親睦会として韓国旅行が計画されたが、パスポートがないため一人が行けないと話している。
2. 旅行の費用はゼミから出るため参加者はお小遣いだけ持ってくればよく、通訳もいるため安心して参加できると説明されている。
3. 話しているうちに参加を決意し、次回の打ち合わせには必ず参加すると約束して電話を終えた。</t>
  </si>
  <si>
    <t xml:space="preserve">umber of sentences: 50
substitutions=54 deletions=102 insertions=3 hits=141
mer=53.00%
wil=66.19%
wip=33.81%
wer=53.54%
</t>
  </si>
  <si>
    <t xml:space="preserve">DD
number of sentences: 50
substitutions=62 deletions=175 insertions=3 hits=276
cer=46.78%
</t>
  </si>
  <si>
    <t xml:space="preserve">1. ゼミの飲み会に参加するかどうかの話し合いが行われた。
2. 一人で参加するのが不安なため、友人と一緒に行くことになった。
3. バイトの後に遅れて参加することにし、集合時間と場所を決めた。</t>
  </si>
  <si>
    <t xml:space="preserve">number of sentences: 43
substitutions=79 deletions=98 insertions=1 hits=107
mer=62.46%
wil=78.44%
wip=21.56%
wer=62.68%
</t>
  </si>
  <si>
    <t xml:space="preserve">DD
number of sentences: 43
substitutions=70 deletions=161 insertions=2 hits=259
cer=47.55%
</t>
  </si>
  <si>
    <t xml:space="preserve">1. 話者は日帰り旅行について誘い、特に予算を気にしないように言っている。
2. 旅行は町内会が関わっており、話者は相手に参加してほしいと強調している。
3. 相手は承諾し、会話は感謝の言葉で終わっている。</t>
  </si>
  <si>
    <t xml:space="preserve">umber of sentences: 92
substitutions=84 deletions=169 insertions=7 hits=190
mer=57.78%
wil=71.00%
wip=29.00%
wer=58.69%
</t>
  </si>
  <si>
    <t xml:space="preserve">D
number of sentences: 92
substitutions=72 deletions=316 insertions=16 hits=441
cer=48.73%
</t>
  </si>
  <si>
    <t xml:space="preserve">1. 同窓会の友人から電話があり、集まって飲むことになった。
2. 集まりには5人がいて、来年の同窓会の打ち合わせも兼ねている。
3. あなたも参加してほしいと誘われ、盛り上がるために30分で来てほしいと言われている。</t>
  </si>
  <si>
    <t xml:space="preserve">79.32</t>
  </si>
  <si>
    <t xml:space="preserve">69.11</t>
  </si>
  <si>
    <t xml:space="preserve">umber of sentences: 69
substitutions=176 deletions=264 insertions=5 hits=121
mer=78.62%
wil=91.36%
wip=8.64%
wer=79.32%
</t>
  </si>
  <si>
    <t xml:space="preserve">number of sentences: 69
substitutions=190 deletions=463 insertions=16 hits=315
cer=69.11%
</t>
  </si>
  <si>
    <t xml:space="preserve">1. 会話の一部では、予定についてのやりとりが行われているが、具体的な約束は決まっていない様子が見られる。
2. また、話し手の中には、行くべきかどうか悩んでいる者や、状況によっては時間がかかることを知らせる者もいる。
3. 最終的に、相手を頼りにしつつ、試行錯誤しながら予定を調整する方針が示された。</t>
  </si>
  <si>
    <t xml:space="preserve">umber of sentences: 73
substitutions=72 deletions=123 insertions=9 hits=274
mer=42.68%
wil=54.91%
wip=45.09%
wer=43.50%
</t>
  </si>
  <si>
    <t xml:space="preserve"> 
number of sentences: 73
substitutions=57 deletions=240 insertions=14 hits=517
cer=38.21%
</t>
  </si>
  <si>
    <t xml:space="preserve">1. 今度の日曜日に親父を偲ぶ会をしようと誘いがあり、上野で夕方6時から始める予定である。
2. 参加予定者にはその時間に別の会議があるが、5時半に終わるので少し遅れて参加できる見込みである。
3. 会費は1人8,000円から1万円で、一杯飲みながら昔話をしようという流れである。</t>
  </si>
</sst>
</file>

<file path=xl/styles.xml><?xml version="1.0" encoding="utf-8"?>
<styleSheet xmlns="http://schemas.openxmlformats.org/spreadsheetml/2006/main">
  <numFmts count="2">
    <numFmt numFmtId="164" formatCode="General"/>
    <numFmt numFmtId="165" formatCode="0.00%"/>
  </numFmts>
  <fonts count="5">
    <font>
      <sz val="11"/>
      <color theme="1"/>
      <name val="ＭＳ Ｐゴシック"/>
      <family val="2"/>
      <charset val="1"/>
    </font>
    <font>
      <sz val="10"/>
      <name val="Arial"/>
      <family val="0"/>
    </font>
    <font>
      <sz val="10"/>
      <name val="Arial"/>
      <family val="0"/>
    </font>
    <font>
      <sz val="10"/>
      <name val="Arial"/>
      <family val="0"/>
    </font>
    <font>
      <u val="single"/>
      <sz val="11"/>
      <color theme="10"/>
      <name val="ＭＳ Ｐゴシック"/>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hougen-db.sakuraweb.com/rp/p_sht/sht_lf01-4.html" TargetMode="External"/><Relationship Id="rId2" Type="http://schemas.openxmlformats.org/officeDocument/2006/relationships/hyperlink" Target="https://hougen-db.sakuraweb.com/rp/p_kns/kns_lf01-4.html" TargetMode="External"/><Relationship Id="rId3" Type="http://schemas.openxmlformats.org/officeDocument/2006/relationships/hyperlink" Target="https://hougen-db.sakuraweb.com/rp/p_kmm/kmm_lf01-4.html" TargetMode="External"/><Relationship Id="rId4" Type="http://schemas.openxmlformats.org/officeDocument/2006/relationships/hyperlink" Target="https://hougen-db.sakuraweb.com/rp/p_oit/oit_lf01-4.html" TargetMode="External"/><Relationship Id="rId5" Type="http://schemas.openxmlformats.org/officeDocument/2006/relationships/hyperlink" Target="https://hougen-db.sakuraweb.com/rp/p_okn/okn_lf01-4.html" TargetMode="External"/><Relationship Id="rId6" Type="http://schemas.openxmlformats.org/officeDocument/2006/relationships/hyperlink" Target="https://hougen-db.sakuraweb.com/rp/p_akt/akt_hm01-4.html" TargetMode="External"/><Relationship Id="rId7" Type="http://schemas.openxmlformats.org/officeDocument/2006/relationships/hyperlink" Target="https://hougen-db.sakuraweb.com/rp/p_kmm/kmm_hm01-4.html" TargetMode="External"/><Relationship Id="rId8"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hougen-db.sakuraweb.com/rp/p_sht/sht_lf01-4.html" TargetMode="External"/><Relationship Id="rId2" Type="http://schemas.openxmlformats.org/officeDocument/2006/relationships/hyperlink" Target="https://hougen-db.sakuraweb.com/rp/p_kns/kns_lf01-4.html" TargetMode="External"/><Relationship Id="rId3" Type="http://schemas.openxmlformats.org/officeDocument/2006/relationships/hyperlink" Target="https://hougen-db.sakuraweb.com/rp/p_kmm/kmm_lf01-4.html" TargetMode="External"/><Relationship Id="rId4" Type="http://schemas.openxmlformats.org/officeDocument/2006/relationships/hyperlink" Target="https://hougen-db.sakuraweb.com/rp/p_oit/oit_lf01-4.html" TargetMode="External"/><Relationship Id="rId5" Type="http://schemas.openxmlformats.org/officeDocument/2006/relationships/hyperlink" Target="https://hougen-db.sakuraweb.com/rp/p_okn/okn_lf01-4.html" TargetMode="External"/><Relationship Id="rId6" Type="http://schemas.openxmlformats.org/officeDocument/2006/relationships/hyperlink" Target="https://hougen-db.sakuraweb.com/rp/p_akt/akt_hm01-4.html" TargetMode="External"/><Relationship Id="rId7" Type="http://schemas.openxmlformats.org/officeDocument/2006/relationships/hyperlink" Target="https://hougen-db.sakuraweb.com/rp/p_kmm/kmm_hm01-4.html" TargetMode="External"/><Relationship Id="rId8"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7" ySplit="1" topLeftCell="T2" activePane="bottomRight" state="frozen"/>
      <selection pane="topLeft" activeCell="A1" activeCellId="0" sqref="A1"/>
      <selection pane="topRight" activeCell="T1" activeCellId="0" sqref="T1"/>
      <selection pane="bottomLeft" activeCell="A2" activeCellId="0" sqref="A2"/>
      <selection pane="bottomRight" activeCell="V9" activeCellId="0" sqref="V9"/>
    </sheetView>
  </sheetViews>
  <sheetFormatPr defaultColWidth="8.55078125" defaultRowHeight="13.5" customHeight="true" zeroHeight="false" outlineLevelRow="0" outlineLevelCol="0"/>
  <cols>
    <col collapsed="false" customWidth="true" hidden="true" outlineLevel="0" max="9" min="9" style="1" width="8.73"/>
    <col collapsed="false" customWidth="true" hidden="false" outlineLevel="0" max="10" min="10" style="1" width="8.73"/>
    <col collapsed="false" customWidth="true" hidden="true" outlineLevel="0" max="11" min="11" style="1" width="10.82"/>
    <col collapsed="false" customWidth="true" hidden="false" outlineLevel="0" max="12" min="12" style="1" width="10.82"/>
    <col collapsed="false" customWidth="true" hidden="false" outlineLevel="0" max="14" min="13" style="2" width="23"/>
    <col collapsed="false" customWidth="true" hidden="false" outlineLevel="0" max="15" min="15" style="2" width="23.36"/>
    <col collapsed="false" customWidth="true" hidden="false" outlineLevel="0" max="16" min="16" style="2" width="67.54"/>
    <col collapsed="false" customWidth="true" hidden="false" outlineLevel="0" max="17" min="17" style="3" width="43.18"/>
    <col collapsed="false" customWidth="true" hidden="false" outlineLevel="0" max="19" min="19" style="2" width="79.82"/>
    <col collapsed="false" customWidth="true" hidden="false" outlineLevel="0" max="20" min="20" style="2" width="87"/>
    <col collapsed="false" customWidth="true" hidden="false" outlineLevel="0" max="21" min="21" style="2" width="56.54"/>
    <col collapsed="false" customWidth="true" hidden="false" outlineLevel="0" max="22" min="22" style="2" width="23.18"/>
  </cols>
  <sheetData>
    <row r="1" s="7" customFormat="true" ht="12.75" hidden="false" customHeight="true" outlineLevel="0" collapsed="false">
      <c r="A1" s="4" t="s">
        <v>0</v>
      </c>
      <c r="B1" s="4" t="s">
        <v>1</v>
      </c>
      <c r="C1" s="4" t="s">
        <v>2</v>
      </c>
      <c r="D1" s="4" t="s">
        <v>3</v>
      </c>
      <c r="E1" s="4" t="s">
        <v>4</v>
      </c>
      <c r="F1" s="4" t="s">
        <v>5</v>
      </c>
      <c r="G1" s="4" t="s">
        <v>6</v>
      </c>
      <c r="H1" s="4" t="s">
        <v>7</v>
      </c>
      <c r="I1" s="5" t="s">
        <v>8</v>
      </c>
      <c r="J1" s="5" t="s">
        <v>9</v>
      </c>
      <c r="K1" s="5" t="s">
        <v>10</v>
      </c>
      <c r="L1" s="5" t="s">
        <v>11</v>
      </c>
      <c r="M1" s="4" t="s">
        <v>12</v>
      </c>
      <c r="N1" s="4" t="s">
        <v>13</v>
      </c>
      <c r="O1" s="4" t="s">
        <v>14</v>
      </c>
      <c r="P1" s="4" t="s">
        <v>15</v>
      </c>
      <c r="Q1" s="6" t="s">
        <v>16</v>
      </c>
      <c r="R1" s="4" t="s">
        <v>17</v>
      </c>
      <c r="S1" s="4" t="s">
        <v>18</v>
      </c>
      <c r="T1" s="4" t="s">
        <v>19</v>
      </c>
      <c r="U1" s="4" t="s">
        <v>20</v>
      </c>
      <c r="V1" s="4" t="s">
        <v>21</v>
      </c>
    </row>
    <row r="2" customFormat="false" ht="104.25" hidden="false" customHeight="true" outlineLevel="0" collapsed="false">
      <c r="B2" s="2" t="n">
        <f aca="false">ROW()-1</f>
        <v>1</v>
      </c>
      <c r="C2" s="2" t="s">
        <v>22</v>
      </c>
      <c r="D2" s="2" t="s">
        <v>23</v>
      </c>
      <c r="E2" s="2" t="s">
        <v>24</v>
      </c>
      <c r="F2" s="2" t="n">
        <v>1</v>
      </c>
      <c r="G2" s="2" t="n">
        <v>4</v>
      </c>
      <c r="I2" s="1" t="n">
        <v>46.12</v>
      </c>
      <c r="J2" s="3" t="n">
        <f aca="false">I2/100</f>
        <v>0.4612</v>
      </c>
      <c r="K2" s="2" t="n">
        <v>40.62</v>
      </c>
      <c r="L2" s="3" t="n">
        <f aca="false">K2/100</f>
        <v>0.4062</v>
      </c>
      <c r="M2" s="3" t="n">
        <f aca="false">N2/O2</f>
        <v>0.637969094922737</v>
      </c>
      <c r="N2" s="2" t="n">
        <v>289</v>
      </c>
      <c r="O2" s="2" t="n">
        <v>453</v>
      </c>
      <c r="P2" s="8" t="s">
        <v>25</v>
      </c>
      <c r="Q2" s="9" t="s">
        <v>26</v>
      </c>
      <c r="R2" s="8"/>
      <c r="S2" s="8" t="s">
        <v>27</v>
      </c>
      <c r="T2" s="8" t="s">
        <v>28</v>
      </c>
      <c r="U2" s="8"/>
      <c r="V2" s="10" t="s">
        <v>29</v>
      </c>
    </row>
    <row r="3" customFormat="false" ht="103.5" hidden="false" customHeight="true" outlineLevel="0" collapsed="false">
      <c r="B3" s="2" t="n">
        <f aca="false">ROW()-1</f>
        <v>2</v>
      </c>
      <c r="C3" s="2" t="s">
        <v>30</v>
      </c>
      <c r="D3" s="2" t="s">
        <v>23</v>
      </c>
      <c r="E3" s="2" t="s">
        <v>24</v>
      </c>
      <c r="F3" s="2" t="n">
        <v>1</v>
      </c>
      <c r="G3" s="2" t="n">
        <v>4</v>
      </c>
      <c r="I3" s="1" t="n">
        <v>71.17</v>
      </c>
      <c r="J3" s="3" t="n">
        <f aca="false">I3/100</f>
        <v>0.7117</v>
      </c>
      <c r="K3" s="1" t="n">
        <v>63.68</v>
      </c>
      <c r="L3" s="3" t="n">
        <f aca="false">K3/100</f>
        <v>0.6368</v>
      </c>
      <c r="M3" s="3" t="n">
        <f aca="false">N3/O3</f>
        <v>0.510377358490566</v>
      </c>
      <c r="N3" s="2" t="n">
        <v>541</v>
      </c>
      <c r="O3" s="2" t="n">
        <v>1060</v>
      </c>
      <c r="P3" s="8" t="s">
        <v>31</v>
      </c>
      <c r="Q3" s="9" t="s">
        <v>32</v>
      </c>
      <c r="S3" s="8" t="s">
        <v>33</v>
      </c>
      <c r="T3" s="8" t="s">
        <v>34</v>
      </c>
      <c r="U3" s="8"/>
      <c r="V3" s="10" t="s">
        <v>35</v>
      </c>
    </row>
    <row r="4" customFormat="false" ht="90.75" hidden="false" customHeight="true" outlineLevel="0" collapsed="false">
      <c r="B4" s="2" t="n">
        <f aca="false">ROW()-1</f>
        <v>3</v>
      </c>
      <c r="C4" s="2" t="s">
        <v>36</v>
      </c>
      <c r="D4" s="2" t="s">
        <v>23</v>
      </c>
      <c r="E4" s="2" t="s">
        <v>24</v>
      </c>
      <c r="F4" s="2" t="n">
        <v>1</v>
      </c>
      <c r="G4" s="2" t="n">
        <v>4</v>
      </c>
      <c r="I4" s="1" t="n">
        <v>60.43</v>
      </c>
      <c r="J4" s="3" t="n">
        <f aca="false">I4/100</f>
        <v>0.6043</v>
      </c>
      <c r="K4" s="1" t="n">
        <v>48.5</v>
      </c>
      <c r="L4" s="3" t="n">
        <f aca="false">K4/100</f>
        <v>0.485</v>
      </c>
      <c r="M4" s="3" t="n">
        <f aca="false">N4/O4</f>
        <v>0.681293302540416</v>
      </c>
      <c r="N4" s="2" t="n">
        <v>295</v>
      </c>
      <c r="O4" s="2" t="n">
        <v>433</v>
      </c>
      <c r="P4" s="8" t="s">
        <v>37</v>
      </c>
      <c r="Q4" s="9" t="s">
        <v>38</v>
      </c>
      <c r="S4" s="8" t="s">
        <v>39</v>
      </c>
      <c r="T4" s="8" t="s">
        <v>40</v>
      </c>
      <c r="U4" s="8"/>
      <c r="V4" s="10" t="s">
        <v>41</v>
      </c>
    </row>
    <row r="5" customFormat="false" ht="90.75" hidden="false" customHeight="true" outlineLevel="0" collapsed="false">
      <c r="B5" s="2" t="n">
        <f aca="false">ROW()-1</f>
        <v>4</v>
      </c>
      <c r="C5" s="2" t="s">
        <v>42</v>
      </c>
      <c r="D5" s="2" t="s">
        <v>23</v>
      </c>
      <c r="E5" s="2" t="s">
        <v>24</v>
      </c>
      <c r="F5" s="2" t="n">
        <v>1</v>
      </c>
      <c r="G5" s="2" t="n">
        <v>4</v>
      </c>
      <c r="I5" s="1" t="n">
        <v>55.01</v>
      </c>
      <c r="J5" s="3" t="n">
        <f aca="false">I5/100</f>
        <v>0.5501</v>
      </c>
      <c r="K5" s="1" t="n">
        <v>45.19</v>
      </c>
      <c r="L5" s="3" t="n">
        <f aca="false">K5/100</f>
        <v>0.4519</v>
      </c>
      <c r="M5" s="3" t="n">
        <f aca="false">N5/O5</f>
        <v>0.668269230769231</v>
      </c>
      <c r="N5" s="2" t="n">
        <v>556</v>
      </c>
      <c r="O5" s="2" t="n">
        <v>832</v>
      </c>
      <c r="P5" s="8" t="s">
        <v>43</v>
      </c>
      <c r="Q5" s="9" t="s">
        <v>44</v>
      </c>
      <c r="S5" s="8" t="s">
        <v>45</v>
      </c>
      <c r="T5" s="8" t="s">
        <v>46</v>
      </c>
      <c r="U5" s="8"/>
      <c r="V5" s="10" t="s">
        <v>47</v>
      </c>
    </row>
    <row r="6" customFormat="false" ht="90.75" hidden="false" customHeight="true" outlineLevel="0" collapsed="false">
      <c r="B6" s="2" t="n">
        <f aca="false">ROW()-1</f>
        <v>5</v>
      </c>
      <c r="C6" s="2" t="s">
        <v>48</v>
      </c>
      <c r="D6" s="2" t="s">
        <v>23</v>
      </c>
      <c r="E6" s="2" t="s">
        <v>24</v>
      </c>
      <c r="F6" s="2" t="n">
        <v>1</v>
      </c>
      <c r="G6" s="2" t="n">
        <v>4</v>
      </c>
      <c r="I6" s="1" t="n">
        <v>56.23</v>
      </c>
      <c r="J6" s="3" t="n">
        <f aca="false">I6/100</f>
        <v>0.5623</v>
      </c>
      <c r="K6" s="1" t="n">
        <v>51.85</v>
      </c>
      <c r="L6" s="3" t="n">
        <f aca="false">K6/100</f>
        <v>0.5185</v>
      </c>
      <c r="M6" s="3" t="n">
        <f aca="false">N6/O6</f>
        <v>0.580896686159844</v>
      </c>
      <c r="N6" s="2" t="n">
        <v>298</v>
      </c>
      <c r="O6" s="2" t="n">
        <v>513</v>
      </c>
      <c r="P6" s="8" t="s">
        <v>49</v>
      </c>
      <c r="Q6" s="9" t="s">
        <v>50</v>
      </c>
      <c r="S6" s="8" t="s">
        <v>51</v>
      </c>
      <c r="T6" s="8" t="s">
        <v>52</v>
      </c>
      <c r="U6" s="8"/>
      <c r="V6" s="10" t="s">
        <v>53</v>
      </c>
    </row>
    <row r="7" customFormat="false" ht="90.75" hidden="false" customHeight="true" outlineLevel="0" collapsed="false">
      <c r="B7" s="2" t="n">
        <f aca="false">ROW()-1</f>
        <v>6</v>
      </c>
      <c r="C7" s="2" t="s">
        <v>54</v>
      </c>
      <c r="D7" s="2" t="s">
        <v>55</v>
      </c>
      <c r="E7" s="2" t="s">
        <v>56</v>
      </c>
      <c r="F7" s="2" t="n">
        <v>1</v>
      </c>
      <c r="G7" s="2" t="n">
        <v>4</v>
      </c>
      <c r="I7" s="1" t="n">
        <v>66.55</v>
      </c>
      <c r="J7" s="3" t="n">
        <f aca="false">I7/100</f>
        <v>0.6655</v>
      </c>
      <c r="K7" s="1" t="n">
        <v>53.06</v>
      </c>
      <c r="L7" s="3" t="n">
        <f aca="false">K7/100</f>
        <v>0.5306</v>
      </c>
      <c r="M7" s="3" t="n">
        <f aca="false">N7/O7</f>
        <v>0.63469387755102</v>
      </c>
      <c r="N7" s="2" t="n">
        <v>311</v>
      </c>
      <c r="O7" s="2" t="n">
        <v>490</v>
      </c>
      <c r="P7" s="8" t="s">
        <v>57</v>
      </c>
      <c r="Q7" s="9" t="s">
        <v>58</v>
      </c>
      <c r="S7" s="8" t="s">
        <v>59</v>
      </c>
      <c r="T7" s="8" t="s">
        <v>60</v>
      </c>
      <c r="U7" s="8"/>
      <c r="V7" s="10" t="s">
        <v>61</v>
      </c>
    </row>
    <row r="8" customFormat="false" ht="90.75" hidden="false" customHeight="true" outlineLevel="0" collapsed="false">
      <c r="B8" s="2" t="n">
        <f aca="false">ROW()-1</f>
        <v>7</v>
      </c>
      <c r="C8" s="2" t="s">
        <v>36</v>
      </c>
      <c r="D8" s="2" t="s">
        <v>55</v>
      </c>
      <c r="E8" s="2" t="s">
        <v>56</v>
      </c>
      <c r="F8" s="2" t="n">
        <v>1</v>
      </c>
      <c r="G8" s="2" t="n">
        <v>4</v>
      </c>
      <c r="I8" s="1" t="n">
        <v>61.85</v>
      </c>
      <c r="J8" s="3" t="n">
        <f aca="false">I8/100</f>
        <v>0.6185</v>
      </c>
      <c r="K8" s="1" t="n">
        <v>51.99</v>
      </c>
      <c r="L8" s="3" t="n">
        <f aca="false">K8/100</f>
        <v>0.5199</v>
      </c>
      <c r="M8" s="3" t="n">
        <f aca="false">N8/O8</f>
        <v>0.61037394451146</v>
      </c>
      <c r="N8" s="2" t="n">
        <v>506</v>
      </c>
      <c r="O8" s="2" t="n">
        <v>829</v>
      </c>
      <c r="P8" s="8" t="s">
        <v>62</v>
      </c>
      <c r="Q8" s="9" t="s">
        <v>63</v>
      </c>
      <c r="S8" s="8" t="s">
        <v>64</v>
      </c>
      <c r="T8" s="8" t="s">
        <v>65</v>
      </c>
      <c r="U8" s="8"/>
      <c r="V8" s="10" t="s">
        <v>66</v>
      </c>
    </row>
    <row r="9" customFormat="false" ht="90.75" hidden="false" customHeight="true" outlineLevel="0" collapsed="false">
      <c r="B9" s="2" t="n">
        <f aca="false">ROW()-1</f>
        <v>8</v>
      </c>
      <c r="C9" s="2" t="s">
        <v>42</v>
      </c>
      <c r="D9" s="2" t="s">
        <v>55</v>
      </c>
      <c r="E9" s="2" t="s">
        <v>56</v>
      </c>
      <c r="F9" s="2" t="n">
        <v>1</v>
      </c>
      <c r="G9" s="2" t="n">
        <v>4</v>
      </c>
      <c r="I9" s="1" t="s">
        <v>67</v>
      </c>
      <c r="J9" s="3" t="n">
        <f aca="false">I9/100</f>
        <v>0.8449</v>
      </c>
      <c r="K9" s="1" t="s">
        <v>68</v>
      </c>
      <c r="L9" s="3" t="n">
        <f aca="false">K9/100</f>
        <v>0.7479</v>
      </c>
      <c r="M9" s="3" t="n">
        <f aca="false">N9/O9</f>
        <v>0.483471074380165</v>
      </c>
      <c r="N9" s="2" t="n">
        <v>468</v>
      </c>
      <c r="O9" s="2" t="n">
        <v>968</v>
      </c>
      <c r="P9" s="8" t="s">
        <v>69</v>
      </c>
      <c r="Q9" s="9" t="s">
        <v>70</v>
      </c>
      <c r="S9" s="8" t="s">
        <v>71</v>
      </c>
      <c r="T9" s="8" t="s">
        <v>72</v>
      </c>
    </row>
    <row r="10" customFormat="false" ht="103.5" hidden="false" customHeight="true" outlineLevel="0" collapsed="false">
      <c r="B10" s="2" t="n">
        <f aca="false">ROW()-1</f>
        <v>9</v>
      </c>
      <c r="C10" s="2" t="s">
        <v>22</v>
      </c>
      <c r="D10" s="2" t="s">
        <v>55</v>
      </c>
      <c r="E10" s="2" t="s">
        <v>56</v>
      </c>
      <c r="F10" s="2" t="n">
        <v>1</v>
      </c>
      <c r="G10" s="2" t="n">
        <v>4</v>
      </c>
      <c r="I10" s="1" t="n">
        <v>48.19</v>
      </c>
      <c r="J10" s="3" t="n">
        <f aca="false">I10/100</f>
        <v>0.4819</v>
      </c>
      <c r="K10" s="1" t="n">
        <v>41.65</v>
      </c>
      <c r="L10" s="3" t="n">
        <f aca="false">K10/100</f>
        <v>0.4165</v>
      </c>
      <c r="M10" s="3" t="n">
        <f aca="false">N10/O10</f>
        <v>0.706388206388206</v>
      </c>
      <c r="N10" s="2" t="n">
        <v>575</v>
      </c>
      <c r="O10" s="2" t="n">
        <v>814</v>
      </c>
      <c r="P10" s="8" t="s">
        <v>73</v>
      </c>
      <c r="Q10" s="8" t="s">
        <v>74</v>
      </c>
      <c r="S10" s="8" t="s">
        <v>75</v>
      </c>
      <c r="T10" s="8" t="s">
        <v>76</v>
      </c>
    </row>
    <row r="11" customFormat="false" ht="12.75" hidden="false" customHeight="true" outlineLevel="0" collapsed="false"/>
    <row r="15" customFormat="false" ht="13.5" hidden="false" customHeight="true" outlineLevel="0" collapsed="false">
      <c r="P15" s="2" t="s">
        <v>77</v>
      </c>
    </row>
    <row r="16" customFormat="false" ht="13.5" hidden="false" customHeight="true" outlineLevel="0" collapsed="false">
      <c r="P16" s="2" t="s">
        <v>78</v>
      </c>
    </row>
    <row r="17" customFormat="false" ht="13.5" hidden="false" customHeight="true" outlineLevel="0" collapsed="false">
      <c r="P17" s="2" t="s">
        <v>79</v>
      </c>
    </row>
    <row r="18" customFormat="false" ht="13.5" hidden="false" customHeight="true" outlineLevel="0" collapsed="false">
      <c r="P18" s="2" t="s">
        <v>80</v>
      </c>
    </row>
    <row r="19" customFormat="false" ht="13.5" hidden="false" customHeight="true" outlineLevel="0" collapsed="false">
      <c r="P19" s="2" t="s">
        <v>81</v>
      </c>
    </row>
  </sheetData>
  <autoFilter ref="A1:V9"/>
  <hyperlinks>
    <hyperlink ref="V2" r:id="rId1" display="https://hougen-db.sakuraweb.com/rp/p_sht/sht_lf01-4.html"/>
    <hyperlink ref="V3" r:id="rId2" display="https://hougen-db.sakuraweb.com/rp/p_kns/kns_lf01-4.html "/>
    <hyperlink ref="V4" r:id="rId3" display="https://hougen-db.sakuraweb.com/rp/p_kmm/kmm_lf01-4.html"/>
    <hyperlink ref="V5" r:id="rId4" display="https://hougen-db.sakuraweb.com/rp/p_oit/oit_lf01-4.html "/>
    <hyperlink ref="V6" r:id="rId5" display="https://hougen-db.sakuraweb.com/rp/p_okn/okn_lf01-4.html "/>
    <hyperlink ref="V7" r:id="rId6" display="https://hougen-db.sakuraweb.com/rp/p_akt/akt_hm01-4.html "/>
    <hyperlink ref="V8" r:id="rId7" display="https://hougen-db.sakuraweb.com/rp/p_kmm/kmm_hm01-4.html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9"/>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7" ySplit="1" topLeftCell="H2" activePane="bottomRight" state="frozen"/>
      <selection pane="topLeft" activeCell="A1" activeCellId="0" sqref="A1"/>
      <selection pane="topRight" activeCell="H1" activeCellId="0" sqref="H1"/>
      <selection pane="bottomLeft" activeCell="A2" activeCellId="0" sqref="A2"/>
      <selection pane="bottomRight" activeCell="R6" activeCellId="0" sqref="R6"/>
    </sheetView>
  </sheetViews>
  <sheetFormatPr defaultColWidth="8.55078125" defaultRowHeight="13.5" customHeight="true" zeroHeight="false" outlineLevelRow="0" outlineLevelCol="0"/>
  <cols>
    <col collapsed="false" customWidth="true" hidden="true" outlineLevel="0" max="9" min="9" style="1" width="8.73"/>
    <col collapsed="false" customWidth="true" hidden="false" outlineLevel="0" max="10" min="10" style="1" width="8.73"/>
    <col collapsed="false" customWidth="true" hidden="true" outlineLevel="0" max="11" min="11" style="1" width="10.82"/>
    <col collapsed="false" customWidth="true" hidden="false" outlineLevel="0" max="12" min="12" style="1" width="10.82"/>
    <col collapsed="false" customWidth="true" hidden="false" outlineLevel="0" max="14" min="13" style="2" width="23"/>
    <col collapsed="false" customWidth="true" hidden="false" outlineLevel="0" max="15" min="15" style="2" width="23.36"/>
    <col collapsed="false" customWidth="true" hidden="false" outlineLevel="0" max="16" min="16" style="2" width="67.54"/>
    <col collapsed="false" customWidth="true" hidden="false" outlineLevel="0" max="17" min="17" style="3" width="43.18"/>
    <col collapsed="false" customWidth="true" hidden="false" outlineLevel="0" max="19" min="19" style="2" width="79.82"/>
    <col collapsed="false" customWidth="true" hidden="false" outlineLevel="0" max="20" min="20" style="2" width="87"/>
    <col collapsed="false" customWidth="true" hidden="false" outlineLevel="0" max="21" min="21" style="2" width="56.54"/>
    <col collapsed="false" customWidth="true" hidden="false" outlineLevel="0" max="22" min="22" style="2" width="23.18"/>
  </cols>
  <sheetData>
    <row r="1" s="7" customFormat="true" ht="12.75" hidden="false" customHeight="true" outlineLevel="0" collapsed="false">
      <c r="A1" s="4" t="s">
        <v>0</v>
      </c>
      <c r="B1" s="4" t="s">
        <v>1</v>
      </c>
      <c r="C1" s="4" t="s">
        <v>2</v>
      </c>
      <c r="D1" s="4" t="s">
        <v>3</v>
      </c>
      <c r="E1" s="4" t="s">
        <v>4</v>
      </c>
      <c r="F1" s="4" t="s">
        <v>5</v>
      </c>
      <c r="G1" s="4" t="s">
        <v>6</v>
      </c>
      <c r="H1" s="4" t="s">
        <v>7</v>
      </c>
      <c r="I1" s="5" t="s">
        <v>8</v>
      </c>
      <c r="J1" s="5" t="s">
        <v>9</v>
      </c>
      <c r="K1" s="5" t="s">
        <v>10</v>
      </c>
      <c r="L1" s="5" t="s">
        <v>11</v>
      </c>
      <c r="M1" s="4" t="s">
        <v>12</v>
      </c>
      <c r="N1" s="4" t="s">
        <v>13</v>
      </c>
      <c r="O1" s="4" t="s">
        <v>14</v>
      </c>
      <c r="P1" s="4" t="s">
        <v>15</v>
      </c>
      <c r="Q1" s="6" t="s">
        <v>16</v>
      </c>
      <c r="R1" s="4" t="s">
        <v>17</v>
      </c>
      <c r="S1" s="4" t="s">
        <v>18</v>
      </c>
      <c r="T1" s="4" t="s">
        <v>19</v>
      </c>
      <c r="U1" s="4" t="s">
        <v>20</v>
      </c>
      <c r="V1" s="4" t="s">
        <v>21</v>
      </c>
    </row>
    <row r="2" customFormat="false" ht="104.25" hidden="false" customHeight="true" outlineLevel="0" collapsed="false">
      <c r="B2" s="2" t="n">
        <f aca="false">ROW()-1</f>
        <v>1</v>
      </c>
      <c r="C2" s="2" t="s">
        <v>22</v>
      </c>
      <c r="D2" s="2" t="s">
        <v>23</v>
      </c>
      <c r="E2" s="2" t="s">
        <v>24</v>
      </c>
      <c r="F2" s="2" t="n">
        <v>1</v>
      </c>
      <c r="G2" s="2" t="n">
        <v>4</v>
      </c>
      <c r="I2" s="1" t="n">
        <v>39.22</v>
      </c>
      <c r="J2" s="3" t="n">
        <f aca="false">I2/100</f>
        <v>0.3922</v>
      </c>
      <c r="K2" s="2" t="n">
        <v>30.46</v>
      </c>
      <c r="L2" s="3" t="n">
        <f aca="false">K2/100</f>
        <v>0.3046</v>
      </c>
      <c r="M2" s="3" t="n">
        <f aca="false">N2/O2</f>
        <v>0.748344370860927</v>
      </c>
      <c r="N2" s="2" t="n">
        <v>339</v>
      </c>
      <c r="O2" s="2" t="n">
        <v>453</v>
      </c>
      <c r="P2" s="8" t="s">
        <v>82</v>
      </c>
      <c r="Q2" s="9" t="s">
        <v>83</v>
      </c>
      <c r="R2" s="8"/>
      <c r="S2" s="8" t="s">
        <v>27</v>
      </c>
      <c r="T2" s="8" t="s">
        <v>84</v>
      </c>
      <c r="U2" s="8"/>
      <c r="V2" s="10" t="s">
        <v>29</v>
      </c>
    </row>
    <row r="3" customFormat="false" ht="103.5" hidden="false" customHeight="true" outlineLevel="0" collapsed="false">
      <c r="B3" s="2" t="n">
        <f aca="false">ROW()-1</f>
        <v>2</v>
      </c>
      <c r="C3" s="2" t="s">
        <v>30</v>
      </c>
      <c r="D3" s="2" t="s">
        <v>23</v>
      </c>
      <c r="E3" s="2" t="s">
        <v>24</v>
      </c>
      <c r="F3" s="2" t="n">
        <v>1</v>
      </c>
      <c r="G3" s="2" t="n">
        <v>4</v>
      </c>
      <c r="I3" s="1" t="n">
        <v>62.34</v>
      </c>
      <c r="J3" s="3" t="n">
        <f aca="false">I3/100</f>
        <v>0.6234</v>
      </c>
      <c r="K3" s="1" t="n">
        <v>53.77</v>
      </c>
      <c r="L3" s="3" t="n">
        <f aca="false">K3/100</f>
        <v>0.5377</v>
      </c>
      <c r="M3" s="3" t="n">
        <f aca="false">N3/O3</f>
        <v>0.623584905660377</v>
      </c>
      <c r="N3" s="2" t="n">
        <v>661</v>
      </c>
      <c r="O3" s="2" t="n">
        <v>1060</v>
      </c>
      <c r="P3" s="8" t="s">
        <v>85</v>
      </c>
      <c r="Q3" s="9" t="s">
        <v>86</v>
      </c>
      <c r="S3" s="8" t="s">
        <v>33</v>
      </c>
      <c r="T3" s="8" t="s">
        <v>87</v>
      </c>
      <c r="U3" s="8"/>
      <c r="V3" s="10" t="s">
        <v>35</v>
      </c>
    </row>
    <row r="4" customFormat="false" ht="90.75" hidden="false" customHeight="true" outlineLevel="0" collapsed="false">
      <c r="B4" s="2" t="n">
        <f aca="false">ROW()-1</f>
        <v>3</v>
      </c>
      <c r="C4" s="2" t="s">
        <v>36</v>
      </c>
      <c r="D4" s="2" t="s">
        <v>23</v>
      </c>
      <c r="E4" s="2" t="s">
        <v>24</v>
      </c>
      <c r="F4" s="2" t="n">
        <v>1</v>
      </c>
      <c r="G4" s="2" t="n">
        <v>4</v>
      </c>
      <c r="I4" s="1" t="n">
        <v>54.35</v>
      </c>
      <c r="J4" s="3" t="n">
        <f aca="false">I4/100</f>
        <v>0.5435</v>
      </c>
      <c r="K4" s="1" t="n">
        <v>40.88</v>
      </c>
      <c r="L4" s="3" t="n">
        <f aca="false">K4/100</f>
        <v>0.4088</v>
      </c>
      <c r="M4" s="3" t="n">
        <f aca="false">N4/O4</f>
        <v>0.734411085450346</v>
      </c>
      <c r="N4" s="2" t="n">
        <v>318</v>
      </c>
      <c r="O4" s="2" t="n">
        <v>433</v>
      </c>
      <c r="P4" s="8" t="s">
        <v>88</v>
      </c>
      <c r="Q4" s="9" t="s">
        <v>89</v>
      </c>
      <c r="S4" s="8" t="s">
        <v>39</v>
      </c>
      <c r="T4" s="8" t="s">
        <v>90</v>
      </c>
      <c r="U4" s="8"/>
      <c r="V4" s="10" t="s">
        <v>41</v>
      </c>
    </row>
    <row r="5" customFormat="false" ht="90.75" hidden="false" customHeight="true" outlineLevel="0" collapsed="false">
      <c r="B5" s="2" t="n">
        <f aca="false">ROW()-1</f>
        <v>4</v>
      </c>
      <c r="C5" s="2" t="s">
        <v>42</v>
      </c>
      <c r="D5" s="2" t="s">
        <v>23</v>
      </c>
      <c r="E5" s="2" t="s">
        <v>24</v>
      </c>
      <c r="F5" s="2" t="n">
        <v>1</v>
      </c>
      <c r="G5" s="2" t="n">
        <v>4</v>
      </c>
      <c r="I5" s="1" t="n">
        <v>51.81</v>
      </c>
      <c r="J5" s="3" t="n">
        <f aca="false">I5/100</f>
        <v>0.5181</v>
      </c>
      <c r="K5" s="1" t="n">
        <v>42.19</v>
      </c>
      <c r="L5" s="3" t="n">
        <f aca="false">K5/100</f>
        <v>0.4219</v>
      </c>
      <c r="M5" s="3" t="n">
        <f aca="false">N5/O5</f>
        <v>0.721153846153846</v>
      </c>
      <c r="N5" s="2" t="n">
        <v>600</v>
      </c>
      <c r="O5" s="2" t="n">
        <v>832</v>
      </c>
      <c r="P5" s="8" t="s">
        <v>91</v>
      </c>
      <c r="Q5" s="9" t="s">
        <v>92</v>
      </c>
      <c r="S5" s="8" t="s">
        <v>45</v>
      </c>
      <c r="T5" s="8" t="s">
        <v>93</v>
      </c>
      <c r="U5" s="8"/>
      <c r="V5" s="10" t="s">
        <v>47</v>
      </c>
    </row>
    <row r="6" customFormat="false" ht="90.75" hidden="false" customHeight="true" outlineLevel="0" collapsed="false">
      <c r="B6" s="2" t="n">
        <f aca="false">ROW()-1</f>
        <v>5</v>
      </c>
      <c r="C6" s="2" t="s">
        <v>48</v>
      </c>
      <c r="D6" s="2" t="s">
        <v>23</v>
      </c>
      <c r="E6" s="2" t="s">
        <v>24</v>
      </c>
      <c r="F6" s="2" t="n">
        <v>1</v>
      </c>
      <c r="G6" s="2" t="n">
        <v>4</v>
      </c>
      <c r="I6" s="1" t="n">
        <v>53.54</v>
      </c>
      <c r="J6" s="3" t="n">
        <f aca="false">I6/100</f>
        <v>0.5354</v>
      </c>
      <c r="K6" s="1" t="n">
        <v>46.78</v>
      </c>
      <c r="L6" s="3" t="n">
        <f aca="false">K6/100</f>
        <v>0.4678</v>
      </c>
      <c r="M6" s="3" t="n">
        <f aca="false">N6/O6</f>
        <v>0.664717348927875</v>
      </c>
      <c r="N6" s="2" t="n">
        <v>341</v>
      </c>
      <c r="O6" s="2" t="n">
        <v>513</v>
      </c>
      <c r="P6" s="8" t="s">
        <v>94</v>
      </c>
      <c r="Q6" s="9" t="s">
        <v>95</v>
      </c>
      <c r="S6" s="8" t="s">
        <v>51</v>
      </c>
      <c r="T6" s="8" t="s">
        <v>96</v>
      </c>
      <c r="U6" s="8"/>
      <c r="V6" s="10" t="s">
        <v>53</v>
      </c>
    </row>
    <row r="7" customFormat="false" ht="90.75" hidden="false" customHeight="true" outlineLevel="0" collapsed="false">
      <c r="B7" s="2" t="n">
        <f aca="false">ROW()-1</f>
        <v>6</v>
      </c>
      <c r="C7" s="2" t="s">
        <v>54</v>
      </c>
      <c r="D7" s="2" t="s">
        <v>55</v>
      </c>
      <c r="E7" s="2" t="s">
        <v>56</v>
      </c>
      <c r="F7" s="2" t="n">
        <v>1</v>
      </c>
      <c r="G7" s="2" t="n">
        <v>4</v>
      </c>
      <c r="I7" s="1" t="n">
        <v>62.68</v>
      </c>
      <c r="J7" s="3" t="n">
        <f aca="false">I7/100</f>
        <v>0.6268</v>
      </c>
      <c r="K7" s="1" t="n">
        <v>47.55</v>
      </c>
      <c r="L7" s="3" t="n">
        <f aca="false">K7/100</f>
        <v>0.4755</v>
      </c>
      <c r="M7" s="3" t="n">
        <f aca="false">N7/O7</f>
        <v>0.675510204081633</v>
      </c>
      <c r="N7" s="2" t="n">
        <v>331</v>
      </c>
      <c r="O7" s="2" t="n">
        <v>490</v>
      </c>
      <c r="P7" s="8" t="s">
        <v>97</v>
      </c>
      <c r="Q7" s="9" t="s">
        <v>98</v>
      </c>
      <c r="S7" s="8" t="s">
        <v>59</v>
      </c>
      <c r="T7" s="8" t="s">
        <v>99</v>
      </c>
      <c r="U7" s="8"/>
      <c r="V7" s="10" t="s">
        <v>61</v>
      </c>
    </row>
    <row r="8" customFormat="false" ht="90.75" hidden="false" customHeight="true" outlineLevel="0" collapsed="false">
      <c r="B8" s="2" t="n">
        <f aca="false">ROW()-1</f>
        <v>7</v>
      </c>
      <c r="C8" s="2" t="s">
        <v>36</v>
      </c>
      <c r="D8" s="2" t="s">
        <v>55</v>
      </c>
      <c r="E8" s="2" t="s">
        <v>56</v>
      </c>
      <c r="F8" s="2" t="n">
        <v>1</v>
      </c>
      <c r="G8" s="2" t="n">
        <v>4</v>
      </c>
      <c r="I8" s="1" t="n">
        <v>58.69</v>
      </c>
      <c r="J8" s="3" t="n">
        <f aca="false">I8/100</f>
        <v>0.5869</v>
      </c>
      <c r="K8" s="1" t="n">
        <v>48.73</v>
      </c>
      <c r="L8" s="3" t="n">
        <f aca="false">K8/100</f>
        <v>0.4873</v>
      </c>
      <c r="M8" s="3" t="n">
        <f aca="false">N8/O8</f>
        <v>0.638118214716526</v>
      </c>
      <c r="N8" s="2" t="n">
        <v>529</v>
      </c>
      <c r="O8" s="2" t="n">
        <v>829</v>
      </c>
      <c r="P8" s="8" t="s">
        <v>100</v>
      </c>
      <c r="Q8" s="9" t="s">
        <v>101</v>
      </c>
      <c r="S8" s="8" t="s">
        <v>64</v>
      </c>
      <c r="T8" s="8" t="s">
        <v>102</v>
      </c>
      <c r="U8" s="8"/>
      <c r="V8" s="10" t="s">
        <v>66</v>
      </c>
    </row>
    <row r="9" customFormat="false" ht="90.75" hidden="false" customHeight="true" outlineLevel="0" collapsed="false">
      <c r="B9" s="2" t="n">
        <f aca="false">ROW()-1</f>
        <v>8</v>
      </c>
      <c r="C9" s="2" t="s">
        <v>42</v>
      </c>
      <c r="D9" s="2" t="s">
        <v>55</v>
      </c>
      <c r="E9" s="2" t="s">
        <v>56</v>
      </c>
      <c r="F9" s="2" t="n">
        <v>1</v>
      </c>
      <c r="G9" s="2" t="n">
        <v>4</v>
      </c>
      <c r="I9" s="1" t="s">
        <v>103</v>
      </c>
      <c r="J9" s="3" t="n">
        <f aca="false">I9/100</f>
        <v>0.7932</v>
      </c>
      <c r="K9" s="1" t="s">
        <v>104</v>
      </c>
      <c r="L9" s="3" t="n">
        <f aca="false">K9/100</f>
        <v>0.6911</v>
      </c>
      <c r="M9" s="3" t="n">
        <f aca="false">N9/O9</f>
        <v>0.538223140495868</v>
      </c>
      <c r="N9" s="2" t="n">
        <v>521</v>
      </c>
      <c r="O9" s="2" t="n">
        <v>968</v>
      </c>
      <c r="P9" s="8" t="s">
        <v>105</v>
      </c>
      <c r="Q9" s="9" t="s">
        <v>106</v>
      </c>
      <c r="S9" s="8" t="s">
        <v>71</v>
      </c>
      <c r="T9" s="8" t="s">
        <v>107</v>
      </c>
    </row>
    <row r="10" customFormat="false" ht="107.25" hidden="false" customHeight="true" outlineLevel="0" collapsed="false">
      <c r="B10" s="2" t="n">
        <f aca="false">ROW()-1</f>
        <v>9</v>
      </c>
      <c r="C10" s="2" t="s">
        <v>22</v>
      </c>
      <c r="D10" s="2" t="s">
        <v>55</v>
      </c>
      <c r="E10" s="2" t="s">
        <v>56</v>
      </c>
      <c r="F10" s="2" t="n">
        <v>1</v>
      </c>
      <c r="G10" s="2" t="n">
        <v>4</v>
      </c>
      <c r="I10" s="1" t="n">
        <v>43.5</v>
      </c>
      <c r="J10" s="3" t="n">
        <f aca="false">I10/100</f>
        <v>0.435</v>
      </c>
      <c r="K10" s="1" t="n">
        <v>38.21</v>
      </c>
      <c r="L10" s="3" t="n">
        <f aca="false">K10/100</f>
        <v>0.3821</v>
      </c>
      <c r="M10" s="3" t="n">
        <f aca="false">N10/O10</f>
        <v>0.722358722358722</v>
      </c>
      <c r="N10" s="2" t="n">
        <v>588</v>
      </c>
      <c r="O10" s="2" t="n">
        <v>814</v>
      </c>
      <c r="P10" s="8" t="s">
        <v>108</v>
      </c>
      <c r="Q10" s="8" t="s">
        <v>109</v>
      </c>
      <c r="S10" s="8" t="s">
        <v>75</v>
      </c>
      <c r="T10" s="8" t="s">
        <v>110</v>
      </c>
    </row>
    <row r="11" customFormat="false" ht="12.75" hidden="false" customHeight="true" outlineLevel="0" collapsed="false"/>
    <row r="15" customFormat="false" ht="13.5" hidden="false" customHeight="true" outlineLevel="0" collapsed="false">
      <c r="P15" s="2" t="s">
        <v>77</v>
      </c>
    </row>
    <row r="16" customFormat="false" ht="13.5" hidden="false" customHeight="true" outlineLevel="0" collapsed="false">
      <c r="P16" s="2" t="s">
        <v>78</v>
      </c>
    </row>
    <row r="17" customFormat="false" ht="13.5" hidden="false" customHeight="true" outlineLevel="0" collapsed="false">
      <c r="P17" s="2" t="s">
        <v>79</v>
      </c>
    </row>
    <row r="18" customFormat="false" ht="13.5" hidden="false" customHeight="true" outlineLevel="0" collapsed="false">
      <c r="P18" s="2" t="s">
        <v>80</v>
      </c>
    </row>
    <row r="19" customFormat="false" ht="13.5" hidden="false" customHeight="true" outlineLevel="0" collapsed="false">
      <c r="P19" s="2" t="s">
        <v>81</v>
      </c>
    </row>
  </sheetData>
  <autoFilter ref="A1:V9"/>
  <hyperlinks>
    <hyperlink ref="V2" r:id="rId1" display="https://hougen-db.sakuraweb.com/rp/p_sht/sht_lf01-4.html"/>
    <hyperlink ref="V3" r:id="rId2" display="https://hougen-db.sakuraweb.com/rp/p_kns/kns_lf01-4.html "/>
    <hyperlink ref="V4" r:id="rId3" display="https://hougen-db.sakuraweb.com/rp/p_kmm/kmm_lf01-4.html"/>
    <hyperlink ref="V5" r:id="rId4" display="https://hougen-db.sakuraweb.com/rp/p_oit/oit_lf01-4.html "/>
    <hyperlink ref="V6" r:id="rId5" display="https://hougen-db.sakuraweb.com/rp/p_okn/okn_lf01-4.html "/>
    <hyperlink ref="V7" r:id="rId6" display="https://hougen-db.sakuraweb.com/rp/p_akt/akt_hm01-4.html "/>
    <hyperlink ref="V8" r:id="rId7" display="https://hougen-db.sakuraweb.com/rp/p_kmm/kmm_hm01-4.html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8"/>
</worksheet>
</file>

<file path=docProps/app.xml><?xml version="1.0" encoding="utf-8"?>
<Properties xmlns="http://schemas.openxmlformats.org/officeDocument/2006/extended-properties" xmlns:vt="http://schemas.openxmlformats.org/officeDocument/2006/docPropsVTypes">
  <Template/>
  <TotalTime>1</TotalTime>
  <Application>LibreOffice/25.2.2.2$MacOSX_X86_64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2012-08-24T00:51:46Z</dcterms:created>
  <dc:creator>openpyxl</dc:creator>
  <dc:description/>
  <dc:language>ja-JP</dc:language>
  <cp:lastModifiedBy/>
  <dcterms:modified xsi:type="dcterms:W3CDTF">2025-04-10T13:37:22Z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