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ja\Nextcloud\Documents\HTW-Lehre\2_MSM I836\00_aktuelle_Uebungen\"/>
    </mc:Choice>
  </mc:AlternateContent>
  <bookViews>
    <workbookView xWindow="0" yWindow="0" windowWidth="28800" windowHeight="10200" activeTab="1"/>
  </bookViews>
  <sheets>
    <sheet name="Inversion-stetig N=20" sheetId="2" r:id="rId1"/>
    <sheet name="Inversion-stetig N=50" sheetId="5" r:id="rId2"/>
    <sheet name="Annahme-Verwerfung N=50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2" i="7" l="1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F161" i="7" l="1"/>
  <c r="G161" i="7" s="1"/>
  <c r="F146" i="7"/>
  <c r="G146" i="7" s="1"/>
  <c r="F150" i="7"/>
  <c r="G150" i="7" s="1"/>
  <c r="F168" i="7"/>
  <c r="G168" i="7" s="1"/>
  <c r="F12" i="7"/>
  <c r="G12" i="7" s="1"/>
  <c r="F14" i="7"/>
  <c r="G14" i="7" s="1"/>
  <c r="F16" i="7"/>
  <c r="G16" i="7" s="1"/>
  <c r="F18" i="7"/>
  <c r="G18" i="7" s="1"/>
  <c r="F20" i="7"/>
  <c r="G20" i="7" s="1"/>
  <c r="F24" i="7"/>
  <c r="G24" i="7" s="1"/>
  <c r="F26" i="7"/>
  <c r="G26" i="7" s="1"/>
  <c r="F30" i="7"/>
  <c r="G30" i="7" s="1"/>
  <c r="F32" i="7"/>
  <c r="G32" i="7" s="1"/>
  <c r="F34" i="7"/>
  <c r="G34" i="7" s="1"/>
  <c r="F38" i="7"/>
  <c r="G38" i="7" s="1"/>
  <c r="F42" i="7"/>
  <c r="G42" i="7" s="1"/>
  <c r="F48" i="7"/>
  <c r="G48" i="7" s="1"/>
  <c r="F50" i="7"/>
  <c r="G50" i="7" s="1"/>
  <c r="F56" i="7"/>
  <c r="G56" i="7" s="1"/>
  <c r="F60" i="7"/>
  <c r="G60" i="7" s="1"/>
  <c r="F153" i="7"/>
  <c r="G153" i="7" s="1"/>
  <c r="F170" i="7"/>
  <c r="G170" i="7" s="1"/>
  <c r="F172" i="7"/>
  <c r="G172" i="7" s="1"/>
  <c r="F174" i="7"/>
  <c r="G174" i="7" s="1"/>
  <c r="F176" i="7"/>
  <c r="G176" i="7" s="1"/>
  <c r="F178" i="7"/>
  <c r="G178" i="7" s="1"/>
  <c r="F180" i="7"/>
  <c r="G180" i="7" s="1"/>
  <c r="F182" i="7"/>
  <c r="G182" i="7" s="1"/>
  <c r="F184" i="7"/>
  <c r="G184" i="7" s="1"/>
  <c r="F186" i="7"/>
  <c r="G186" i="7" s="1"/>
  <c r="F188" i="7"/>
  <c r="G188" i="7" s="1"/>
  <c r="F190" i="7"/>
  <c r="G190" i="7" s="1"/>
  <c r="F192" i="7"/>
  <c r="G192" i="7" s="1"/>
  <c r="F194" i="7"/>
  <c r="G194" i="7" s="1"/>
  <c r="F196" i="7"/>
  <c r="G196" i="7" s="1"/>
  <c r="F198" i="7"/>
  <c r="G198" i="7" s="1"/>
  <c r="F200" i="7"/>
  <c r="G200" i="7" s="1"/>
  <c r="F202" i="7"/>
  <c r="G202" i="7" s="1"/>
  <c r="F204" i="7"/>
  <c r="G204" i="7" s="1"/>
  <c r="F206" i="7"/>
  <c r="G206" i="7" s="1"/>
  <c r="F208" i="7"/>
  <c r="G208" i="7" s="1"/>
  <c r="F210" i="7"/>
  <c r="G210" i="7" s="1"/>
  <c r="F212" i="7"/>
  <c r="G212" i="7" s="1"/>
  <c r="F214" i="7"/>
  <c r="G214" i="7" s="1"/>
  <c r="F216" i="7"/>
  <c r="G216" i="7" s="1"/>
  <c r="F218" i="7"/>
  <c r="G218" i="7" s="1"/>
  <c r="F220" i="7"/>
  <c r="G220" i="7" s="1"/>
  <c r="F222" i="7"/>
  <c r="G222" i="7" s="1"/>
  <c r="F224" i="7"/>
  <c r="G224" i="7" s="1"/>
  <c r="F226" i="7"/>
  <c r="G226" i="7" s="1"/>
  <c r="F228" i="7"/>
  <c r="G228" i="7" s="1"/>
  <c r="F230" i="7"/>
  <c r="G230" i="7" s="1"/>
  <c r="F232" i="7"/>
  <c r="G232" i="7" s="1"/>
  <c r="F234" i="7"/>
  <c r="G234" i="7" s="1"/>
  <c r="F236" i="7"/>
  <c r="G236" i="7" s="1"/>
  <c r="F238" i="7"/>
  <c r="G238" i="7" s="1"/>
  <c r="F240" i="7"/>
  <c r="G240" i="7" s="1"/>
  <c r="F242" i="7"/>
  <c r="G242" i="7" s="1"/>
  <c r="F121" i="7"/>
  <c r="G121" i="7" s="1"/>
  <c r="F129" i="7"/>
  <c r="G129" i="7" s="1"/>
  <c r="F138" i="7"/>
  <c r="G138" i="7" s="1"/>
  <c r="F142" i="7"/>
  <c r="G142" i="7" s="1"/>
  <c r="F165" i="7"/>
  <c r="G165" i="7" s="1"/>
  <c r="F46" i="7"/>
  <c r="G46" i="7" s="1"/>
  <c r="F54" i="7"/>
  <c r="G54" i="7" s="1"/>
  <c r="F28" i="7"/>
  <c r="G28" i="7" s="1"/>
  <c r="F44" i="7"/>
  <c r="G44" i="7" s="1"/>
  <c r="F52" i="7"/>
  <c r="G52" i="7" s="1"/>
  <c r="F58" i="7"/>
  <c r="G58" i="7" s="1"/>
  <c r="F114" i="7"/>
  <c r="G114" i="7" s="1"/>
  <c r="F118" i="7"/>
  <c r="G118" i="7" s="1"/>
  <c r="F137" i="7"/>
  <c r="G137" i="7" s="1"/>
  <c r="F154" i="7"/>
  <c r="G154" i="7" s="1"/>
  <c r="F158" i="7"/>
  <c r="G158" i="7" s="1"/>
  <c r="F160" i="7"/>
  <c r="G160" i="7" s="1"/>
  <c r="F167" i="7"/>
  <c r="G167" i="7" s="1"/>
  <c r="F122" i="7"/>
  <c r="G122" i="7" s="1"/>
  <c r="F126" i="7"/>
  <c r="G126" i="7" s="1"/>
  <c r="F61" i="7"/>
  <c r="G61" i="7" s="1"/>
  <c r="F63" i="7"/>
  <c r="G63" i="7" s="1"/>
  <c r="F65" i="7"/>
  <c r="G65" i="7" s="1"/>
  <c r="F67" i="7"/>
  <c r="G67" i="7" s="1"/>
  <c r="F69" i="7"/>
  <c r="G69" i="7" s="1"/>
  <c r="F71" i="7"/>
  <c r="G71" i="7" s="1"/>
  <c r="F73" i="7"/>
  <c r="G73" i="7" s="1"/>
  <c r="F75" i="7"/>
  <c r="G75" i="7" s="1"/>
  <c r="F77" i="7"/>
  <c r="G77" i="7" s="1"/>
  <c r="F79" i="7"/>
  <c r="G79" i="7" s="1"/>
  <c r="F81" i="7"/>
  <c r="G81" i="7" s="1"/>
  <c r="F83" i="7"/>
  <c r="G83" i="7" s="1"/>
  <c r="F85" i="7"/>
  <c r="G85" i="7" s="1"/>
  <c r="F87" i="7"/>
  <c r="G87" i="7" s="1"/>
  <c r="F89" i="7"/>
  <c r="G89" i="7" s="1"/>
  <c r="F91" i="7"/>
  <c r="G91" i="7" s="1"/>
  <c r="F93" i="7"/>
  <c r="G93" i="7" s="1"/>
  <c r="F95" i="7"/>
  <c r="G95" i="7" s="1"/>
  <c r="F97" i="7"/>
  <c r="G97" i="7" s="1"/>
  <c r="F99" i="7"/>
  <c r="G99" i="7" s="1"/>
  <c r="F101" i="7"/>
  <c r="G101" i="7" s="1"/>
  <c r="F103" i="7"/>
  <c r="G103" i="7" s="1"/>
  <c r="F105" i="7"/>
  <c r="G105" i="7" s="1"/>
  <c r="F107" i="7"/>
  <c r="G107" i="7" s="1"/>
  <c r="F109" i="7"/>
  <c r="G109" i="7" s="1"/>
  <c r="F111" i="7"/>
  <c r="G111" i="7" s="1"/>
  <c r="F113" i="7"/>
  <c r="G113" i="7" s="1"/>
  <c r="F130" i="7"/>
  <c r="G130" i="7" s="1"/>
  <c r="F134" i="7"/>
  <c r="G134" i="7" s="1"/>
  <c r="F145" i="7"/>
  <c r="G145" i="7" s="1"/>
  <c r="F164" i="7"/>
  <c r="G164" i="7" s="1"/>
  <c r="F22" i="7"/>
  <c r="G22" i="7" s="1"/>
  <c r="F40" i="7"/>
  <c r="G40" i="7" s="1"/>
  <c r="F62" i="7"/>
  <c r="G62" i="7" s="1"/>
  <c r="F64" i="7"/>
  <c r="G64" i="7" s="1"/>
  <c r="F66" i="7"/>
  <c r="G66" i="7" s="1"/>
  <c r="F68" i="7"/>
  <c r="G68" i="7" s="1"/>
  <c r="F70" i="7"/>
  <c r="G70" i="7" s="1"/>
  <c r="F72" i="7"/>
  <c r="G72" i="7" s="1"/>
  <c r="F74" i="7"/>
  <c r="G74" i="7" s="1"/>
  <c r="F76" i="7"/>
  <c r="G76" i="7" s="1"/>
  <c r="F78" i="7"/>
  <c r="G78" i="7" s="1"/>
  <c r="F80" i="7"/>
  <c r="G80" i="7" s="1"/>
  <c r="F82" i="7"/>
  <c r="G82" i="7" s="1"/>
  <c r="F84" i="7"/>
  <c r="G84" i="7" s="1"/>
  <c r="F86" i="7"/>
  <c r="G86" i="7" s="1"/>
  <c r="F88" i="7"/>
  <c r="G88" i="7" s="1"/>
  <c r="F90" i="7"/>
  <c r="G90" i="7" s="1"/>
  <c r="F92" i="7"/>
  <c r="G92" i="7" s="1"/>
  <c r="F94" i="7"/>
  <c r="G94" i="7" s="1"/>
  <c r="F96" i="7"/>
  <c r="G96" i="7" s="1"/>
  <c r="F98" i="7"/>
  <c r="G98" i="7" s="1"/>
  <c r="F100" i="7"/>
  <c r="G100" i="7" s="1"/>
  <c r="F102" i="7"/>
  <c r="G102" i="7" s="1"/>
  <c r="F104" i="7"/>
  <c r="G104" i="7" s="1"/>
  <c r="F106" i="7"/>
  <c r="G106" i="7" s="1"/>
  <c r="F108" i="7"/>
  <c r="G108" i="7" s="1"/>
  <c r="F110" i="7"/>
  <c r="G110" i="7" s="1"/>
  <c r="F112" i="7"/>
  <c r="G112" i="7" s="1"/>
  <c r="F117" i="7"/>
  <c r="G117" i="7" s="1"/>
  <c r="F125" i="7"/>
  <c r="G125" i="7" s="1"/>
  <c r="F133" i="7"/>
  <c r="G133" i="7" s="1"/>
  <c r="F141" i="7"/>
  <c r="G141" i="7" s="1"/>
  <c r="F149" i="7"/>
  <c r="G149" i="7" s="1"/>
  <c r="F157" i="7"/>
  <c r="G157" i="7" s="1"/>
  <c r="F159" i="7"/>
  <c r="G159" i="7" s="1"/>
  <c r="F15" i="7"/>
  <c r="G15" i="7" s="1"/>
  <c r="F17" i="7"/>
  <c r="G17" i="7" s="1"/>
  <c r="F19" i="7"/>
  <c r="G19" i="7" s="1"/>
  <c r="F21" i="7"/>
  <c r="G21" i="7" s="1"/>
  <c r="F23" i="7"/>
  <c r="G23" i="7" s="1"/>
  <c r="F25" i="7"/>
  <c r="G25" i="7" s="1"/>
  <c r="F27" i="7"/>
  <c r="G27" i="7" s="1"/>
  <c r="F29" i="7"/>
  <c r="G29" i="7" s="1"/>
  <c r="F31" i="7"/>
  <c r="G31" i="7" s="1"/>
  <c r="F33" i="7"/>
  <c r="G33" i="7" s="1"/>
  <c r="F35" i="7"/>
  <c r="G35" i="7" s="1"/>
  <c r="F37" i="7"/>
  <c r="G37" i="7" s="1"/>
  <c r="F39" i="7"/>
  <c r="G39" i="7" s="1"/>
  <c r="F41" i="7"/>
  <c r="G41" i="7" s="1"/>
  <c r="F43" i="7"/>
  <c r="G43" i="7" s="1"/>
  <c r="F45" i="7"/>
  <c r="G45" i="7" s="1"/>
  <c r="F47" i="7"/>
  <c r="G47" i="7" s="1"/>
  <c r="F49" i="7"/>
  <c r="G49" i="7" s="1"/>
  <c r="F51" i="7"/>
  <c r="G51" i="7" s="1"/>
  <c r="F53" i="7"/>
  <c r="G53" i="7" s="1"/>
  <c r="F55" i="7"/>
  <c r="G55" i="7" s="1"/>
  <c r="F57" i="7"/>
  <c r="G57" i="7" s="1"/>
  <c r="F59" i="7"/>
  <c r="G59" i="7" s="1"/>
  <c r="F163" i="7"/>
  <c r="G163" i="7" s="1"/>
  <c r="F36" i="7"/>
  <c r="G36" i="7" s="1"/>
  <c r="F116" i="7"/>
  <c r="G116" i="7" s="1"/>
  <c r="F120" i="7"/>
  <c r="G120" i="7" s="1"/>
  <c r="F124" i="7"/>
  <c r="G124" i="7" s="1"/>
  <c r="F128" i="7"/>
  <c r="G128" i="7" s="1"/>
  <c r="F132" i="7"/>
  <c r="G132" i="7" s="1"/>
  <c r="F136" i="7"/>
  <c r="G136" i="7" s="1"/>
  <c r="F140" i="7"/>
  <c r="G140" i="7" s="1"/>
  <c r="F144" i="7"/>
  <c r="G144" i="7" s="1"/>
  <c r="F148" i="7"/>
  <c r="G148" i="7" s="1"/>
  <c r="F152" i="7"/>
  <c r="G152" i="7" s="1"/>
  <c r="F156" i="7"/>
  <c r="G156" i="7" s="1"/>
  <c r="F166" i="7"/>
  <c r="G166" i="7" s="1"/>
  <c r="F115" i="7"/>
  <c r="G115" i="7" s="1"/>
  <c r="F119" i="7"/>
  <c r="G119" i="7" s="1"/>
  <c r="F123" i="7"/>
  <c r="G123" i="7" s="1"/>
  <c r="F127" i="7"/>
  <c r="G127" i="7" s="1"/>
  <c r="F131" i="7"/>
  <c r="G131" i="7" s="1"/>
  <c r="F135" i="7"/>
  <c r="G135" i="7" s="1"/>
  <c r="F139" i="7"/>
  <c r="G139" i="7" s="1"/>
  <c r="F143" i="7"/>
  <c r="G143" i="7" s="1"/>
  <c r="F147" i="7"/>
  <c r="G147" i="7" s="1"/>
  <c r="F151" i="7"/>
  <c r="G151" i="7" s="1"/>
  <c r="F155" i="7"/>
  <c r="G155" i="7" s="1"/>
  <c r="F162" i="7"/>
  <c r="G162" i="7" s="1"/>
  <c r="F169" i="7"/>
  <c r="G169" i="7" s="1"/>
  <c r="F171" i="7"/>
  <c r="G171" i="7" s="1"/>
  <c r="F173" i="7"/>
  <c r="G173" i="7" s="1"/>
  <c r="F175" i="7"/>
  <c r="G175" i="7" s="1"/>
  <c r="F177" i="7"/>
  <c r="G177" i="7" s="1"/>
  <c r="F179" i="7"/>
  <c r="G179" i="7" s="1"/>
  <c r="F181" i="7"/>
  <c r="G181" i="7" s="1"/>
  <c r="F183" i="7"/>
  <c r="G183" i="7" s="1"/>
  <c r="F185" i="7"/>
  <c r="G185" i="7" s="1"/>
  <c r="F187" i="7"/>
  <c r="G187" i="7" s="1"/>
  <c r="F189" i="7"/>
  <c r="G189" i="7" s="1"/>
  <c r="F191" i="7"/>
  <c r="G191" i="7" s="1"/>
  <c r="F193" i="7"/>
  <c r="G193" i="7" s="1"/>
  <c r="F195" i="7"/>
  <c r="G195" i="7" s="1"/>
  <c r="F197" i="7"/>
  <c r="G197" i="7" s="1"/>
  <c r="F199" i="7"/>
  <c r="G199" i="7" s="1"/>
  <c r="F201" i="7"/>
  <c r="G201" i="7" s="1"/>
  <c r="F203" i="7"/>
  <c r="G203" i="7" s="1"/>
  <c r="F205" i="7"/>
  <c r="G205" i="7" s="1"/>
  <c r="F207" i="7"/>
  <c r="G207" i="7" s="1"/>
  <c r="F209" i="7"/>
  <c r="G209" i="7" s="1"/>
  <c r="F211" i="7"/>
  <c r="G211" i="7" s="1"/>
  <c r="F213" i="7"/>
  <c r="G213" i="7" s="1"/>
  <c r="F215" i="7"/>
  <c r="G215" i="7" s="1"/>
  <c r="F217" i="7"/>
  <c r="G217" i="7" s="1"/>
  <c r="F219" i="7"/>
  <c r="G219" i="7" s="1"/>
  <c r="F221" i="7"/>
  <c r="G221" i="7" s="1"/>
  <c r="F223" i="7"/>
  <c r="G223" i="7" s="1"/>
  <c r="F225" i="7"/>
  <c r="G225" i="7" s="1"/>
  <c r="F227" i="7"/>
  <c r="G227" i="7" s="1"/>
  <c r="F229" i="7"/>
  <c r="G229" i="7" s="1"/>
  <c r="F231" i="7"/>
  <c r="G231" i="7" s="1"/>
  <c r="F233" i="7"/>
  <c r="G233" i="7" s="1"/>
  <c r="F235" i="7"/>
  <c r="G235" i="7" s="1"/>
  <c r="F237" i="7"/>
  <c r="G237" i="7" s="1"/>
  <c r="F239" i="7"/>
  <c r="G239" i="7" s="1"/>
  <c r="F241" i="7"/>
  <c r="G241" i="7" s="1"/>
  <c r="F13" i="7"/>
  <c r="G13" i="7" s="1"/>
  <c r="F11" i="7"/>
  <c r="G4" i="5"/>
  <c r="G3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F57" i="5"/>
  <c r="I57" i="5" s="1"/>
  <c r="F53" i="5"/>
  <c r="I53" i="5" s="1"/>
  <c r="F41" i="5"/>
  <c r="F37" i="5"/>
  <c r="F33" i="5"/>
  <c r="F25" i="5"/>
  <c r="I25" i="5" s="1"/>
  <c r="F60" i="5"/>
  <c r="I60" i="5" s="1"/>
  <c r="E60" i="5"/>
  <c r="F59" i="5"/>
  <c r="I59" i="5" s="1"/>
  <c r="E59" i="5"/>
  <c r="F58" i="5"/>
  <c r="I58" i="5" s="1"/>
  <c r="E58" i="5"/>
  <c r="E57" i="5"/>
  <c r="F56" i="5"/>
  <c r="I56" i="5" s="1"/>
  <c r="E56" i="5"/>
  <c r="F55" i="5"/>
  <c r="I55" i="5" s="1"/>
  <c r="E55" i="5"/>
  <c r="F54" i="5"/>
  <c r="I54" i="5" s="1"/>
  <c r="E54" i="5"/>
  <c r="E53" i="5"/>
  <c r="F52" i="5"/>
  <c r="I52" i="5" s="1"/>
  <c r="E52" i="5"/>
  <c r="F51" i="5"/>
  <c r="I51" i="5" s="1"/>
  <c r="E51" i="5"/>
  <c r="F50" i="5"/>
  <c r="I50" i="5" s="1"/>
  <c r="E50" i="5"/>
  <c r="F49" i="5"/>
  <c r="I49" i="5" s="1"/>
  <c r="E49" i="5"/>
  <c r="F48" i="5"/>
  <c r="I48" i="5" s="1"/>
  <c r="E48" i="5"/>
  <c r="F47" i="5"/>
  <c r="I47" i="5" s="1"/>
  <c r="E47" i="5"/>
  <c r="F46" i="5"/>
  <c r="I46" i="5" s="1"/>
  <c r="E46" i="5"/>
  <c r="F45" i="5"/>
  <c r="I45" i="5" s="1"/>
  <c r="E45" i="5"/>
  <c r="F44" i="5"/>
  <c r="I44" i="5" s="1"/>
  <c r="E44" i="5"/>
  <c r="F43" i="5"/>
  <c r="I43" i="5" s="1"/>
  <c r="E43" i="5"/>
  <c r="F42" i="5"/>
  <c r="I42" i="5" s="1"/>
  <c r="E42" i="5"/>
  <c r="E41" i="5"/>
  <c r="F40" i="5"/>
  <c r="E40" i="5"/>
  <c r="F39" i="5"/>
  <c r="I39" i="5" s="1"/>
  <c r="E39" i="5"/>
  <c r="F38" i="5"/>
  <c r="E38" i="5"/>
  <c r="E37" i="5"/>
  <c r="F36" i="5"/>
  <c r="E36" i="5"/>
  <c r="F35" i="5"/>
  <c r="I35" i="5" s="1"/>
  <c r="E35" i="5"/>
  <c r="F34" i="5"/>
  <c r="I34" i="5" s="1"/>
  <c r="E34" i="5"/>
  <c r="E33" i="5"/>
  <c r="F32" i="5"/>
  <c r="I32" i="5" s="1"/>
  <c r="E32" i="5"/>
  <c r="F31" i="5"/>
  <c r="I31" i="5" s="1"/>
  <c r="E31" i="5"/>
  <c r="F30" i="5"/>
  <c r="I30" i="5" s="1"/>
  <c r="E30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F27" i="5"/>
  <c r="I27" i="5" s="1"/>
  <c r="F15" i="5"/>
  <c r="I15" i="5" s="1"/>
  <c r="F11" i="5"/>
  <c r="I11" i="5" s="1"/>
  <c r="F14" i="5"/>
  <c r="I14" i="5" s="1"/>
  <c r="F18" i="5"/>
  <c r="I18" i="5" s="1"/>
  <c r="F13" i="5"/>
  <c r="I13" i="5" s="1"/>
  <c r="F29" i="5"/>
  <c r="I29" i="5" s="1"/>
  <c r="E29" i="5"/>
  <c r="E28" i="5"/>
  <c r="E27" i="5"/>
  <c r="E26" i="5"/>
  <c r="E25" i="5"/>
  <c r="E24" i="5"/>
  <c r="E23" i="5"/>
  <c r="F22" i="5"/>
  <c r="I22" i="5" s="1"/>
  <c r="E22" i="5"/>
  <c r="E21" i="5"/>
  <c r="E20" i="5"/>
  <c r="E19" i="5"/>
  <c r="E18" i="5"/>
  <c r="E17" i="5"/>
  <c r="E16" i="5"/>
  <c r="E15" i="5"/>
  <c r="E14" i="5"/>
  <c r="E13" i="5"/>
  <c r="E12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E11" i="5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G11" i="7" l="1"/>
  <c r="F245" i="7"/>
  <c r="I33" i="5"/>
  <c r="I41" i="5"/>
  <c r="I37" i="5"/>
  <c r="I38" i="5"/>
  <c r="I36" i="5"/>
  <c r="I40" i="5"/>
  <c r="F26" i="5"/>
  <c r="I26" i="5" s="1"/>
  <c r="F24" i="5"/>
  <c r="I24" i="5" s="1"/>
  <c r="F23" i="5"/>
  <c r="I23" i="5" s="1"/>
  <c r="F17" i="5"/>
  <c r="I17" i="5" s="1"/>
  <c r="F12" i="5"/>
  <c r="I12" i="5" s="1"/>
  <c r="F16" i="5"/>
  <c r="I16" i="5" s="1"/>
  <c r="F20" i="5"/>
  <c r="I20" i="5" s="1"/>
  <c r="F19" i="5"/>
  <c r="I19" i="5" s="1"/>
  <c r="F21" i="5"/>
  <c r="I21" i="5" s="1"/>
  <c r="F28" i="5"/>
  <c r="I28" i="5" s="1"/>
  <c r="E18" i="2"/>
  <c r="E12" i="2"/>
  <c r="E16" i="2"/>
  <c r="E19" i="2"/>
  <c r="E24" i="2"/>
  <c r="E29" i="2"/>
  <c r="E25" i="2"/>
  <c r="E17" i="2"/>
  <c r="E30" i="2"/>
  <c r="E13" i="2"/>
  <c r="E27" i="2"/>
  <c r="E22" i="2"/>
  <c r="E14" i="2"/>
  <c r="E11" i="2"/>
  <c r="E28" i="2"/>
  <c r="E21" i="2"/>
  <c r="E15" i="2"/>
  <c r="E23" i="2"/>
  <c r="E26" i="2"/>
  <c r="E20" i="2"/>
  <c r="M11" i="7" l="1"/>
  <c r="H60" i="5"/>
  <c r="J60" i="5" s="1"/>
  <c r="H44" i="5"/>
  <c r="J44" i="5" s="1"/>
  <c r="H49" i="5"/>
  <c r="J49" i="5" s="1"/>
  <c r="H55" i="5"/>
  <c r="J55" i="5" s="1"/>
  <c r="H58" i="5"/>
  <c r="J58" i="5" s="1"/>
  <c r="H50" i="5"/>
  <c r="J50" i="5" s="1"/>
  <c r="H42" i="5"/>
  <c r="J42" i="5" s="1"/>
  <c r="H40" i="5"/>
  <c r="J40" i="5" s="1"/>
  <c r="H45" i="5"/>
  <c r="J45" i="5" s="1"/>
  <c r="H41" i="5"/>
  <c r="J41" i="5" s="1"/>
  <c r="H52" i="5"/>
  <c r="J52" i="5" s="1"/>
  <c r="H34" i="5"/>
  <c r="J34" i="5" s="1"/>
  <c r="H43" i="5"/>
  <c r="J43" i="5" s="1"/>
  <c r="H53" i="5"/>
  <c r="J53" i="5" s="1"/>
  <c r="H56" i="5"/>
  <c r="J56" i="5" s="1"/>
  <c r="H48" i="5"/>
  <c r="J48" i="5" s="1"/>
  <c r="H30" i="5"/>
  <c r="J30" i="5" s="1"/>
  <c r="H35" i="5"/>
  <c r="J35" i="5" s="1"/>
  <c r="H36" i="5"/>
  <c r="J36" i="5" s="1"/>
  <c r="H37" i="5"/>
  <c r="J37" i="5" s="1"/>
  <c r="H57" i="5"/>
  <c r="J57" i="5" s="1"/>
  <c r="H39" i="5"/>
  <c r="J39" i="5" s="1"/>
  <c r="H59" i="5"/>
  <c r="J59" i="5" s="1"/>
  <c r="H51" i="5"/>
  <c r="J51" i="5" s="1"/>
  <c r="H54" i="5"/>
  <c r="J54" i="5" s="1"/>
  <c r="H46" i="5"/>
  <c r="J46" i="5" s="1"/>
  <c r="H31" i="5"/>
  <c r="J31" i="5" s="1"/>
  <c r="H32" i="5"/>
  <c r="J32" i="5" s="1"/>
  <c r="H38" i="5"/>
  <c r="J38" i="5" s="1"/>
  <c r="H47" i="5"/>
  <c r="J47" i="5" s="1"/>
  <c r="H33" i="5"/>
  <c r="J33" i="5" s="1"/>
  <c r="H28" i="5"/>
  <c r="J28" i="5" s="1"/>
  <c r="H24" i="5"/>
  <c r="J24" i="5" s="1"/>
  <c r="H19" i="5"/>
  <c r="J19" i="5" s="1"/>
  <c r="H12" i="5"/>
  <c r="J12" i="5" s="1"/>
  <c r="H14" i="5"/>
  <c r="J14" i="5" s="1"/>
  <c r="H11" i="5"/>
  <c r="J11" i="5" s="1"/>
  <c r="H27" i="5"/>
  <c r="J27" i="5" s="1"/>
  <c r="H23" i="5"/>
  <c r="J23" i="5" s="1"/>
  <c r="H17" i="5"/>
  <c r="J17" i="5" s="1"/>
  <c r="H13" i="5"/>
  <c r="J13" i="5" s="1"/>
  <c r="H22" i="5"/>
  <c r="J22" i="5" s="1"/>
  <c r="H26" i="5"/>
  <c r="J26" i="5" s="1"/>
  <c r="H21" i="5"/>
  <c r="J21" i="5" s="1"/>
  <c r="H16" i="5"/>
  <c r="J16" i="5" s="1"/>
  <c r="H18" i="5"/>
  <c r="J18" i="5" s="1"/>
  <c r="H29" i="5"/>
  <c r="J29" i="5" s="1"/>
  <c r="H25" i="5"/>
  <c r="J25" i="5" s="1"/>
  <c r="H20" i="5"/>
  <c r="J20" i="5" s="1"/>
  <c r="H15" i="5"/>
  <c r="J15" i="5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M25" i="7" l="1"/>
  <c r="K25" i="7"/>
  <c r="L25" i="7" s="1"/>
  <c r="N25" i="7" s="1"/>
  <c r="M38" i="7"/>
  <c r="K38" i="7"/>
  <c r="L38" i="7" s="1"/>
  <c r="N38" i="7" s="1"/>
  <c r="M13" i="7"/>
  <c r="K13" i="7"/>
  <c r="L13" i="7" s="1"/>
  <c r="N13" i="7" s="1"/>
  <c r="K31" i="7"/>
  <c r="L31" i="7" s="1"/>
  <c r="N31" i="7" s="1"/>
  <c r="M31" i="7"/>
  <c r="M32" i="7"/>
  <c r="K32" i="7"/>
  <c r="L32" i="7" s="1"/>
  <c r="N32" i="7" s="1"/>
  <c r="M53" i="7"/>
  <c r="K53" i="7"/>
  <c r="L53" i="7" s="1"/>
  <c r="N53" i="7" s="1"/>
  <c r="M51" i="7"/>
  <c r="K51" i="7"/>
  <c r="L51" i="7" s="1"/>
  <c r="N51" i="7" s="1"/>
  <c r="M36" i="7"/>
  <c r="K36" i="7"/>
  <c r="L36" i="7" s="1"/>
  <c r="N36" i="7" s="1"/>
  <c r="M12" i="7"/>
  <c r="K12" i="7"/>
  <c r="L12" i="7" s="1"/>
  <c r="N12" i="7" s="1"/>
  <c r="K33" i="7"/>
  <c r="L33" i="7" s="1"/>
  <c r="N33" i="7" s="1"/>
  <c r="M33" i="7"/>
  <c r="M55" i="7"/>
  <c r="K55" i="7"/>
  <c r="L55" i="7" s="1"/>
  <c r="N55" i="7" s="1"/>
  <c r="M26" i="7"/>
  <c r="K26" i="7"/>
  <c r="L26" i="7" s="1"/>
  <c r="N26" i="7" s="1"/>
  <c r="M42" i="7"/>
  <c r="K42" i="7"/>
  <c r="L42" i="7" s="1"/>
  <c r="N42" i="7" s="1"/>
  <c r="M58" i="7"/>
  <c r="K58" i="7"/>
  <c r="L58" i="7" s="1"/>
  <c r="N58" i="7" s="1"/>
  <c r="K15" i="7"/>
  <c r="L15" i="7" s="1"/>
  <c r="N15" i="7" s="1"/>
  <c r="M15" i="7"/>
  <c r="M48" i="7"/>
  <c r="K48" i="7"/>
  <c r="L48" i="7" s="1"/>
  <c r="N48" i="7" s="1"/>
  <c r="M40" i="7"/>
  <c r="K40" i="7"/>
  <c r="L40" i="7" s="1"/>
  <c r="N40" i="7" s="1"/>
  <c r="M49" i="7"/>
  <c r="K49" i="7"/>
  <c r="L49" i="7" s="1"/>
  <c r="N49" i="7" s="1"/>
  <c r="M54" i="7"/>
  <c r="K54" i="7"/>
  <c r="L54" i="7" s="1"/>
  <c r="N54" i="7" s="1"/>
  <c r="K41" i="7"/>
  <c r="L41" i="7" s="1"/>
  <c r="N41" i="7" s="1"/>
  <c r="M41" i="7"/>
  <c r="K16" i="7"/>
  <c r="L16" i="7" s="1"/>
  <c r="N16" i="7" s="1"/>
  <c r="M16" i="7"/>
  <c r="K37" i="7"/>
  <c r="L37" i="7" s="1"/>
  <c r="N37" i="7" s="1"/>
  <c r="M37" i="7"/>
  <c r="K59" i="7"/>
  <c r="L59" i="7" s="1"/>
  <c r="N59" i="7" s="1"/>
  <c r="M59" i="7"/>
  <c r="M19" i="7"/>
  <c r="K19" i="7"/>
  <c r="L19" i="7" s="1"/>
  <c r="N19" i="7" s="1"/>
  <c r="M56" i="7"/>
  <c r="K56" i="7"/>
  <c r="L56" i="7" s="1"/>
  <c r="N56" i="7" s="1"/>
  <c r="K47" i="7"/>
  <c r="L47" i="7" s="1"/>
  <c r="N47" i="7" s="1"/>
  <c r="M47" i="7"/>
  <c r="M17" i="7"/>
  <c r="K17" i="7"/>
  <c r="L17" i="7" s="1"/>
  <c r="N17" i="7" s="1"/>
  <c r="M39" i="7"/>
  <c r="K39" i="7"/>
  <c r="L39" i="7" s="1"/>
  <c r="N39" i="7" s="1"/>
  <c r="M60" i="7"/>
  <c r="K60" i="7"/>
  <c r="L60" i="7" s="1"/>
  <c r="N60" i="7" s="1"/>
  <c r="M14" i="7"/>
  <c r="K14" i="7"/>
  <c r="L14" i="7" s="1"/>
  <c r="N14" i="7" s="1"/>
  <c r="M30" i="7"/>
  <c r="K30" i="7"/>
  <c r="L30" i="7" s="1"/>
  <c r="N30" i="7" s="1"/>
  <c r="M46" i="7"/>
  <c r="K46" i="7"/>
  <c r="L46" i="7" s="1"/>
  <c r="N46" i="7" s="1"/>
  <c r="M45" i="7"/>
  <c r="K45" i="7"/>
  <c r="L45" i="7" s="1"/>
  <c r="N45" i="7" s="1"/>
  <c r="M27" i="7"/>
  <c r="K27" i="7"/>
  <c r="L27" i="7" s="1"/>
  <c r="N27" i="7" s="1"/>
  <c r="M28" i="7"/>
  <c r="K28" i="7"/>
  <c r="L28" i="7" s="1"/>
  <c r="N28" i="7" s="1"/>
  <c r="M22" i="7"/>
  <c r="K22" i="7"/>
  <c r="L22" i="7" s="1"/>
  <c r="N22" i="7" s="1"/>
  <c r="M24" i="7"/>
  <c r="K24" i="7"/>
  <c r="L24" i="7" s="1"/>
  <c r="N24" i="7" s="1"/>
  <c r="K11" i="7"/>
  <c r="L11" i="7" s="1"/>
  <c r="N11" i="7" s="1"/>
  <c r="K3" i="7"/>
  <c r="B28" i="7" s="1"/>
  <c r="M35" i="7"/>
  <c r="K35" i="7"/>
  <c r="L35" i="7" s="1"/>
  <c r="N35" i="7" s="1"/>
  <c r="K52" i="7"/>
  <c r="L52" i="7" s="1"/>
  <c r="N52" i="7" s="1"/>
  <c r="M52" i="7"/>
  <c r="M21" i="7"/>
  <c r="K21" i="7"/>
  <c r="L21" i="7" s="1"/>
  <c r="N21" i="7" s="1"/>
  <c r="M43" i="7"/>
  <c r="K43" i="7"/>
  <c r="L43" i="7" s="1"/>
  <c r="N43" i="7" s="1"/>
  <c r="K29" i="7"/>
  <c r="L29" i="7" s="1"/>
  <c r="N29" i="7" s="1"/>
  <c r="M29" i="7"/>
  <c r="M20" i="7"/>
  <c r="K20" i="7"/>
  <c r="L20" i="7" s="1"/>
  <c r="N20" i="7" s="1"/>
  <c r="M57" i="7"/>
  <c r="K57" i="7"/>
  <c r="L57" i="7" s="1"/>
  <c r="N57" i="7" s="1"/>
  <c r="M23" i="7"/>
  <c r="K23" i="7"/>
  <c r="L23" i="7" s="1"/>
  <c r="N23" i="7" s="1"/>
  <c r="M44" i="7"/>
  <c r="K44" i="7"/>
  <c r="L44" i="7" s="1"/>
  <c r="N44" i="7" s="1"/>
  <c r="M18" i="7"/>
  <c r="K18" i="7"/>
  <c r="L18" i="7" s="1"/>
  <c r="N18" i="7" s="1"/>
  <c r="M34" i="7"/>
  <c r="K34" i="7"/>
  <c r="L34" i="7" s="1"/>
  <c r="N34" i="7" s="1"/>
  <c r="M50" i="7"/>
  <c r="K50" i="7"/>
  <c r="L50" i="7" s="1"/>
  <c r="N50" i="7" s="1"/>
  <c r="B26" i="5"/>
  <c r="B59" i="5"/>
  <c r="B53" i="5"/>
  <c r="B49" i="5"/>
  <c r="B45" i="5"/>
  <c r="B57" i="5"/>
  <c r="B55" i="5"/>
  <c r="B51" i="5"/>
  <c r="B47" i="5"/>
  <c r="B43" i="5"/>
  <c r="B32" i="5"/>
  <c r="B36" i="5"/>
  <c r="B40" i="5"/>
  <c r="B46" i="5"/>
  <c r="B54" i="5"/>
  <c r="B44" i="5"/>
  <c r="B30" i="5"/>
  <c r="B33" i="5"/>
  <c r="B37" i="5"/>
  <c r="B41" i="5"/>
  <c r="B48" i="5"/>
  <c r="B56" i="5"/>
  <c r="B31" i="5"/>
  <c r="B60" i="5"/>
  <c r="B34" i="5"/>
  <c r="B38" i="5"/>
  <c r="B42" i="5"/>
  <c r="B50" i="5"/>
  <c r="B58" i="5"/>
  <c r="B35" i="5"/>
  <c r="B39" i="5"/>
  <c r="B52" i="5"/>
  <c r="B20" i="5"/>
  <c r="B18" i="5"/>
  <c r="B13" i="5"/>
  <c r="B28" i="5"/>
  <c r="B22" i="5"/>
  <c r="B21" i="5"/>
  <c r="B29" i="5"/>
  <c r="B12" i="5"/>
  <c r="B17" i="5"/>
  <c r="B25" i="5"/>
  <c r="B23" i="5"/>
  <c r="B24" i="5"/>
  <c r="B11" i="5"/>
  <c r="B14" i="5"/>
  <c r="B15" i="5"/>
  <c r="B16" i="5"/>
  <c r="B27" i="5"/>
  <c r="B19" i="5"/>
  <c r="G3" i="2"/>
  <c r="G12" i="2"/>
  <c r="H12" i="2" s="1"/>
  <c r="J12" i="2" s="1"/>
  <c r="G16" i="2"/>
  <c r="H16" i="2" s="1"/>
  <c r="J16" i="2" s="1"/>
  <c r="G20" i="2"/>
  <c r="H20" i="2" s="1"/>
  <c r="J20" i="2" s="1"/>
  <c r="G24" i="2"/>
  <c r="H24" i="2" s="1"/>
  <c r="J24" i="2" s="1"/>
  <c r="G28" i="2"/>
  <c r="H28" i="2" s="1"/>
  <c r="J28" i="2" s="1"/>
  <c r="G13" i="2"/>
  <c r="H13" i="2" s="1"/>
  <c r="J13" i="2" s="1"/>
  <c r="G17" i="2"/>
  <c r="H17" i="2" s="1"/>
  <c r="J17" i="2" s="1"/>
  <c r="G21" i="2"/>
  <c r="H21" i="2" s="1"/>
  <c r="J21" i="2" s="1"/>
  <c r="G25" i="2"/>
  <c r="H25" i="2" s="1"/>
  <c r="J25" i="2" s="1"/>
  <c r="G29" i="2"/>
  <c r="H29" i="2" s="1"/>
  <c r="J29" i="2" s="1"/>
  <c r="G14" i="2"/>
  <c r="H14" i="2" s="1"/>
  <c r="J14" i="2" s="1"/>
  <c r="G18" i="2"/>
  <c r="H18" i="2" s="1"/>
  <c r="J18" i="2" s="1"/>
  <c r="G22" i="2"/>
  <c r="H22" i="2" s="1"/>
  <c r="J22" i="2" s="1"/>
  <c r="G26" i="2"/>
  <c r="H26" i="2" s="1"/>
  <c r="J26" i="2" s="1"/>
  <c r="G30" i="2"/>
  <c r="H30" i="2" s="1"/>
  <c r="G27" i="2"/>
  <c r="H27" i="2" s="1"/>
  <c r="J27" i="2" s="1"/>
  <c r="G15" i="2"/>
  <c r="H15" i="2" s="1"/>
  <c r="J15" i="2" s="1"/>
  <c r="G19" i="2"/>
  <c r="H19" i="2" s="1"/>
  <c r="J19" i="2" s="1"/>
  <c r="G23" i="2"/>
  <c r="H23" i="2" s="1"/>
  <c r="J23" i="2" s="1"/>
  <c r="G11" i="2"/>
  <c r="H11" i="2" s="1"/>
  <c r="J11" i="2" s="1"/>
  <c r="B50" i="7" l="1"/>
  <c r="B43" i="7"/>
  <c r="B25" i="7"/>
  <c r="B13" i="7"/>
  <c r="B45" i="7"/>
  <c r="B49" i="7"/>
  <c r="B22" i="7"/>
  <c r="B58" i="7"/>
  <c r="B42" i="7"/>
  <c r="B11" i="7"/>
  <c r="B60" i="7"/>
  <c r="B52" i="7"/>
  <c r="B32" i="7"/>
  <c r="B33" i="7"/>
  <c r="B53" i="7"/>
  <c r="B46" i="7"/>
  <c r="B19" i="7"/>
  <c r="B24" i="7"/>
  <c r="B12" i="7"/>
  <c r="B29" i="7"/>
  <c r="B16" i="7"/>
  <c r="B21" i="7"/>
  <c r="B27" i="7"/>
  <c r="B26" i="7"/>
  <c r="B34" i="7"/>
  <c r="B17" i="7"/>
  <c r="B55" i="7"/>
  <c r="B37" i="7"/>
  <c r="B41" i="7"/>
  <c r="B35" i="7"/>
  <c r="B39" i="7"/>
  <c r="B44" i="7"/>
  <c r="B47" i="7"/>
  <c r="B23" i="7"/>
  <c r="B31" i="7"/>
  <c r="B14" i="7"/>
  <c r="B18" i="7"/>
  <c r="B51" i="7"/>
  <c r="B36" i="7"/>
  <c r="B56" i="7"/>
  <c r="B54" i="7"/>
  <c r="B59" i="7"/>
  <c r="B57" i="7"/>
  <c r="B20" i="7"/>
  <c r="B30" i="7"/>
  <c r="B15" i="7"/>
  <c r="B40" i="7"/>
  <c r="B38" i="7"/>
  <c r="B48" i="7"/>
  <c r="G5" i="5"/>
  <c r="G7" i="5" s="1"/>
  <c r="B24" i="2"/>
  <c r="B22" i="2"/>
  <c r="B11" i="2"/>
  <c r="B29" i="2"/>
  <c r="B25" i="2"/>
  <c r="B21" i="2"/>
  <c r="B17" i="2"/>
  <c r="B13" i="2"/>
  <c r="B27" i="2"/>
  <c r="B23" i="2"/>
  <c r="B19" i="2"/>
  <c r="B15" i="2"/>
  <c r="B18" i="2"/>
  <c r="B28" i="2"/>
  <c r="B30" i="2"/>
  <c r="B14" i="2"/>
  <c r="B20" i="2"/>
  <c r="B26" i="2"/>
  <c r="B16" i="2"/>
  <c r="B12" i="2"/>
  <c r="K4" i="7" l="1"/>
  <c r="K5" i="7" s="1"/>
  <c r="G8" i="5"/>
  <c r="H8" i="5"/>
  <c r="H7" i="5"/>
  <c r="G4" i="2"/>
  <c r="G5" i="2" s="1"/>
  <c r="G8" i="2" s="1"/>
  <c r="L8" i="7" l="1"/>
  <c r="K8" i="7"/>
  <c r="L7" i="7"/>
  <c r="K7" i="7"/>
  <c r="H8" i="2"/>
  <c r="H7" i="2"/>
  <c r="G7" i="2"/>
  <c r="C12" i="7" l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F246" i="7" s="1"/>
</calcChain>
</file>

<file path=xl/sharedStrings.xml><?xml version="1.0" encoding="utf-8"?>
<sst xmlns="http://schemas.openxmlformats.org/spreadsheetml/2006/main" count="149" uniqueCount="24">
  <si>
    <t>n</t>
  </si>
  <si>
    <t>mean</t>
  </si>
  <si>
    <t>variance</t>
  </si>
  <si>
    <t>std</t>
  </si>
  <si>
    <t>(X-mean)^2</t>
  </si>
  <si>
    <t>interessanter Bereich</t>
  </si>
  <si>
    <t>von</t>
  </si>
  <si>
    <t xml:space="preserve">bis </t>
  </si>
  <si>
    <t>X=Q(Y)</t>
  </si>
  <si>
    <t>Y~ U(0,1)</t>
  </si>
  <si>
    <t>R_X</t>
  </si>
  <si>
    <t>^F_X</t>
  </si>
  <si>
    <t>Q_theor(^F_X)</t>
  </si>
  <si>
    <t>F_theor(X)</t>
  </si>
  <si>
    <t>U~ U(1,5)</t>
  </si>
  <si>
    <t>V~ U(0,2)</t>
  </si>
  <si>
    <t>Annahme?</t>
  </si>
  <si>
    <t>X</t>
  </si>
  <si>
    <t>Anzahl</t>
  </si>
  <si>
    <t>Anteil</t>
  </si>
  <si>
    <t/>
  </si>
  <si>
    <t>#(X)</t>
  </si>
  <si>
    <t>X fest</t>
  </si>
  <si>
    <t>X fixiert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</si>
</sst>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66" fontId="3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5.1896813353566017E-2"/>
          <c:y val="2.49999917979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N=20'!$H$11:$H$30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F-4423-B399-37F3A2ECFBB1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N=20'!$I$11:$I$30</c:f>
              <c:numCache>
                <c:formatCode>0.00</c:formatCode>
                <c:ptCount val="20"/>
                <c:pt idx="0">
                  <c:v>8.5094491319880033E-2</c:v>
                </c:pt>
                <c:pt idx="1">
                  <c:v>0.10638353908960908</c:v>
                </c:pt>
                <c:pt idx="2">
                  <c:v>0.17405088487665621</c:v>
                </c:pt>
                <c:pt idx="3">
                  <c:v>0.17910702683176452</c:v>
                </c:pt>
                <c:pt idx="4">
                  <c:v>0.20053736177649706</c:v>
                </c:pt>
                <c:pt idx="5">
                  <c:v>0.22011013169068841</c:v>
                </c:pt>
                <c:pt idx="6">
                  <c:v>0.42943915907592745</c:v>
                </c:pt>
                <c:pt idx="7">
                  <c:v>0.49438147547940958</c:v>
                </c:pt>
                <c:pt idx="8">
                  <c:v>0.53244256624508202</c:v>
                </c:pt>
                <c:pt idx="9">
                  <c:v>0.56438441721532273</c:v>
                </c:pt>
                <c:pt idx="10">
                  <c:v>0.5827249012482737</c:v>
                </c:pt>
                <c:pt idx="11">
                  <c:v>0.6602101057517169</c:v>
                </c:pt>
                <c:pt idx="12">
                  <c:v>0.7024926895565764</c:v>
                </c:pt>
                <c:pt idx="13">
                  <c:v>0.72565342776958941</c:v>
                </c:pt>
                <c:pt idx="14">
                  <c:v>0.7936119181343636</c:v>
                </c:pt>
                <c:pt idx="15">
                  <c:v>0.90514401113876208</c:v>
                </c:pt>
                <c:pt idx="16">
                  <c:v>0.93288168630850921</c:v>
                </c:pt>
                <c:pt idx="17">
                  <c:v>0.96632290025618472</c:v>
                </c:pt>
                <c:pt idx="18">
                  <c:v>0.9921644859458153</c:v>
                </c:pt>
                <c:pt idx="19">
                  <c:v>0.99607447533091653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F-4423-B399-37F3A2EC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N=50'!$A$11:$A$60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7-471F-94CF-01F22C86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5.1896813353566017E-2"/>
          <c:y val="2.49999917979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N=50'!$L$11:$L$60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C19-B3B4-6EF11660D82B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N=50'!$M$11:$M$60</c:f>
              <c:numCache>
                <c:formatCode>0.00</c:formatCode>
                <c:ptCount val="50"/>
                <c:pt idx="0">
                  <c:v>6.4156104625480298E-2</c:v>
                </c:pt>
                <c:pt idx="1">
                  <c:v>0.11983370644229829</c:v>
                </c:pt>
                <c:pt idx="2">
                  <c:v>0.13258007696208465</c:v>
                </c:pt>
                <c:pt idx="3">
                  <c:v>0.13988640586417878</c:v>
                </c:pt>
                <c:pt idx="4">
                  <c:v>0.1468068006776686</c:v>
                </c:pt>
                <c:pt idx="5">
                  <c:v>0.14755121478636851</c:v>
                </c:pt>
                <c:pt idx="6">
                  <c:v>0.16024505409532555</c:v>
                </c:pt>
                <c:pt idx="7">
                  <c:v>0.17529693500465096</c:v>
                </c:pt>
                <c:pt idx="8">
                  <c:v>0.22711728639661788</c:v>
                </c:pt>
                <c:pt idx="9">
                  <c:v>0.24493752237785327</c:v>
                </c:pt>
                <c:pt idx="10">
                  <c:v>0.29244858666588669</c:v>
                </c:pt>
                <c:pt idx="11">
                  <c:v>0.33024157218255301</c:v>
                </c:pt>
                <c:pt idx="12">
                  <c:v>0.35272351286910808</c:v>
                </c:pt>
                <c:pt idx="13">
                  <c:v>0.36196949649549265</c:v>
                </c:pt>
                <c:pt idx="14">
                  <c:v>0.37300081487444248</c:v>
                </c:pt>
                <c:pt idx="15">
                  <c:v>0.37543250374757076</c:v>
                </c:pt>
                <c:pt idx="16">
                  <c:v>0.37805365694288773</c:v>
                </c:pt>
                <c:pt idx="17">
                  <c:v>0.38808837086805176</c:v>
                </c:pt>
                <c:pt idx="18">
                  <c:v>0.4003602754068657</c:v>
                </c:pt>
                <c:pt idx="19">
                  <c:v>0.40152664604818977</c:v>
                </c:pt>
                <c:pt idx="20">
                  <c:v>0.40225719459011616</c:v>
                </c:pt>
                <c:pt idx="21">
                  <c:v>0.41097187746860037</c:v>
                </c:pt>
                <c:pt idx="22">
                  <c:v>0.41495649399770634</c:v>
                </c:pt>
                <c:pt idx="23">
                  <c:v>0.44206979291161785</c:v>
                </c:pt>
                <c:pt idx="24">
                  <c:v>0.45034056804632788</c:v>
                </c:pt>
                <c:pt idx="25">
                  <c:v>0.46090858783706534</c:v>
                </c:pt>
                <c:pt idx="26">
                  <c:v>0.47539130188336354</c:v>
                </c:pt>
                <c:pt idx="27">
                  <c:v>0.49755217206167796</c:v>
                </c:pt>
                <c:pt idx="28">
                  <c:v>0.504546399558088</c:v>
                </c:pt>
                <c:pt idx="29">
                  <c:v>0.51966629521855989</c:v>
                </c:pt>
                <c:pt idx="30">
                  <c:v>0.5256089710650943</c:v>
                </c:pt>
                <c:pt idx="31">
                  <c:v>0.52563636376373202</c:v>
                </c:pt>
                <c:pt idx="32">
                  <c:v>0.57812283801968711</c:v>
                </c:pt>
                <c:pt idx="33">
                  <c:v>0.5818498139131757</c:v>
                </c:pt>
                <c:pt idx="34">
                  <c:v>0.6288477095935282</c:v>
                </c:pt>
                <c:pt idx="35">
                  <c:v>0.64946213287968302</c:v>
                </c:pt>
                <c:pt idx="36">
                  <c:v>0.67272605710747124</c:v>
                </c:pt>
                <c:pt idx="37">
                  <c:v>0.67400859056618689</c:v>
                </c:pt>
                <c:pt idx="38">
                  <c:v>0.68011763213935716</c:v>
                </c:pt>
                <c:pt idx="39">
                  <c:v>0.68242250107707503</c:v>
                </c:pt>
                <c:pt idx="40">
                  <c:v>0.69692801751047895</c:v>
                </c:pt>
                <c:pt idx="41">
                  <c:v>0.71299154382153651</c:v>
                </c:pt>
                <c:pt idx="42">
                  <c:v>0.71972303726834008</c:v>
                </c:pt>
                <c:pt idx="43">
                  <c:v>0.75054300051193701</c:v>
                </c:pt>
                <c:pt idx="44">
                  <c:v>0.76327155109447598</c:v>
                </c:pt>
                <c:pt idx="45">
                  <c:v>0.78018651328132538</c:v>
                </c:pt>
                <c:pt idx="46">
                  <c:v>0.81664707534320269</c:v>
                </c:pt>
                <c:pt idx="47">
                  <c:v>0.83056811177487933</c:v>
                </c:pt>
                <c:pt idx="48">
                  <c:v>0.84441611515371351</c:v>
                </c:pt>
                <c:pt idx="49">
                  <c:v>0.93352029011584214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D-4C19-B3B4-6EF11660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N=50'!$A$11:$A$60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3-4138-B0D0-C0B1821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QQ_Plots </a:t>
            </a:r>
            <a:r>
              <a:rPr lang="de-DE">
                <a:solidFill>
                  <a:schemeClr val="accent5"/>
                </a:solidFill>
              </a:rPr>
              <a:t>Daten vs. Custom </a:t>
            </a:r>
            <a:r>
              <a:rPr lang="de-DE"/>
              <a:t>und </a:t>
            </a:r>
            <a:r>
              <a:rPr lang="de-DE" b="1"/>
              <a:t>perfekte Übereinstimmung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QQ-Plot Daten-Pareto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N=50'!$N$11:$N$60</c:f>
              <c:numCache>
                <c:formatCode>0.00</c:formatCode>
                <c:ptCount val="50"/>
                <c:pt idx="0">
                  <c:v>1.2947225198912309</c:v>
                </c:pt>
                <c:pt idx="1">
                  <c:v>1.4678428381140587</c:v>
                </c:pt>
                <c:pt idx="2">
                  <c:v>1.6130475459148426</c:v>
                </c:pt>
                <c:pt idx="3">
                  <c:v>1.7426542133780445</c:v>
                </c:pt>
                <c:pt idx="4">
                  <c:v>1.8617738760127538</c:v>
                </c:pt>
                <c:pt idx="5">
                  <c:v>1.9731523192917442</c:v>
                </c:pt>
                <c:pt idx="6">
                  <c:v>2.0784797999103404</c:v>
                </c:pt>
                <c:pt idx="7">
                  <c:v>2.1788900795649235</c:v>
                </c:pt>
                <c:pt idx="8">
                  <c:v>2.2751902830191333</c:v>
                </c:pt>
                <c:pt idx="9">
                  <c:v>2.3679807573413578</c:v>
                </c:pt>
                <c:pt idx="10">
                  <c:v>2.4577233548766326</c:v>
                </c:pt>
                <c:pt idx="11">
                  <c:v>2.5447830153690076</c:v>
                </c:pt>
                <c:pt idx="12">
                  <c:v>2.6294544449986081</c:v>
                </c:pt>
                <c:pt idx="13">
                  <c:v>2.7119799689041275</c:v>
                </c:pt>
                <c:pt idx="14">
                  <c:v>2.792561898622866</c:v>
                </c:pt>
                <c:pt idx="15">
                  <c:v>2.8713713524562343</c:v>
                </c:pt>
                <c:pt idx="16">
                  <c:v>2.9485547037531266</c:v>
                </c:pt>
                <c:pt idx="17">
                  <c:v>3.0242383967241979</c:v>
                </c:pt>
                <c:pt idx="18">
                  <c:v>3.0985326105668642</c:v>
                </c:pt>
                <c:pt idx="19">
                  <c:v>3.1715340932759255</c:v>
                </c:pt>
                <c:pt idx="20">
                  <c:v>3.2433283852817532</c:v>
                </c:pt>
                <c:pt idx="21">
                  <c:v>3.3139915870097796</c:v>
                </c:pt>
                <c:pt idx="22">
                  <c:v>3.3835917803202311</c:v>
                </c:pt>
                <c:pt idx="23">
                  <c:v>3.4521901836593698</c:v>
                </c:pt>
                <c:pt idx="24">
                  <c:v>3.5198420997897464</c:v>
                </c:pt>
                <c:pt idx="25">
                  <c:v>3.5865977001250489</c:v>
                </c:pt>
                <c:pt idx="26">
                  <c:v>3.6525026790210786</c:v>
                </c:pt>
                <c:pt idx="27">
                  <c:v>3.7175988035868972</c:v>
                </c:pt>
                <c:pt idx="28">
                  <c:v>3.7819243788236983</c:v>
                </c:pt>
                <c:pt idx="29">
                  <c:v>3.84551464359205</c:v>
                </c:pt>
                <c:pt idx="30">
                  <c:v>3.9084021096497894</c:v>
                </c:pt>
                <c:pt idx="31">
                  <c:v>3.9706168535121789</c:v>
                </c:pt>
                <c:pt idx="32">
                  <c:v>4.0321867689638342</c:v>
                </c:pt>
                <c:pt idx="33">
                  <c:v>4.093137786555296</c:v>
                </c:pt>
                <c:pt idx="34">
                  <c:v>4.1534940652420964</c:v>
                </c:pt>
                <c:pt idx="35">
                  <c:v>4.2132781603944132</c:v>
                </c:pt>
                <c:pt idx="36">
                  <c:v>4.2725111716643784</c:v>
                </c:pt>
                <c:pt idx="37">
                  <c:v>4.3312128736034126</c:v>
                </c:pt>
                <c:pt idx="38">
                  <c:v>4.3894018314416225</c:v>
                </c:pt>
                <c:pt idx="39">
                  <c:v>4.4470955040510143</c:v>
                </c:pt>
                <c:pt idx="40">
                  <c:v>4.5043103357952186</c:v>
                </c:pt>
                <c:pt idx="41">
                  <c:v>4.5610618387063768</c:v>
                </c:pt>
                <c:pt idx="42">
                  <c:v>4.6173646662132386</c:v>
                </c:pt>
                <c:pt idx="43">
                  <c:v>4.6732326794648884</c:v>
                </c:pt>
                <c:pt idx="44">
                  <c:v>4.7286790071446312</c:v>
                </c:pt>
                <c:pt idx="45">
                  <c:v>4.7837160995430885</c:v>
                </c:pt>
                <c:pt idx="46">
                  <c:v>4.8383557775539838</c:v>
                </c:pt>
                <c:pt idx="47">
                  <c:v>4.8926092771669758</c:v>
                </c:pt>
                <c:pt idx="48">
                  <c:v>4.9464872899563392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9-479D-93F0-1A8C495B86AF}"/>
            </c:ext>
          </c:extLst>
        </c:ser>
        <c:ser>
          <c:idx val="2"/>
          <c:order val="1"/>
          <c:tx>
            <c:v>Perfekte Übereinstimmung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9-479D-93F0-1A8C495B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60655"/>
        <c:axId val="735861071"/>
        <c:extLst/>
      </c:scatterChart>
      <c:valAx>
        <c:axId val="735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1071"/>
        <c:crosses val="autoZero"/>
        <c:crossBetween val="midCat"/>
      </c:valAx>
      <c:valAx>
        <c:axId val="735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0.21780475467880631"/>
          <c:y val="3.14214821507967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N=50'!$L$11:$L$60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755-8631-43DC1258865E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N=50'!$M$11:$M$60</c:f>
              <c:numCache>
                <c:formatCode>0.00</c:formatCode>
                <c:ptCount val="50"/>
                <c:pt idx="0">
                  <c:v>6.4156104625480298E-2</c:v>
                </c:pt>
                <c:pt idx="1">
                  <c:v>0.11983370644229829</c:v>
                </c:pt>
                <c:pt idx="2">
                  <c:v>0.13258007696208465</c:v>
                </c:pt>
                <c:pt idx="3">
                  <c:v>0.13988640586417878</c:v>
                </c:pt>
                <c:pt idx="4">
                  <c:v>0.1468068006776686</c:v>
                </c:pt>
                <c:pt idx="5">
                  <c:v>0.14755121478636851</c:v>
                </c:pt>
                <c:pt idx="6">
                  <c:v>0.16024505409532555</c:v>
                </c:pt>
                <c:pt idx="7">
                  <c:v>0.17529693500465096</c:v>
                </c:pt>
                <c:pt idx="8">
                  <c:v>0.22711728639661788</c:v>
                </c:pt>
                <c:pt idx="9">
                  <c:v>0.24493752237785327</c:v>
                </c:pt>
                <c:pt idx="10">
                  <c:v>0.29244858666588669</c:v>
                </c:pt>
                <c:pt idx="11">
                  <c:v>0.33024157218255301</c:v>
                </c:pt>
                <c:pt idx="12">
                  <c:v>0.35272351286910808</c:v>
                </c:pt>
                <c:pt idx="13">
                  <c:v>0.36196949649549265</c:v>
                </c:pt>
                <c:pt idx="14">
                  <c:v>0.37300081487444248</c:v>
                </c:pt>
                <c:pt idx="15">
                  <c:v>0.37543250374757076</c:v>
                </c:pt>
                <c:pt idx="16">
                  <c:v>0.37805365694288773</c:v>
                </c:pt>
                <c:pt idx="17">
                  <c:v>0.38808837086805176</c:v>
                </c:pt>
                <c:pt idx="18">
                  <c:v>0.4003602754068657</c:v>
                </c:pt>
                <c:pt idx="19">
                  <c:v>0.40152664604818977</c:v>
                </c:pt>
                <c:pt idx="20">
                  <c:v>0.40225719459011616</c:v>
                </c:pt>
                <c:pt idx="21">
                  <c:v>0.41097187746860037</c:v>
                </c:pt>
                <c:pt idx="22">
                  <c:v>0.41495649399770634</c:v>
                </c:pt>
                <c:pt idx="23">
                  <c:v>0.44206979291161785</c:v>
                </c:pt>
                <c:pt idx="24">
                  <c:v>0.45034056804632788</c:v>
                </c:pt>
                <c:pt idx="25">
                  <c:v>0.46090858783706534</c:v>
                </c:pt>
                <c:pt idx="26">
                  <c:v>0.47539130188336354</c:v>
                </c:pt>
                <c:pt idx="27">
                  <c:v>0.49755217206167796</c:v>
                </c:pt>
                <c:pt idx="28">
                  <c:v>0.504546399558088</c:v>
                </c:pt>
                <c:pt idx="29">
                  <c:v>0.51966629521855989</c:v>
                </c:pt>
                <c:pt idx="30">
                  <c:v>0.5256089710650943</c:v>
                </c:pt>
                <c:pt idx="31">
                  <c:v>0.52563636376373202</c:v>
                </c:pt>
                <c:pt idx="32">
                  <c:v>0.57812283801968711</c:v>
                </c:pt>
                <c:pt idx="33">
                  <c:v>0.5818498139131757</c:v>
                </c:pt>
                <c:pt idx="34">
                  <c:v>0.6288477095935282</c:v>
                </c:pt>
                <c:pt idx="35">
                  <c:v>0.64946213287968302</c:v>
                </c:pt>
                <c:pt idx="36">
                  <c:v>0.67272605710747124</c:v>
                </c:pt>
                <c:pt idx="37">
                  <c:v>0.67400859056618689</c:v>
                </c:pt>
                <c:pt idx="38">
                  <c:v>0.68011763213935716</c:v>
                </c:pt>
                <c:pt idx="39">
                  <c:v>0.68242250107707503</c:v>
                </c:pt>
                <c:pt idx="40">
                  <c:v>0.69692801751047895</c:v>
                </c:pt>
                <c:pt idx="41">
                  <c:v>0.71299154382153651</c:v>
                </c:pt>
                <c:pt idx="42">
                  <c:v>0.71972303726834008</c:v>
                </c:pt>
                <c:pt idx="43">
                  <c:v>0.75054300051193701</c:v>
                </c:pt>
                <c:pt idx="44">
                  <c:v>0.76327155109447598</c:v>
                </c:pt>
                <c:pt idx="45">
                  <c:v>0.78018651328132538</c:v>
                </c:pt>
                <c:pt idx="46">
                  <c:v>0.81664707534320269</c:v>
                </c:pt>
                <c:pt idx="47">
                  <c:v>0.83056811177487933</c:v>
                </c:pt>
                <c:pt idx="48">
                  <c:v>0.84441611515371351</c:v>
                </c:pt>
                <c:pt idx="49">
                  <c:v>0.93352029011584214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D-4755-8631-43DC1258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'Annahme-Verwerfung N=50'!$J$11:$J$60</c:f>
              <c:numCache>
                <c:formatCode>0.0000</c:formatCode>
                <c:ptCount val="50"/>
                <c:pt idx="0">
                  <c:v>1.641040274894269</c:v>
                </c:pt>
                <c:pt idx="1">
                  <c:v>1.9722530617309304</c:v>
                </c:pt>
                <c:pt idx="2">
                  <c:v>2.0400291275327764</c:v>
                </c:pt>
                <c:pt idx="3">
                  <c:v>2.0778963448918897</c:v>
                </c:pt>
                <c:pt idx="4">
                  <c:v>2.1131596123099854</c:v>
                </c:pt>
                <c:pt idx="5">
                  <c:v>2.1169194426094822</c:v>
                </c:pt>
                <c:pt idx="6">
                  <c:v>2.180093488515777</c:v>
                </c:pt>
                <c:pt idx="7">
                  <c:v>2.2528801824376319</c:v>
                </c:pt>
                <c:pt idx="8">
                  <c:v>2.4889957279205674</c:v>
                </c:pt>
                <c:pt idx="9">
                  <c:v>2.5658982484532391</c:v>
                </c:pt>
                <c:pt idx="10">
                  <c:v>2.7623534345745555</c:v>
                </c:pt>
                <c:pt idx="11">
                  <c:v>2.9110900591175279</c:v>
                </c:pt>
                <c:pt idx="12">
                  <c:v>2.9968691094836877</c:v>
                </c:pt>
                <c:pt idx="13">
                  <c:v>3.0316145154695748</c:v>
                </c:pt>
                <c:pt idx="14">
                  <c:v>3.0726843984561851</c:v>
                </c:pt>
                <c:pt idx="15">
                  <c:v>3.0816828829705529</c:v>
                </c:pt>
                <c:pt idx="16">
                  <c:v>3.0913607525343432</c:v>
                </c:pt>
                <c:pt idx="17">
                  <c:v>3.1282063964120033</c:v>
                </c:pt>
                <c:pt idx="18">
                  <c:v>3.1728378148319911</c:v>
                </c:pt>
                <c:pt idx="19">
                  <c:v>3.1770558578209283</c:v>
                </c:pt>
                <c:pt idx="20">
                  <c:v>3.1796957209610688</c:v>
                </c:pt>
                <c:pt idx="21">
                  <c:v>3.2110644108900033</c:v>
                </c:pt>
                <c:pt idx="22">
                  <c:v>3.2253331374969938</c:v>
                </c:pt>
                <c:pt idx="23">
                  <c:v>3.3212427024624898</c:v>
                </c:pt>
                <c:pt idx="24">
                  <c:v>3.3501055719954094</c:v>
                </c:pt>
                <c:pt idx="25">
                  <c:v>3.3867294472467235</c:v>
                </c:pt>
                <c:pt idx="26">
                  <c:v>3.4364685629972591</c:v>
                </c:pt>
                <c:pt idx="27">
                  <c:v>3.5116111881597543</c:v>
                </c:pt>
                <c:pt idx="28">
                  <c:v>3.5350939895229456</c:v>
                </c:pt>
                <c:pt idx="29">
                  <c:v>3.5854909663208843</c:v>
                </c:pt>
                <c:pt idx="30">
                  <c:v>3.605164615413083</c:v>
                </c:pt>
                <c:pt idx="31">
                  <c:v>3.6052551286695129</c:v>
                </c:pt>
                <c:pt idx="32">
                  <c:v>3.7759186964977309</c:v>
                </c:pt>
                <c:pt idx="33">
                  <c:v>3.7878362304136388</c:v>
                </c:pt>
                <c:pt idx="34">
                  <c:v>3.9360062807791709</c:v>
                </c:pt>
                <c:pt idx="35">
                  <c:v>3.9998247294216127</c:v>
                </c:pt>
                <c:pt idx="36">
                  <c:v>4.0710401277897859</c:v>
                </c:pt>
                <c:pt idx="37">
                  <c:v>4.0749421234855241</c:v>
                </c:pt>
                <c:pt idx="38">
                  <c:v>4.0934944943254816</c:v>
                </c:pt>
                <c:pt idx="39">
                  <c:v>4.1004796371450087</c:v>
                </c:pt>
                <c:pt idx="40">
                  <c:v>4.144261133753286</c:v>
                </c:pt>
                <c:pt idx="41">
                  <c:v>4.1923922222892571</c:v>
                </c:pt>
                <c:pt idx="42">
                  <c:v>4.2124540720949497</c:v>
                </c:pt>
                <c:pt idx="43">
                  <c:v>4.303520788367365</c:v>
                </c:pt>
                <c:pt idx="44">
                  <c:v>4.340765881635626</c:v>
                </c:pt>
                <c:pt idx="45">
                  <c:v>4.3899421248313768</c:v>
                </c:pt>
                <c:pt idx="46">
                  <c:v>4.4947512216513292</c:v>
                </c:pt>
                <c:pt idx="47">
                  <c:v>4.5343549268772332</c:v>
                </c:pt>
                <c:pt idx="48">
                  <c:v>4.5735319274879185</c:v>
                </c:pt>
                <c:pt idx="49">
                  <c:v>4.8206961362944796</c:v>
                </c:pt>
              </c:numCache>
            </c:numRef>
          </c:xVal>
          <c:yVal>
            <c:numRef>
              <c:f>'Annahme-Verwerfung N=50'!$A$11:$A$60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B-45DF-B528-5DEEC102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N=20'!$A$11:$A$30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A-4B77-8F7D-10431E10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QQ_Plots </a:t>
            </a:r>
            <a:r>
              <a:rPr lang="de-DE">
                <a:solidFill>
                  <a:schemeClr val="accent5"/>
                </a:solidFill>
              </a:rPr>
              <a:t>Daten vs. Custom </a:t>
            </a:r>
            <a:r>
              <a:rPr lang="de-DE"/>
              <a:t>und </a:t>
            </a:r>
            <a:r>
              <a:rPr lang="de-DE" b="1"/>
              <a:t>perfekte Übereinstimmung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QQ-Plot Daten-Pareto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N=20'!$J$11:$J$30</c:f>
              <c:numCache>
                <c:formatCode>0.00</c:formatCode>
                <c:ptCount val="20"/>
                <c:pt idx="0">
                  <c:v>1.5428835233189813</c:v>
                </c:pt>
                <c:pt idx="1">
                  <c:v>1.8617738760127538</c:v>
                </c:pt>
                <c:pt idx="2">
                  <c:v>2.1292432346572343</c:v>
                </c:pt>
                <c:pt idx="3">
                  <c:v>2.3679807573413578</c:v>
                </c:pt>
                <c:pt idx="4">
                  <c:v>2.5874010519681994</c:v>
                </c:pt>
                <c:pt idx="5">
                  <c:v>2.792561898622866</c:v>
                </c:pt>
                <c:pt idx="6">
                  <c:v>2.9865767767585369</c:v>
                </c:pt>
                <c:pt idx="7">
                  <c:v>3.1715340932759255</c:v>
                </c:pt>
                <c:pt idx="8">
                  <c:v>3.3489205847013181</c:v>
                </c:pt>
                <c:pt idx="9">
                  <c:v>3.5198420997897464</c:v>
                </c:pt>
                <c:pt idx="10">
                  <c:v>3.6851493778346271</c:v>
                </c:pt>
                <c:pt idx="11">
                  <c:v>3.84551464359205</c:v>
                </c:pt>
                <c:pt idx="12">
                  <c:v>4.0014807504872305</c:v>
                </c:pt>
                <c:pt idx="13">
                  <c:v>4.1534940652420964</c:v>
                </c:pt>
                <c:pt idx="14">
                  <c:v>4.3019272488946267</c:v>
                </c:pt>
                <c:pt idx="15">
                  <c:v>4.4470955040510143</c:v>
                </c:pt>
                <c:pt idx="16">
                  <c:v>4.5892684527252028</c:v>
                </c:pt>
                <c:pt idx="17">
                  <c:v>4.7286790071446312</c:v>
                </c:pt>
                <c:pt idx="18">
                  <c:v>4.8655301191261842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9-4C45-BFA0-840C8880E1A0}"/>
            </c:ext>
          </c:extLst>
        </c:ser>
        <c:ser>
          <c:idx val="2"/>
          <c:order val="1"/>
          <c:tx>
            <c:v>Perfekte Übereinstimmung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9-4C45-BFA0-840C8880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60655"/>
        <c:axId val="735861071"/>
        <c:extLst/>
      </c:scatterChart>
      <c:valAx>
        <c:axId val="735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1071"/>
        <c:crosses val="autoZero"/>
        <c:crossBetween val="midCat"/>
      </c:valAx>
      <c:valAx>
        <c:axId val="735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5.1896813353566017E-2"/>
          <c:y val="2.49999917979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N=20'!$H$11:$H$30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A-4BEF-A91D-AFCD85C5CB57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N=20'!$I$11:$I$30</c:f>
              <c:numCache>
                <c:formatCode>0.00</c:formatCode>
                <c:ptCount val="20"/>
                <c:pt idx="0">
                  <c:v>8.5094491319880033E-2</c:v>
                </c:pt>
                <c:pt idx="1">
                  <c:v>0.10638353908960908</c:v>
                </c:pt>
                <c:pt idx="2">
                  <c:v>0.17405088487665621</c:v>
                </c:pt>
                <c:pt idx="3">
                  <c:v>0.17910702683176452</c:v>
                </c:pt>
                <c:pt idx="4">
                  <c:v>0.20053736177649706</c:v>
                </c:pt>
                <c:pt idx="5">
                  <c:v>0.22011013169068841</c:v>
                </c:pt>
                <c:pt idx="6">
                  <c:v>0.42943915907592745</c:v>
                </c:pt>
                <c:pt idx="7">
                  <c:v>0.49438147547940958</c:v>
                </c:pt>
                <c:pt idx="8">
                  <c:v>0.53244256624508202</c:v>
                </c:pt>
                <c:pt idx="9">
                  <c:v>0.56438441721532273</c:v>
                </c:pt>
                <c:pt idx="10">
                  <c:v>0.5827249012482737</c:v>
                </c:pt>
                <c:pt idx="11">
                  <c:v>0.6602101057517169</c:v>
                </c:pt>
                <c:pt idx="12">
                  <c:v>0.7024926895565764</c:v>
                </c:pt>
                <c:pt idx="13">
                  <c:v>0.72565342776958941</c:v>
                </c:pt>
                <c:pt idx="14">
                  <c:v>0.7936119181343636</c:v>
                </c:pt>
                <c:pt idx="15">
                  <c:v>0.90514401113876208</c:v>
                </c:pt>
                <c:pt idx="16">
                  <c:v>0.93288168630850921</c:v>
                </c:pt>
                <c:pt idx="17">
                  <c:v>0.96632290025618472</c:v>
                </c:pt>
                <c:pt idx="18">
                  <c:v>0.9921644859458153</c:v>
                </c:pt>
                <c:pt idx="19">
                  <c:v>0.99607447533091653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A-4BEF-A91D-AFCD85C5CB57}"/>
            </c:ext>
          </c:extLst>
        </c:ser>
        <c:ser>
          <c:idx val="2"/>
          <c:order val="2"/>
          <c:tx>
            <c:v>N(0.007;0.0185°2)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Normalvert '!#REF!</c:f>
            </c:numRef>
          </c:xVal>
          <c:yVal>
            <c:numRef>
              <c:f>'Test Normalvert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A-4BEF-A91D-AFCD85C5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N=20'!$F$11:$F$30</c:f>
              <c:numCache>
                <c:formatCode>0.00</c:formatCode>
                <c:ptCount val="20"/>
                <c:pt idx="0">
                  <c:v>1.7738574281034456</c:v>
                </c:pt>
                <c:pt idx="1">
                  <c:v>1.898068810899785</c:v>
                </c:pt>
                <c:pt idx="2">
                  <c:v>2.246935956499823</c:v>
                </c:pt>
                <c:pt idx="3">
                  <c:v>2.2709693411456198</c:v>
                </c:pt>
                <c:pt idx="4">
                  <c:v>2.3704299966191087</c:v>
                </c:pt>
                <c:pt idx="5">
                  <c:v>2.4582098038042988</c:v>
                </c:pt>
                <c:pt idx="6">
                  <c:v>3.2768150517032972</c:v>
                </c:pt>
                <c:pt idx="7">
                  <c:v>3.5009295088169488</c:v>
                </c:pt>
                <c:pt idx="8">
                  <c:v>3.6276963025922835</c:v>
                </c:pt>
                <c:pt idx="9">
                  <c:v>3.7317649857340602</c:v>
                </c:pt>
                <c:pt idx="10">
                  <c:v>3.7906307534578203</c:v>
                </c:pt>
                <c:pt idx="11">
                  <c:v>4.0328302498564277</c:v>
                </c:pt>
                <c:pt idx="12">
                  <c:v>4.1609759926672139</c:v>
                </c:pt>
                <c:pt idx="13">
                  <c:v>4.2300766282964206</c:v>
                </c:pt>
                <c:pt idx="14">
                  <c:v>4.4287207219407936</c:v>
                </c:pt>
                <c:pt idx="15">
                  <c:v>4.7428731860262872</c:v>
                </c:pt>
                <c:pt idx="16">
                  <c:v>4.8189534929599329</c:v>
                </c:pt>
                <c:pt idx="17">
                  <c:v>4.9096826390552071</c:v>
                </c:pt>
                <c:pt idx="18">
                  <c:v>4.9790779136026577</c:v>
                </c:pt>
                <c:pt idx="19">
                  <c:v>4.9895250734643604</c:v>
                </c:pt>
              </c:numCache>
            </c:numRef>
          </c:xVal>
          <c:yVal>
            <c:numRef>
              <c:f>'Inversion-stetig N=20'!$A$11:$A$30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1-4D5A-9257-605B30E4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5.1896813353566017E-2"/>
          <c:y val="2.49999917979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N=50'!$H$11:$H$60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F-4318-AAD7-C8A8E9DD178A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N=50'!$I$11:$I$60</c:f>
              <c:numCache>
                <c:formatCode>0.00</c:formatCode>
                <c:ptCount val="50"/>
                <c:pt idx="0">
                  <c:v>1.7510650886177544E-2</c:v>
                </c:pt>
                <c:pt idx="1">
                  <c:v>3.557795152664367E-2</c:v>
                </c:pt>
                <c:pt idx="2">
                  <c:v>8.5109684455258447E-2</c:v>
                </c:pt>
                <c:pt idx="3">
                  <c:v>0.12007454988566642</c:v>
                </c:pt>
                <c:pt idx="4">
                  <c:v>0.12186972452043622</c:v>
                </c:pt>
                <c:pt idx="5">
                  <c:v>0.12296239931158959</c:v>
                </c:pt>
                <c:pt idx="6">
                  <c:v>0.12612794110669845</c:v>
                </c:pt>
                <c:pt idx="7">
                  <c:v>0.13502203190446277</c:v>
                </c:pt>
                <c:pt idx="8">
                  <c:v>0.14241600763833925</c:v>
                </c:pt>
                <c:pt idx="9">
                  <c:v>0.16094141264411022</c:v>
                </c:pt>
                <c:pt idx="10">
                  <c:v>0.17070864734313113</c:v>
                </c:pt>
                <c:pt idx="11">
                  <c:v>0.18924704760924824</c:v>
                </c:pt>
                <c:pt idx="12">
                  <c:v>0.19364333746113066</c:v>
                </c:pt>
                <c:pt idx="13">
                  <c:v>0.23709545018271078</c:v>
                </c:pt>
                <c:pt idx="14">
                  <c:v>0.26381163453039413</c:v>
                </c:pt>
                <c:pt idx="15">
                  <c:v>0.26817963532638128</c:v>
                </c:pt>
                <c:pt idx="16">
                  <c:v>0.2819327557935889</c:v>
                </c:pt>
                <c:pt idx="17">
                  <c:v>0.29355496150134419</c:v>
                </c:pt>
                <c:pt idx="18">
                  <c:v>0.29824833493176461</c:v>
                </c:pt>
                <c:pt idx="19">
                  <c:v>0.35594295646429264</c:v>
                </c:pt>
                <c:pt idx="20">
                  <c:v>0.35644479573288018</c:v>
                </c:pt>
                <c:pt idx="21">
                  <c:v>0.36786832566216093</c:v>
                </c:pt>
                <c:pt idx="22">
                  <c:v>0.38582131817259724</c:v>
                </c:pt>
                <c:pt idx="23">
                  <c:v>0.41765110928022386</c:v>
                </c:pt>
                <c:pt idx="24">
                  <c:v>0.4445694518572586</c:v>
                </c:pt>
                <c:pt idx="25">
                  <c:v>0.45862987219320467</c:v>
                </c:pt>
                <c:pt idx="26">
                  <c:v>0.46840287223702887</c:v>
                </c:pt>
                <c:pt idx="27">
                  <c:v>0.47971214111148214</c:v>
                </c:pt>
                <c:pt idx="28">
                  <c:v>0.50188967233010306</c:v>
                </c:pt>
                <c:pt idx="29">
                  <c:v>0.51386327309498514</c:v>
                </c:pt>
                <c:pt idx="30">
                  <c:v>0.53276450894148719</c:v>
                </c:pt>
                <c:pt idx="31">
                  <c:v>0.57182348779925574</c:v>
                </c:pt>
                <c:pt idx="32">
                  <c:v>0.60516886477858478</c:v>
                </c:pt>
                <c:pt idx="33">
                  <c:v>0.6118888450901665</c:v>
                </c:pt>
                <c:pt idx="34">
                  <c:v>0.63524912583690463</c:v>
                </c:pt>
                <c:pt idx="35">
                  <c:v>0.65494015170249253</c:v>
                </c:pt>
                <c:pt idx="36">
                  <c:v>0.65926125666776714</c:v>
                </c:pt>
                <c:pt idx="37">
                  <c:v>0.67482707577663004</c:v>
                </c:pt>
                <c:pt idx="38">
                  <c:v>0.70887277723612707</c:v>
                </c:pt>
                <c:pt idx="39">
                  <c:v>0.75061070445641076</c:v>
                </c:pt>
                <c:pt idx="40">
                  <c:v>0.76085496477686332</c:v>
                </c:pt>
                <c:pt idx="41">
                  <c:v>0.8001875410292304</c:v>
                </c:pt>
                <c:pt idx="42">
                  <c:v>0.85270696040123772</c:v>
                </c:pt>
                <c:pt idx="43">
                  <c:v>0.86599425352388182</c:v>
                </c:pt>
                <c:pt idx="44">
                  <c:v>0.90247092930547179</c:v>
                </c:pt>
                <c:pt idx="45">
                  <c:v>0.94240493346603604</c:v>
                </c:pt>
                <c:pt idx="46">
                  <c:v>0.95718113677660999</c:v>
                </c:pt>
                <c:pt idx="47">
                  <c:v>0.97362789142031658</c:v>
                </c:pt>
                <c:pt idx="48">
                  <c:v>0.9936452923900303</c:v>
                </c:pt>
                <c:pt idx="49">
                  <c:v>0.99879826631293811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F-4318-AAD7-C8A8E9DD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Punkt-Diagramm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N=50'!$A$11:$A$60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31A-A259-D9F18216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20143"/>
        <c:axId val="461620975"/>
      </c:scatterChart>
      <c:valAx>
        <c:axId val="4616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975"/>
        <c:crosses val="autoZero"/>
        <c:crossBetween val="midCat"/>
      </c:valAx>
      <c:valAx>
        <c:axId val="4616209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QQ_Plots </a:t>
            </a:r>
            <a:r>
              <a:rPr lang="de-DE">
                <a:solidFill>
                  <a:schemeClr val="accent5"/>
                </a:solidFill>
              </a:rPr>
              <a:t>Daten vs. Custom </a:t>
            </a:r>
            <a:r>
              <a:rPr lang="de-DE"/>
              <a:t>und </a:t>
            </a:r>
            <a:r>
              <a:rPr lang="de-DE" b="1"/>
              <a:t>perfekte Übereinstimmung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QQ-Plot Daten-Pareto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N=50'!$J$11:$J$60</c:f>
              <c:numCache>
                <c:formatCode>0.00</c:formatCode>
                <c:ptCount val="50"/>
                <c:pt idx="0">
                  <c:v>1.2947225198912309</c:v>
                </c:pt>
                <c:pt idx="1">
                  <c:v>1.4678428381140587</c:v>
                </c:pt>
                <c:pt idx="2">
                  <c:v>1.6130475459148426</c:v>
                </c:pt>
                <c:pt idx="3">
                  <c:v>1.7426542133780445</c:v>
                </c:pt>
                <c:pt idx="4">
                  <c:v>1.8617738760127538</c:v>
                </c:pt>
                <c:pt idx="5">
                  <c:v>1.9731523192917442</c:v>
                </c:pt>
                <c:pt idx="6">
                  <c:v>2.0784797999103404</c:v>
                </c:pt>
                <c:pt idx="7">
                  <c:v>2.1788900795649235</c:v>
                </c:pt>
                <c:pt idx="8">
                  <c:v>2.2751902830191333</c:v>
                </c:pt>
                <c:pt idx="9">
                  <c:v>2.3679807573413578</c:v>
                </c:pt>
                <c:pt idx="10">
                  <c:v>2.4577233548766326</c:v>
                </c:pt>
                <c:pt idx="11">
                  <c:v>2.5447830153690076</c:v>
                </c:pt>
                <c:pt idx="12">
                  <c:v>2.6294544449986081</c:v>
                </c:pt>
                <c:pt idx="13">
                  <c:v>2.7119799689041275</c:v>
                </c:pt>
                <c:pt idx="14">
                  <c:v>2.792561898622866</c:v>
                </c:pt>
                <c:pt idx="15">
                  <c:v>2.8713713524562343</c:v>
                </c:pt>
                <c:pt idx="16">
                  <c:v>2.9485547037531266</c:v>
                </c:pt>
                <c:pt idx="17">
                  <c:v>3.0242383967241979</c:v>
                </c:pt>
                <c:pt idx="18">
                  <c:v>3.0985326105668642</c:v>
                </c:pt>
                <c:pt idx="19">
                  <c:v>3.1715340932759255</c:v>
                </c:pt>
                <c:pt idx="20">
                  <c:v>3.2433283852817532</c:v>
                </c:pt>
                <c:pt idx="21">
                  <c:v>3.3139915870097796</c:v>
                </c:pt>
                <c:pt idx="22">
                  <c:v>3.3835917803202311</c:v>
                </c:pt>
                <c:pt idx="23">
                  <c:v>3.4521901836593698</c:v>
                </c:pt>
                <c:pt idx="24">
                  <c:v>3.5198420997897464</c:v>
                </c:pt>
                <c:pt idx="25">
                  <c:v>3.5865977001250489</c:v>
                </c:pt>
                <c:pt idx="26">
                  <c:v>3.6525026790210786</c:v>
                </c:pt>
                <c:pt idx="27">
                  <c:v>3.7175988035868972</c:v>
                </c:pt>
                <c:pt idx="28">
                  <c:v>3.7819243788236983</c:v>
                </c:pt>
                <c:pt idx="29">
                  <c:v>3.84551464359205</c:v>
                </c:pt>
                <c:pt idx="30">
                  <c:v>3.9084021096497894</c:v>
                </c:pt>
                <c:pt idx="31">
                  <c:v>3.9706168535121789</c:v>
                </c:pt>
                <c:pt idx="32">
                  <c:v>4.0321867689638342</c:v>
                </c:pt>
                <c:pt idx="33">
                  <c:v>4.093137786555296</c:v>
                </c:pt>
                <c:pt idx="34">
                  <c:v>4.1534940652420964</c:v>
                </c:pt>
                <c:pt idx="35">
                  <c:v>4.2132781603944132</c:v>
                </c:pt>
                <c:pt idx="36">
                  <c:v>4.2725111716643784</c:v>
                </c:pt>
                <c:pt idx="37">
                  <c:v>4.3312128736034126</c:v>
                </c:pt>
                <c:pt idx="38">
                  <c:v>4.3894018314416225</c:v>
                </c:pt>
                <c:pt idx="39">
                  <c:v>4.4470955040510143</c:v>
                </c:pt>
                <c:pt idx="40">
                  <c:v>4.5043103357952186</c:v>
                </c:pt>
                <c:pt idx="41">
                  <c:v>4.5610618387063768</c:v>
                </c:pt>
                <c:pt idx="42">
                  <c:v>4.6173646662132386</c:v>
                </c:pt>
                <c:pt idx="43">
                  <c:v>4.6732326794648884</c:v>
                </c:pt>
                <c:pt idx="44">
                  <c:v>4.7286790071446312</c:v>
                </c:pt>
                <c:pt idx="45">
                  <c:v>4.7837160995430885</c:v>
                </c:pt>
                <c:pt idx="46">
                  <c:v>4.8383557775539838</c:v>
                </c:pt>
                <c:pt idx="47">
                  <c:v>4.8926092771669758</c:v>
                </c:pt>
                <c:pt idx="48">
                  <c:v>4.9464872899563392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E-4DC9-B2CB-24D2FFF79245}"/>
            </c:ext>
          </c:extLst>
        </c:ser>
        <c:ser>
          <c:idx val="2"/>
          <c:order val="1"/>
          <c:tx>
            <c:v>Perfekte Übereinstimmung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E-4DC9-B2CB-24D2FFF79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60655"/>
        <c:axId val="735861071"/>
        <c:extLst/>
      </c:scatterChart>
      <c:valAx>
        <c:axId val="735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1071"/>
        <c:crosses val="autoZero"/>
        <c:crossBetween val="midCat"/>
      </c:valAx>
      <c:valAx>
        <c:axId val="735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empirische CDF </a:t>
            </a:r>
            <a:r>
              <a:rPr lang="en-US">
                <a:solidFill>
                  <a:schemeClr val="accent5"/>
                </a:solidFill>
              </a:rPr>
              <a:t>Daten</a:t>
            </a:r>
            <a:r>
              <a:rPr lang="en-US"/>
              <a:t> und</a:t>
            </a:r>
            <a:r>
              <a:rPr lang="en-US" baseline="0"/>
              <a:t> theoretische CDF für </a:t>
            </a:r>
            <a:r>
              <a:rPr lang="en-US" baseline="0">
                <a:solidFill>
                  <a:schemeClr val="accent2"/>
                </a:solidFill>
              </a:rPr>
              <a:t>Custom</a:t>
            </a:r>
            <a:r>
              <a:rPr lang="en-US" baseline="0"/>
              <a:t>-Verteilung</a:t>
            </a:r>
            <a:endParaRPr lang="en-US"/>
          </a:p>
        </c:rich>
      </c:tx>
      <c:layout>
        <c:manualLayout>
          <c:xMode val="edge"/>
          <c:yMode val="edge"/>
          <c:x val="0.21780475467880631"/>
          <c:y val="3.14214821507967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N=50'!$H$11:$H$60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3-4C5B-9B27-03F3CCC0EE52}"/>
            </c:ext>
          </c:extLst>
        </c:ser>
        <c:ser>
          <c:idx val="1"/>
          <c:order val="1"/>
          <c:tx>
            <c:v>theoretisch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'Inversion-stetig N=50'!$F$11:$F$60</c:f>
              <c:numCache>
                <c:formatCode>0.00</c:formatCode>
                <c:ptCount val="50"/>
                <c:pt idx="0">
                  <c:v>1.2697293366511615</c:v>
                </c:pt>
                <c:pt idx="1">
                  <c:v>1.4326937452725794</c:v>
                </c:pt>
                <c:pt idx="2">
                  <c:v>1.7739495372450762</c:v>
                </c:pt>
                <c:pt idx="3">
                  <c:v>1.973555324205313</c:v>
                </c:pt>
                <c:pt idx="4">
                  <c:v>1.9832347312935477</c:v>
                </c:pt>
                <c:pt idx="5">
                  <c:v>1.9891030563475525</c:v>
                </c:pt>
                <c:pt idx="6">
                  <c:v>2.0060066748764149</c:v>
                </c:pt>
                <c:pt idx="7">
                  <c:v>2.0527609100718687</c:v>
                </c:pt>
                <c:pt idx="8">
                  <c:v>2.0908520764454419</c:v>
                </c:pt>
                <c:pt idx="9">
                  <c:v>2.1835098151039949</c:v>
                </c:pt>
                <c:pt idx="10">
                  <c:v>2.2309214470978178</c:v>
                </c:pt>
                <c:pt idx="11">
                  <c:v>2.3184977710312475</c:v>
                </c:pt>
                <c:pt idx="12">
                  <c:v>2.3388390288016456</c:v>
                </c:pt>
                <c:pt idx="13">
                  <c:v>2.5322941305232773</c:v>
                </c:pt>
                <c:pt idx="14">
                  <c:v>2.645341130815309</c:v>
                </c:pt>
                <c:pt idx="15">
                  <c:v>2.6634529513675478</c:v>
                </c:pt>
                <c:pt idx="16">
                  <c:v>2.7198491217166247</c:v>
                </c:pt>
                <c:pt idx="17">
                  <c:v>2.7667954601303215</c:v>
                </c:pt>
                <c:pt idx="18">
                  <c:v>2.785577383803993</c:v>
                </c:pt>
                <c:pt idx="19">
                  <c:v>3.0090014964520573</c:v>
                </c:pt>
                <c:pt idx="20">
                  <c:v>3.0108893627793156</c:v>
                </c:pt>
                <c:pt idx="21">
                  <c:v>3.0536271080744051</c:v>
                </c:pt>
                <c:pt idx="22">
                  <c:v>3.1199102349861736</c:v>
                </c:pt>
                <c:pt idx="23">
                  <c:v>3.2349565487475913</c:v>
                </c:pt>
                <c:pt idx="24">
                  <c:v>3.3299847016241793</c:v>
                </c:pt>
                <c:pt idx="25">
                  <c:v>3.3788563473355961</c:v>
                </c:pt>
                <c:pt idx="26">
                  <c:v>3.4125316764512048</c:v>
                </c:pt>
                <c:pt idx="27">
                  <c:v>3.4512096901685339</c:v>
                </c:pt>
                <c:pt idx="28">
                  <c:v>3.5261870085676219</c:v>
                </c:pt>
                <c:pt idx="29">
                  <c:v>3.5662071492671759</c:v>
                </c:pt>
                <c:pt idx="30">
                  <c:v>3.6287554245292921</c:v>
                </c:pt>
                <c:pt idx="31">
                  <c:v>3.7557172286303517</c:v>
                </c:pt>
                <c:pt idx="32">
                  <c:v>3.8618335803366324</c:v>
                </c:pt>
                <c:pt idx="33">
                  <c:v>3.8829803477323495</c:v>
                </c:pt>
                <c:pt idx="34">
                  <c:v>3.9558975353369177</c:v>
                </c:pt>
                <c:pt idx="35">
                  <c:v>4.0166695207286311</c:v>
                </c:pt>
                <c:pt idx="36">
                  <c:v>4.0299237125576344</c:v>
                </c:pt>
                <c:pt idx="37">
                  <c:v>4.0774309993257134</c:v>
                </c:pt>
                <c:pt idx="38">
                  <c:v>4.1800859421815391</c:v>
                </c:pt>
                <c:pt idx="39">
                  <c:v>4.3037194516688082</c:v>
                </c:pt>
                <c:pt idx="40">
                  <c:v>4.3337107121533336</c:v>
                </c:pt>
                <c:pt idx="41">
                  <c:v>4.447634209536834</c:v>
                </c:pt>
                <c:pt idx="42">
                  <c:v>4.596884811805765</c:v>
                </c:pt>
                <c:pt idx="43">
                  <c:v>4.6341540379216219</c:v>
                </c:pt>
                <c:pt idx="44">
                  <c:v>4.7355005564388399</c:v>
                </c:pt>
                <c:pt idx="45">
                  <c:v>4.8448997907295119</c:v>
                </c:pt>
                <c:pt idx="46">
                  <c:v>4.8849855896280481</c:v>
                </c:pt>
                <c:pt idx="47">
                  <c:v>4.9293615915494291</c:v>
                </c:pt>
                <c:pt idx="48">
                  <c:v>4.9830361144686464</c:v>
                </c:pt>
                <c:pt idx="49">
                  <c:v>4.9967947346408437</c:v>
                </c:pt>
              </c:numCache>
            </c:numRef>
          </c:xVal>
          <c:yVal>
            <c:numRef>
              <c:f>'Inversion-stetig N=50'!$I$11:$I$60</c:f>
              <c:numCache>
                <c:formatCode>0.00</c:formatCode>
                <c:ptCount val="50"/>
                <c:pt idx="0">
                  <c:v>1.7510650886177544E-2</c:v>
                </c:pt>
                <c:pt idx="1">
                  <c:v>3.557795152664367E-2</c:v>
                </c:pt>
                <c:pt idx="2">
                  <c:v>8.5109684455258447E-2</c:v>
                </c:pt>
                <c:pt idx="3">
                  <c:v>0.12007454988566642</c:v>
                </c:pt>
                <c:pt idx="4">
                  <c:v>0.12186972452043622</c:v>
                </c:pt>
                <c:pt idx="5">
                  <c:v>0.12296239931158959</c:v>
                </c:pt>
                <c:pt idx="6">
                  <c:v>0.12612794110669845</c:v>
                </c:pt>
                <c:pt idx="7">
                  <c:v>0.13502203190446277</c:v>
                </c:pt>
                <c:pt idx="8">
                  <c:v>0.14241600763833925</c:v>
                </c:pt>
                <c:pt idx="9">
                  <c:v>0.16094141264411022</c:v>
                </c:pt>
                <c:pt idx="10">
                  <c:v>0.17070864734313113</c:v>
                </c:pt>
                <c:pt idx="11">
                  <c:v>0.18924704760924824</c:v>
                </c:pt>
                <c:pt idx="12">
                  <c:v>0.19364333746113066</c:v>
                </c:pt>
                <c:pt idx="13">
                  <c:v>0.23709545018271078</c:v>
                </c:pt>
                <c:pt idx="14">
                  <c:v>0.26381163453039413</c:v>
                </c:pt>
                <c:pt idx="15">
                  <c:v>0.26817963532638128</c:v>
                </c:pt>
                <c:pt idx="16">
                  <c:v>0.2819327557935889</c:v>
                </c:pt>
                <c:pt idx="17">
                  <c:v>0.29355496150134419</c:v>
                </c:pt>
                <c:pt idx="18">
                  <c:v>0.29824833493176461</c:v>
                </c:pt>
                <c:pt idx="19">
                  <c:v>0.35594295646429264</c:v>
                </c:pt>
                <c:pt idx="20">
                  <c:v>0.35644479573288018</c:v>
                </c:pt>
                <c:pt idx="21">
                  <c:v>0.36786832566216093</c:v>
                </c:pt>
                <c:pt idx="22">
                  <c:v>0.38582131817259724</c:v>
                </c:pt>
                <c:pt idx="23">
                  <c:v>0.41765110928022386</c:v>
                </c:pt>
                <c:pt idx="24">
                  <c:v>0.4445694518572586</c:v>
                </c:pt>
                <c:pt idx="25">
                  <c:v>0.45862987219320467</c:v>
                </c:pt>
                <c:pt idx="26">
                  <c:v>0.46840287223702887</c:v>
                </c:pt>
                <c:pt idx="27">
                  <c:v>0.47971214111148214</c:v>
                </c:pt>
                <c:pt idx="28">
                  <c:v>0.50188967233010306</c:v>
                </c:pt>
                <c:pt idx="29">
                  <c:v>0.51386327309498514</c:v>
                </c:pt>
                <c:pt idx="30">
                  <c:v>0.53276450894148719</c:v>
                </c:pt>
                <c:pt idx="31">
                  <c:v>0.57182348779925574</c:v>
                </c:pt>
                <c:pt idx="32">
                  <c:v>0.60516886477858478</c:v>
                </c:pt>
                <c:pt idx="33">
                  <c:v>0.6118888450901665</c:v>
                </c:pt>
                <c:pt idx="34">
                  <c:v>0.63524912583690463</c:v>
                </c:pt>
                <c:pt idx="35">
                  <c:v>0.65494015170249253</c:v>
                </c:pt>
                <c:pt idx="36">
                  <c:v>0.65926125666776714</c:v>
                </c:pt>
                <c:pt idx="37">
                  <c:v>0.67482707577663004</c:v>
                </c:pt>
                <c:pt idx="38">
                  <c:v>0.70887277723612707</c:v>
                </c:pt>
                <c:pt idx="39">
                  <c:v>0.75061070445641076</c:v>
                </c:pt>
                <c:pt idx="40">
                  <c:v>0.76085496477686332</c:v>
                </c:pt>
                <c:pt idx="41">
                  <c:v>0.8001875410292304</c:v>
                </c:pt>
                <c:pt idx="42">
                  <c:v>0.85270696040123772</c:v>
                </c:pt>
                <c:pt idx="43">
                  <c:v>0.86599425352388182</c:v>
                </c:pt>
                <c:pt idx="44">
                  <c:v>0.90247092930547179</c:v>
                </c:pt>
                <c:pt idx="45">
                  <c:v>0.94240493346603604</c:v>
                </c:pt>
                <c:pt idx="46">
                  <c:v>0.95718113677660999</c:v>
                </c:pt>
                <c:pt idx="47">
                  <c:v>0.97362789142031658</c:v>
                </c:pt>
                <c:pt idx="48">
                  <c:v>0.9936452923900303</c:v>
                </c:pt>
                <c:pt idx="49">
                  <c:v>0.99879826631293811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3-4C5B-9B27-03F3CCC0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7775"/>
        <c:axId val="318898607"/>
      </c:scatterChart>
      <c:valAx>
        <c:axId val="318897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8607"/>
        <c:crosses val="autoZero"/>
        <c:crossBetween val="midCat"/>
      </c:valAx>
      <c:valAx>
        <c:axId val="318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8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4</xdr:row>
      <xdr:rowOff>28574</xdr:rowOff>
    </xdr:from>
    <xdr:to>
      <xdr:col>18</xdr:col>
      <xdr:colOff>476249</xdr:colOff>
      <xdr:row>22</xdr:row>
      <xdr:rowOff>200024</xdr:rowOff>
    </xdr:to>
    <xdr:grpSp>
      <xdr:nvGrpSpPr>
        <xdr:cNvPr id="3" name="Gruppieren 2"/>
        <xdr:cNvGrpSpPr/>
      </xdr:nvGrpSpPr>
      <xdr:grpSpPr>
        <a:xfrm>
          <a:off x="10307954" y="908684"/>
          <a:ext cx="6520815" cy="4354830"/>
          <a:chOff x="10544174" y="200024"/>
          <a:chExt cx="6276975" cy="4457700"/>
        </a:xfrm>
      </xdr:grpSpPr>
      <xdr:graphicFrame macro="">
        <xdr:nvGraphicFramePr>
          <xdr:cNvPr id="12" name="Diagramm 11"/>
          <xdr:cNvGraphicFramePr/>
        </xdr:nvGraphicFramePr>
        <xdr:xfrm>
          <a:off x="10544174" y="200024"/>
          <a:ext cx="6276975" cy="381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Diagramm 1"/>
          <xdr:cNvGraphicFramePr/>
        </xdr:nvGraphicFramePr>
        <xdr:xfrm>
          <a:off x="10715625" y="4067175"/>
          <a:ext cx="4676775" cy="5905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9</xdr:col>
      <xdr:colOff>638175</xdr:colOff>
      <xdr:row>43</xdr:row>
      <xdr:rowOff>180975</xdr:rowOff>
    </xdr:from>
    <xdr:to>
      <xdr:col>17</xdr:col>
      <xdr:colOff>142875</xdr:colOff>
      <xdr:row>75</xdr:row>
      <xdr:rowOff>114300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23</xdr:row>
      <xdr:rowOff>133350</xdr:rowOff>
    </xdr:from>
    <xdr:to>
      <xdr:col>18</xdr:col>
      <xdr:colOff>542925</xdr:colOff>
      <xdr:row>39</xdr:row>
      <xdr:rowOff>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514350</xdr:colOff>
      <xdr:row>39</xdr:row>
      <xdr:rowOff>0</xdr:rowOff>
    </xdr:from>
    <xdr:to>
      <xdr:col>16</xdr:col>
      <xdr:colOff>638175</xdr:colOff>
      <xdr:row>40</xdr:row>
      <xdr:rowOff>9525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4</xdr:row>
      <xdr:rowOff>28574</xdr:rowOff>
    </xdr:from>
    <xdr:to>
      <xdr:col>18</xdr:col>
      <xdr:colOff>476249</xdr:colOff>
      <xdr:row>22</xdr:row>
      <xdr:rowOff>200024</xdr:rowOff>
    </xdr:to>
    <xdr:grpSp>
      <xdr:nvGrpSpPr>
        <xdr:cNvPr id="2" name="Gruppieren 1"/>
        <xdr:cNvGrpSpPr/>
      </xdr:nvGrpSpPr>
      <xdr:grpSpPr>
        <a:xfrm>
          <a:off x="10307954" y="908684"/>
          <a:ext cx="6520815" cy="4354830"/>
          <a:chOff x="10544174" y="200024"/>
          <a:chExt cx="6276975" cy="4457700"/>
        </a:xfrm>
      </xdr:grpSpPr>
      <xdr:graphicFrame macro="">
        <xdr:nvGraphicFramePr>
          <xdr:cNvPr id="3" name="Diagramm 2"/>
          <xdr:cNvGraphicFramePr/>
        </xdr:nvGraphicFramePr>
        <xdr:xfrm>
          <a:off x="10544174" y="200024"/>
          <a:ext cx="6276975" cy="381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/>
          <xdr:cNvGraphicFramePr/>
        </xdr:nvGraphicFramePr>
        <xdr:xfrm>
          <a:off x="10715625" y="4067175"/>
          <a:ext cx="4838700" cy="5905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10</xdr:col>
      <xdr:colOff>342901</xdr:colOff>
      <xdr:row>25</xdr:row>
      <xdr:rowOff>28576</xdr:rowOff>
    </xdr:from>
    <xdr:to>
      <xdr:col>17</xdr:col>
      <xdr:colOff>19051</xdr:colOff>
      <xdr:row>48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447675</xdr:colOff>
      <xdr:row>50</xdr:row>
      <xdr:rowOff>190500</xdr:rowOff>
    </xdr:from>
    <xdr:to>
      <xdr:col>18</xdr:col>
      <xdr:colOff>628650</xdr:colOff>
      <xdr:row>65</xdr:row>
      <xdr:rowOff>104775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628650</xdr:colOff>
      <xdr:row>65</xdr:row>
      <xdr:rowOff>76199</xdr:rowOff>
    </xdr:from>
    <xdr:to>
      <xdr:col>17</xdr:col>
      <xdr:colOff>114300</xdr:colOff>
      <xdr:row>67</xdr:row>
      <xdr:rowOff>123825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4</xdr:row>
      <xdr:rowOff>28574</xdr:rowOff>
    </xdr:from>
    <xdr:to>
      <xdr:col>22</xdr:col>
      <xdr:colOff>476249</xdr:colOff>
      <xdr:row>22</xdr:row>
      <xdr:rowOff>200024</xdr:rowOff>
    </xdr:to>
    <xdr:grpSp>
      <xdr:nvGrpSpPr>
        <xdr:cNvPr id="2" name="Gruppieren 1"/>
        <xdr:cNvGrpSpPr/>
      </xdr:nvGrpSpPr>
      <xdr:grpSpPr>
        <a:xfrm>
          <a:off x="14361794" y="908684"/>
          <a:ext cx="6520815" cy="4354830"/>
          <a:chOff x="10544174" y="200024"/>
          <a:chExt cx="6276975" cy="4457700"/>
        </a:xfrm>
      </xdr:grpSpPr>
      <xdr:graphicFrame macro="">
        <xdr:nvGraphicFramePr>
          <xdr:cNvPr id="3" name="Diagramm 2"/>
          <xdr:cNvGraphicFramePr/>
        </xdr:nvGraphicFramePr>
        <xdr:xfrm>
          <a:off x="10544174" y="200024"/>
          <a:ext cx="6276975" cy="381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/>
          <xdr:cNvGraphicFramePr/>
        </xdr:nvGraphicFramePr>
        <xdr:xfrm>
          <a:off x="10715625" y="4067175"/>
          <a:ext cx="4838700" cy="5905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14</xdr:col>
      <xdr:colOff>342901</xdr:colOff>
      <xdr:row>25</xdr:row>
      <xdr:rowOff>28576</xdr:rowOff>
    </xdr:from>
    <xdr:to>
      <xdr:col>21</xdr:col>
      <xdr:colOff>19051</xdr:colOff>
      <xdr:row>48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50</xdr:row>
      <xdr:rowOff>190500</xdr:rowOff>
    </xdr:from>
    <xdr:to>
      <xdr:col>22</xdr:col>
      <xdr:colOff>628650</xdr:colOff>
      <xdr:row>65</xdr:row>
      <xdr:rowOff>104775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628650</xdr:colOff>
      <xdr:row>65</xdr:row>
      <xdr:rowOff>76199</xdr:rowOff>
    </xdr:from>
    <xdr:to>
      <xdr:col>21</xdr:col>
      <xdr:colOff>114300</xdr:colOff>
      <xdr:row>67</xdr:row>
      <xdr:rowOff>123825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9" workbookViewId="0">
      <selection activeCell="H32" sqref="H32"/>
    </sheetView>
  </sheetViews>
  <sheetFormatPr baseColWidth="10" defaultRowHeight="14.4" x14ac:dyDescent="0.55000000000000004"/>
  <cols>
    <col min="2" max="2" width="16.83984375" bestFit="1" customWidth="1"/>
    <col min="3" max="3" width="12.83984375" customWidth="1"/>
    <col min="4" max="4" width="11.578125" customWidth="1"/>
    <col min="5" max="5" width="14" customWidth="1"/>
    <col min="6" max="6" width="15.41796875" style="3" bestFit="1" customWidth="1"/>
    <col min="7" max="7" width="12.578125" bestFit="1" customWidth="1"/>
    <col min="8" max="8" width="11.578125" bestFit="1" customWidth="1"/>
    <col min="9" max="10" width="16.26171875" customWidth="1"/>
  </cols>
  <sheetData>
    <row r="2" spans="1:11" ht="18.3" x14ac:dyDescent="0.7">
      <c r="B2" s="1"/>
      <c r="C2" s="1"/>
      <c r="D2" s="1"/>
      <c r="E2" s="1"/>
      <c r="F2" s="2" t="s">
        <v>0</v>
      </c>
      <c r="G2" s="1">
        <v>20</v>
      </c>
      <c r="H2" s="1"/>
      <c r="I2" s="1"/>
      <c r="J2" s="1"/>
    </row>
    <row r="3" spans="1:11" ht="18.3" x14ac:dyDescent="0.7">
      <c r="B3" s="1"/>
      <c r="C3" s="1"/>
      <c r="D3" s="1"/>
      <c r="E3" s="1"/>
      <c r="F3" s="2" t="s">
        <v>1</v>
      </c>
      <c r="G3" s="8">
        <f>SUM(F11:F30)/G2</f>
        <v>3.61195119186229</v>
      </c>
      <c r="H3" s="1"/>
      <c r="I3" s="1"/>
      <c r="J3" s="1"/>
    </row>
    <row r="4" spans="1:11" ht="18.3" x14ac:dyDescent="0.7">
      <c r="B4" s="1"/>
      <c r="C4" s="1"/>
      <c r="D4" s="1"/>
      <c r="E4" s="1"/>
      <c r="F4" s="2" t="s">
        <v>2</v>
      </c>
      <c r="G4" s="8">
        <f>SUM(B11:B30)/(G2-1)</f>
        <v>1.1966103367760152</v>
      </c>
      <c r="H4" s="1"/>
      <c r="I4" s="1"/>
      <c r="J4" s="1"/>
    </row>
    <row r="5" spans="1:11" ht="18.3" x14ac:dyDescent="0.7">
      <c r="B5" s="1"/>
      <c r="C5" s="1"/>
      <c r="D5" s="1"/>
      <c r="E5" s="1"/>
      <c r="F5" s="2" t="s">
        <v>3</v>
      </c>
      <c r="G5" s="8">
        <f>SQRT(G4)</f>
        <v>1.0938968583810886</v>
      </c>
      <c r="H5" s="1"/>
      <c r="I5" s="1"/>
      <c r="J5" s="1"/>
    </row>
    <row r="6" spans="1:11" ht="18.3" x14ac:dyDescent="0.7">
      <c r="B6" s="1"/>
      <c r="C6" s="1"/>
      <c r="D6" s="1"/>
      <c r="E6" s="1"/>
      <c r="F6" s="2"/>
      <c r="G6" s="1"/>
      <c r="H6" s="1"/>
      <c r="I6" s="1"/>
      <c r="J6" s="1"/>
    </row>
    <row r="7" spans="1:11" ht="18.3" x14ac:dyDescent="0.7">
      <c r="C7" s="1" t="s">
        <v>5</v>
      </c>
      <c r="D7" s="1"/>
      <c r="E7" s="1"/>
      <c r="F7" s="2" t="s">
        <v>6</v>
      </c>
      <c r="G7" s="8">
        <f>ROUNDDOWN($G$3-5*$G$5,4)</f>
        <v>-1.8574999999999999</v>
      </c>
      <c r="H7" s="8">
        <f>ROUNDDOWN($G$3-3*$G$5,4)</f>
        <v>0.33019999999999999</v>
      </c>
      <c r="I7" s="1"/>
      <c r="J7" s="1"/>
    </row>
    <row r="8" spans="1:11" ht="18.3" x14ac:dyDescent="0.7">
      <c r="B8" s="1"/>
      <c r="C8" s="1"/>
      <c r="D8" s="1"/>
      <c r="E8" s="1"/>
      <c r="F8" s="2" t="s">
        <v>7</v>
      </c>
      <c r="G8" s="8">
        <f>ROUNDUP($G$3+5*$G$5,4)</f>
        <v>9.0815000000000001</v>
      </c>
      <c r="H8" s="8">
        <f>ROUNDUP($G$3+3*$G$5,4)</f>
        <v>6.8936999999999999</v>
      </c>
      <c r="I8" s="1"/>
      <c r="J8" s="1"/>
    </row>
    <row r="9" spans="1:11" ht="18.3" x14ac:dyDescent="0.7">
      <c r="B9" s="1"/>
      <c r="C9" s="1"/>
      <c r="D9" s="1"/>
      <c r="E9" s="1"/>
      <c r="F9" s="2"/>
      <c r="G9" s="1"/>
      <c r="H9" s="1"/>
      <c r="I9" s="1"/>
      <c r="J9" s="1"/>
    </row>
    <row r="10" spans="1:11" s="5" customFormat="1" ht="18.3" x14ac:dyDescent="0.7">
      <c r="B10" s="9" t="s">
        <v>4</v>
      </c>
      <c r="C10" s="7" t="s">
        <v>0</v>
      </c>
      <c r="D10" s="11" t="s">
        <v>9</v>
      </c>
      <c r="E10" s="11" t="s">
        <v>9</v>
      </c>
      <c r="F10" s="13" t="s">
        <v>8</v>
      </c>
      <c r="G10" s="7" t="s">
        <v>10</v>
      </c>
      <c r="H10" s="7" t="s">
        <v>11</v>
      </c>
      <c r="I10" s="7" t="s">
        <v>13</v>
      </c>
      <c r="J10" s="7" t="s">
        <v>12</v>
      </c>
    </row>
    <row r="11" spans="1:11" ht="18.3" x14ac:dyDescent="0.7">
      <c r="A11" s="10">
        <v>0</v>
      </c>
      <c r="B11" s="10">
        <f>(F11-$G$3)^2</f>
        <v>3.3785886843691544</v>
      </c>
      <c r="C11" s="1">
        <v>1</v>
      </c>
      <c r="D11" s="12">
        <v>8.5094491319880006E-2</v>
      </c>
      <c r="E11" s="12">
        <f t="shared" ref="E11:E30" ca="1" si="0">RAND()</f>
        <v>0.84225105765702479</v>
      </c>
      <c r="F11" s="14">
        <f>1+4*D11^(2/3)</f>
        <v>1.7738574281034456</v>
      </c>
      <c r="G11" s="1">
        <f>COUNTIFS($F$11:$F$30,"&lt;="&amp;F11)</f>
        <v>1</v>
      </c>
      <c r="H11" s="8">
        <f>G11/$G$2</f>
        <v>0.05</v>
      </c>
      <c r="I11" s="8">
        <f>(F11-1)^(3/2)/8</f>
        <v>8.5094491319880033E-2</v>
      </c>
      <c r="J11" s="8">
        <f>1+4*H11^(2/3)</f>
        <v>1.5428835233189813</v>
      </c>
      <c r="K11" s="4"/>
    </row>
    <row r="12" spans="1:11" ht="18.3" x14ac:dyDescent="0.7">
      <c r="A12" s="10">
        <v>0</v>
      </c>
      <c r="B12" s="10">
        <f t="shared" ref="B12:B30" si="1">(F12-$G$3)^2</f>
        <v>2.937392815773705</v>
      </c>
      <c r="C12" s="1">
        <f>C11+1</f>
        <v>2</v>
      </c>
      <c r="D12" s="12">
        <v>0.10638353908960907</v>
      </c>
      <c r="E12" s="12">
        <f t="shared" ca="1" si="0"/>
        <v>0.48586906175874578</v>
      </c>
      <c r="F12" s="14">
        <f t="shared" ref="F12:F30" si="2">1+4*D12^(2/3)</f>
        <v>1.898068810899785</v>
      </c>
      <c r="G12" s="1">
        <f t="shared" ref="G12:G30" si="3">COUNTIFS($F$11:$F$30,"&lt;="&amp;F12)</f>
        <v>2</v>
      </c>
      <c r="H12" s="8">
        <f t="shared" ref="H12:H30" si="4">G12/$G$2</f>
        <v>0.1</v>
      </c>
      <c r="I12" s="8">
        <f t="shared" ref="I12:I30" si="5">(F12-1)^(3/2)/8</f>
        <v>0.10638353908960908</v>
      </c>
      <c r="J12" s="8">
        <f t="shared" ref="J12:J29" si="6">1+4*H12^(2/3)</f>
        <v>1.8617738760127538</v>
      </c>
      <c r="K12" s="4"/>
    </row>
    <row r="13" spans="1:11" ht="18.3" x14ac:dyDescent="0.7">
      <c r="A13" s="10">
        <v>0</v>
      </c>
      <c r="B13" s="10">
        <f t="shared" si="1"/>
        <v>1.863266592771651</v>
      </c>
      <c r="C13" s="1">
        <f t="shared" ref="C13:C30" si="7">C12+1</f>
        <v>3</v>
      </c>
      <c r="D13" s="12">
        <v>0.17405088487665621</v>
      </c>
      <c r="E13" s="12">
        <f t="shared" ca="1" si="0"/>
        <v>0.2218749399754848</v>
      </c>
      <c r="F13" s="14">
        <f t="shared" si="2"/>
        <v>2.246935956499823</v>
      </c>
      <c r="G13" s="1">
        <f t="shared" si="3"/>
        <v>3</v>
      </c>
      <c r="H13" s="8">
        <f t="shared" si="4"/>
        <v>0.15</v>
      </c>
      <c r="I13" s="8">
        <f t="shared" si="5"/>
        <v>0.17405088487665621</v>
      </c>
      <c r="J13" s="8">
        <f t="shared" si="6"/>
        <v>2.1292432346572343</v>
      </c>
      <c r="K13" s="4"/>
    </row>
    <row r="14" spans="1:11" ht="18.3" x14ac:dyDescent="0.7">
      <c r="A14" s="10">
        <v>0</v>
      </c>
      <c r="B14" s="10">
        <f t="shared" si="1"/>
        <v>1.7982323239515059</v>
      </c>
      <c r="C14" s="1">
        <f t="shared" si="7"/>
        <v>4</v>
      </c>
      <c r="D14" s="12">
        <v>0.17910702683176449</v>
      </c>
      <c r="E14" s="12">
        <f t="shared" ca="1" si="0"/>
        <v>0.92305874593032855</v>
      </c>
      <c r="F14" s="14">
        <f t="shared" si="2"/>
        <v>2.2709693411456198</v>
      </c>
      <c r="G14" s="1">
        <f t="shared" si="3"/>
        <v>4</v>
      </c>
      <c r="H14" s="8">
        <f t="shared" si="4"/>
        <v>0.2</v>
      </c>
      <c r="I14" s="8">
        <f t="shared" si="5"/>
        <v>0.17910702683176452</v>
      </c>
      <c r="J14" s="8">
        <f t="shared" si="6"/>
        <v>2.3679807573413578</v>
      </c>
      <c r="K14" s="4"/>
    </row>
    <row r="15" spans="1:11" ht="18.3" x14ac:dyDescent="0.7">
      <c r="A15" s="10">
        <v>0</v>
      </c>
      <c r="B15" s="10">
        <f t="shared" si="1"/>
        <v>1.5413748782380574</v>
      </c>
      <c r="C15" s="1">
        <f t="shared" si="7"/>
        <v>5</v>
      </c>
      <c r="D15" s="12">
        <v>0.20053736177649695</v>
      </c>
      <c r="E15" s="12">
        <f t="shared" ca="1" si="0"/>
        <v>0.42173709807248971</v>
      </c>
      <c r="F15" s="14">
        <f t="shared" si="2"/>
        <v>2.3704299966191087</v>
      </c>
      <c r="G15" s="1">
        <f t="shared" si="3"/>
        <v>5</v>
      </c>
      <c r="H15" s="8">
        <f t="shared" si="4"/>
        <v>0.25</v>
      </c>
      <c r="I15" s="8">
        <f t="shared" si="5"/>
        <v>0.20053736177649706</v>
      </c>
      <c r="J15" s="8">
        <f t="shared" si="6"/>
        <v>2.5874010519681994</v>
      </c>
      <c r="K15" s="4"/>
    </row>
    <row r="16" spans="1:11" ht="18.3" x14ac:dyDescent="0.7">
      <c r="A16" s="10">
        <v>0</v>
      </c>
      <c r="B16" s="10">
        <f t="shared" si="1"/>
        <v>1.3311191905179802</v>
      </c>
      <c r="C16" s="1">
        <f t="shared" si="7"/>
        <v>6</v>
      </c>
      <c r="D16" s="12">
        <v>0.22011013169068827</v>
      </c>
      <c r="E16" s="12">
        <f t="shared" ca="1" si="0"/>
        <v>0.86514464077283615</v>
      </c>
      <c r="F16" s="14">
        <f t="shared" si="2"/>
        <v>2.4582098038042988</v>
      </c>
      <c r="G16" s="1">
        <f t="shared" si="3"/>
        <v>6</v>
      </c>
      <c r="H16" s="8">
        <f t="shared" si="4"/>
        <v>0.3</v>
      </c>
      <c r="I16" s="8">
        <f t="shared" si="5"/>
        <v>0.22011013169068841</v>
      </c>
      <c r="J16" s="8">
        <f t="shared" si="6"/>
        <v>2.792561898622866</v>
      </c>
      <c r="K16" s="4"/>
    </row>
    <row r="17" spans="1:11" ht="18.3" x14ac:dyDescent="0.7">
      <c r="A17" s="10">
        <v>0</v>
      </c>
      <c r="B17" s="10">
        <f t="shared" si="1"/>
        <v>0.11231623244066802</v>
      </c>
      <c r="C17" s="1">
        <f t="shared" si="7"/>
        <v>7</v>
      </c>
      <c r="D17" s="12">
        <v>0.42943915907592745</v>
      </c>
      <c r="E17" s="12">
        <f t="shared" ca="1" si="0"/>
        <v>0.35198764233792912</v>
      </c>
      <c r="F17" s="14">
        <f t="shared" si="2"/>
        <v>3.2768150517032972</v>
      </c>
      <c r="G17" s="1">
        <f t="shared" si="3"/>
        <v>7</v>
      </c>
      <c r="H17" s="8">
        <f t="shared" si="4"/>
        <v>0.35</v>
      </c>
      <c r="I17" s="8">
        <f t="shared" si="5"/>
        <v>0.42943915907592745</v>
      </c>
      <c r="J17" s="8">
        <f t="shared" si="6"/>
        <v>2.9865767767585369</v>
      </c>
      <c r="K17" s="4"/>
    </row>
    <row r="18" spans="1:11" ht="18.3" x14ac:dyDescent="0.7">
      <c r="A18" s="10">
        <v>0</v>
      </c>
      <c r="B18" s="10">
        <f t="shared" si="1"/>
        <v>1.2325814106220204E-2</v>
      </c>
      <c r="C18" s="1">
        <f t="shared" si="7"/>
        <v>8</v>
      </c>
      <c r="D18" s="12">
        <v>0.49438147547940958</v>
      </c>
      <c r="E18" s="12">
        <f t="shared" ca="1" si="0"/>
        <v>0.31054410017574685</v>
      </c>
      <c r="F18" s="14">
        <f t="shared" si="2"/>
        <v>3.5009295088169488</v>
      </c>
      <c r="G18" s="1">
        <f t="shared" si="3"/>
        <v>8</v>
      </c>
      <c r="H18" s="8">
        <f t="shared" si="4"/>
        <v>0.4</v>
      </c>
      <c r="I18" s="8">
        <f t="shared" si="5"/>
        <v>0.49438147547940958</v>
      </c>
      <c r="J18" s="8">
        <f t="shared" si="6"/>
        <v>3.1715340932759255</v>
      </c>
      <c r="K18" s="4"/>
    </row>
    <row r="19" spans="1:11" ht="18.3" x14ac:dyDescent="0.7">
      <c r="A19" s="10">
        <v>0</v>
      </c>
      <c r="B19" s="10">
        <f t="shared" si="1"/>
        <v>2.4790851189975698E-4</v>
      </c>
      <c r="C19" s="1">
        <f t="shared" si="7"/>
        <v>9</v>
      </c>
      <c r="D19" s="12">
        <v>0.53244256624508191</v>
      </c>
      <c r="E19" s="12">
        <f t="shared" ca="1" si="0"/>
        <v>0.51454092373908733</v>
      </c>
      <c r="F19" s="14">
        <f t="shared" si="2"/>
        <v>3.6276963025922835</v>
      </c>
      <c r="G19" s="1">
        <f t="shared" si="3"/>
        <v>9</v>
      </c>
      <c r="H19" s="8">
        <f t="shared" si="4"/>
        <v>0.45</v>
      </c>
      <c r="I19" s="8">
        <f t="shared" si="5"/>
        <v>0.53244256624508202</v>
      </c>
      <c r="J19" s="8">
        <f t="shared" si="6"/>
        <v>3.3489205847013181</v>
      </c>
      <c r="K19" s="4"/>
    </row>
    <row r="20" spans="1:11" ht="18.3" x14ac:dyDescent="0.7">
      <c r="A20" s="10">
        <v>0</v>
      </c>
      <c r="B20" s="10">
        <f t="shared" si="1"/>
        <v>1.4355345201947055E-2</v>
      </c>
      <c r="C20" s="1">
        <f t="shared" si="7"/>
        <v>10</v>
      </c>
      <c r="D20" s="12">
        <v>0.56438441721532273</v>
      </c>
      <c r="E20" s="12">
        <f t="shared" ca="1" si="0"/>
        <v>0.43312411846812882</v>
      </c>
      <c r="F20" s="14">
        <f t="shared" si="2"/>
        <v>3.7317649857340602</v>
      </c>
      <c r="G20" s="1">
        <f t="shared" si="3"/>
        <v>10</v>
      </c>
      <c r="H20" s="8">
        <f t="shared" si="4"/>
        <v>0.5</v>
      </c>
      <c r="I20" s="8">
        <f t="shared" si="5"/>
        <v>0.56438441721532273</v>
      </c>
      <c r="J20" s="8">
        <f t="shared" si="6"/>
        <v>3.5198420997897464</v>
      </c>
      <c r="K20" s="4"/>
    </row>
    <row r="21" spans="1:11" ht="18.3" x14ac:dyDescent="0.7">
      <c r="A21" s="10">
        <v>0</v>
      </c>
      <c r="B21" s="10">
        <f t="shared" si="1"/>
        <v>3.1926385731970916E-2</v>
      </c>
      <c r="C21" s="1">
        <f t="shared" si="7"/>
        <v>11</v>
      </c>
      <c r="D21" s="12">
        <v>0.58272490124827381</v>
      </c>
      <c r="E21" s="12">
        <f t="shared" ca="1" si="0"/>
        <v>0.33839395425881502</v>
      </c>
      <c r="F21" s="14">
        <f t="shared" si="2"/>
        <v>3.7906307534578203</v>
      </c>
      <c r="G21" s="1">
        <f t="shared" si="3"/>
        <v>11</v>
      </c>
      <c r="H21" s="8">
        <f t="shared" si="4"/>
        <v>0.55000000000000004</v>
      </c>
      <c r="I21" s="8">
        <f t="shared" si="5"/>
        <v>0.5827249012482737</v>
      </c>
      <c r="J21" s="8">
        <f t="shared" si="6"/>
        <v>3.6851493778346271</v>
      </c>
      <c r="K21" s="4"/>
    </row>
    <row r="22" spans="1:11" ht="18.3" x14ac:dyDescent="0.7">
      <c r="A22" s="10">
        <v>0</v>
      </c>
      <c r="B22" s="10">
        <f t="shared" si="1"/>
        <v>0.17713918145803273</v>
      </c>
      <c r="C22" s="1">
        <f t="shared" si="7"/>
        <v>12</v>
      </c>
      <c r="D22" s="12">
        <v>0.6602101057517169</v>
      </c>
      <c r="E22" s="12">
        <f t="shared" ca="1" si="0"/>
        <v>0.19527740716435105</v>
      </c>
      <c r="F22" s="14">
        <f t="shared" si="2"/>
        <v>4.0328302498564277</v>
      </c>
      <c r="G22" s="1">
        <f t="shared" si="3"/>
        <v>12</v>
      </c>
      <c r="H22" s="8">
        <f t="shared" si="4"/>
        <v>0.6</v>
      </c>
      <c r="I22" s="8">
        <f t="shared" si="5"/>
        <v>0.6602101057517169</v>
      </c>
      <c r="J22" s="8">
        <f t="shared" si="6"/>
        <v>3.84551464359205</v>
      </c>
      <c r="K22" s="4"/>
    </row>
    <row r="23" spans="1:11" ht="18.3" x14ac:dyDescent="0.7">
      <c r="A23" s="10">
        <v>0</v>
      </c>
      <c r="B23" s="10">
        <f t="shared" si="1"/>
        <v>0.30142823189888635</v>
      </c>
      <c r="C23" s="1">
        <f t="shared" si="7"/>
        <v>13</v>
      </c>
      <c r="D23" s="12">
        <v>0.7024926895565764</v>
      </c>
      <c r="E23" s="12">
        <f t="shared" ca="1" si="0"/>
        <v>0.75360588805243123</v>
      </c>
      <c r="F23" s="14">
        <f t="shared" si="2"/>
        <v>4.1609759926672139</v>
      </c>
      <c r="G23" s="1">
        <f t="shared" si="3"/>
        <v>13</v>
      </c>
      <c r="H23" s="8">
        <f t="shared" si="4"/>
        <v>0.65</v>
      </c>
      <c r="I23" s="8">
        <f t="shared" si="5"/>
        <v>0.7024926895565764</v>
      </c>
      <c r="J23" s="8">
        <f t="shared" si="6"/>
        <v>4.0014807504872305</v>
      </c>
      <c r="K23" s="4"/>
    </row>
    <row r="24" spans="1:11" ht="18.3" x14ac:dyDescent="0.7">
      <c r="A24" s="10">
        <v>0</v>
      </c>
      <c r="B24" s="10">
        <f t="shared" si="1"/>
        <v>0.38207905516688451</v>
      </c>
      <c r="C24" s="1">
        <f t="shared" si="7"/>
        <v>14</v>
      </c>
      <c r="D24" s="12">
        <v>0.72565342776958941</v>
      </c>
      <c r="E24" s="12">
        <f t="shared" ca="1" si="0"/>
        <v>0.34873689115084128</v>
      </c>
      <c r="F24" s="14">
        <f t="shared" si="2"/>
        <v>4.2300766282964206</v>
      </c>
      <c r="G24" s="1">
        <f t="shared" si="3"/>
        <v>14</v>
      </c>
      <c r="H24" s="8">
        <f t="shared" si="4"/>
        <v>0.7</v>
      </c>
      <c r="I24" s="8">
        <f t="shared" si="5"/>
        <v>0.72565342776958941</v>
      </c>
      <c r="J24" s="8">
        <f t="shared" si="6"/>
        <v>4.1534940652420964</v>
      </c>
      <c r="K24" s="4"/>
    </row>
    <row r="25" spans="1:11" ht="18.3" x14ac:dyDescent="0.7">
      <c r="A25" s="10">
        <v>0</v>
      </c>
      <c r="B25" s="10">
        <f t="shared" si="1"/>
        <v>0.66711246526465962</v>
      </c>
      <c r="C25" s="1">
        <f t="shared" si="7"/>
        <v>15</v>
      </c>
      <c r="D25" s="12">
        <v>0.7936119181343636</v>
      </c>
      <c r="E25" s="12">
        <f t="shared" ca="1" si="0"/>
        <v>0.67879075983005477</v>
      </c>
      <c r="F25" s="14">
        <f t="shared" si="2"/>
        <v>4.4287207219407936</v>
      </c>
      <c r="G25" s="1">
        <f t="shared" si="3"/>
        <v>15</v>
      </c>
      <c r="H25" s="8">
        <f t="shared" si="4"/>
        <v>0.75</v>
      </c>
      <c r="I25" s="8">
        <f t="shared" si="5"/>
        <v>0.7936119181343636</v>
      </c>
      <c r="J25" s="8">
        <f t="shared" si="6"/>
        <v>4.3019272488946267</v>
      </c>
      <c r="K25" s="4"/>
    </row>
    <row r="26" spans="1:11" ht="18.3" x14ac:dyDescent="0.7">
      <c r="A26" s="10">
        <v>0</v>
      </c>
      <c r="B26" s="10">
        <f t="shared" si="1"/>
        <v>1.278984556883872</v>
      </c>
      <c r="C26" s="1">
        <f t="shared" si="7"/>
        <v>16</v>
      </c>
      <c r="D26" s="12">
        <v>0.90514401113876219</v>
      </c>
      <c r="E26" s="12">
        <f t="shared" ca="1" si="0"/>
        <v>0.89141348349394978</v>
      </c>
      <c r="F26" s="14">
        <f t="shared" si="2"/>
        <v>4.7428731860262872</v>
      </c>
      <c r="G26" s="1">
        <f t="shared" si="3"/>
        <v>16</v>
      </c>
      <c r="H26" s="8">
        <f t="shared" si="4"/>
        <v>0.8</v>
      </c>
      <c r="I26" s="8">
        <f t="shared" si="5"/>
        <v>0.90514401113876208</v>
      </c>
      <c r="J26" s="8">
        <f t="shared" si="6"/>
        <v>4.4470955040510143</v>
      </c>
      <c r="K26" s="4"/>
    </row>
    <row r="27" spans="1:11" ht="18.3" x14ac:dyDescent="0.7">
      <c r="A27" s="10">
        <v>0</v>
      </c>
      <c r="B27" s="10">
        <f t="shared" si="1"/>
        <v>1.4568545548550051</v>
      </c>
      <c r="C27" s="1">
        <f t="shared" si="7"/>
        <v>17</v>
      </c>
      <c r="D27" s="12">
        <v>0.93288168630850932</v>
      </c>
      <c r="E27" s="12">
        <f t="shared" ca="1" si="0"/>
        <v>0.46522003630570652</v>
      </c>
      <c r="F27" s="14">
        <f t="shared" si="2"/>
        <v>4.8189534929599329</v>
      </c>
      <c r="G27" s="1">
        <f t="shared" si="3"/>
        <v>17</v>
      </c>
      <c r="H27" s="8">
        <f t="shared" si="4"/>
        <v>0.85</v>
      </c>
      <c r="I27" s="8">
        <f t="shared" si="5"/>
        <v>0.93288168630850921</v>
      </c>
      <c r="J27" s="8">
        <f t="shared" si="6"/>
        <v>4.5892684527252028</v>
      </c>
      <c r="K27" s="4"/>
    </row>
    <row r="28" spans="1:11" ht="18.3" x14ac:dyDescent="0.7">
      <c r="A28" s="10">
        <v>0</v>
      </c>
      <c r="B28" s="10">
        <f t="shared" si="1"/>
        <v>1.6841069090334231</v>
      </c>
      <c r="C28" s="1">
        <f t="shared" si="7"/>
        <v>18</v>
      </c>
      <c r="D28" s="12">
        <v>0.96632290025618472</v>
      </c>
      <c r="E28" s="12">
        <f t="shared" ca="1" si="0"/>
        <v>0.55319338767271753</v>
      </c>
      <c r="F28" s="14">
        <f t="shared" si="2"/>
        <v>4.9096826390552071</v>
      </c>
      <c r="G28" s="1">
        <f t="shared" si="3"/>
        <v>18</v>
      </c>
      <c r="H28" s="8">
        <f t="shared" si="4"/>
        <v>0.9</v>
      </c>
      <c r="I28" s="8">
        <f t="shared" si="5"/>
        <v>0.96632290025618472</v>
      </c>
      <c r="J28" s="8">
        <f t="shared" si="6"/>
        <v>4.7286790071446312</v>
      </c>
      <c r="K28" s="4"/>
    </row>
    <row r="29" spans="1:11" ht="18.3" x14ac:dyDescent="0.7">
      <c r="A29" s="10">
        <v>0</v>
      </c>
      <c r="B29" s="10">
        <f t="shared" si="1"/>
        <v>1.8690354732965648</v>
      </c>
      <c r="C29" s="1">
        <f t="shared" si="7"/>
        <v>19</v>
      </c>
      <c r="D29" s="12">
        <v>0.99216448594581519</v>
      </c>
      <c r="E29" s="12">
        <f t="shared" ca="1" si="0"/>
        <v>0.30654673268903732</v>
      </c>
      <c r="F29" s="14">
        <f t="shared" si="2"/>
        <v>4.9790779136026577</v>
      </c>
      <c r="G29" s="1">
        <f t="shared" si="3"/>
        <v>19</v>
      </c>
      <c r="H29" s="8">
        <f t="shared" si="4"/>
        <v>0.95</v>
      </c>
      <c r="I29" s="8">
        <f t="shared" si="5"/>
        <v>0.9921644859458153</v>
      </c>
      <c r="J29" s="8">
        <f t="shared" si="6"/>
        <v>4.8655301191261842</v>
      </c>
      <c r="K29" s="4"/>
    </row>
    <row r="30" spans="1:11" ht="18.3" x14ac:dyDescent="0.7">
      <c r="A30" s="10">
        <v>0</v>
      </c>
      <c r="B30" s="10">
        <f t="shared" si="1"/>
        <v>1.897709799272195</v>
      </c>
      <c r="C30" s="1">
        <f t="shared" si="7"/>
        <v>20</v>
      </c>
      <c r="D30" s="12">
        <v>0.99607447533091664</v>
      </c>
      <c r="E30" s="12">
        <f t="shared" ca="1" si="0"/>
        <v>0.98347991199951967</v>
      </c>
      <c r="F30" s="14">
        <f t="shared" si="2"/>
        <v>4.9895250734643604</v>
      </c>
      <c r="G30" s="1">
        <f t="shared" si="3"/>
        <v>20</v>
      </c>
      <c r="H30" s="8">
        <f t="shared" si="4"/>
        <v>1</v>
      </c>
      <c r="I30" s="8">
        <f t="shared" si="5"/>
        <v>0.99607447533091653</v>
      </c>
      <c r="J30" s="8"/>
      <c r="K30" s="4"/>
    </row>
    <row r="31" spans="1:11" x14ac:dyDescent="0.55000000000000004">
      <c r="H31" s="4"/>
      <c r="I31" s="4"/>
      <c r="J31" s="4"/>
      <c r="K31" s="4"/>
    </row>
    <row r="32" spans="1:11" ht="18.3" x14ac:dyDescent="0.7">
      <c r="F32" s="8"/>
      <c r="G32" s="1"/>
      <c r="H32" s="4"/>
      <c r="I32" s="4"/>
      <c r="J32" s="4"/>
      <c r="K32" s="4"/>
    </row>
    <row r="33" spans="3:11" ht="18.3" x14ac:dyDescent="0.7">
      <c r="F33" s="8"/>
      <c r="G33" s="1"/>
      <c r="H33" s="4"/>
      <c r="I33" s="4"/>
      <c r="J33" s="4"/>
      <c r="K33" s="4"/>
    </row>
    <row r="34" spans="3:11" ht="18.3" x14ac:dyDescent="0.7">
      <c r="F34" s="8"/>
      <c r="G34" s="1"/>
      <c r="H34" s="4"/>
      <c r="I34" s="4"/>
      <c r="J34" s="4"/>
      <c r="K34" s="4"/>
    </row>
    <row r="35" spans="3:11" ht="18.3" x14ac:dyDescent="0.7">
      <c r="F35" s="8"/>
      <c r="G35" s="1"/>
      <c r="H35" s="4"/>
      <c r="I35" s="4"/>
      <c r="J35" s="4"/>
      <c r="K35" s="4"/>
    </row>
    <row r="36" spans="3:11" ht="18.3" x14ac:dyDescent="0.7">
      <c r="F36" s="8"/>
      <c r="G36" s="1"/>
      <c r="H36" s="4"/>
      <c r="I36" s="4"/>
      <c r="J36" s="4"/>
      <c r="K36" s="4"/>
    </row>
    <row r="37" spans="3:11" x14ac:dyDescent="0.55000000000000004">
      <c r="H37" s="4"/>
      <c r="I37" s="4"/>
      <c r="J37" s="4"/>
      <c r="K37" s="4"/>
    </row>
    <row r="40" spans="3:11" x14ac:dyDescent="0.55000000000000004">
      <c r="C40" s="6"/>
      <c r="D40" s="6"/>
      <c r="E40" s="6"/>
    </row>
    <row r="41" spans="3:11" x14ac:dyDescent="0.55000000000000004">
      <c r="C41" s="6"/>
      <c r="D41" s="6"/>
      <c r="E41" s="6"/>
    </row>
  </sheetData>
  <sortState ref="F38:F41">
    <sortCondition ref="F37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5"/>
  <sheetViews>
    <sheetView tabSelected="1" topLeftCell="B2" workbookViewId="0">
      <selection activeCell="F62" sqref="F62"/>
    </sheetView>
  </sheetViews>
  <sheetFormatPr baseColWidth="10" defaultRowHeight="14.4" x14ac:dyDescent="0.55000000000000004"/>
  <cols>
    <col min="2" max="2" width="16.83984375" bestFit="1" customWidth="1"/>
    <col min="3" max="3" width="12.83984375" customWidth="1"/>
    <col min="4" max="4" width="11.578125" customWidth="1"/>
    <col min="5" max="5" width="14" customWidth="1"/>
    <col min="6" max="6" width="15.41796875" style="3" bestFit="1" customWidth="1"/>
    <col min="7" max="7" width="12.578125" bestFit="1" customWidth="1"/>
    <col min="8" max="8" width="11.578125" bestFit="1" customWidth="1"/>
    <col min="9" max="10" width="16.26171875" customWidth="1"/>
  </cols>
  <sheetData>
    <row r="2" spans="1:11" ht="18.3" x14ac:dyDescent="0.7">
      <c r="B2" s="1"/>
      <c r="C2" s="1"/>
      <c r="D2" s="1"/>
      <c r="E2" s="1"/>
      <c r="F2" s="2" t="s">
        <v>0</v>
      </c>
      <c r="G2" s="1">
        <v>50</v>
      </c>
      <c r="H2" s="1"/>
      <c r="I2" s="1"/>
      <c r="J2" s="1"/>
    </row>
    <row r="3" spans="1:11" ht="18.3" x14ac:dyDescent="0.7">
      <c r="B3" s="1"/>
      <c r="C3" s="1"/>
      <c r="D3" s="1"/>
      <c r="E3" s="1"/>
      <c r="F3" s="2" t="s">
        <v>1</v>
      </c>
      <c r="G3" s="8">
        <f>SUM(F11:F60)/G2</f>
        <v>3.2986060169831068</v>
      </c>
      <c r="H3" s="1"/>
      <c r="I3" s="1"/>
      <c r="J3" s="1"/>
    </row>
    <row r="4" spans="1:11" ht="18.3" x14ac:dyDescent="0.7">
      <c r="B4" s="1"/>
      <c r="C4" s="1"/>
      <c r="D4" s="1"/>
      <c r="E4" s="1"/>
      <c r="F4" s="2" t="s">
        <v>2</v>
      </c>
      <c r="G4" s="8">
        <f>SUM(B11:B60)/(G2-1)</f>
        <v>1.0788755798391101</v>
      </c>
      <c r="H4" s="1"/>
      <c r="I4" s="1"/>
      <c r="J4" s="1"/>
    </row>
    <row r="5" spans="1:11" ht="18.3" x14ac:dyDescent="0.7">
      <c r="B5" s="1"/>
      <c r="C5" s="1"/>
      <c r="D5" s="1"/>
      <c r="E5" s="1"/>
      <c r="F5" s="2" t="s">
        <v>3</v>
      </c>
      <c r="G5" s="8">
        <f>SQRT(G4)</f>
        <v>1.0386893567564415</v>
      </c>
      <c r="H5" s="1"/>
      <c r="I5" s="1"/>
      <c r="J5" s="1"/>
    </row>
    <row r="6" spans="1:11" ht="18.3" x14ac:dyDescent="0.7">
      <c r="B6" s="1"/>
      <c r="C6" s="1"/>
      <c r="D6" s="1"/>
      <c r="E6" s="1"/>
      <c r="F6" s="2"/>
      <c r="G6" s="1"/>
      <c r="H6" s="1"/>
      <c r="I6" s="1"/>
      <c r="J6" s="1"/>
    </row>
    <row r="7" spans="1:11" ht="18.3" x14ac:dyDescent="0.7">
      <c r="B7" s="15"/>
      <c r="C7" s="16" t="s">
        <v>5</v>
      </c>
      <c r="D7" s="16"/>
      <c r="E7" s="16"/>
      <c r="F7" s="17" t="s">
        <v>6</v>
      </c>
      <c r="G7" s="18">
        <f>ROUNDDOWN($G$3-5*$G$5,4)</f>
        <v>-1.8948</v>
      </c>
      <c r="H7" s="18">
        <f>ROUNDDOWN($G$3-3*$G$5,4)</f>
        <v>0.1825</v>
      </c>
      <c r="I7" s="16"/>
      <c r="J7" s="1"/>
    </row>
    <row r="8" spans="1:11" ht="18.3" x14ac:dyDescent="0.7">
      <c r="B8" s="16"/>
      <c r="C8" s="16"/>
      <c r="D8" s="16"/>
      <c r="E8" s="16"/>
      <c r="F8" s="17" t="s">
        <v>7</v>
      </c>
      <c r="G8" s="18">
        <f>ROUNDUP($G$3+5*$G$5,4)</f>
        <v>8.4921000000000006</v>
      </c>
      <c r="H8" s="18">
        <f>ROUNDUP($G$3+3*$G$5,4)</f>
        <v>6.4146999999999998</v>
      </c>
      <c r="I8" s="16"/>
      <c r="J8" s="1"/>
    </row>
    <row r="9" spans="1:11" ht="18.3" x14ac:dyDescent="0.7">
      <c r="B9" s="1"/>
      <c r="C9" s="1"/>
      <c r="D9" s="1"/>
      <c r="E9" s="1"/>
      <c r="F9" s="2"/>
      <c r="G9" s="1"/>
      <c r="H9" s="1"/>
      <c r="I9" s="1"/>
      <c r="J9" s="1"/>
    </row>
    <row r="10" spans="1:11" s="5" customFormat="1" ht="18.3" x14ac:dyDescent="0.7">
      <c r="B10" s="9" t="s">
        <v>4</v>
      </c>
      <c r="C10" s="7" t="s">
        <v>0</v>
      </c>
      <c r="D10" s="11" t="s">
        <v>9</v>
      </c>
      <c r="E10" s="11" t="s">
        <v>9</v>
      </c>
      <c r="F10" s="13" t="s">
        <v>8</v>
      </c>
      <c r="G10" s="7" t="s">
        <v>10</v>
      </c>
      <c r="H10" s="7" t="s">
        <v>11</v>
      </c>
      <c r="I10" s="7" t="s">
        <v>13</v>
      </c>
      <c r="J10" s="7" t="s">
        <v>12</v>
      </c>
    </row>
    <row r="11" spans="1:11" ht="18.3" x14ac:dyDescent="0.7">
      <c r="A11" s="10">
        <v>0</v>
      </c>
      <c r="B11" s="10">
        <f>(F11-$G$3)^2</f>
        <v>4.1163405839947744</v>
      </c>
      <c r="C11" s="1">
        <v>1</v>
      </c>
      <c r="D11" s="12">
        <v>1.7510650886177537E-2</v>
      </c>
      <c r="E11" s="12">
        <f t="shared" ref="E11:E30" ca="1" si="0">RAND()</f>
        <v>0.3269205698503822</v>
      </c>
      <c r="F11" s="14">
        <f>1+4*D11^(2/3)</f>
        <v>1.2697293366511615</v>
      </c>
      <c r="G11" s="1">
        <f>COUNTIFS($F$11:$F$60,"&lt;="&amp;F11)</f>
        <v>1</v>
      </c>
      <c r="H11" s="8">
        <f>G11/$G$2</f>
        <v>0.02</v>
      </c>
      <c r="I11" s="8">
        <f>(F11-1)^(3/2)/8</f>
        <v>1.7510650886177544E-2</v>
      </c>
      <c r="J11" s="8">
        <f>1+4*H11^(2/3)</f>
        <v>1.2947225198912309</v>
      </c>
      <c r="K11" s="4"/>
    </row>
    <row r="12" spans="1:11" ht="18.3" x14ac:dyDescent="0.7">
      <c r="A12" s="10">
        <v>0</v>
      </c>
      <c r="B12" s="10">
        <f t="shared" ref="B12:B29" si="1">(F12-$G$3)^2</f>
        <v>3.481628605719941</v>
      </c>
      <c r="C12" s="1">
        <f>C11+1</f>
        <v>2</v>
      </c>
      <c r="D12" s="12">
        <v>3.557795152664367E-2</v>
      </c>
      <c r="E12" s="12">
        <f t="shared" ca="1" si="0"/>
        <v>0.69459707248707658</v>
      </c>
      <c r="F12" s="14">
        <f t="shared" ref="F12:F29" si="2">1+4*D12^(2/3)</f>
        <v>1.4326937452725794</v>
      </c>
      <c r="G12" s="1">
        <f t="shared" ref="G12:G60" si="3">COUNTIFS($F$11:$F$60,"&lt;="&amp;F12)</f>
        <v>2</v>
      </c>
      <c r="H12" s="8">
        <f t="shared" ref="H12:H29" si="4">G12/$G$2</f>
        <v>0.04</v>
      </c>
      <c r="I12" s="8">
        <f t="shared" ref="I12:I29" si="5">(F12-1)^(3/2)/8</f>
        <v>3.557795152664367E-2</v>
      </c>
      <c r="J12" s="8">
        <f t="shared" ref="J12:J29" si="6">1+4*H12^(2/3)</f>
        <v>1.4678428381140587</v>
      </c>
      <c r="K12" s="4"/>
    </row>
    <row r="13" spans="1:11" ht="18.3" x14ac:dyDescent="0.7">
      <c r="A13" s="10">
        <v>0</v>
      </c>
      <c r="B13" s="10">
        <f t="shared" si="1"/>
        <v>2.3245773812071637</v>
      </c>
      <c r="C13" s="1">
        <f t="shared" ref="C13:C60" si="7">C12+1</f>
        <v>3</v>
      </c>
      <c r="D13" s="12">
        <v>8.5109684455258461E-2</v>
      </c>
      <c r="E13" s="12">
        <f t="shared" ca="1" si="0"/>
        <v>0.68983059845860062</v>
      </c>
      <c r="F13" s="14">
        <f t="shared" si="2"/>
        <v>1.7739495372450762</v>
      </c>
      <c r="G13" s="1">
        <f t="shared" si="3"/>
        <v>3</v>
      </c>
      <c r="H13" s="8">
        <f t="shared" si="4"/>
        <v>0.06</v>
      </c>
      <c r="I13" s="8">
        <f t="shared" si="5"/>
        <v>8.5109684455258447E-2</v>
      </c>
      <c r="J13" s="8">
        <f t="shared" si="6"/>
        <v>1.6130475459148426</v>
      </c>
      <c r="K13" s="4"/>
    </row>
    <row r="14" spans="1:11" ht="18.3" x14ac:dyDescent="0.7">
      <c r="A14" s="10">
        <v>0</v>
      </c>
      <c r="B14" s="10">
        <f t="shared" si="1"/>
        <v>1.7557593384309114</v>
      </c>
      <c r="C14" s="1">
        <f t="shared" si="7"/>
        <v>4</v>
      </c>
      <c r="D14" s="12">
        <v>0.12007454988566646</v>
      </c>
      <c r="E14" s="12">
        <f t="shared" ca="1" si="0"/>
        <v>0.35196919755822298</v>
      </c>
      <c r="F14" s="14">
        <f t="shared" si="2"/>
        <v>1.973555324205313</v>
      </c>
      <c r="G14" s="1">
        <f t="shared" si="3"/>
        <v>4</v>
      </c>
      <c r="H14" s="8">
        <f t="shared" si="4"/>
        <v>0.08</v>
      </c>
      <c r="I14" s="8">
        <f t="shared" si="5"/>
        <v>0.12007454988566642</v>
      </c>
      <c r="J14" s="8">
        <f t="shared" si="6"/>
        <v>1.7426542133780445</v>
      </c>
      <c r="K14" s="4"/>
    </row>
    <row r="15" spans="1:11" ht="18.3" x14ac:dyDescent="0.7">
      <c r="A15" s="10">
        <v>0</v>
      </c>
      <c r="B15" s="10">
        <f t="shared" si="1"/>
        <v>1.7302016192166039</v>
      </c>
      <c r="C15" s="1">
        <f t="shared" si="7"/>
        <v>5</v>
      </c>
      <c r="D15" s="12">
        <v>0.12186972452043621</v>
      </c>
      <c r="E15" s="12">
        <f t="shared" ca="1" si="0"/>
        <v>0.65985244339782234</v>
      </c>
      <c r="F15" s="14">
        <f t="shared" si="2"/>
        <v>1.9832347312935477</v>
      </c>
      <c r="G15" s="1">
        <f t="shared" si="3"/>
        <v>5</v>
      </c>
      <c r="H15" s="8">
        <f t="shared" si="4"/>
        <v>0.1</v>
      </c>
      <c r="I15" s="8">
        <f t="shared" si="5"/>
        <v>0.12186972452043622</v>
      </c>
      <c r="J15" s="8">
        <f t="shared" si="6"/>
        <v>1.8617738760127538</v>
      </c>
      <c r="K15" s="4"/>
    </row>
    <row r="16" spans="1:11" ht="18.3" x14ac:dyDescent="0.7">
      <c r="A16" s="10">
        <v>0</v>
      </c>
      <c r="B16" s="10">
        <f t="shared" si="1"/>
        <v>1.7147980039132822</v>
      </c>
      <c r="C16" s="1">
        <f t="shared" si="7"/>
        <v>6</v>
      </c>
      <c r="D16" s="12">
        <v>0.12296239931158959</v>
      </c>
      <c r="E16" s="12">
        <f t="shared" ca="1" si="0"/>
        <v>3.3730368564490187E-2</v>
      </c>
      <c r="F16" s="14">
        <f t="shared" si="2"/>
        <v>1.9891030563475525</v>
      </c>
      <c r="G16" s="1">
        <f t="shared" si="3"/>
        <v>6</v>
      </c>
      <c r="H16" s="8">
        <f t="shared" si="4"/>
        <v>0.12</v>
      </c>
      <c r="I16" s="8">
        <f t="shared" si="5"/>
        <v>0.12296239931158959</v>
      </c>
      <c r="J16" s="8">
        <f t="shared" si="6"/>
        <v>1.9731523192917442</v>
      </c>
      <c r="K16" s="4"/>
    </row>
    <row r="17" spans="1:11" ht="18.3" x14ac:dyDescent="0.7">
      <c r="A17" s="10">
        <v>0</v>
      </c>
      <c r="B17" s="10">
        <f t="shared" si="1"/>
        <v>1.6708130592146528</v>
      </c>
      <c r="C17" s="1">
        <f t="shared" si="7"/>
        <v>7</v>
      </c>
      <c r="D17" s="12">
        <v>0.12612794110669845</v>
      </c>
      <c r="E17" s="12">
        <f t="shared" ca="1" si="0"/>
        <v>0.4619399235349948</v>
      </c>
      <c r="F17" s="14">
        <f t="shared" si="2"/>
        <v>2.0060066748764149</v>
      </c>
      <c r="G17" s="1">
        <f t="shared" si="3"/>
        <v>7</v>
      </c>
      <c r="H17" s="8">
        <f t="shared" si="4"/>
        <v>0.14000000000000001</v>
      </c>
      <c r="I17" s="8">
        <f t="shared" si="5"/>
        <v>0.12612794110669845</v>
      </c>
      <c r="J17" s="8">
        <f t="shared" si="6"/>
        <v>2.0784797999103404</v>
      </c>
      <c r="K17" s="4"/>
    </row>
    <row r="18" spans="1:11" ht="18.3" x14ac:dyDescent="0.7">
      <c r="A18" s="10">
        <v>0</v>
      </c>
      <c r="B18" s="10">
        <f t="shared" si="1"/>
        <v>1.5521300304146746</v>
      </c>
      <c r="C18" s="1">
        <f t="shared" si="7"/>
        <v>8</v>
      </c>
      <c r="D18" s="12">
        <v>0.13502203190446282</v>
      </c>
      <c r="E18" s="12">
        <f t="shared" ca="1" si="0"/>
        <v>0.96470469813500737</v>
      </c>
      <c r="F18" s="14">
        <f t="shared" si="2"/>
        <v>2.0527609100718687</v>
      </c>
      <c r="G18" s="1">
        <f t="shared" si="3"/>
        <v>8</v>
      </c>
      <c r="H18" s="8">
        <f t="shared" si="4"/>
        <v>0.16</v>
      </c>
      <c r="I18" s="8">
        <f t="shared" si="5"/>
        <v>0.13502203190446277</v>
      </c>
      <c r="J18" s="8">
        <f t="shared" si="6"/>
        <v>2.1788900795649235</v>
      </c>
      <c r="K18" s="4"/>
    </row>
    <row r="19" spans="1:11" ht="18.3" x14ac:dyDescent="0.7">
      <c r="A19" s="10">
        <v>0</v>
      </c>
      <c r="B19" s="10">
        <f t="shared" si="1"/>
        <v>1.4586695808842576</v>
      </c>
      <c r="C19" s="1">
        <f t="shared" si="7"/>
        <v>9</v>
      </c>
      <c r="D19" s="12">
        <v>0.14241600763833917</v>
      </c>
      <c r="E19" s="12">
        <f t="shared" ca="1" si="0"/>
        <v>0.7116645338065426</v>
      </c>
      <c r="F19" s="14">
        <f t="shared" si="2"/>
        <v>2.0908520764454419</v>
      </c>
      <c r="G19" s="1">
        <f t="shared" si="3"/>
        <v>9</v>
      </c>
      <c r="H19" s="8">
        <f t="shared" si="4"/>
        <v>0.18</v>
      </c>
      <c r="I19" s="8">
        <f t="shared" si="5"/>
        <v>0.14241600763833925</v>
      </c>
      <c r="J19" s="8">
        <f t="shared" si="6"/>
        <v>2.2751902830191333</v>
      </c>
      <c r="K19" s="4"/>
    </row>
    <row r="20" spans="1:11" ht="18.3" x14ac:dyDescent="0.7">
      <c r="A20" s="10">
        <v>0</v>
      </c>
      <c r="B20" s="10">
        <f t="shared" si="1"/>
        <v>1.2434395394452211</v>
      </c>
      <c r="C20" s="1">
        <f t="shared" si="7"/>
        <v>10</v>
      </c>
      <c r="D20" s="12">
        <v>0.16094141264411022</v>
      </c>
      <c r="E20" s="12">
        <f t="shared" ca="1" si="0"/>
        <v>0.20119542124942702</v>
      </c>
      <c r="F20" s="14">
        <f t="shared" si="2"/>
        <v>2.1835098151039949</v>
      </c>
      <c r="G20" s="1">
        <f t="shared" si="3"/>
        <v>10</v>
      </c>
      <c r="H20" s="8">
        <f t="shared" si="4"/>
        <v>0.2</v>
      </c>
      <c r="I20" s="8">
        <f t="shared" si="5"/>
        <v>0.16094141264411022</v>
      </c>
      <c r="J20" s="8">
        <f t="shared" si="6"/>
        <v>2.3679807573413578</v>
      </c>
      <c r="K20" s="4"/>
    </row>
    <row r="21" spans="1:11" ht="18.3" x14ac:dyDescent="0.7">
      <c r="A21" s="10">
        <v>0</v>
      </c>
      <c r="B21" s="10">
        <f t="shared" si="1"/>
        <v>1.1399503407711347</v>
      </c>
      <c r="C21" s="1">
        <f t="shared" si="7"/>
        <v>11</v>
      </c>
      <c r="D21" s="12">
        <v>0.17070864734313118</v>
      </c>
      <c r="E21" s="12">
        <f t="shared" ca="1" si="0"/>
        <v>0.20645013976695514</v>
      </c>
      <c r="F21" s="14">
        <f t="shared" si="2"/>
        <v>2.2309214470978178</v>
      </c>
      <c r="G21" s="1">
        <f t="shared" si="3"/>
        <v>11</v>
      </c>
      <c r="H21" s="8">
        <f t="shared" si="4"/>
        <v>0.22</v>
      </c>
      <c r="I21" s="8">
        <f t="shared" si="5"/>
        <v>0.17070864734313113</v>
      </c>
      <c r="J21" s="8">
        <f t="shared" si="6"/>
        <v>2.4577233548766326</v>
      </c>
      <c r="K21" s="4"/>
    </row>
    <row r="22" spans="1:11" ht="18.3" x14ac:dyDescent="0.7">
      <c r="A22" s="10">
        <v>0</v>
      </c>
      <c r="B22" s="10">
        <f t="shared" si="1"/>
        <v>0.96061217378283037</v>
      </c>
      <c r="C22" s="1">
        <f t="shared" si="7"/>
        <v>12</v>
      </c>
      <c r="D22" s="12">
        <v>0.18924704760924826</v>
      </c>
      <c r="E22" s="12">
        <f t="shared" ca="1" si="0"/>
        <v>0.54718115230171616</v>
      </c>
      <c r="F22" s="14">
        <f t="shared" si="2"/>
        <v>2.3184977710312475</v>
      </c>
      <c r="G22" s="1">
        <f t="shared" si="3"/>
        <v>12</v>
      </c>
      <c r="H22" s="8">
        <f t="shared" si="4"/>
        <v>0.24</v>
      </c>
      <c r="I22" s="8">
        <f t="shared" si="5"/>
        <v>0.18924704760924824</v>
      </c>
      <c r="J22" s="8">
        <f t="shared" si="6"/>
        <v>2.5447830153690076</v>
      </c>
      <c r="K22" s="4"/>
    </row>
    <row r="23" spans="1:11" ht="18.3" x14ac:dyDescent="0.7">
      <c r="A23" s="10">
        <v>0</v>
      </c>
      <c r="B23" s="10">
        <f t="shared" si="1"/>
        <v>0.92115267160291314</v>
      </c>
      <c r="C23" s="1">
        <f t="shared" si="7"/>
        <v>13</v>
      </c>
      <c r="D23" s="12">
        <v>0.19364333746113072</v>
      </c>
      <c r="E23" s="12">
        <f t="shared" ca="1" si="0"/>
        <v>0.68474443607471502</v>
      </c>
      <c r="F23" s="14">
        <f t="shared" si="2"/>
        <v>2.3388390288016456</v>
      </c>
      <c r="G23" s="1">
        <f t="shared" si="3"/>
        <v>13</v>
      </c>
      <c r="H23" s="8">
        <f t="shared" si="4"/>
        <v>0.26</v>
      </c>
      <c r="I23" s="8">
        <f t="shared" si="5"/>
        <v>0.19364333746113066</v>
      </c>
      <c r="J23" s="8">
        <f t="shared" si="6"/>
        <v>2.6294544449986081</v>
      </c>
      <c r="K23" s="4"/>
    </row>
    <row r="24" spans="1:11" ht="18.3" x14ac:dyDescent="0.7">
      <c r="A24" s="10">
        <v>0</v>
      </c>
      <c r="B24" s="10">
        <f t="shared" si="1"/>
        <v>0.58723390732962266</v>
      </c>
      <c r="C24" s="1">
        <f t="shared" si="7"/>
        <v>14</v>
      </c>
      <c r="D24" s="12">
        <v>0.23709545018271072</v>
      </c>
      <c r="E24" s="12">
        <f t="shared" ca="1" si="0"/>
        <v>0.68704454701931805</v>
      </c>
      <c r="F24" s="14">
        <f t="shared" si="2"/>
        <v>2.5322941305232773</v>
      </c>
      <c r="G24" s="1">
        <f t="shared" si="3"/>
        <v>14</v>
      </c>
      <c r="H24" s="8">
        <f t="shared" si="4"/>
        <v>0.28000000000000003</v>
      </c>
      <c r="I24" s="8">
        <f t="shared" si="5"/>
        <v>0.23709545018271078</v>
      </c>
      <c r="J24" s="8">
        <f t="shared" si="6"/>
        <v>2.7119799689041275</v>
      </c>
      <c r="K24" s="4"/>
    </row>
    <row r="25" spans="1:11" ht="18.3" x14ac:dyDescent="0.7">
      <c r="A25" s="10">
        <v>0</v>
      </c>
      <c r="B25" s="10">
        <f t="shared" si="1"/>
        <v>0.42675501149982592</v>
      </c>
      <c r="C25" s="1">
        <f t="shared" si="7"/>
        <v>15</v>
      </c>
      <c r="D25" s="12">
        <v>0.26381163453039413</v>
      </c>
      <c r="E25" s="12">
        <f t="shared" ca="1" si="0"/>
        <v>0.95791921043593931</v>
      </c>
      <c r="F25" s="14">
        <f t="shared" si="2"/>
        <v>2.645341130815309</v>
      </c>
      <c r="G25" s="1">
        <f t="shared" si="3"/>
        <v>15</v>
      </c>
      <c r="H25" s="8">
        <f t="shared" si="4"/>
        <v>0.3</v>
      </c>
      <c r="I25" s="8">
        <f t="shared" si="5"/>
        <v>0.26381163453039413</v>
      </c>
      <c r="J25" s="8">
        <f t="shared" si="6"/>
        <v>2.792561898622866</v>
      </c>
      <c r="K25" s="4"/>
    </row>
    <row r="26" spans="1:11" ht="18.3" x14ac:dyDescent="0.7">
      <c r="A26" s="10">
        <v>0</v>
      </c>
      <c r="B26" s="10">
        <f t="shared" si="1"/>
        <v>0.4034194167608427</v>
      </c>
      <c r="C26" s="1">
        <f t="shared" si="7"/>
        <v>16</v>
      </c>
      <c r="D26" s="12">
        <v>0.26817963532638134</v>
      </c>
      <c r="E26" s="12">
        <f t="shared" ca="1" si="0"/>
        <v>0.96900633614713938</v>
      </c>
      <c r="F26" s="14">
        <f t="shared" si="2"/>
        <v>2.6634529513675478</v>
      </c>
      <c r="G26" s="1">
        <f t="shared" si="3"/>
        <v>16</v>
      </c>
      <c r="H26" s="8">
        <f t="shared" si="4"/>
        <v>0.32</v>
      </c>
      <c r="I26" s="8">
        <f t="shared" si="5"/>
        <v>0.26817963532638128</v>
      </c>
      <c r="J26" s="8">
        <f t="shared" si="6"/>
        <v>2.8713713524562343</v>
      </c>
      <c r="K26" s="4"/>
    </row>
    <row r="27" spans="1:11" ht="18.3" x14ac:dyDescent="0.7">
      <c r="A27" s="10">
        <v>0</v>
      </c>
      <c r="B27" s="10">
        <f t="shared" si="1"/>
        <v>0.33495954381849774</v>
      </c>
      <c r="C27" s="1">
        <f t="shared" si="7"/>
        <v>17</v>
      </c>
      <c r="D27" s="12">
        <v>0.2819327557935889</v>
      </c>
      <c r="E27" s="12">
        <f t="shared" ca="1" si="0"/>
        <v>0.55030759526762751</v>
      </c>
      <c r="F27" s="14">
        <f t="shared" si="2"/>
        <v>2.7198491217166247</v>
      </c>
      <c r="G27" s="1">
        <f t="shared" si="3"/>
        <v>17</v>
      </c>
      <c r="H27" s="8">
        <f t="shared" si="4"/>
        <v>0.34</v>
      </c>
      <c r="I27" s="8">
        <f t="shared" si="5"/>
        <v>0.2819327557935889</v>
      </c>
      <c r="J27" s="8">
        <f t="shared" si="6"/>
        <v>2.9485547037531266</v>
      </c>
      <c r="K27" s="4"/>
    </row>
    <row r="28" spans="1:11" ht="18.3" x14ac:dyDescent="0.7">
      <c r="A28" s="10">
        <v>0</v>
      </c>
      <c r="B28" s="10">
        <f t="shared" si="1"/>
        <v>0.28282246838006964</v>
      </c>
      <c r="C28" s="1">
        <f t="shared" si="7"/>
        <v>18</v>
      </c>
      <c r="D28" s="12">
        <v>0.29355496150134408</v>
      </c>
      <c r="E28" s="12">
        <f t="shared" ca="1" si="0"/>
        <v>0.31995692765500339</v>
      </c>
      <c r="F28" s="14">
        <f t="shared" si="2"/>
        <v>2.7667954601303215</v>
      </c>
      <c r="G28" s="1">
        <f t="shared" si="3"/>
        <v>18</v>
      </c>
      <c r="H28" s="8">
        <f t="shared" si="4"/>
        <v>0.36</v>
      </c>
      <c r="I28" s="8">
        <f t="shared" si="5"/>
        <v>0.29355496150134419</v>
      </c>
      <c r="J28" s="8">
        <f t="shared" si="6"/>
        <v>3.0242383967241979</v>
      </c>
      <c r="K28" s="4"/>
    </row>
    <row r="29" spans="1:11" ht="18.3" x14ac:dyDescent="0.7">
      <c r="A29" s="10">
        <v>0</v>
      </c>
      <c r="B29" s="10">
        <f t="shared" si="1"/>
        <v>0.26319837846162975</v>
      </c>
      <c r="C29" s="1">
        <f t="shared" si="7"/>
        <v>19</v>
      </c>
      <c r="D29" s="12">
        <v>0.2982483349317645</v>
      </c>
      <c r="E29" s="12">
        <f t="shared" ca="1" si="0"/>
        <v>0.39580155747815104</v>
      </c>
      <c r="F29" s="14">
        <f t="shared" si="2"/>
        <v>2.785577383803993</v>
      </c>
      <c r="G29" s="1">
        <f t="shared" si="3"/>
        <v>19</v>
      </c>
      <c r="H29" s="8">
        <f t="shared" si="4"/>
        <v>0.38</v>
      </c>
      <c r="I29" s="8">
        <f t="shared" si="5"/>
        <v>0.29824833493176461</v>
      </c>
      <c r="J29" s="8">
        <f t="shared" si="6"/>
        <v>3.0985326105668642</v>
      </c>
      <c r="K29" s="4"/>
    </row>
    <row r="30" spans="1:11" ht="18.3" x14ac:dyDescent="0.7">
      <c r="A30" s="10">
        <v>0</v>
      </c>
      <c r="B30" s="10">
        <f t="shared" ref="B30:B60" si="8">(F30-$G$3)^2</f>
        <v>8.3870778312019112E-2</v>
      </c>
      <c r="C30" s="1">
        <f t="shared" si="7"/>
        <v>20</v>
      </c>
      <c r="D30" s="12">
        <v>0.35594295646429264</v>
      </c>
      <c r="E30" s="12">
        <f t="shared" ca="1" si="0"/>
        <v>0.15156330585206601</v>
      </c>
      <c r="F30" s="14">
        <f t="shared" ref="F30:F60" si="9">1+4*D30^(2/3)</f>
        <v>3.0090014964520573</v>
      </c>
      <c r="G30" s="1">
        <f t="shared" si="3"/>
        <v>20</v>
      </c>
      <c r="H30" s="8">
        <f t="shared" ref="H30:H60" si="10">G30/$G$2</f>
        <v>0.4</v>
      </c>
      <c r="I30" s="8">
        <f t="shared" ref="I30:I60" si="11">(F30-1)^(3/2)/8</f>
        <v>0.35594295646429264</v>
      </c>
      <c r="J30" s="8">
        <f t="shared" ref="J30:J60" si="12">1+4*H30^(2/3)</f>
        <v>3.1715340932759255</v>
      </c>
      <c r="K30" s="4"/>
    </row>
    <row r="31" spans="1:11" ht="18.3" x14ac:dyDescent="0.7">
      <c r="A31" s="10">
        <v>0</v>
      </c>
      <c r="B31" s="10">
        <f t="shared" si="8"/>
        <v>8.2780873106223979E-2</v>
      </c>
      <c r="C31" s="1">
        <f t="shared" si="7"/>
        <v>21</v>
      </c>
      <c r="D31" s="12">
        <v>0.35644479573288013</v>
      </c>
      <c r="E31" s="12">
        <f t="shared" ref="E31:E60" ca="1" si="13">RAND()</f>
        <v>0.90522955030400287</v>
      </c>
      <c r="F31" s="14">
        <f t="shared" si="9"/>
        <v>3.0108893627793156</v>
      </c>
      <c r="G31" s="1">
        <f t="shared" si="3"/>
        <v>21</v>
      </c>
      <c r="H31" s="8">
        <f t="shared" si="10"/>
        <v>0.42</v>
      </c>
      <c r="I31" s="8">
        <f t="shared" si="11"/>
        <v>0.35644479573288018</v>
      </c>
      <c r="J31" s="8">
        <f t="shared" si="12"/>
        <v>3.2433283852817532</v>
      </c>
      <c r="K31" s="4"/>
    </row>
    <row r="32" spans="1:11" ht="18.3" x14ac:dyDescent="0.7">
      <c r="A32" s="10">
        <v>0</v>
      </c>
      <c r="B32" s="10">
        <f t="shared" si="8"/>
        <v>6.0014665810098004E-2</v>
      </c>
      <c r="C32" s="1">
        <f t="shared" si="7"/>
        <v>22</v>
      </c>
      <c r="D32" s="12">
        <v>0.36786832566216088</v>
      </c>
      <c r="E32" s="12">
        <f t="shared" ca="1" si="13"/>
        <v>0.58743239080896414</v>
      </c>
      <c r="F32" s="14">
        <f t="shared" si="9"/>
        <v>3.0536271080744051</v>
      </c>
      <c r="G32" s="1">
        <f t="shared" si="3"/>
        <v>22</v>
      </c>
      <c r="H32" s="8">
        <f t="shared" si="10"/>
        <v>0.44</v>
      </c>
      <c r="I32" s="8">
        <f t="shared" si="11"/>
        <v>0.36786832566216093</v>
      </c>
      <c r="J32" s="8">
        <f t="shared" si="12"/>
        <v>3.3139915870097796</v>
      </c>
      <c r="K32" s="4"/>
    </row>
    <row r="33" spans="1:11" ht="18.3" x14ac:dyDescent="0.7">
      <c r="A33" s="10">
        <v>0</v>
      </c>
      <c r="B33" s="10">
        <f t="shared" si="8"/>
        <v>3.1932182503495499E-2</v>
      </c>
      <c r="C33" s="1">
        <f t="shared" si="7"/>
        <v>23</v>
      </c>
      <c r="D33" s="12">
        <v>0.38582131817259713</v>
      </c>
      <c r="E33" s="12">
        <f t="shared" ca="1" si="13"/>
        <v>0.45173589075613352</v>
      </c>
      <c r="F33" s="14">
        <f t="shared" si="9"/>
        <v>3.1199102349861736</v>
      </c>
      <c r="G33" s="1">
        <f t="shared" si="3"/>
        <v>23</v>
      </c>
      <c r="H33" s="8">
        <f t="shared" si="10"/>
        <v>0.46</v>
      </c>
      <c r="I33" s="8">
        <f t="shared" si="11"/>
        <v>0.38582131817259724</v>
      </c>
      <c r="J33" s="8">
        <f t="shared" si="12"/>
        <v>3.3835917803202311</v>
      </c>
      <c r="K33" s="4"/>
    </row>
    <row r="34" spans="1:11" ht="18.3" x14ac:dyDescent="0.7">
      <c r="A34" s="10">
        <v>0</v>
      </c>
      <c r="B34" s="10">
        <f t="shared" si="8"/>
        <v>4.0512548066639013E-3</v>
      </c>
      <c r="C34" s="1">
        <f t="shared" si="7"/>
        <v>24</v>
      </c>
      <c r="D34" s="12">
        <v>0.41765110928022386</v>
      </c>
      <c r="E34" s="12">
        <f t="shared" ca="1" si="13"/>
        <v>0.93687449702783043</v>
      </c>
      <c r="F34" s="14">
        <f t="shared" si="9"/>
        <v>3.2349565487475913</v>
      </c>
      <c r="G34" s="1">
        <f t="shared" si="3"/>
        <v>24</v>
      </c>
      <c r="H34" s="8">
        <f t="shared" si="10"/>
        <v>0.48</v>
      </c>
      <c r="I34" s="8">
        <f t="shared" si="11"/>
        <v>0.41765110928022386</v>
      </c>
      <c r="J34" s="8">
        <f t="shared" si="12"/>
        <v>3.4521901836593698</v>
      </c>
      <c r="K34" s="4"/>
    </row>
    <row r="35" spans="1:11" ht="18.3" x14ac:dyDescent="0.7">
      <c r="A35" s="10">
        <v>0</v>
      </c>
      <c r="B35" s="10">
        <f t="shared" si="8"/>
        <v>9.846218498038733E-4</v>
      </c>
      <c r="C35" s="1">
        <f t="shared" si="7"/>
        <v>25</v>
      </c>
      <c r="D35" s="12">
        <v>0.4445694518572586</v>
      </c>
      <c r="E35" s="12">
        <f t="shared" ca="1" si="13"/>
        <v>7.0556438073834382E-2</v>
      </c>
      <c r="F35" s="14">
        <f t="shared" si="9"/>
        <v>3.3299847016241793</v>
      </c>
      <c r="G35" s="1">
        <f t="shared" si="3"/>
        <v>25</v>
      </c>
      <c r="H35" s="8">
        <f t="shared" si="10"/>
        <v>0.5</v>
      </c>
      <c r="I35" s="8">
        <f t="shared" si="11"/>
        <v>0.4445694518572586</v>
      </c>
      <c r="J35" s="8">
        <f t="shared" si="12"/>
        <v>3.5198420997897464</v>
      </c>
      <c r="K35" s="4"/>
    </row>
    <row r="36" spans="1:11" ht="18.3" x14ac:dyDescent="0.7">
      <c r="A36" s="10">
        <v>0</v>
      </c>
      <c r="B36" s="10">
        <f t="shared" si="8"/>
        <v>6.4401155216836647E-3</v>
      </c>
      <c r="C36" s="1">
        <f t="shared" si="7"/>
        <v>26</v>
      </c>
      <c r="D36" s="12">
        <v>0.45862987219320472</v>
      </c>
      <c r="E36" s="12">
        <f t="shared" ca="1" si="13"/>
        <v>0.97540962235416717</v>
      </c>
      <c r="F36" s="14">
        <f t="shared" si="9"/>
        <v>3.3788563473355961</v>
      </c>
      <c r="G36" s="1">
        <f t="shared" si="3"/>
        <v>26</v>
      </c>
      <c r="H36" s="8">
        <f t="shared" si="10"/>
        <v>0.52</v>
      </c>
      <c r="I36" s="8">
        <f t="shared" si="11"/>
        <v>0.45862987219320467</v>
      </c>
      <c r="J36" s="8">
        <f t="shared" si="12"/>
        <v>3.5865977001250489</v>
      </c>
      <c r="K36" s="4"/>
    </row>
    <row r="37" spans="1:11" ht="18.3" x14ac:dyDescent="0.7">
      <c r="A37" s="10">
        <v>0</v>
      </c>
      <c r="B37" s="10">
        <f t="shared" si="8"/>
        <v>1.2979055885241019E-2</v>
      </c>
      <c r="C37" s="1">
        <f t="shared" si="7"/>
        <v>27</v>
      </c>
      <c r="D37" s="12">
        <v>0.46840287223702881</v>
      </c>
      <c r="E37" s="12">
        <f t="shared" ca="1" si="13"/>
        <v>0.31028632978083837</v>
      </c>
      <c r="F37" s="14">
        <f t="shared" si="9"/>
        <v>3.4125316764512048</v>
      </c>
      <c r="G37" s="1">
        <f t="shared" si="3"/>
        <v>27</v>
      </c>
      <c r="H37" s="8">
        <f t="shared" si="10"/>
        <v>0.54</v>
      </c>
      <c r="I37" s="8">
        <f t="shared" si="11"/>
        <v>0.46840287223702887</v>
      </c>
      <c r="J37" s="8">
        <f t="shared" si="12"/>
        <v>3.6525026790210786</v>
      </c>
      <c r="K37" s="4"/>
    </row>
    <row r="38" spans="1:11" ht="18.3" x14ac:dyDescent="0.7">
      <c r="A38" s="10">
        <v>0</v>
      </c>
      <c r="B38" s="10">
        <f t="shared" si="8"/>
        <v>2.3287881069684612E-2</v>
      </c>
      <c r="C38" s="1">
        <f t="shared" si="7"/>
        <v>28</v>
      </c>
      <c r="D38" s="12">
        <v>0.47971214111148219</v>
      </c>
      <c r="E38" s="12">
        <f t="shared" ca="1" si="13"/>
        <v>0.16723608588127092</v>
      </c>
      <c r="F38" s="14">
        <f t="shared" si="9"/>
        <v>3.4512096901685339</v>
      </c>
      <c r="G38" s="1">
        <f t="shared" si="3"/>
        <v>28</v>
      </c>
      <c r="H38" s="8">
        <f t="shared" si="10"/>
        <v>0.56000000000000005</v>
      </c>
      <c r="I38" s="8">
        <f t="shared" si="11"/>
        <v>0.47971214111148214</v>
      </c>
      <c r="J38" s="8">
        <f t="shared" si="12"/>
        <v>3.7175988035868972</v>
      </c>
      <c r="K38" s="4"/>
    </row>
    <row r="39" spans="1:11" ht="18.3" x14ac:dyDescent="0.7">
      <c r="A39" s="10">
        <v>0</v>
      </c>
      <c r="B39" s="10">
        <f t="shared" si="8"/>
        <v>5.1793107730591113E-2</v>
      </c>
      <c r="C39" s="1">
        <f t="shared" si="7"/>
        <v>29</v>
      </c>
      <c r="D39" s="12">
        <v>0.50188967233010306</v>
      </c>
      <c r="E39" s="12">
        <f t="shared" ca="1" si="13"/>
        <v>0.54868684358702258</v>
      </c>
      <c r="F39" s="14">
        <f t="shared" si="9"/>
        <v>3.5261870085676219</v>
      </c>
      <c r="G39" s="1">
        <f t="shared" si="3"/>
        <v>29</v>
      </c>
      <c r="H39" s="8">
        <f t="shared" si="10"/>
        <v>0.57999999999999996</v>
      </c>
      <c r="I39" s="8">
        <f t="shared" si="11"/>
        <v>0.50188967233010306</v>
      </c>
      <c r="J39" s="8">
        <f t="shared" si="12"/>
        <v>3.7819243788236983</v>
      </c>
      <c r="K39" s="4"/>
    </row>
    <row r="40" spans="1:11" ht="18.3" x14ac:dyDescent="0.7">
      <c r="A40" s="10">
        <v>0</v>
      </c>
      <c r="B40" s="10">
        <f t="shared" si="8"/>
        <v>7.1610365999715805E-2</v>
      </c>
      <c r="C40" s="1">
        <f t="shared" si="7"/>
        <v>30</v>
      </c>
      <c r="D40" s="12">
        <v>0.51386327309498525</v>
      </c>
      <c r="E40" s="12">
        <f t="shared" ca="1" si="13"/>
        <v>0.58792472615512126</v>
      </c>
      <c r="F40" s="14">
        <f t="shared" si="9"/>
        <v>3.5662071492671759</v>
      </c>
      <c r="G40" s="1">
        <f t="shared" si="3"/>
        <v>30</v>
      </c>
      <c r="H40" s="8">
        <f t="shared" si="10"/>
        <v>0.6</v>
      </c>
      <c r="I40" s="8">
        <f t="shared" si="11"/>
        <v>0.51386327309498514</v>
      </c>
      <c r="J40" s="8">
        <f t="shared" si="12"/>
        <v>3.84551464359205</v>
      </c>
      <c r="K40" s="4"/>
    </row>
    <row r="41" spans="1:11" ht="18.3" x14ac:dyDescent="0.7">
      <c r="A41" s="10">
        <v>0</v>
      </c>
      <c r="B41" s="10">
        <f t="shared" si="8"/>
        <v>0.10899863130309713</v>
      </c>
      <c r="C41" s="1">
        <f t="shared" si="7"/>
        <v>31</v>
      </c>
      <c r="D41" s="12">
        <v>0.5327645089414873</v>
      </c>
      <c r="E41" s="12">
        <f t="shared" ca="1" si="13"/>
        <v>0.6907839062234199</v>
      </c>
      <c r="F41" s="14">
        <f t="shared" si="9"/>
        <v>3.6287554245292921</v>
      </c>
      <c r="G41" s="1">
        <f t="shared" si="3"/>
        <v>31</v>
      </c>
      <c r="H41" s="8">
        <f t="shared" si="10"/>
        <v>0.62</v>
      </c>
      <c r="I41" s="8">
        <f t="shared" si="11"/>
        <v>0.53276450894148719</v>
      </c>
      <c r="J41" s="8">
        <f t="shared" si="12"/>
        <v>3.9084021096497894</v>
      </c>
      <c r="K41" s="4"/>
    </row>
    <row r="42" spans="1:11" ht="18.3" x14ac:dyDescent="0.7">
      <c r="A42" s="10">
        <v>0</v>
      </c>
      <c r="B42" s="10">
        <f t="shared" si="8"/>
        <v>0.2089506598136123</v>
      </c>
      <c r="C42" s="1">
        <f t="shared" si="7"/>
        <v>32</v>
      </c>
      <c r="D42" s="12">
        <v>0.57182348779925563</v>
      </c>
      <c r="E42" s="12">
        <f t="shared" ca="1" si="13"/>
        <v>0.14915771087289176</v>
      </c>
      <c r="F42" s="14">
        <f t="shared" si="9"/>
        <v>3.7557172286303517</v>
      </c>
      <c r="G42" s="1">
        <f t="shared" si="3"/>
        <v>32</v>
      </c>
      <c r="H42" s="8">
        <f t="shared" si="10"/>
        <v>0.64</v>
      </c>
      <c r="I42" s="8">
        <f t="shared" si="11"/>
        <v>0.57182348779925574</v>
      </c>
      <c r="J42" s="8">
        <f t="shared" si="12"/>
        <v>3.9706168535121789</v>
      </c>
      <c r="K42" s="4"/>
    </row>
    <row r="43" spans="1:11" ht="18.3" x14ac:dyDescent="0.7">
      <c r="A43" s="10">
        <v>0</v>
      </c>
      <c r="B43" s="10">
        <f t="shared" si="8"/>
        <v>0.31722528812114964</v>
      </c>
      <c r="C43" s="1">
        <f t="shared" si="7"/>
        <v>33</v>
      </c>
      <c r="D43" s="12">
        <v>0.60516886477858478</v>
      </c>
      <c r="E43" s="12">
        <f t="shared" ca="1" si="13"/>
        <v>0.21979586422999808</v>
      </c>
      <c r="F43" s="14">
        <f t="shared" si="9"/>
        <v>3.8618335803366324</v>
      </c>
      <c r="G43" s="1">
        <f t="shared" si="3"/>
        <v>33</v>
      </c>
      <c r="H43" s="8">
        <f t="shared" si="10"/>
        <v>0.66</v>
      </c>
      <c r="I43" s="8">
        <f t="shared" si="11"/>
        <v>0.60516886477858478</v>
      </c>
      <c r="J43" s="8">
        <f t="shared" si="12"/>
        <v>4.0321867689638342</v>
      </c>
      <c r="K43" s="4"/>
    </row>
    <row r="44" spans="1:11" ht="18.3" x14ac:dyDescent="0.7">
      <c r="A44" s="10">
        <v>0</v>
      </c>
      <c r="B44" s="10">
        <f t="shared" si="8"/>
        <v>0.34149335843862522</v>
      </c>
      <c r="C44" s="1">
        <f t="shared" si="7"/>
        <v>34</v>
      </c>
      <c r="D44" s="12">
        <v>0.61188884509016639</v>
      </c>
      <c r="E44" s="12">
        <f t="shared" ca="1" si="13"/>
        <v>0.44434148074200364</v>
      </c>
      <c r="F44" s="14">
        <f t="shared" si="9"/>
        <v>3.8829803477323495</v>
      </c>
      <c r="G44" s="1">
        <f t="shared" si="3"/>
        <v>34</v>
      </c>
      <c r="H44" s="8">
        <f t="shared" si="10"/>
        <v>0.68</v>
      </c>
      <c r="I44" s="8">
        <f t="shared" si="11"/>
        <v>0.6118888450901665</v>
      </c>
      <c r="J44" s="8">
        <f t="shared" si="12"/>
        <v>4.093137786555296</v>
      </c>
      <c r="K44" s="4"/>
    </row>
    <row r="45" spans="1:11" ht="18.3" x14ac:dyDescent="0.7">
      <c r="A45" s="10">
        <v>0</v>
      </c>
      <c r="B45" s="10">
        <f t="shared" si="8"/>
        <v>0.43203214009985802</v>
      </c>
      <c r="C45" s="1">
        <f t="shared" si="7"/>
        <v>35</v>
      </c>
      <c r="D45" s="12">
        <v>0.63524912583690463</v>
      </c>
      <c r="E45" s="12">
        <f t="shared" ca="1" si="13"/>
        <v>0.99743868993463947</v>
      </c>
      <c r="F45" s="14">
        <f t="shared" si="9"/>
        <v>3.9558975353369177</v>
      </c>
      <c r="G45" s="1">
        <f t="shared" si="3"/>
        <v>35</v>
      </c>
      <c r="H45" s="8">
        <f t="shared" si="10"/>
        <v>0.7</v>
      </c>
      <c r="I45" s="8">
        <f t="shared" si="11"/>
        <v>0.63524912583690463</v>
      </c>
      <c r="J45" s="8">
        <f t="shared" si="12"/>
        <v>4.1534940652420964</v>
      </c>
      <c r="K45" s="4"/>
    </row>
    <row r="46" spans="1:11" ht="18.3" x14ac:dyDescent="0.7">
      <c r="A46" s="10">
        <v>0</v>
      </c>
      <c r="B46" s="10">
        <f t="shared" si="8"/>
        <v>0.51561519541129863</v>
      </c>
      <c r="C46" s="1">
        <f t="shared" si="7"/>
        <v>36</v>
      </c>
      <c r="D46" s="12">
        <v>0.65494015170249242</v>
      </c>
      <c r="E46" s="12">
        <f t="shared" ca="1" si="13"/>
        <v>0.82781814089742534</v>
      </c>
      <c r="F46" s="14">
        <f t="shared" si="9"/>
        <v>4.0166695207286311</v>
      </c>
      <c r="G46" s="1">
        <f t="shared" si="3"/>
        <v>36</v>
      </c>
      <c r="H46" s="8">
        <f t="shared" si="10"/>
        <v>0.72</v>
      </c>
      <c r="I46" s="8">
        <f t="shared" si="11"/>
        <v>0.65494015170249253</v>
      </c>
      <c r="J46" s="8">
        <f t="shared" si="12"/>
        <v>4.2132781603944132</v>
      </c>
      <c r="K46" s="4"/>
    </row>
    <row r="47" spans="1:11" ht="18.3" x14ac:dyDescent="0.7">
      <c r="A47" s="10">
        <v>0</v>
      </c>
      <c r="B47" s="10">
        <f t="shared" si="8"/>
        <v>0.53482557186043733</v>
      </c>
      <c r="C47" s="1">
        <f t="shared" si="7"/>
        <v>37</v>
      </c>
      <c r="D47" s="12">
        <v>0.65926125666776714</v>
      </c>
      <c r="E47" s="12">
        <f t="shared" ca="1" si="13"/>
        <v>0.77909808236957889</v>
      </c>
      <c r="F47" s="14">
        <f t="shared" si="9"/>
        <v>4.0299237125576344</v>
      </c>
      <c r="G47" s="1">
        <f t="shared" si="3"/>
        <v>37</v>
      </c>
      <c r="H47" s="8">
        <f t="shared" si="10"/>
        <v>0.74</v>
      </c>
      <c r="I47" s="8">
        <f t="shared" si="11"/>
        <v>0.65926125666776714</v>
      </c>
      <c r="J47" s="8">
        <f t="shared" si="12"/>
        <v>4.2725111716643784</v>
      </c>
      <c r="K47" s="4"/>
    </row>
    <row r="48" spans="1:11" ht="18.3" x14ac:dyDescent="0.7">
      <c r="A48" s="10">
        <v>0</v>
      </c>
      <c r="B48" s="10">
        <f t="shared" si="8"/>
        <v>0.60656835312096136</v>
      </c>
      <c r="C48" s="1">
        <f t="shared" si="7"/>
        <v>38</v>
      </c>
      <c r="D48" s="12">
        <v>0.67482707577662993</v>
      </c>
      <c r="E48" s="12">
        <f t="shared" ca="1" si="13"/>
        <v>0.49342190567177902</v>
      </c>
      <c r="F48" s="14">
        <f t="shared" si="9"/>
        <v>4.0774309993257134</v>
      </c>
      <c r="G48" s="1">
        <f t="shared" si="3"/>
        <v>38</v>
      </c>
      <c r="H48" s="8">
        <f t="shared" si="10"/>
        <v>0.76</v>
      </c>
      <c r="I48" s="8">
        <f t="shared" si="11"/>
        <v>0.67482707577663004</v>
      </c>
      <c r="J48" s="8">
        <f t="shared" si="12"/>
        <v>4.3312128736034126</v>
      </c>
      <c r="K48" s="4"/>
    </row>
    <row r="49" spans="1:11" ht="18.3" x14ac:dyDescent="0.7">
      <c r="A49" s="10">
        <v>0</v>
      </c>
      <c r="B49" s="10">
        <f t="shared" si="8"/>
        <v>0.77700685852783369</v>
      </c>
      <c r="C49" s="1">
        <f t="shared" si="7"/>
        <v>39</v>
      </c>
      <c r="D49" s="12">
        <v>0.70887277723612696</v>
      </c>
      <c r="E49" s="12">
        <f t="shared" ca="1" si="13"/>
        <v>0.24440790728253003</v>
      </c>
      <c r="F49" s="14">
        <f t="shared" si="9"/>
        <v>4.1800859421815391</v>
      </c>
      <c r="G49" s="1">
        <f t="shared" si="3"/>
        <v>39</v>
      </c>
      <c r="H49" s="8">
        <f t="shared" si="10"/>
        <v>0.78</v>
      </c>
      <c r="I49" s="8">
        <f t="shared" si="11"/>
        <v>0.70887277723612707</v>
      </c>
      <c r="J49" s="8">
        <f t="shared" si="12"/>
        <v>4.3894018314416225</v>
      </c>
      <c r="K49" s="4"/>
    </row>
    <row r="50" spans="1:11" ht="18.3" x14ac:dyDescent="0.7">
      <c r="A50" s="10">
        <v>0</v>
      </c>
      <c r="B50" s="10">
        <f t="shared" si="8"/>
        <v>1.0102530165856876</v>
      </c>
      <c r="C50" s="1">
        <f t="shared" si="7"/>
        <v>40</v>
      </c>
      <c r="D50" s="12">
        <v>0.75061070445641076</v>
      </c>
      <c r="E50" s="12">
        <f t="shared" ca="1" si="13"/>
        <v>0.18214904084820205</v>
      </c>
      <c r="F50" s="14">
        <f t="shared" si="9"/>
        <v>4.3037194516688082</v>
      </c>
      <c r="G50" s="1">
        <f t="shared" si="3"/>
        <v>40</v>
      </c>
      <c r="H50" s="8">
        <f t="shared" si="10"/>
        <v>0.8</v>
      </c>
      <c r="I50" s="8">
        <f t="shared" si="11"/>
        <v>0.75061070445641076</v>
      </c>
      <c r="J50" s="8">
        <f t="shared" si="12"/>
        <v>4.4470955040510143</v>
      </c>
      <c r="K50" s="4"/>
    </row>
    <row r="51" spans="1:11" ht="18.3" x14ac:dyDescent="0.7">
      <c r="A51" s="10">
        <v>0</v>
      </c>
      <c r="B51" s="10">
        <f t="shared" si="8"/>
        <v>1.071441729963448</v>
      </c>
      <c r="C51" s="1">
        <f t="shared" si="7"/>
        <v>41</v>
      </c>
      <c r="D51" s="12">
        <v>0.76085496477686343</v>
      </c>
      <c r="E51" s="12">
        <f t="shared" ca="1" si="13"/>
        <v>0.13546656431186399</v>
      </c>
      <c r="F51" s="14">
        <f t="shared" si="9"/>
        <v>4.3337107121533336</v>
      </c>
      <c r="G51" s="1">
        <f t="shared" si="3"/>
        <v>41</v>
      </c>
      <c r="H51" s="8">
        <f t="shared" si="10"/>
        <v>0.82</v>
      </c>
      <c r="I51" s="8">
        <f t="shared" si="11"/>
        <v>0.76085496477686332</v>
      </c>
      <c r="J51" s="8">
        <f t="shared" si="12"/>
        <v>4.5043103357952186</v>
      </c>
      <c r="K51" s="4"/>
    </row>
    <row r="52" spans="1:11" ht="18.3" x14ac:dyDescent="0.7">
      <c r="A52" s="10">
        <v>0</v>
      </c>
      <c r="B52" s="10">
        <f t="shared" si="8"/>
        <v>1.320265787283285</v>
      </c>
      <c r="C52" s="1">
        <f t="shared" si="7"/>
        <v>42</v>
      </c>
      <c r="D52" s="12">
        <v>0.80018754102923029</v>
      </c>
      <c r="E52" s="12">
        <f t="shared" ca="1" si="13"/>
        <v>0.71798399250725187</v>
      </c>
      <c r="F52" s="14">
        <f t="shared" si="9"/>
        <v>4.447634209536834</v>
      </c>
      <c r="G52" s="1">
        <f t="shared" si="3"/>
        <v>42</v>
      </c>
      <c r="H52" s="8">
        <f t="shared" si="10"/>
        <v>0.84</v>
      </c>
      <c r="I52" s="8">
        <f t="shared" si="11"/>
        <v>0.8001875410292304</v>
      </c>
      <c r="J52" s="8">
        <f t="shared" si="12"/>
        <v>4.5610618387063768</v>
      </c>
      <c r="K52" s="4"/>
    </row>
    <row r="53" spans="1:11" ht="18.3" x14ac:dyDescent="0.7">
      <c r="A53" s="10">
        <v>0</v>
      </c>
      <c r="B53" s="10">
        <f t="shared" si="8"/>
        <v>1.6855278290861737</v>
      </c>
      <c r="C53" s="1">
        <f t="shared" si="7"/>
        <v>43</v>
      </c>
      <c r="D53" s="12">
        <v>0.85270696040123783</v>
      </c>
      <c r="E53" s="12">
        <f t="shared" ca="1" si="13"/>
        <v>0.46203719269419996</v>
      </c>
      <c r="F53" s="14">
        <f t="shared" si="9"/>
        <v>4.596884811805765</v>
      </c>
      <c r="G53" s="1">
        <f t="shared" si="3"/>
        <v>43</v>
      </c>
      <c r="H53" s="8">
        <f t="shared" si="10"/>
        <v>0.86</v>
      </c>
      <c r="I53" s="8">
        <f t="shared" si="11"/>
        <v>0.85270696040123772</v>
      </c>
      <c r="J53" s="8">
        <f t="shared" si="12"/>
        <v>4.6173646662132386</v>
      </c>
      <c r="K53" s="4"/>
    </row>
    <row r="54" spans="1:11" ht="18.3" x14ac:dyDescent="0.7">
      <c r="A54" s="10">
        <v>0</v>
      </c>
      <c r="B54" s="10">
        <f t="shared" si="8"/>
        <v>1.7836885162327845</v>
      </c>
      <c r="C54" s="1">
        <f t="shared" si="7"/>
        <v>44</v>
      </c>
      <c r="D54" s="12">
        <v>0.86599425352388171</v>
      </c>
      <c r="E54" s="12">
        <f t="shared" ca="1" si="13"/>
        <v>0.78631576863561226</v>
      </c>
      <c r="F54" s="14">
        <f t="shared" si="9"/>
        <v>4.6341540379216219</v>
      </c>
      <c r="G54" s="1">
        <f t="shared" si="3"/>
        <v>44</v>
      </c>
      <c r="H54" s="8">
        <f t="shared" si="10"/>
        <v>0.88</v>
      </c>
      <c r="I54" s="8">
        <f t="shared" si="11"/>
        <v>0.86599425352388182</v>
      </c>
      <c r="J54" s="8">
        <f t="shared" si="12"/>
        <v>4.6732326794648884</v>
      </c>
      <c r="K54" s="4"/>
    </row>
    <row r="55" spans="1:11" ht="18.3" x14ac:dyDescent="0.7">
      <c r="A55" s="10">
        <v>0</v>
      </c>
      <c r="B55" s="10">
        <f t="shared" si="8"/>
        <v>2.0646659175177033</v>
      </c>
      <c r="C55" s="1">
        <f t="shared" si="7"/>
        <v>45</v>
      </c>
      <c r="D55" s="12">
        <v>0.9024709293054719</v>
      </c>
      <c r="E55" s="12">
        <f t="shared" ca="1" si="13"/>
        <v>0.8046541314305371</v>
      </c>
      <c r="F55" s="14">
        <f t="shared" si="9"/>
        <v>4.7355005564388399</v>
      </c>
      <c r="G55" s="1">
        <f t="shared" si="3"/>
        <v>45</v>
      </c>
      <c r="H55" s="8">
        <f t="shared" si="10"/>
        <v>0.9</v>
      </c>
      <c r="I55" s="8">
        <f t="shared" si="11"/>
        <v>0.90247092930547179</v>
      </c>
      <c r="J55" s="8">
        <f t="shared" si="12"/>
        <v>4.7286790071446312</v>
      </c>
      <c r="K55" s="4"/>
    </row>
    <row r="56" spans="1:11" ht="18.3" x14ac:dyDescent="0.7">
      <c r="A56" s="10">
        <v>0</v>
      </c>
      <c r="B56" s="10">
        <f t="shared" si="8"/>
        <v>2.3910244347268987</v>
      </c>
      <c r="C56" s="1">
        <f t="shared" si="7"/>
        <v>46</v>
      </c>
      <c r="D56" s="12">
        <v>0.94240493346603582</v>
      </c>
      <c r="E56" s="12">
        <f t="shared" ca="1" si="13"/>
        <v>0.99821006486988439</v>
      </c>
      <c r="F56" s="14">
        <f t="shared" si="9"/>
        <v>4.8448997907295119</v>
      </c>
      <c r="G56" s="1">
        <f t="shared" si="3"/>
        <v>46</v>
      </c>
      <c r="H56" s="8">
        <f t="shared" si="10"/>
        <v>0.92</v>
      </c>
      <c r="I56" s="8">
        <f t="shared" si="11"/>
        <v>0.94240493346603604</v>
      </c>
      <c r="J56" s="8">
        <f t="shared" si="12"/>
        <v>4.7837160995430885</v>
      </c>
      <c r="K56" s="4"/>
    </row>
    <row r="57" spans="1:11" ht="18.3" x14ac:dyDescent="0.7">
      <c r="A57" s="10">
        <v>0</v>
      </c>
      <c r="B57" s="10">
        <f t="shared" si="8"/>
        <v>2.5166001485051464</v>
      </c>
      <c r="C57" s="1">
        <f t="shared" si="7"/>
        <v>47</v>
      </c>
      <c r="D57" s="12">
        <v>0.95718113677660988</v>
      </c>
      <c r="E57" s="12">
        <f t="shared" ca="1" si="13"/>
        <v>0.90262838392747535</v>
      </c>
      <c r="F57" s="14">
        <f t="shared" si="9"/>
        <v>4.8849855896280481</v>
      </c>
      <c r="G57" s="1">
        <f t="shared" si="3"/>
        <v>47</v>
      </c>
      <c r="H57" s="8">
        <f t="shared" si="10"/>
        <v>0.94</v>
      </c>
      <c r="I57" s="8">
        <f t="shared" si="11"/>
        <v>0.95718113677660999</v>
      </c>
      <c r="J57" s="8">
        <f t="shared" si="12"/>
        <v>4.8383557775539838</v>
      </c>
      <c r="K57" s="4"/>
    </row>
    <row r="58" spans="1:11" ht="18.3" x14ac:dyDescent="0.7">
      <c r="A58" s="10">
        <v>0</v>
      </c>
      <c r="B58" s="10">
        <f t="shared" si="8"/>
        <v>2.659363743979136</v>
      </c>
      <c r="C58" s="1">
        <f t="shared" si="7"/>
        <v>48</v>
      </c>
      <c r="D58" s="12">
        <v>0.97362789142031669</v>
      </c>
      <c r="E58" s="12">
        <f t="shared" ca="1" si="13"/>
        <v>0.39410895127668022</v>
      </c>
      <c r="F58" s="14">
        <f t="shared" si="9"/>
        <v>4.9293615915494291</v>
      </c>
      <c r="G58" s="1">
        <f t="shared" si="3"/>
        <v>48</v>
      </c>
      <c r="H58" s="8">
        <f t="shared" si="10"/>
        <v>0.96</v>
      </c>
      <c r="I58" s="8">
        <f t="shared" si="11"/>
        <v>0.97362789142031658</v>
      </c>
      <c r="J58" s="8">
        <f t="shared" si="12"/>
        <v>4.8926092771669758</v>
      </c>
      <c r="K58" s="4"/>
    </row>
    <row r="59" spans="1:11" ht="18.3" x14ac:dyDescent="0.7">
      <c r="A59" s="10">
        <v>0</v>
      </c>
      <c r="B59" s="10">
        <f t="shared" si="8"/>
        <v>2.8373047533151441</v>
      </c>
      <c r="C59" s="1">
        <f t="shared" si="7"/>
        <v>49</v>
      </c>
      <c r="D59" s="12">
        <v>0.99364529239003063</v>
      </c>
      <c r="E59" s="12">
        <f t="shared" ca="1" si="13"/>
        <v>3.9758959758362744E-2</v>
      </c>
      <c r="F59" s="14">
        <f t="shared" si="9"/>
        <v>4.9830361144686464</v>
      </c>
      <c r="G59" s="1">
        <f t="shared" si="3"/>
        <v>49</v>
      </c>
      <c r="H59" s="8">
        <f t="shared" si="10"/>
        <v>0.98</v>
      </c>
      <c r="I59" s="8">
        <f t="shared" si="11"/>
        <v>0.9936452923900303</v>
      </c>
      <c r="J59" s="8">
        <f t="shared" si="12"/>
        <v>4.9464872899563392</v>
      </c>
      <c r="K59" s="4"/>
    </row>
    <row r="60" spans="1:11" ht="18.3" x14ac:dyDescent="0.7">
      <c r="A60" s="10">
        <v>0</v>
      </c>
      <c r="B60" s="10">
        <f t="shared" si="8"/>
        <v>2.8838449207800285</v>
      </c>
      <c r="C60" s="1">
        <f t="shared" si="7"/>
        <v>50</v>
      </c>
      <c r="D60" s="12">
        <v>0.99879826631293778</v>
      </c>
      <c r="E60" s="12">
        <f t="shared" ca="1" si="13"/>
        <v>0.34084718066260311</v>
      </c>
      <c r="F60" s="14">
        <f t="shared" si="9"/>
        <v>4.9967947346408437</v>
      </c>
      <c r="G60" s="1">
        <f t="shared" si="3"/>
        <v>50</v>
      </c>
      <c r="H60" s="8">
        <f t="shared" si="10"/>
        <v>1</v>
      </c>
      <c r="I60" s="8">
        <f t="shared" si="11"/>
        <v>0.99879826631293811</v>
      </c>
      <c r="J60" s="8">
        <f t="shared" si="12"/>
        <v>5</v>
      </c>
      <c r="K60" s="4"/>
    </row>
    <row r="61" spans="1:11" ht="18.3" x14ac:dyDescent="0.7">
      <c r="A61" s="10"/>
      <c r="B61" s="10"/>
      <c r="C61" s="8"/>
      <c r="D61" s="8"/>
      <c r="E61" s="8"/>
      <c r="F61" s="8"/>
      <c r="G61" s="8"/>
      <c r="H61" s="8"/>
      <c r="I61" s="8"/>
      <c r="J61" s="8"/>
      <c r="K61" s="4"/>
    </row>
    <row r="62" spans="1:11" ht="18.3" x14ac:dyDescent="0.7">
      <c r="A62" s="10"/>
      <c r="B62" s="10"/>
      <c r="C62" s="8"/>
      <c r="D62" s="8"/>
      <c r="E62" s="8"/>
      <c r="F62" s="8"/>
      <c r="G62" s="8"/>
      <c r="H62" s="8"/>
      <c r="I62" s="8"/>
      <c r="J62" s="8"/>
      <c r="K62" s="4"/>
    </row>
    <row r="63" spans="1:11" ht="18.3" x14ac:dyDescent="0.7">
      <c r="A63" s="10"/>
      <c r="B63" s="10"/>
      <c r="C63" s="8"/>
      <c r="D63" s="8"/>
      <c r="E63" s="8"/>
      <c r="F63" s="8"/>
      <c r="G63" s="8"/>
      <c r="H63" s="8"/>
      <c r="I63" s="8"/>
      <c r="J63" s="8"/>
      <c r="K63" s="4"/>
    </row>
    <row r="64" spans="1:11" ht="18.3" x14ac:dyDescent="0.7">
      <c r="A64" s="10"/>
      <c r="B64" s="10"/>
      <c r="C64" s="8"/>
      <c r="D64" s="8"/>
      <c r="E64" s="8"/>
      <c r="F64" s="8"/>
      <c r="G64" s="8"/>
      <c r="H64" s="8"/>
      <c r="I64" s="8"/>
      <c r="J64" s="8"/>
      <c r="K64" s="4"/>
    </row>
    <row r="65" spans="1:11" ht="18.3" x14ac:dyDescent="0.7">
      <c r="A65" s="10"/>
      <c r="B65" s="10"/>
      <c r="C65" s="8"/>
      <c r="D65" s="8"/>
      <c r="E65" s="8"/>
      <c r="F65" s="8"/>
      <c r="G65" s="8"/>
      <c r="H65" s="8"/>
      <c r="I65" s="8"/>
      <c r="J65" s="8"/>
      <c r="K65" s="4"/>
    </row>
    <row r="66" spans="1:11" ht="18.3" x14ac:dyDescent="0.7">
      <c r="A66" s="10"/>
      <c r="B66" s="10"/>
      <c r="C66" s="8"/>
      <c r="D66" s="8"/>
      <c r="E66" s="8"/>
      <c r="F66" s="8"/>
      <c r="G66" s="8"/>
      <c r="H66" s="8"/>
      <c r="I66" s="8"/>
      <c r="J66" s="8"/>
      <c r="K66" s="4"/>
    </row>
    <row r="67" spans="1:11" ht="18.3" x14ac:dyDescent="0.7">
      <c r="A67" s="10"/>
      <c r="B67" s="10"/>
      <c r="C67" s="8"/>
      <c r="D67" s="8"/>
      <c r="E67" s="8"/>
      <c r="F67" s="8"/>
      <c r="G67" s="8"/>
      <c r="H67" s="8"/>
      <c r="I67" s="8"/>
      <c r="J67" s="8"/>
      <c r="K67" s="4"/>
    </row>
    <row r="68" spans="1:11" ht="18.3" x14ac:dyDescent="0.7">
      <c r="A68" s="10"/>
      <c r="B68" s="10"/>
      <c r="C68" s="8"/>
      <c r="D68" s="8"/>
      <c r="E68" s="8"/>
      <c r="F68" s="8"/>
      <c r="G68" s="8"/>
      <c r="H68" s="8"/>
      <c r="I68" s="8"/>
      <c r="J68" s="8"/>
      <c r="K68" s="4"/>
    </row>
    <row r="69" spans="1:11" ht="18.3" x14ac:dyDescent="0.7">
      <c r="A69" s="10"/>
      <c r="B69" s="10"/>
      <c r="C69" s="8"/>
      <c r="D69" s="8"/>
      <c r="E69" s="8"/>
      <c r="F69" s="8"/>
      <c r="G69" s="8"/>
      <c r="H69" s="8"/>
      <c r="I69" s="8"/>
      <c r="J69" s="8"/>
      <c r="K69" s="4"/>
    </row>
    <row r="70" spans="1:11" ht="18.3" x14ac:dyDescent="0.7">
      <c r="A70" s="10"/>
      <c r="B70" s="10"/>
      <c r="C70" s="8"/>
      <c r="D70" s="8"/>
      <c r="E70" s="8"/>
      <c r="F70" s="8"/>
      <c r="G70" s="8"/>
      <c r="H70" s="8"/>
      <c r="I70" s="8"/>
      <c r="J70" s="8"/>
      <c r="K70" s="4"/>
    </row>
    <row r="71" spans="1:11" ht="18.3" x14ac:dyDescent="0.7">
      <c r="A71" s="10"/>
      <c r="B71" s="10"/>
      <c r="C71" s="8"/>
      <c r="D71" s="8"/>
      <c r="E71" s="8"/>
      <c r="F71" s="8"/>
      <c r="G71" s="8"/>
      <c r="H71" s="8"/>
      <c r="I71" s="8"/>
      <c r="J71" s="8"/>
      <c r="K71" s="4"/>
    </row>
    <row r="72" spans="1:11" ht="18.3" x14ac:dyDescent="0.7">
      <c r="A72" s="10"/>
      <c r="B72" s="10"/>
      <c r="C72" s="8"/>
      <c r="D72" s="8"/>
      <c r="E72" s="8"/>
      <c r="F72" s="8"/>
      <c r="G72" s="8"/>
      <c r="H72" s="8"/>
      <c r="I72" s="8"/>
      <c r="J72" s="8"/>
      <c r="K72" s="4"/>
    </row>
    <row r="73" spans="1:11" ht="18.3" x14ac:dyDescent="0.7">
      <c r="A73" s="10"/>
      <c r="B73" s="10"/>
      <c r="C73" s="8"/>
      <c r="D73" s="8"/>
      <c r="E73" s="8"/>
      <c r="F73" s="8"/>
      <c r="G73" s="8"/>
      <c r="H73" s="8"/>
      <c r="I73" s="8"/>
      <c r="J73" s="8"/>
      <c r="K73" s="4"/>
    </row>
    <row r="74" spans="1:11" ht="18.3" x14ac:dyDescent="0.7">
      <c r="A74" s="10"/>
      <c r="B74" s="10"/>
      <c r="C74" s="8"/>
      <c r="D74" s="8"/>
      <c r="E74" s="8"/>
      <c r="F74" s="8"/>
      <c r="G74" s="8"/>
      <c r="H74" s="8"/>
      <c r="I74" s="8"/>
      <c r="J74" s="8"/>
      <c r="K74" s="4"/>
    </row>
    <row r="75" spans="1:11" ht="18.3" x14ac:dyDescent="0.7">
      <c r="A75" s="10"/>
      <c r="B75" s="10"/>
      <c r="C75" s="8"/>
      <c r="D75" s="8"/>
      <c r="E75" s="8"/>
      <c r="F75" s="8"/>
      <c r="G75" s="8"/>
      <c r="H75" s="8"/>
      <c r="I75" s="8"/>
      <c r="J75" s="8"/>
      <c r="K75" s="4"/>
    </row>
    <row r="76" spans="1:11" ht="18.3" x14ac:dyDescent="0.7">
      <c r="A76" s="10"/>
      <c r="B76" s="10"/>
      <c r="C76" s="8"/>
      <c r="D76" s="8"/>
      <c r="E76" s="8"/>
      <c r="F76" s="8"/>
      <c r="G76" s="8"/>
      <c r="H76" s="8"/>
      <c r="I76" s="8"/>
      <c r="J76" s="8"/>
      <c r="K76" s="4"/>
    </row>
    <row r="77" spans="1:11" ht="18.3" x14ac:dyDescent="0.7">
      <c r="A77" s="10"/>
      <c r="B77" s="10"/>
      <c r="C77" s="8"/>
      <c r="D77" s="8"/>
      <c r="E77" s="8"/>
      <c r="F77" s="8"/>
      <c r="G77" s="8"/>
      <c r="H77" s="8"/>
      <c r="I77" s="8"/>
      <c r="J77" s="8"/>
      <c r="K77" s="4"/>
    </row>
    <row r="78" spans="1:11" ht="18.3" x14ac:dyDescent="0.7">
      <c r="A78" s="10"/>
      <c r="B78" s="10"/>
      <c r="C78" s="8"/>
      <c r="D78" s="8"/>
      <c r="E78" s="8"/>
      <c r="F78" s="8"/>
      <c r="G78" s="8"/>
      <c r="H78" s="8"/>
      <c r="I78" s="8"/>
      <c r="J78" s="8"/>
      <c r="K78" s="4"/>
    </row>
    <row r="79" spans="1:11" ht="18.3" x14ac:dyDescent="0.7">
      <c r="A79" s="10"/>
      <c r="B79" s="10"/>
      <c r="C79" s="8"/>
      <c r="D79" s="8"/>
      <c r="E79" s="8"/>
      <c r="F79" s="8"/>
      <c r="G79" s="8"/>
      <c r="H79" s="8"/>
      <c r="I79" s="8"/>
      <c r="J79" s="8"/>
      <c r="K79" s="4"/>
    </row>
    <row r="80" spans="1:11" ht="18.3" x14ac:dyDescent="0.7">
      <c r="A80" s="10"/>
      <c r="B80" s="10"/>
      <c r="C80" s="8"/>
      <c r="D80" s="8"/>
      <c r="E80" s="8"/>
      <c r="F80" s="8"/>
      <c r="G80" s="8"/>
      <c r="H80" s="8"/>
      <c r="I80" s="8"/>
      <c r="J80" s="8"/>
      <c r="K80" s="4"/>
    </row>
    <row r="81" spans="1:11" ht="18.3" x14ac:dyDescent="0.7">
      <c r="A81" s="10"/>
      <c r="B81" s="10"/>
      <c r="C81" s="8"/>
      <c r="D81" s="8"/>
      <c r="E81" s="8"/>
      <c r="F81" s="8"/>
      <c r="G81" s="8"/>
      <c r="H81" s="8"/>
      <c r="I81" s="8"/>
      <c r="J81" s="8"/>
      <c r="K81" s="4"/>
    </row>
    <row r="82" spans="1:11" ht="18.3" x14ac:dyDescent="0.7">
      <c r="A82" s="10"/>
      <c r="B82" s="10"/>
      <c r="C82" s="8"/>
      <c r="D82" s="8"/>
      <c r="E82" s="8"/>
      <c r="F82" s="8"/>
      <c r="G82" s="8"/>
      <c r="H82" s="8"/>
      <c r="I82" s="8"/>
      <c r="J82" s="8"/>
      <c r="K82" s="4"/>
    </row>
    <row r="83" spans="1:11" ht="18.3" x14ac:dyDescent="0.7">
      <c r="A83" s="10"/>
      <c r="B83" s="10"/>
      <c r="C83" s="8"/>
      <c r="D83" s="8"/>
      <c r="E83" s="8"/>
      <c r="F83" s="8"/>
      <c r="G83" s="8"/>
      <c r="H83" s="8"/>
      <c r="I83" s="8"/>
      <c r="J83" s="8"/>
      <c r="K83" s="4"/>
    </row>
    <row r="84" spans="1:11" ht="18.3" x14ac:dyDescent="0.7">
      <c r="A84" s="10"/>
      <c r="B84" s="10"/>
      <c r="C84" s="8"/>
      <c r="D84" s="8"/>
      <c r="E84" s="8"/>
      <c r="F84" s="8"/>
      <c r="G84" s="8"/>
      <c r="H84" s="8"/>
      <c r="I84" s="8"/>
      <c r="J84" s="8"/>
      <c r="K84" s="4"/>
    </row>
    <row r="85" spans="1:11" ht="18.3" x14ac:dyDescent="0.7">
      <c r="C85" s="8"/>
      <c r="D85" s="8"/>
      <c r="E85" s="8"/>
      <c r="F85" s="8"/>
      <c r="G85" s="8"/>
    </row>
  </sheetData>
  <sortState ref="D11:D60">
    <sortCondition ref="D11:D60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6"/>
  <sheetViews>
    <sheetView topLeftCell="J25" workbookViewId="0">
      <selection activeCell="J41" sqref="J41"/>
    </sheetView>
  </sheetViews>
  <sheetFormatPr baseColWidth="10" defaultRowHeight="14.4" x14ac:dyDescent="0.55000000000000004"/>
  <cols>
    <col min="2" max="2" width="16.83984375" bestFit="1" customWidth="1"/>
    <col min="3" max="3" width="12.83984375" customWidth="1"/>
    <col min="4" max="4" width="11.578125" customWidth="1"/>
    <col min="5" max="9" width="14" customWidth="1"/>
    <col min="10" max="10" width="15.41796875" style="3" bestFit="1" customWidth="1"/>
    <col min="11" max="11" width="12.578125" bestFit="1" customWidth="1"/>
    <col min="12" max="12" width="11.578125" bestFit="1" customWidth="1"/>
    <col min="13" max="14" width="16.26171875" customWidth="1"/>
  </cols>
  <sheetData>
    <row r="2" spans="1:15" ht="18.3" x14ac:dyDescent="0.7">
      <c r="B2" s="1"/>
      <c r="C2" s="1"/>
      <c r="D2" s="1"/>
      <c r="E2" s="1"/>
      <c r="F2" s="1"/>
      <c r="G2" s="1"/>
      <c r="H2" s="1"/>
      <c r="I2" s="1"/>
      <c r="J2" s="2" t="s">
        <v>0</v>
      </c>
      <c r="K2" s="1">
        <v>50</v>
      </c>
      <c r="L2" s="1"/>
      <c r="M2" s="1"/>
      <c r="N2" s="1"/>
    </row>
    <row r="3" spans="1:15" ht="18.3" x14ac:dyDescent="0.7">
      <c r="B3" s="1"/>
      <c r="C3" s="1"/>
      <c r="D3" s="1"/>
      <c r="E3" s="1"/>
      <c r="F3" s="1"/>
      <c r="G3" s="1"/>
      <c r="H3" s="1"/>
      <c r="I3" s="1"/>
      <c r="J3" s="2" t="s">
        <v>1</v>
      </c>
      <c r="K3" s="8">
        <f>SUM(J11:J60)/K2</f>
        <v>3.3734877786048965</v>
      </c>
      <c r="L3" s="1"/>
      <c r="M3" s="1"/>
      <c r="N3" s="1"/>
    </row>
    <row r="4" spans="1:15" ht="18.3" x14ac:dyDescent="0.7">
      <c r="B4" s="1"/>
      <c r="C4" s="1"/>
      <c r="D4" s="1"/>
      <c r="E4" s="1"/>
      <c r="F4" s="1"/>
      <c r="G4" s="1"/>
      <c r="H4" s="1"/>
      <c r="I4" s="1"/>
      <c r="J4" s="2" t="s">
        <v>2</v>
      </c>
      <c r="K4" s="8">
        <f>SUM(B11:B60)/(K2-1)</f>
        <v>0.6376337718106333</v>
      </c>
      <c r="L4" s="1"/>
      <c r="M4" s="1"/>
      <c r="N4" s="1"/>
    </row>
    <row r="5" spans="1:15" ht="18.3" x14ac:dyDescent="0.7">
      <c r="B5" s="1"/>
      <c r="C5" s="1"/>
      <c r="D5" s="1"/>
      <c r="E5" s="1"/>
      <c r="F5" s="1"/>
      <c r="G5" s="1"/>
      <c r="H5" s="1"/>
      <c r="I5" s="1"/>
      <c r="J5" s="2" t="s">
        <v>3</v>
      </c>
      <c r="K5" s="8">
        <f>SQRT(K4)</f>
        <v>0.79851973789671182</v>
      </c>
      <c r="L5" s="1"/>
      <c r="M5" s="1"/>
      <c r="N5" s="1"/>
    </row>
    <row r="6" spans="1:15" ht="18.3" x14ac:dyDescent="0.7"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  <c r="N6" s="1"/>
    </row>
    <row r="7" spans="1:15" ht="18.3" x14ac:dyDescent="0.7">
      <c r="B7" s="15"/>
      <c r="C7" s="16" t="s">
        <v>5</v>
      </c>
      <c r="D7" s="16"/>
      <c r="E7" s="16"/>
      <c r="F7" s="16"/>
      <c r="G7" s="16"/>
      <c r="H7" s="16"/>
      <c r="I7" s="16"/>
      <c r="J7" s="17" t="s">
        <v>6</v>
      </c>
      <c r="K7" s="18">
        <f>ROUNDDOWN($K$3-5*$K$5,4)</f>
        <v>-0.61909999999999998</v>
      </c>
      <c r="L7" s="18">
        <f>ROUNDDOWN($K$3-3*$K$5,4)</f>
        <v>0.97789999999999999</v>
      </c>
      <c r="M7" s="16"/>
      <c r="N7" s="1"/>
    </row>
    <row r="8" spans="1:15" ht="18.3" x14ac:dyDescent="0.7">
      <c r="B8" s="16"/>
      <c r="C8" s="16"/>
      <c r="D8" s="16"/>
      <c r="E8" s="16"/>
      <c r="F8" s="16"/>
      <c r="G8" s="16"/>
      <c r="H8" s="16"/>
      <c r="I8" s="16"/>
      <c r="J8" s="17" t="s">
        <v>7</v>
      </c>
      <c r="K8" s="18">
        <f>ROUNDUP($K$3+5*$K$5,4)</f>
        <v>7.3660999999999994</v>
      </c>
      <c r="L8" s="18">
        <f>ROUNDUP($K$3+3*$K$5,4)</f>
        <v>5.7690999999999999</v>
      </c>
      <c r="M8" s="16"/>
      <c r="N8" s="1"/>
    </row>
    <row r="9" spans="1:15" ht="18.3" x14ac:dyDescent="0.7"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</row>
    <row r="10" spans="1:15" s="5" customFormat="1" ht="18.3" x14ac:dyDescent="0.7">
      <c r="B10" s="9" t="s">
        <v>4</v>
      </c>
      <c r="C10" s="7" t="s">
        <v>0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23</v>
      </c>
      <c r="I10" s="11" t="s">
        <v>21</v>
      </c>
      <c r="J10" s="13" t="s">
        <v>22</v>
      </c>
      <c r="K10" s="7" t="s">
        <v>10</v>
      </c>
      <c r="L10" s="7" t="s">
        <v>11</v>
      </c>
      <c r="M10" s="7" t="s">
        <v>13</v>
      </c>
      <c r="N10" s="7" t="s">
        <v>12</v>
      </c>
    </row>
    <row r="11" spans="1:15" ht="18.3" x14ac:dyDescent="0.7">
      <c r="A11" s="10">
        <v>0</v>
      </c>
      <c r="B11" s="10">
        <f>(J11-$K$3)^2</f>
        <v>3.0013743531131847</v>
      </c>
      <c r="C11" s="1">
        <v>1</v>
      </c>
      <c r="D11" s="12">
        <f ca="1">RAND()*4+1</f>
        <v>1.9567829030072317</v>
      </c>
      <c r="E11" s="12">
        <f ca="1">RAND()*2</f>
        <v>0.11706952199792009</v>
      </c>
      <c r="F11" s="19">
        <f ca="1">IF(E11&lt;SQRT(D11-1),1,0)</f>
        <v>1</v>
      </c>
      <c r="G11" s="12">
        <f ca="1">IF(F11=1,D11,"")</f>
        <v>1.9567829030072317</v>
      </c>
      <c r="H11" s="12">
        <v>3.605164615413083</v>
      </c>
      <c r="I11" s="19">
        <f>COUNTIF($H$11:H11,"&gt;0")</f>
        <v>1</v>
      </c>
      <c r="J11" s="21">
        <v>1.641040274894269</v>
      </c>
      <c r="K11" s="1">
        <f>COUNTIFS($J$11:$J$60,"&lt;="&amp;J11)</f>
        <v>1</v>
      </c>
      <c r="L11" s="8">
        <f>K11/$K$2</f>
        <v>0.02</v>
      </c>
      <c r="M11" s="8">
        <f>(J11-1)^(3/2)/8</f>
        <v>6.4156104625480298E-2</v>
      </c>
      <c r="N11" s="8">
        <f>1+4*L11^(2/3)</f>
        <v>1.2947225198912309</v>
      </c>
      <c r="O11" s="4"/>
    </row>
    <row r="12" spans="1:15" ht="18.3" x14ac:dyDescent="0.7">
      <c r="A12" s="10">
        <v>0</v>
      </c>
      <c r="B12" s="10">
        <f>(J12-$K$3)^2</f>
        <v>1.9634587317728638</v>
      </c>
      <c r="C12" s="1">
        <f>C11+1</f>
        <v>2</v>
      </c>
      <c r="D12" s="12">
        <f ca="1">RAND()*4+1</f>
        <v>4.7381710440678813</v>
      </c>
      <c r="E12" s="12">
        <f ca="1">RAND()*2</f>
        <v>1.5979828880078113</v>
      </c>
      <c r="F12" s="19">
        <f ca="1">IF(E12&lt;SQRT(D12-1),1,0)</f>
        <v>1</v>
      </c>
      <c r="G12" s="12">
        <f ca="1">IF(F12=1,D12,"")</f>
        <v>4.7381710440678813</v>
      </c>
      <c r="H12" s="12">
        <v>4.5735319274879185</v>
      </c>
      <c r="I12" s="19">
        <f>COUNTIF($H$11:H12,"&gt;0")</f>
        <v>2</v>
      </c>
      <c r="J12" s="21">
        <v>1.9722530617309304</v>
      </c>
      <c r="K12" s="1">
        <f>COUNTIFS($J$11:$J$60,"&lt;="&amp;J12)</f>
        <v>2</v>
      </c>
      <c r="L12" s="8">
        <f>K12/$K$2</f>
        <v>0.04</v>
      </c>
      <c r="M12" s="8">
        <f>(J12-1)^(3/2)/8</f>
        <v>0.11983370644229829</v>
      </c>
      <c r="N12" s="8">
        <f>1+4*L12^(2/3)</f>
        <v>1.4678428381140587</v>
      </c>
      <c r="O12" s="4"/>
    </row>
    <row r="13" spans="1:15" ht="18.3" x14ac:dyDescent="0.7">
      <c r="A13" s="10">
        <v>0</v>
      </c>
      <c r="B13" s="10">
        <f>(J13-$K$3)^2</f>
        <v>1.7781119741190778</v>
      </c>
      <c r="C13" s="1">
        <f>C12+1</f>
        <v>3</v>
      </c>
      <c r="D13" s="12">
        <f ca="1">RAND()*4+1</f>
        <v>3.230145876236997</v>
      </c>
      <c r="E13" s="12">
        <f ca="1">RAND()*2</f>
        <v>1.5996469493931436</v>
      </c>
      <c r="F13" s="19">
        <f ca="1">IF(E13&lt;SQRT(D13-1),1,0)</f>
        <v>0</v>
      </c>
      <c r="G13" s="12" t="str">
        <f ca="1">IF(F13=1,D13,"")</f>
        <v/>
      </c>
      <c r="H13" s="12" t="s">
        <v>20</v>
      </c>
      <c r="I13" s="19">
        <f>COUNTIF($H$11:H13,"&gt;0")</f>
        <v>2</v>
      </c>
      <c r="J13" s="21">
        <v>2.0400291275327764</v>
      </c>
      <c r="K13" s="1">
        <f>COUNTIFS($J$11:$J$60,"&lt;="&amp;J13)</f>
        <v>3</v>
      </c>
      <c r="L13" s="8">
        <f>K13/$K$2</f>
        <v>0.06</v>
      </c>
      <c r="M13" s="8">
        <f>(J13-1)^(3/2)/8</f>
        <v>0.13258007696208465</v>
      </c>
      <c r="N13" s="8">
        <f>1+4*L13^(2/3)</f>
        <v>1.6130475459148426</v>
      </c>
      <c r="O13" s="4"/>
    </row>
    <row r="14" spans="1:15" ht="18.3" x14ac:dyDescent="0.7">
      <c r="A14" s="10">
        <v>0</v>
      </c>
      <c r="B14" s="10">
        <f>(J14-$K$3)^2</f>
        <v>1.6785571631105245</v>
      </c>
      <c r="C14" s="1">
        <f>C13+1</f>
        <v>4</v>
      </c>
      <c r="D14" s="12">
        <f ca="1">RAND()*4+1</f>
        <v>2.1968555042095756</v>
      </c>
      <c r="E14" s="12">
        <f ca="1">RAND()*2</f>
        <v>1.4241549178699104</v>
      </c>
      <c r="F14" s="19">
        <f ca="1">IF(E14&lt;SQRT(D14-1),1,0)</f>
        <v>0</v>
      </c>
      <c r="G14" s="12" t="str">
        <f ca="1">IF(F14=1,D14,"")</f>
        <v/>
      </c>
      <c r="H14" s="12">
        <v>3.3501055719954094</v>
      </c>
      <c r="I14" s="19">
        <f>COUNTIF($H$11:H14,"&gt;0")</f>
        <v>3</v>
      </c>
      <c r="J14" s="21">
        <v>2.0778963448918897</v>
      </c>
      <c r="K14" s="1">
        <f>COUNTIFS($J$11:$J$60,"&lt;="&amp;J14)</f>
        <v>4</v>
      </c>
      <c r="L14" s="8">
        <f>K14/$K$2</f>
        <v>0.08</v>
      </c>
      <c r="M14" s="8">
        <f>(J14-1)^(3/2)/8</f>
        <v>0.13988640586417878</v>
      </c>
      <c r="N14" s="8">
        <f>1+4*L14^(2/3)</f>
        <v>1.7426542133780445</v>
      </c>
      <c r="O14" s="4"/>
    </row>
    <row r="15" spans="1:15" ht="18.3" x14ac:dyDescent="0.7">
      <c r="A15" s="10">
        <v>0</v>
      </c>
      <c r="B15" s="10">
        <f>(J15-$K$3)^2</f>
        <v>1.5884270867562931</v>
      </c>
      <c r="C15" s="1">
        <f>C14+1</f>
        <v>5</v>
      </c>
      <c r="D15" s="12">
        <f ca="1">RAND()*4+1</f>
        <v>4.4661960596917787</v>
      </c>
      <c r="E15" s="12">
        <f ca="1">RAND()*2</f>
        <v>0.6692523612252228</v>
      </c>
      <c r="F15" s="19">
        <f ca="1">IF(E15&lt;SQRT(D15-1),1,0)</f>
        <v>1</v>
      </c>
      <c r="G15" s="12">
        <f ca="1">IF(F15=1,D15,"")</f>
        <v>4.4661960596917787</v>
      </c>
      <c r="H15" s="12">
        <v>3.1770558578209283</v>
      </c>
      <c r="I15" s="19">
        <f>COUNTIF($H$11:H15,"&gt;0")</f>
        <v>4</v>
      </c>
      <c r="J15" s="21">
        <v>2.1131596123099854</v>
      </c>
      <c r="K15" s="1">
        <f>COUNTIFS($J$11:$J$60,"&lt;="&amp;J15)</f>
        <v>5</v>
      </c>
      <c r="L15" s="8">
        <f>K15/$K$2</f>
        <v>0.1</v>
      </c>
      <c r="M15" s="8">
        <f>(J15-1)^(3/2)/8</f>
        <v>0.1468068006776686</v>
      </c>
      <c r="N15" s="8">
        <f>1+4*L15^(2/3)</f>
        <v>1.8617738760127538</v>
      </c>
      <c r="O15" s="4"/>
    </row>
    <row r="16" spans="1:15" ht="18.3" x14ac:dyDescent="0.7">
      <c r="A16" s="10">
        <v>0</v>
      </c>
      <c r="B16" s="10">
        <f>(J16-$K$3)^2</f>
        <v>1.5789639830262843</v>
      </c>
      <c r="C16" s="1">
        <f>C15+1</f>
        <v>6</v>
      </c>
      <c r="D16" s="12">
        <f ca="1">RAND()*4+1</f>
        <v>2.4399680561771064</v>
      </c>
      <c r="E16" s="12">
        <f ca="1">RAND()*2</f>
        <v>0.5964278328648942</v>
      </c>
      <c r="F16" s="19">
        <f ca="1">IF(E16&lt;SQRT(D16-1),1,0)</f>
        <v>1</v>
      </c>
      <c r="G16" s="12">
        <f ca="1">IF(F16=1,D16,"")</f>
        <v>2.4399680561771064</v>
      </c>
      <c r="H16" s="12">
        <v>3.2110644108900033</v>
      </c>
      <c r="I16" s="19">
        <f>COUNTIF($H$11:H16,"&gt;0")</f>
        <v>5</v>
      </c>
      <c r="J16" s="21">
        <v>2.1169194426094822</v>
      </c>
      <c r="K16" s="1">
        <f>COUNTIFS($J$11:$J$60,"&lt;="&amp;J16)</f>
        <v>6</v>
      </c>
      <c r="L16" s="8">
        <f>K16/$K$2</f>
        <v>0.12</v>
      </c>
      <c r="M16" s="8">
        <f>(J16-1)^(3/2)/8</f>
        <v>0.14755121478636851</v>
      </c>
      <c r="N16" s="8">
        <f>1+4*L16^(2/3)</f>
        <v>1.9731523192917442</v>
      </c>
      <c r="O16" s="4"/>
    </row>
    <row r="17" spans="1:15" ht="18.3" x14ac:dyDescent="0.7">
      <c r="A17" s="10">
        <v>0</v>
      </c>
      <c r="B17" s="10">
        <f>(J17-$K$3)^2</f>
        <v>1.4241899316173134</v>
      </c>
      <c r="C17" s="1">
        <f>C16+1</f>
        <v>7</v>
      </c>
      <c r="D17" s="12">
        <f ca="1">RAND()*4+1</f>
        <v>1.3645201175136292</v>
      </c>
      <c r="E17" s="12">
        <f ca="1">RAND()*2</f>
        <v>1.4813699232212454</v>
      </c>
      <c r="F17" s="19">
        <f ca="1">IF(E17&lt;SQRT(D17-1),1,0)</f>
        <v>0</v>
      </c>
      <c r="G17" s="12" t="str">
        <f ca="1">IF(F17=1,D17,"")</f>
        <v/>
      </c>
      <c r="H17" s="12">
        <v>2.9968691094836877</v>
      </c>
      <c r="I17" s="19">
        <f>COUNTIF($H$11:H17,"&gt;0")</f>
        <v>6</v>
      </c>
      <c r="J17" s="21">
        <v>2.180093488515777</v>
      </c>
      <c r="K17" s="1">
        <f>COUNTIFS($J$11:$J$60,"&lt;="&amp;J17)</f>
        <v>7</v>
      </c>
      <c r="L17" s="8">
        <f>K17/$K$2</f>
        <v>0.14000000000000001</v>
      </c>
      <c r="M17" s="8">
        <f>(J17-1)^(3/2)/8</f>
        <v>0.16024505409532555</v>
      </c>
      <c r="N17" s="8">
        <f>1+4*L17^(2/3)</f>
        <v>2.0784797999103404</v>
      </c>
      <c r="O17" s="4"/>
    </row>
    <row r="18" spans="1:15" ht="18.3" x14ac:dyDescent="0.7">
      <c r="A18" s="10">
        <v>0</v>
      </c>
      <c r="B18" s="10">
        <f>(J18-$K$3)^2</f>
        <v>1.2557613845877751</v>
      </c>
      <c r="C18" s="1">
        <f>C17+1</f>
        <v>8</v>
      </c>
      <c r="D18" s="12">
        <f ca="1">RAND()*4+1</f>
        <v>4.4017310568261649</v>
      </c>
      <c r="E18" s="12">
        <f ca="1">RAND()*2</f>
        <v>0.32338415326442349</v>
      </c>
      <c r="F18" s="19">
        <f ca="1">IF(E18&lt;SQRT(D18-1),1,0)</f>
        <v>1</v>
      </c>
      <c r="G18" s="12">
        <f ca="1">IF(F18=1,D18,"")</f>
        <v>4.4017310568261649</v>
      </c>
      <c r="H18" s="12">
        <v>4.340765881635626</v>
      </c>
      <c r="I18" s="19">
        <f>COUNTIF($H$11:H18,"&gt;0")</f>
        <v>7</v>
      </c>
      <c r="J18" s="21">
        <v>2.2528801824376319</v>
      </c>
      <c r="K18" s="1">
        <f>COUNTIFS($J$11:$J$60,"&lt;="&amp;J18)</f>
        <v>8</v>
      </c>
      <c r="L18" s="8">
        <f>K18/$K$2</f>
        <v>0.16</v>
      </c>
      <c r="M18" s="8">
        <f>(J18-1)^(3/2)/8</f>
        <v>0.17529693500465096</v>
      </c>
      <c r="N18" s="8">
        <f>1+4*L18^(2/3)</f>
        <v>2.1788900795649235</v>
      </c>
      <c r="O18" s="4"/>
    </row>
    <row r="19" spans="1:15" ht="18.3" x14ac:dyDescent="0.7">
      <c r="A19" s="10">
        <v>0</v>
      </c>
      <c r="B19" s="10">
        <f>(J19-$K$3)^2</f>
        <v>0.78232618772376961</v>
      </c>
      <c r="C19" s="1">
        <f>C18+1</f>
        <v>9</v>
      </c>
      <c r="D19" s="12">
        <f ca="1">RAND()*4+1</f>
        <v>4.7425737483753903</v>
      </c>
      <c r="E19" s="12">
        <f ca="1">RAND()*2</f>
        <v>1.3337907396562065</v>
      </c>
      <c r="F19" s="19">
        <f ca="1">IF(E19&lt;SQRT(D19-1),1,0)</f>
        <v>1</v>
      </c>
      <c r="G19" s="12">
        <f ca="1">IF(F19=1,D19,"")</f>
        <v>4.7425737483753903</v>
      </c>
      <c r="H19" s="12">
        <v>2.7623534345745555</v>
      </c>
      <c r="I19" s="19">
        <f>COUNTIF($H$11:H19,"&gt;0")</f>
        <v>8</v>
      </c>
      <c r="J19" s="21">
        <v>2.4889957279205674</v>
      </c>
      <c r="K19" s="1">
        <f>COUNTIFS($J$11:$J$60,"&lt;="&amp;J19)</f>
        <v>9</v>
      </c>
      <c r="L19" s="8">
        <f>K19/$K$2</f>
        <v>0.18</v>
      </c>
      <c r="M19" s="8">
        <f>(J19-1)^(3/2)/8</f>
        <v>0.22711728639661788</v>
      </c>
      <c r="N19" s="8">
        <f>1+4*L19^(2/3)</f>
        <v>2.2751902830191333</v>
      </c>
      <c r="O19" s="4"/>
    </row>
    <row r="20" spans="1:15" ht="18.3" x14ac:dyDescent="0.7">
      <c r="A20" s="10">
        <v>0</v>
      </c>
      <c r="B20" s="10">
        <f>(J20-$K$3)^2</f>
        <v>0.65220084921057464</v>
      </c>
      <c r="C20" s="1">
        <f>C19+1</f>
        <v>10</v>
      </c>
      <c r="D20" s="12">
        <f ca="1">RAND()*4+1</f>
        <v>3.7598345068125281</v>
      </c>
      <c r="E20" s="12">
        <f ca="1">RAND()*2</f>
        <v>0.33145441547242172</v>
      </c>
      <c r="F20" s="19">
        <f ca="1">IF(E20&lt;SQRT(D20-1),1,0)</f>
        <v>1</v>
      </c>
      <c r="G20" s="12">
        <f ca="1">IF(F20=1,D20,"")</f>
        <v>3.7598345068125281</v>
      </c>
      <c r="H20" s="12">
        <v>2.0778963448918897</v>
      </c>
      <c r="I20" s="19">
        <f>COUNTIF($H$11:H20,"&gt;0")</f>
        <v>9</v>
      </c>
      <c r="J20" s="21">
        <v>2.5658982484532391</v>
      </c>
      <c r="K20" s="1">
        <f>COUNTIFS($J$11:$J$60,"&lt;="&amp;J20)</f>
        <v>10</v>
      </c>
      <c r="L20" s="8">
        <f>K20/$K$2</f>
        <v>0.2</v>
      </c>
      <c r="M20" s="8">
        <f>(J20-1)^(3/2)/8</f>
        <v>0.24493752237785327</v>
      </c>
      <c r="N20" s="8">
        <f>1+4*L20^(2/3)</f>
        <v>2.3679807573413578</v>
      </c>
      <c r="O20" s="4"/>
    </row>
    <row r="21" spans="1:15" ht="18.3" x14ac:dyDescent="0.7">
      <c r="A21" s="10">
        <v>0</v>
      </c>
      <c r="B21" s="10">
        <f>(J21-$K$3)^2</f>
        <v>0.37348518645339512</v>
      </c>
      <c r="C21" s="1">
        <f>C20+1</f>
        <v>11</v>
      </c>
      <c r="D21" s="12">
        <f ca="1">RAND()*4+1</f>
        <v>2.8291857208102056</v>
      </c>
      <c r="E21" s="12">
        <f ca="1">RAND()*2</f>
        <v>1.5345019712425627</v>
      </c>
      <c r="F21" s="19">
        <f ca="1">IF(E21&lt;SQRT(D21-1),1,0)</f>
        <v>0</v>
      </c>
      <c r="G21" s="12" t="str">
        <f ca="1">IF(F21=1,D21,"")</f>
        <v/>
      </c>
      <c r="H21" s="12">
        <v>3.5350939895229456</v>
      </c>
      <c r="I21" s="19">
        <f>COUNTIF($H$11:H21,"&gt;0")</f>
        <v>10</v>
      </c>
      <c r="J21" s="21">
        <v>2.7623534345745555</v>
      </c>
      <c r="K21" s="1">
        <f>COUNTIFS($J$11:$J$60,"&lt;="&amp;J21)</f>
        <v>11</v>
      </c>
      <c r="L21" s="8">
        <f>K21/$K$2</f>
        <v>0.22</v>
      </c>
      <c r="M21" s="8">
        <f>(J21-1)^(3/2)/8</f>
        <v>0.29244858666588669</v>
      </c>
      <c r="N21" s="8">
        <f>1+4*L21^(2/3)</f>
        <v>2.4577233548766326</v>
      </c>
      <c r="O21" s="4"/>
    </row>
    <row r="22" spans="1:15" ht="18.3" x14ac:dyDescent="0.7">
      <c r="A22" s="10">
        <v>0</v>
      </c>
      <c r="B22" s="10">
        <f>(J22-$K$3)^2</f>
        <v>0.21381165098711916</v>
      </c>
      <c r="C22" s="1">
        <f>C21+1</f>
        <v>12</v>
      </c>
      <c r="D22" s="12">
        <f ca="1">RAND()*4+1</f>
        <v>4.046050967451488</v>
      </c>
      <c r="E22" s="12">
        <f ca="1">RAND()*2</f>
        <v>1.0609085900851238</v>
      </c>
      <c r="F22" s="19">
        <f ca="1">IF(E22&lt;SQRT(D22-1),1,0)</f>
        <v>1</v>
      </c>
      <c r="G22" s="12">
        <f ca="1">IF(F22=1,D22,"")</f>
        <v>4.046050967451488</v>
      </c>
      <c r="H22" s="12" t="s">
        <v>20</v>
      </c>
      <c r="I22" s="19">
        <f>COUNTIF($H$11:H22,"&gt;0")</f>
        <v>10</v>
      </c>
      <c r="J22" s="21">
        <v>2.9110900591175279</v>
      </c>
      <c r="K22" s="1">
        <f>COUNTIFS($J$11:$J$60,"&lt;="&amp;J22)</f>
        <v>12</v>
      </c>
      <c r="L22" s="8">
        <f>K22/$K$2</f>
        <v>0.24</v>
      </c>
      <c r="M22" s="8">
        <f>(J22-1)^(3/2)/8</f>
        <v>0.33024157218255301</v>
      </c>
      <c r="N22" s="8">
        <f>1+4*L22^(2/3)</f>
        <v>2.5447830153690076</v>
      </c>
      <c r="O22" s="4"/>
    </row>
    <row r="23" spans="1:15" ht="18.3" x14ac:dyDescent="0.7">
      <c r="A23" s="10">
        <v>0</v>
      </c>
      <c r="B23" s="10">
        <f>(J23-$K$3)^2</f>
        <v>0.14184162193063055</v>
      </c>
      <c r="C23" s="1">
        <f>C22+1</f>
        <v>13</v>
      </c>
      <c r="D23" s="12">
        <f ca="1">RAND()*4+1</f>
        <v>2.8676016518765222</v>
      </c>
      <c r="E23" s="12">
        <f ca="1">RAND()*2</f>
        <v>0.86886314178097468</v>
      </c>
      <c r="F23" s="19">
        <f ca="1">IF(E23&lt;SQRT(D23-1),1,0)</f>
        <v>1</v>
      </c>
      <c r="G23" s="12">
        <f ca="1">IF(F23=1,D23,"")</f>
        <v>2.8676016518765222</v>
      </c>
      <c r="H23" s="12" t="s">
        <v>20</v>
      </c>
      <c r="I23" s="19">
        <f>COUNTIF($H$11:H23,"&gt;0")</f>
        <v>10</v>
      </c>
      <c r="J23" s="21">
        <v>2.9968691094836877</v>
      </c>
      <c r="K23" s="1">
        <f>COUNTIFS($J$11:$J$60,"&lt;="&amp;J23)</f>
        <v>13</v>
      </c>
      <c r="L23" s="8">
        <f>K23/$K$2</f>
        <v>0.26</v>
      </c>
      <c r="M23" s="8">
        <f>(J23-1)^(3/2)/8</f>
        <v>0.35272351286910808</v>
      </c>
      <c r="N23" s="8">
        <f>1+4*L23^(2/3)</f>
        <v>2.6294544449986081</v>
      </c>
      <c r="O23" s="4"/>
    </row>
    <row r="24" spans="1:15" ht="18.3" x14ac:dyDescent="0.7">
      <c r="A24" s="10">
        <v>0</v>
      </c>
      <c r="B24" s="10">
        <f>(J24-$K$3)^2</f>
        <v>0.11687732804679286</v>
      </c>
      <c r="C24" s="1">
        <f>C23+1</f>
        <v>14</v>
      </c>
      <c r="D24" s="12">
        <f ca="1">RAND()*4+1</f>
        <v>3.6346930102289252</v>
      </c>
      <c r="E24" s="12">
        <f ca="1">RAND()*2</f>
        <v>0.60823258222830323</v>
      </c>
      <c r="F24" s="19">
        <f ca="1">IF(E24&lt;SQRT(D24-1),1,0)</f>
        <v>1</v>
      </c>
      <c r="G24" s="12">
        <f ca="1">IF(F24=1,D24,"")</f>
        <v>3.6346930102289252</v>
      </c>
      <c r="H24" s="12" t="s">
        <v>20</v>
      </c>
      <c r="I24" s="19">
        <f>COUNTIF($H$11:H24,"&gt;0")</f>
        <v>10</v>
      </c>
      <c r="J24" s="21">
        <v>3.0316145154695748</v>
      </c>
      <c r="K24" s="1">
        <f>COUNTIFS($J$11:$J$60,"&lt;="&amp;J24)</f>
        <v>14</v>
      </c>
      <c r="L24" s="8">
        <f>K24/$K$2</f>
        <v>0.28000000000000003</v>
      </c>
      <c r="M24" s="8">
        <f>(J24-1)^(3/2)/8</f>
        <v>0.36196949649549265</v>
      </c>
      <c r="N24" s="8">
        <f>1+4*L24^(2/3)</f>
        <v>2.7119799689041275</v>
      </c>
      <c r="O24" s="4"/>
    </row>
    <row r="25" spans="1:15" ht="18.3" x14ac:dyDescent="0.7">
      <c r="A25" s="10">
        <v>0</v>
      </c>
      <c r="B25" s="10">
        <f>(J25-$K$3)^2</f>
        <v>9.0482673508890138E-2</v>
      </c>
      <c r="C25" s="1">
        <f>C24+1</f>
        <v>15</v>
      </c>
      <c r="D25" s="12">
        <f ca="1">RAND()*4+1</f>
        <v>3.2229184402030224</v>
      </c>
      <c r="E25" s="12">
        <f ca="1">RAND()*2</f>
        <v>0.42940362745947946</v>
      </c>
      <c r="F25" s="19">
        <f ca="1">IF(E25&lt;SQRT(D25-1),1,0)</f>
        <v>1</v>
      </c>
      <c r="G25" s="12">
        <f ca="1">IF(F25=1,D25,"")</f>
        <v>3.2229184402030224</v>
      </c>
      <c r="H25" s="12">
        <v>4.144261133753286</v>
      </c>
      <c r="I25" s="19">
        <f>COUNTIF($H$11:H25,"&gt;0")</f>
        <v>11</v>
      </c>
      <c r="J25" s="21">
        <v>3.0726843984561851</v>
      </c>
      <c r="K25" s="1">
        <f>COUNTIFS($J$11:$J$60,"&lt;="&amp;J25)</f>
        <v>15</v>
      </c>
      <c r="L25" s="8">
        <f>K25/$K$2</f>
        <v>0.3</v>
      </c>
      <c r="M25" s="8">
        <f>(J25-1)^(3/2)/8</f>
        <v>0.37300081487444248</v>
      </c>
      <c r="N25" s="8">
        <f>1+4*L25^(2/3)</f>
        <v>2.792561898622866</v>
      </c>
      <c r="O25" s="4"/>
    </row>
    <row r="26" spans="1:15" ht="18.3" x14ac:dyDescent="0.7">
      <c r="A26" s="10">
        <v>0</v>
      </c>
      <c r="B26" s="10">
        <f>(J26-$K$3)^2</f>
        <v>8.5150097116170123E-2</v>
      </c>
      <c r="C26" s="1">
        <f>C25+1</f>
        <v>16</v>
      </c>
      <c r="D26" s="12">
        <f ca="1">RAND()*4+1</f>
        <v>3.7883186653373682</v>
      </c>
      <c r="E26" s="12">
        <f ca="1">RAND()*2</f>
        <v>0.94135301134272664</v>
      </c>
      <c r="F26" s="19">
        <f ca="1">IF(E26&lt;SQRT(D26-1),1,0)</f>
        <v>1</v>
      </c>
      <c r="G26" s="12">
        <f ca="1">IF(F26=1,D26,"")</f>
        <v>3.7883186653373682</v>
      </c>
      <c r="H26" s="12">
        <v>2.180093488515777</v>
      </c>
      <c r="I26" s="19">
        <f>COUNTIF($H$11:H26,"&gt;0")</f>
        <v>12</v>
      </c>
      <c r="J26" s="21">
        <v>3.0816828829705529</v>
      </c>
      <c r="K26" s="1">
        <f>COUNTIFS($J$11:$J$60,"&lt;="&amp;J26)</f>
        <v>16</v>
      </c>
      <c r="L26" s="8">
        <f>K26/$K$2</f>
        <v>0.32</v>
      </c>
      <c r="M26" s="8">
        <f>(J26-1)^(3/2)/8</f>
        <v>0.37543250374757076</v>
      </c>
      <c r="N26" s="8">
        <f>1+4*L26^(2/3)</f>
        <v>2.8713713524562343</v>
      </c>
      <c r="O26" s="4"/>
    </row>
    <row r="27" spans="1:15" ht="18.3" x14ac:dyDescent="0.7">
      <c r="A27" s="10">
        <v>0</v>
      </c>
      <c r="B27" s="10">
        <f>(J27-$K$3)^2</f>
        <v>7.9595658839414649E-2</v>
      </c>
      <c r="C27" s="1">
        <f>C26+1</f>
        <v>17</v>
      </c>
      <c r="D27" s="12">
        <f ca="1">RAND()*4+1</f>
        <v>4.5336028527885848</v>
      </c>
      <c r="E27" s="12">
        <f ca="1">RAND()*2</f>
        <v>0.52927339688359787</v>
      </c>
      <c r="F27" s="19">
        <f ca="1">IF(E27&lt;SQRT(D27-1),1,0)</f>
        <v>1</v>
      </c>
      <c r="G27" s="12">
        <f ca="1">IF(F27=1,D27,"")</f>
        <v>4.5336028527885848</v>
      </c>
      <c r="H27" s="12">
        <v>4.1004796371450087</v>
      </c>
      <c r="I27" s="19">
        <f>COUNTIF($H$11:H27,"&gt;0")</f>
        <v>13</v>
      </c>
      <c r="J27" s="21">
        <v>3.0913607525343432</v>
      </c>
      <c r="K27" s="1">
        <f>COUNTIFS($J$11:$J$60,"&lt;="&amp;J27)</f>
        <v>17</v>
      </c>
      <c r="L27" s="8">
        <f>K27/$K$2</f>
        <v>0.34</v>
      </c>
      <c r="M27" s="8">
        <f>(J27-1)^(3/2)/8</f>
        <v>0.37805365694288773</v>
      </c>
      <c r="N27" s="8">
        <f>1+4*L27^(2/3)</f>
        <v>2.9485547037531266</v>
      </c>
      <c r="O27" s="4"/>
    </row>
    <row r="28" spans="1:15" ht="18.3" x14ac:dyDescent="0.7">
      <c r="A28" s="10">
        <v>0</v>
      </c>
      <c r="B28" s="10">
        <f>(J28-$K$3)^2</f>
        <v>6.0162956450456141E-2</v>
      </c>
      <c r="C28" s="1">
        <f>C27+1</f>
        <v>18</v>
      </c>
      <c r="D28" s="12">
        <f ca="1">RAND()*4+1</f>
        <v>1.7178649990459736</v>
      </c>
      <c r="E28" s="12">
        <f ca="1">RAND()*2</f>
        <v>1.4206623863344925</v>
      </c>
      <c r="F28" s="19">
        <f ca="1">IF(E28&lt;SQRT(D28-1),1,0)</f>
        <v>0</v>
      </c>
      <c r="G28" s="12" t="str">
        <f ca="1">IF(F28=1,D28,"")</f>
        <v/>
      </c>
      <c r="H28" s="12">
        <v>2.5658982484532391</v>
      </c>
      <c r="I28" s="19">
        <f>COUNTIF($H$11:H28,"&gt;0")</f>
        <v>14</v>
      </c>
      <c r="J28" s="21">
        <v>3.1282063964120033</v>
      </c>
      <c r="K28" s="1">
        <f>COUNTIFS($J$11:$J$60,"&lt;="&amp;J28)</f>
        <v>18</v>
      </c>
      <c r="L28" s="8">
        <f>K28/$K$2</f>
        <v>0.36</v>
      </c>
      <c r="M28" s="8">
        <f>(J28-1)^(3/2)/8</f>
        <v>0.38808837086805176</v>
      </c>
      <c r="N28" s="8">
        <f>1+4*L28^(2/3)</f>
        <v>3.0242383967241979</v>
      </c>
      <c r="O28" s="4"/>
    </row>
    <row r="29" spans="1:15" ht="18.3" x14ac:dyDescent="0.7">
      <c r="A29" s="10">
        <v>0</v>
      </c>
      <c r="B29" s="10">
        <f>(J29-$K$3)^2</f>
        <v>4.0260407962068222E-2</v>
      </c>
      <c r="C29" s="1">
        <f>C28+1</f>
        <v>19</v>
      </c>
      <c r="D29" s="12">
        <f ca="1">RAND()*4+1</f>
        <v>3.6801921109338753</v>
      </c>
      <c r="E29" s="12">
        <f ca="1">RAND()*2</f>
        <v>0.99736360450297057</v>
      </c>
      <c r="F29" s="19">
        <f ca="1">IF(E29&lt;SQRT(D29-1),1,0)</f>
        <v>1</v>
      </c>
      <c r="G29" s="12">
        <f ca="1">IF(F29=1,D29,"")</f>
        <v>3.6801921109338753</v>
      </c>
      <c r="H29" s="12">
        <v>4.303520788367365</v>
      </c>
      <c r="I29" s="19">
        <f>COUNTIF($H$11:H29,"&gt;0")</f>
        <v>15</v>
      </c>
      <c r="J29" s="21">
        <v>3.1728378148319911</v>
      </c>
      <c r="K29" s="1">
        <f>COUNTIFS($J$11:$J$60,"&lt;="&amp;J29)</f>
        <v>19</v>
      </c>
      <c r="L29" s="8">
        <f>K29/$K$2</f>
        <v>0.38</v>
      </c>
      <c r="M29" s="8">
        <f>(J29-1)^(3/2)/8</f>
        <v>0.4003602754068657</v>
      </c>
      <c r="N29" s="8">
        <f>1+4*L29^(2/3)</f>
        <v>3.0985326105668642</v>
      </c>
      <c r="O29" s="4"/>
    </row>
    <row r="30" spans="1:15" ht="18.3" x14ac:dyDescent="0.7">
      <c r="A30" s="10">
        <v>0</v>
      </c>
      <c r="B30" s="10">
        <f>(J30-$K$3)^2</f>
        <v>3.8585499502879157E-2</v>
      </c>
      <c r="C30" s="1">
        <f>C29+1</f>
        <v>20</v>
      </c>
      <c r="D30" s="12">
        <f ca="1">RAND()*4+1</f>
        <v>2.9881051862135659</v>
      </c>
      <c r="E30" s="12">
        <f ca="1">RAND()*2</f>
        <v>1.0965078059405171</v>
      </c>
      <c r="F30" s="19">
        <f ca="1">IF(E30&lt;SQRT(D30-1),1,0)</f>
        <v>1</v>
      </c>
      <c r="G30" s="12">
        <f ca="1">IF(F30=1,D30,"")</f>
        <v>2.9881051862135659</v>
      </c>
      <c r="H30" s="12" t="s">
        <v>20</v>
      </c>
      <c r="I30" s="19">
        <f>COUNTIF($H$11:H30,"&gt;0")</f>
        <v>15</v>
      </c>
      <c r="J30" s="21">
        <v>3.1770558578209283</v>
      </c>
      <c r="K30" s="1">
        <f>COUNTIFS($J$11:$J$60,"&lt;="&amp;J30)</f>
        <v>20</v>
      </c>
      <c r="L30" s="8">
        <f>K30/$K$2</f>
        <v>0.4</v>
      </c>
      <c r="M30" s="8">
        <f>(J30-1)^(3/2)/8</f>
        <v>0.40152664604818977</v>
      </c>
      <c r="N30" s="8">
        <f>1+4*L30^(2/3)</f>
        <v>3.1715340932759255</v>
      </c>
      <c r="O30" s="4"/>
    </row>
    <row r="31" spans="1:15" ht="18.3" x14ac:dyDescent="0.7">
      <c r="A31" s="10">
        <v>0</v>
      </c>
      <c r="B31" s="10">
        <f>(J31-$K$3)^2</f>
        <v>3.7555361605828626E-2</v>
      </c>
      <c r="C31" s="1">
        <f>C30+1</f>
        <v>21</v>
      </c>
      <c r="D31" s="12">
        <f ca="1">RAND()*4+1</f>
        <v>3.3572852018661274</v>
      </c>
      <c r="E31" s="12">
        <f ca="1">RAND()*2</f>
        <v>0.85077967151141776</v>
      </c>
      <c r="F31" s="19">
        <f ca="1">IF(E31&lt;SQRT(D31-1),1,0)</f>
        <v>1</v>
      </c>
      <c r="G31" s="12">
        <f ca="1">IF(F31=1,D31,"")</f>
        <v>3.3572852018661274</v>
      </c>
      <c r="H31" s="12">
        <v>3.9360062807791709</v>
      </c>
      <c r="I31" s="19">
        <f>COUNTIF($H$11:H31,"&gt;0")</f>
        <v>16</v>
      </c>
      <c r="J31" s="21">
        <v>3.1796957209610688</v>
      </c>
      <c r="K31" s="1">
        <f>COUNTIFS($J$11:$J$60,"&lt;="&amp;J31)</f>
        <v>21</v>
      </c>
      <c r="L31" s="8">
        <f>K31/$K$2</f>
        <v>0.42</v>
      </c>
      <c r="M31" s="8">
        <f>(J31-1)^(3/2)/8</f>
        <v>0.40225719459011616</v>
      </c>
      <c r="N31" s="8">
        <f>1+4*L31^(2/3)</f>
        <v>3.2433283852817532</v>
      </c>
      <c r="O31" s="4"/>
    </row>
    <row r="32" spans="1:15" ht="18.3" x14ac:dyDescent="0.7">
      <c r="A32" s="10">
        <v>0</v>
      </c>
      <c r="B32" s="10">
        <f>(J32-$K$3)^2</f>
        <v>2.6381350379847405E-2</v>
      </c>
      <c r="C32" s="1">
        <f>C31+1</f>
        <v>22</v>
      </c>
      <c r="D32" s="12">
        <f ca="1">RAND()*4+1</f>
        <v>4.2782005676782315</v>
      </c>
      <c r="E32" s="12">
        <f ca="1">RAND()*2</f>
        <v>0.88630145425229934</v>
      </c>
      <c r="F32" s="19">
        <f ca="1">IF(E32&lt;SQRT(D32-1),1,0)</f>
        <v>1</v>
      </c>
      <c r="G32" s="12">
        <f ca="1">IF(F32=1,D32,"")</f>
        <v>4.2782005676782315</v>
      </c>
      <c r="H32" s="12">
        <v>2.2528801824376319</v>
      </c>
      <c r="I32" s="19">
        <f>COUNTIF($H$11:H32,"&gt;0")</f>
        <v>17</v>
      </c>
      <c r="J32" s="21">
        <v>3.2110644108900033</v>
      </c>
      <c r="K32" s="1">
        <f>COUNTIFS($J$11:$J$60,"&lt;="&amp;J32)</f>
        <v>22</v>
      </c>
      <c r="L32" s="8">
        <f>K32/$K$2</f>
        <v>0.44</v>
      </c>
      <c r="M32" s="8">
        <f>(J32-1)^(3/2)/8</f>
        <v>0.41097187746860037</v>
      </c>
      <c r="N32" s="8">
        <f>1+4*L32^(2/3)</f>
        <v>3.3139915870097796</v>
      </c>
      <c r="O32" s="4"/>
    </row>
    <row r="33" spans="1:15" ht="18.3" x14ac:dyDescent="0.7">
      <c r="A33" s="10">
        <v>0</v>
      </c>
      <c r="B33" s="10">
        <f>(J33-$K$3)^2</f>
        <v>2.1949797681811441E-2</v>
      </c>
      <c r="C33" s="1">
        <f>C32+1</f>
        <v>23</v>
      </c>
      <c r="D33" s="12">
        <f ca="1">RAND()*4+1</f>
        <v>2.1631864356406583</v>
      </c>
      <c r="E33" s="12">
        <f ca="1">RAND()*2</f>
        <v>1.2554856224653312</v>
      </c>
      <c r="F33" s="19">
        <f ca="1">IF(E33&lt;SQRT(D33-1),1,0)</f>
        <v>0</v>
      </c>
      <c r="G33" s="12" t="str">
        <f ca="1">IF(F33=1,D33,"")</f>
        <v/>
      </c>
      <c r="H33" s="12" t="s">
        <v>20</v>
      </c>
      <c r="I33" s="19">
        <f>COUNTIF($H$11:H33,"&gt;0")</f>
        <v>17</v>
      </c>
      <c r="J33" s="21">
        <v>3.2253331374969938</v>
      </c>
      <c r="K33" s="1">
        <f>COUNTIFS($J$11:$J$60,"&lt;="&amp;J33)</f>
        <v>23</v>
      </c>
      <c r="L33" s="8">
        <f>K33/$K$2</f>
        <v>0.46</v>
      </c>
      <c r="M33" s="8">
        <f>(J33-1)^(3/2)/8</f>
        <v>0.41495649399770634</v>
      </c>
      <c r="N33" s="8">
        <f>1+4*L33^(2/3)</f>
        <v>3.3835917803202311</v>
      </c>
      <c r="O33" s="4"/>
    </row>
    <row r="34" spans="1:15" ht="18.3" x14ac:dyDescent="0.7">
      <c r="A34" s="10">
        <v>0</v>
      </c>
      <c r="B34" s="10">
        <f>(J34-$K$3)^2</f>
        <v>2.7295479811258738E-3</v>
      </c>
      <c r="C34" s="1">
        <f>C33+1</f>
        <v>24</v>
      </c>
      <c r="D34" s="12">
        <f ca="1">RAND()*4+1</f>
        <v>4.4563680178402389</v>
      </c>
      <c r="E34" s="12">
        <f ca="1">RAND()*2</f>
        <v>1.4242610085132756</v>
      </c>
      <c r="F34" s="19">
        <f ca="1">IF(E34&lt;SQRT(D34-1),1,0)</f>
        <v>1</v>
      </c>
      <c r="G34" s="12">
        <f ca="1">IF(F34=1,D34,"")</f>
        <v>4.4563680178402389</v>
      </c>
      <c r="H34" s="12">
        <v>3.7759186964977309</v>
      </c>
      <c r="I34" s="19">
        <f>COUNTIF($H$11:H34,"&gt;0")</f>
        <v>18</v>
      </c>
      <c r="J34" s="21">
        <v>3.3212427024624898</v>
      </c>
      <c r="K34" s="1">
        <f>COUNTIFS($J$11:$J$60,"&lt;="&amp;J34)</f>
        <v>24</v>
      </c>
      <c r="L34" s="8">
        <f>K34/$K$2</f>
        <v>0.48</v>
      </c>
      <c r="M34" s="8">
        <f>(J34-1)^(3/2)/8</f>
        <v>0.44206979291161785</v>
      </c>
      <c r="N34" s="8">
        <f>1+4*L34^(2/3)</f>
        <v>3.4521901836593698</v>
      </c>
      <c r="O34" s="4"/>
    </row>
    <row r="35" spans="1:15" ht="18.3" x14ac:dyDescent="0.7">
      <c r="A35" s="10">
        <v>0</v>
      </c>
      <c r="B35" s="10">
        <f>(J35-$K$3)^2</f>
        <v>5.4672758592874172E-4</v>
      </c>
      <c r="C35" s="1">
        <f>C34+1</f>
        <v>25</v>
      </c>
      <c r="D35" s="12">
        <f ca="1">RAND()*4+1</f>
        <v>1.9336439546696207</v>
      </c>
      <c r="E35" s="12">
        <f ca="1">RAND()*2</f>
        <v>1.2203424788007586</v>
      </c>
      <c r="F35" s="19">
        <f ca="1">IF(E35&lt;SQRT(D35-1),1,0)</f>
        <v>0</v>
      </c>
      <c r="G35" s="12" t="str">
        <f ca="1">IF(F35=1,D35,"")</f>
        <v/>
      </c>
      <c r="H35" s="12">
        <v>3.5854909663208843</v>
      </c>
      <c r="I35" s="19">
        <f>COUNTIF($H$11:H35,"&gt;0")</f>
        <v>19</v>
      </c>
      <c r="J35" s="21">
        <v>3.3501055719954094</v>
      </c>
      <c r="K35" s="1">
        <f>COUNTIFS($J$11:$J$60,"&lt;="&amp;J35)</f>
        <v>25</v>
      </c>
      <c r="L35" s="8">
        <f>K35/$K$2</f>
        <v>0.5</v>
      </c>
      <c r="M35" s="8">
        <f>(J35-1)^(3/2)/8</f>
        <v>0.45034056804632788</v>
      </c>
      <c r="N35" s="8">
        <f>1+4*L35^(2/3)</f>
        <v>3.5198420997897464</v>
      </c>
      <c r="O35" s="4"/>
    </row>
    <row r="36" spans="1:15" ht="18.3" x14ac:dyDescent="0.7">
      <c r="A36" s="10">
        <v>0</v>
      </c>
      <c r="B36" s="10">
        <f>(J36-$K$3)^2</f>
        <v>1.7534178841994652E-4</v>
      </c>
      <c r="C36" s="1">
        <f>C35+1</f>
        <v>26</v>
      </c>
      <c r="D36" s="12">
        <f ca="1">RAND()*4+1</f>
        <v>1.5213274716239535</v>
      </c>
      <c r="E36" s="12">
        <f ca="1">RAND()*2</f>
        <v>0.19442099323650552</v>
      </c>
      <c r="F36" s="19">
        <f ca="1">IF(E36&lt;SQRT(D36-1),1,0)</f>
        <v>1</v>
      </c>
      <c r="G36" s="12">
        <f ca="1">IF(F36=1,D36,"")</f>
        <v>1.5213274716239535</v>
      </c>
      <c r="H36" s="12">
        <v>3.9998247294216127</v>
      </c>
      <c r="I36" s="19">
        <f>COUNTIF($H$11:H36,"&gt;0")</f>
        <v>20</v>
      </c>
      <c r="J36" s="21">
        <v>3.3867294472467235</v>
      </c>
      <c r="K36" s="1">
        <f>COUNTIFS($J$11:$J$60,"&lt;="&amp;J36)</f>
        <v>26</v>
      </c>
      <c r="L36" s="8">
        <f>K36/$K$2</f>
        <v>0.52</v>
      </c>
      <c r="M36" s="8">
        <f>(J36-1)^(3/2)/8</f>
        <v>0.46090858783706534</v>
      </c>
      <c r="N36" s="8">
        <f>1+4*L36^(2/3)</f>
        <v>3.5865977001250489</v>
      </c>
      <c r="O36" s="4"/>
    </row>
    <row r="37" spans="1:15" ht="18.3" x14ac:dyDescent="0.7">
      <c r="A37" s="10">
        <v>0</v>
      </c>
      <c r="B37" s="10">
        <f>(J37-$K$3)^2</f>
        <v>3.9665792026772713E-3</v>
      </c>
      <c r="C37" s="1">
        <f>C36+1</f>
        <v>27</v>
      </c>
      <c r="D37" s="12">
        <f ca="1">RAND()*4+1</f>
        <v>1.1547079217165952</v>
      </c>
      <c r="E37" s="12">
        <f ca="1">RAND()*2</f>
        <v>1.7868677162634881</v>
      </c>
      <c r="F37" s="19">
        <f ca="1">IF(E37&lt;SQRT(D37-1),1,0)</f>
        <v>0</v>
      </c>
      <c r="G37" s="12" t="str">
        <f ca="1">IF(F37=1,D37,"")</f>
        <v/>
      </c>
      <c r="H37" s="12" t="s">
        <v>20</v>
      </c>
      <c r="I37" s="19">
        <f>COUNTIF($H$11:H37,"&gt;0")</f>
        <v>20</v>
      </c>
      <c r="J37" s="21">
        <v>3.4364685629972591</v>
      </c>
      <c r="K37" s="1">
        <f>COUNTIFS($J$11:$J$60,"&lt;="&amp;J37)</f>
        <v>27</v>
      </c>
      <c r="L37" s="8">
        <f>K37/$K$2</f>
        <v>0.54</v>
      </c>
      <c r="M37" s="8">
        <f>(J37-1)^(3/2)/8</f>
        <v>0.47539130188336354</v>
      </c>
      <c r="N37" s="8">
        <f>1+4*L37^(2/3)</f>
        <v>3.6525026790210786</v>
      </c>
      <c r="O37" s="4"/>
    </row>
    <row r="38" spans="1:15" ht="18.3" x14ac:dyDescent="0.7">
      <c r="A38" s="10">
        <v>0</v>
      </c>
      <c r="B38" s="10">
        <f>(J38-$K$3)^2</f>
        <v>1.9078076267058982E-2</v>
      </c>
      <c r="C38" s="1">
        <f>C37+1</f>
        <v>28</v>
      </c>
      <c r="D38" s="12">
        <f ca="1">RAND()*4+1</f>
        <v>2.9821533747208546</v>
      </c>
      <c r="E38" s="12">
        <f ca="1">RAND()*2</f>
        <v>1.9013099398723872</v>
      </c>
      <c r="F38" s="19">
        <f ca="1">IF(E38&lt;SQRT(D38-1),1,0)</f>
        <v>0</v>
      </c>
      <c r="G38" s="12" t="str">
        <f ca="1">IF(F38=1,D38,"")</f>
        <v/>
      </c>
      <c r="H38" s="12" t="s">
        <v>20</v>
      </c>
      <c r="I38" s="19">
        <f>COUNTIF($H$11:H38,"&gt;0")</f>
        <v>20</v>
      </c>
      <c r="J38" s="21">
        <v>3.5116111881597543</v>
      </c>
      <c r="K38" s="1">
        <f>COUNTIFS($J$11:$J$60,"&lt;="&amp;J38)</f>
        <v>28</v>
      </c>
      <c r="L38" s="8">
        <f>K38/$K$2</f>
        <v>0.56000000000000005</v>
      </c>
      <c r="M38" s="8">
        <f>(J38-1)^(3/2)/8</f>
        <v>0.49755217206167796</v>
      </c>
      <c r="N38" s="8">
        <f>1+4*L38^(2/3)</f>
        <v>3.7175988035868972</v>
      </c>
      <c r="O38" s="4"/>
    </row>
    <row r="39" spans="1:15" ht="18.3" x14ac:dyDescent="0.7">
      <c r="A39" s="10">
        <v>0</v>
      </c>
      <c r="B39" s="10">
        <f>(J39-$K$3)^2</f>
        <v>2.6116567407288994E-2</v>
      </c>
      <c r="C39" s="1">
        <f>C38+1</f>
        <v>29</v>
      </c>
      <c r="D39" s="12">
        <f ca="1">RAND()*4+1</f>
        <v>1.8380540550563329</v>
      </c>
      <c r="E39" s="12">
        <f ca="1">RAND()*2</f>
        <v>0.11393039878590661</v>
      </c>
      <c r="F39" s="19">
        <f ca="1">IF(E39&lt;SQRT(D39-1),1,0)</f>
        <v>1</v>
      </c>
      <c r="G39" s="12">
        <f ca="1">IF(F39=1,D39,"")</f>
        <v>1.8380540550563329</v>
      </c>
      <c r="H39" s="12">
        <v>2.1169194426094822</v>
      </c>
      <c r="I39" s="19">
        <f>COUNTIF($H$11:H39,"&gt;0")</f>
        <v>21</v>
      </c>
      <c r="J39" s="21">
        <v>3.5350939895229456</v>
      </c>
      <c r="K39" s="1">
        <f>COUNTIFS($J$11:$J$60,"&lt;="&amp;J39)</f>
        <v>29</v>
      </c>
      <c r="L39" s="8">
        <f>K39/$K$2</f>
        <v>0.57999999999999996</v>
      </c>
      <c r="M39" s="8">
        <f>(J39-1)^(3/2)/8</f>
        <v>0.504546399558088</v>
      </c>
      <c r="N39" s="8">
        <f>1+4*L39^(2/3)</f>
        <v>3.7819243788236983</v>
      </c>
      <c r="O39" s="4"/>
    </row>
    <row r="40" spans="1:15" ht="18.3" x14ac:dyDescent="0.7">
      <c r="A40" s="10">
        <v>0</v>
      </c>
      <c r="B40" s="10">
        <f>(J40-$K$3)^2</f>
        <v>4.494535160174036E-2</v>
      </c>
      <c r="C40" s="1">
        <f>C39+1</f>
        <v>30</v>
      </c>
      <c r="D40" s="12">
        <f ca="1">RAND()*4+1</f>
        <v>1.5471971364598951</v>
      </c>
      <c r="E40" s="12">
        <f ca="1">RAND()*2</f>
        <v>1.8009792645309364</v>
      </c>
      <c r="F40" s="19">
        <f ca="1">IF(E40&lt;SQRT(D40-1),1,0)</f>
        <v>0</v>
      </c>
      <c r="G40" s="12" t="str">
        <f ca="1">IF(F40=1,D40,"")</f>
        <v/>
      </c>
      <c r="H40" s="12" t="s">
        <v>20</v>
      </c>
      <c r="I40" s="19">
        <f>COUNTIF($H$11:H40,"&gt;0")</f>
        <v>21</v>
      </c>
      <c r="J40" s="21">
        <v>3.5854909663208843</v>
      </c>
      <c r="K40" s="1">
        <f>COUNTIFS($J$11:$J$60,"&lt;="&amp;J40)</f>
        <v>30</v>
      </c>
      <c r="L40" s="8">
        <f>K40/$K$2</f>
        <v>0.6</v>
      </c>
      <c r="M40" s="8">
        <f>(J40-1)^(3/2)/8</f>
        <v>0.51966629521855989</v>
      </c>
      <c r="N40" s="8">
        <f>1+4*L40^(2/3)</f>
        <v>3.84551464359205</v>
      </c>
      <c r="O40" s="4"/>
    </row>
    <row r="41" spans="1:15" ht="18.3" x14ac:dyDescent="0.7">
      <c r="A41" s="10">
        <v>0</v>
      </c>
      <c r="B41" s="10">
        <f>(J41-$K$3)^2</f>
        <v>5.3674156713447087E-2</v>
      </c>
      <c r="C41" s="1">
        <f>C40+1</f>
        <v>31</v>
      </c>
      <c r="D41" s="12">
        <f ca="1">RAND()*4+1</f>
        <v>4.6659513450684109</v>
      </c>
      <c r="E41" s="12">
        <f ca="1">RAND()*2</f>
        <v>1.8058242939173663</v>
      </c>
      <c r="F41" s="19">
        <f ca="1">IF(E41&lt;SQRT(D41-1),1,0)</f>
        <v>1</v>
      </c>
      <c r="G41" s="12">
        <f ca="1">IF(F41=1,D41,"")</f>
        <v>4.6659513450684109</v>
      </c>
      <c r="H41" s="12" t="s">
        <v>20</v>
      </c>
      <c r="I41" s="19">
        <f>COUNTIF($H$11:H41,"&gt;0")</f>
        <v>21</v>
      </c>
      <c r="J41" s="21">
        <v>3.605164615413083</v>
      </c>
      <c r="K41" s="1">
        <f>COUNTIFS($J$11:$J$60,"&lt;="&amp;J41)</f>
        <v>31</v>
      </c>
      <c r="L41" s="8">
        <f>K41/$K$2</f>
        <v>0.62</v>
      </c>
      <c r="M41" s="8">
        <f>(J41-1)^(3/2)/8</f>
        <v>0.5256089710650943</v>
      </c>
      <c r="N41" s="8">
        <f>1+4*L41^(2/3)</f>
        <v>3.9084021096497894</v>
      </c>
      <c r="O41" s="4"/>
    </row>
    <row r="42" spans="1:15" ht="18.3" x14ac:dyDescent="0.7">
      <c r="A42" s="10">
        <v>0</v>
      </c>
      <c r="B42" s="10">
        <f>(J42-$K$3)^2</f>
        <v>5.3716104555974475E-2</v>
      </c>
      <c r="C42" s="1">
        <f>C41+1</f>
        <v>32</v>
      </c>
      <c r="D42" s="12">
        <f ca="1">RAND()*4+1</f>
        <v>2.0517981560062042</v>
      </c>
      <c r="E42" s="12">
        <f ca="1">RAND()*2</f>
        <v>1.9192270971784071</v>
      </c>
      <c r="F42" s="19">
        <f ca="1">IF(E42&lt;SQRT(D42-1),1,0)</f>
        <v>0</v>
      </c>
      <c r="G42" s="12" t="str">
        <f ca="1">IF(F42=1,D42,"")</f>
        <v/>
      </c>
      <c r="H42" s="12" t="s">
        <v>20</v>
      </c>
      <c r="I42" s="19">
        <f>COUNTIF($H$11:H42,"&gt;0")</f>
        <v>21</v>
      </c>
      <c r="J42" s="21">
        <v>3.6052551286695129</v>
      </c>
      <c r="K42" s="1">
        <f>COUNTIFS($J$11:$J$60,"&lt;="&amp;J42)</f>
        <v>32</v>
      </c>
      <c r="L42" s="8">
        <f>K42/$K$2</f>
        <v>0.64</v>
      </c>
      <c r="M42" s="8">
        <f>(J42-1)^(3/2)/8</f>
        <v>0.52563636376373202</v>
      </c>
      <c r="N42" s="8">
        <f>1+4*L42^(2/3)</f>
        <v>3.9706168535121789</v>
      </c>
      <c r="O42" s="4"/>
    </row>
    <row r="43" spans="1:15" ht="18.3" x14ac:dyDescent="0.7">
      <c r="A43" s="10">
        <v>0</v>
      </c>
      <c r="B43" s="10">
        <f>(J43-$K$3)^2</f>
        <v>0.16195064367606929</v>
      </c>
      <c r="C43" s="1">
        <f>C42+1</f>
        <v>33</v>
      </c>
      <c r="D43" s="12">
        <f ca="1">RAND()*4+1</f>
        <v>1.8331915257523304</v>
      </c>
      <c r="E43" s="12">
        <f ca="1">RAND()*2</f>
        <v>0.64973728415922127</v>
      </c>
      <c r="F43" s="19">
        <f ca="1">IF(E43&lt;SQRT(D43-1),1,0)</f>
        <v>1</v>
      </c>
      <c r="G43" s="12">
        <f ca="1">IF(F43=1,D43,"")</f>
        <v>1.8331915257523304</v>
      </c>
      <c r="H43" s="12">
        <v>3.3212427024624898</v>
      </c>
      <c r="I43" s="19">
        <f>COUNTIF($H$11:H43,"&gt;0")</f>
        <v>22</v>
      </c>
      <c r="J43" s="21">
        <v>3.7759186964977309</v>
      </c>
      <c r="K43" s="1">
        <f>COUNTIFS($J$11:$J$60,"&lt;="&amp;J43)</f>
        <v>33</v>
      </c>
      <c r="L43" s="8">
        <f>K43/$K$2</f>
        <v>0.66</v>
      </c>
      <c r="M43" s="8">
        <f>(J43-1)^(3/2)/8</f>
        <v>0.57812283801968711</v>
      </c>
      <c r="N43" s="8">
        <f>1+4*L43^(2/3)</f>
        <v>4.0321867689638342</v>
      </c>
      <c r="O43" s="4"/>
    </row>
    <row r="44" spans="1:15" ht="18.3" x14ac:dyDescent="0.7">
      <c r="A44" s="10">
        <v>0</v>
      </c>
      <c r="B44" s="10">
        <f>(J44-$K$3)^2</f>
        <v>0.1716846395163017</v>
      </c>
      <c r="C44" s="1">
        <f>C43+1</f>
        <v>34</v>
      </c>
      <c r="D44" s="12">
        <f ca="1">RAND()*4+1</f>
        <v>4.704873564963167</v>
      </c>
      <c r="E44" s="12">
        <f ca="1">RAND()*2</f>
        <v>1.7655670589357697</v>
      </c>
      <c r="F44" s="19">
        <f ca="1">IF(E44&lt;SQRT(D44-1),1,0)</f>
        <v>1</v>
      </c>
      <c r="G44" s="12">
        <f ca="1">IF(F44=1,D44,"")</f>
        <v>4.704873564963167</v>
      </c>
      <c r="H44" s="12" t="s">
        <v>20</v>
      </c>
      <c r="I44" s="19">
        <f>COUNTIF($H$11:H44,"&gt;0")</f>
        <v>22</v>
      </c>
      <c r="J44" s="21">
        <v>3.7878362304136388</v>
      </c>
      <c r="K44" s="1">
        <f>COUNTIFS($J$11:$J$60,"&lt;="&amp;J44)</f>
        <v>34</v>
      </c>
      <c r="L44" s="8">
        <f>K44/$K$2</f>
        <v>0.68</v>
      </c>
      <c r="M44" s="8">
        <f>(J44-1)^(3/2)/8</f>
        <v>0.5818498139131757</v>
      </c>
      <c r="N44" s="8">
        <f>1+4*L44^(2/3)</f>
        <v>4.093137786555296</v>
      </c>
      <c r="O44" s="4"/>
    </row>
    <row r="45" spans="1:15" ht="18.3" x14ac:dyDescent="0.7">
      <c r="A45" s="10">
        <v>0</v>
      </c>
      <c r="B45" s="10">
        <f>(J45-$K$3)^2</f>
        <v>0.31642706528838921</v>
      </c>
      <c r="C45" s="1">
        <f>C44+1</f>
        <v>35</v>
      </c>
      <c r="D45" s="12">
        <f ca="1">RAND()*4+1</f>
        <v>4.9976948950871876</v>
      </c>
      <c r="E45" s="12">
        <f ca="1">RAND()*2</f>
        <v>1.3266841814049553</v>
      </c>
      <c r="F45" s="19">
        <f ca="1">IF(E45&lt;SQRT(D45-1),1,0)</f>
        <v>1</v>
      </c>
      <c r="G45" s="12">
        <f ca="1">IF(F45=1,D45,"")</f>
        <v>4.9976948950871876</v>
      </c>
      <c r="H45" s="12" t="s">
        <v>20</v>
      </c>
      <c r="I45" s="19">
        <f>COUNTIF($H$11:H45,"&gt;0")</f>
        <v>22</v>
      </c>
      <c r="J45" s="21">
        <v>3.9360062807791709</v>
      </c>
      <c r="K45" s="1">
        <f>COUNTIFS($J$11:$J$60,"&lt;="&amp;J45)</f>
        <v>35</v>
      </c>
      <c r="L45" s="8">
        <f>K45/$K$2</f>
        <v>0.7</v>
      </c>
      <c r="M45" s="8">
        <f>(J45-1)^(3/2)/8</f>
        <v>0.6288477095935282</v>
      </c>
      <c r="N45" s="8">
        <f>1+4*L45^(2/3)</f>
        <v>4.1534940652420964</v>
      </c>
      <c r="O45" s="4"/>
    </row>
    <row r="46" spans="1:15" ht="18.3" x14ac:dyDescent="0.7">
      <c r="A46" s="10">
        <v>0</v>
      </c>
      <c r="B46" s="10">
        <f>(J46-$K$3)^2</f>
        <v>0.39229797595838162</v>
      </c>
      <c r="C46" s="1">
        <f>C45+1</f>
        <v>36</v>
      </c>
      <c r="D46" s="12">
        <f ca="1">RAND()*4+1</f>
        <v>2.8327672948482463</v>
      </c>
      <c r="E46" s="12">
        <f ca="1">RAND()*2</f>
        <v>1.2722831906341023</v>
      </c>
      <c r="F46" s="19">
        <f ca="1">IF(E46&lt;SQRT(D46-1),1,0)</f>
        <v>1</v>
      </c>
      <c r="G46" s="12">
        <f ca="1">IF(F46=1,D46,"")</f>
        <v>2.8327672948482463</v>
      </c>
      <c r="H46" s="12" t="s">
        <v>20</v>
      </c>
      <c r="I46" s="19">
        <f>COUNTIF($H$11:H46,"&gt;0")</f>
        <v>22</v>
      </c>
      <c r="J46" s="21">
        <v>3.9998247294216127</v>
      </c>
      <c r="K46" s="1">
        <f>COUNTIFS($J$11:$J$60,"&lt;="&amp;J46)</f>
        <v>36</v>
      </c>
      <c r="L46" s="8">
        <f>K46/$K$2</f>
        <v>0.72</v>
      </c>
      <c r="M46" s="8">
        <f>(J46-1)^(3/2)/8</f>
        <v>0.64946213287968302</v>
      </c>
      <c r="N46" s="8">
        <f>1+4*L46^(2/3)</f>
        <v>4.2132781603944132</v>
      </c>
      <c r="O46" s="4"/>
    </row>
    <row r="47" spans="1:15" ht="18.3" x14ac:dyDescent="0.7">
      <c r="A47" s="10">
        <v>0</v>
      </c>
      <c r="B47" s="10">
        <f>(J47-$K$3)^2</f>
        <v>0.48657927985335786</v>
      </c>
      <c r="C47" s="1">
        <f>C46+1</f>
        <v>37</v>
      </c>
      <c r="D47" s="12">
        <f ca="1">RAND()*4+1</f>
        <v>3.9904139662509066</v>
      </c>
      <c r="E47" s="12">
        <f ca="1">RAND()*2</f>
        <v>1.5066995608499207</v>
      </c>
      <c r="F47" s="19">
        <f ca="1">IF(E47&lt;SQRT(D47-1),1,0)</f>
        <v>1</v>
      </c>
      <c r="G47" s="12">
        <f ca="1">IF(F47=1,D47,"")</f>
        <v>3.9904139662509066</v>
      </c>
      <c r="H47" s="12">
        <v>3.7878362304136388</v>
      </c>
      <c r="I47" s="19">
        <f>COUNTIF($H$11:H47,"&gt;0")</f>
        <v>23</v>
      </c>
      <c r="J47" s="21">
        <v>4.0710401277897859</v>
      </c>
      <c r="K47" s="1">
        <f>COUNTIFS($J$11:$J$60,"&lt;="&amp;J47)</f>
        <v>37</v>
      </c>
      <c r="L47" s="8">
        <f>K47/$K$2</f>
        <v>0.74</v>
      </c>
      <c r="M47" s="8">
        <f>(J47-1)^(3/2)/8</f>
        <v>0.67272605710747124</v>
      </c>
      <c r="N47" s="8">
        <f>1+4*L47^(2/3)</f>
        <v>4.2725111716643784</v>
      </c>
      <c r="O47" s="4"/>
    </row>
    <row r="48" spans="1:15" ht="18.3" x14ac:dyDescent="0.7">
      <c r="A48" s="10">
        <v>0</v>
      </c>
      <c r="B48" s="10">
        <f>(J48-$K$3)^2</f>
        <v>0.49203819795191051</v>
      </c>
      <c r="C48" s="1">
        <f>C47+1</f>
        <v>38</v>
      </c>
      <c r="D48" s="12">
        <f ca="1">RAND()*4+1</f>
        <v>2.1447868917419171</v>
      </c>
      <c r="E48" s="12">
        <f ca="1">RAND()*2</f>
        <v>0.840909838739897</v>
      </c>
      <c r="F48" s="19">
        <f ca="1">IF(E48&lt;SQRT(D48-1),1,0)</f>
        <v>1</v>
      </c>
      <c r="G48" s="12">
        <f ca="1">IF(F48=1,D48,"")</f>
        <v>2.1447868917419171</v>
      </c>
      <c r="H48" s="12">
        <v>4.8206961362944796</v>
      </c>
      <c r="I48" s="19">
        <f>COUNTIF($H$11:H48,"&gt;0")</f>
        <v>24</v>
      </c>
      <c r="J48" s="21">
        <v>4.0749421234855241</v>
      </c>
      <c r="K48" s="1">
        <f>COUNTIFS($J$11:$J$60,"&lt;="&amp;J48)</f>
        <v>38</v>
      </c>
      <c r="L48" s="8">
        <f>K48/$K$2</f>
        <v>0.76</v>
      </c>
      <c r="M48" s="8">
        <f>(J48-1)^(3/2)/8</f>
        <v>0.67400859056618689</v>
      </c>
      <c r="N48" s="8">
        <f>1+4*L48^(2/3)</f>
        <v>4.3312128736034126</v>
      </c>
      <c r="O48" s="4"/>
    </row>
    <row r="49" spans="1:15" ht="18.3" x14ac:dyDescent="0.7">
      <c r="A49" s="10">
        <v>0</v>
      </c>
      <c r="B49" s="10">
        <f>(J49-$K$3)^2</f>
        <v>0.51840967068274357</v>
      </c>
      <c r="C49" s="1">
        <f>C48+1</f>
        <v>39</v>
      </c>
      <c r="D49" s="12">
        <f ca="1">RAND()*4+1</f>
        <v>3.742469468508316</v>
      </c>
      <c r="E49" s="12">
        <f ca="1">RAND()*2</f>
        <v>1.3621421778127543</v>
      </c>
      <c r="F49" s="19">
        <f ca="1">IF(E49&lt;SQRT(D49-1),1,0)</f>
        <v>1</v>
      </c>
      <c r="G49" s="12">
        <f ca="1">IF(F49=1,D49,"")</f>
        <v>3.742469468508316</v>
      </c>
      <c r="H49" s="12">
        <v>3.4364685629972591</v>
      </c>
      <c r="I49" s="19">
        <f>COUNTIF($H$11:H49,"&gt;0")</f>
        <v>25</v>
      </c>
      <c r="J49" s="21">
        <v>4.0934944943254816</v>
      </c>
      <c r="K49" s="1">
        <f>COUNTIFS($J$11:$J$60,"&lt;="&amp;J49)</f>
        <v>39</v>
      </c>
      <c r="L49" s="8">
        <f>K49/$K$2</f>
        <v>0.78</v>
      </c>
      <c r="M49" s="8">
        <f>(J49-1)^(3/2)/8</f>
        <v>0.68011763213935716</v>
      </c>
      <c r="N49" s="8">
        <f>1+4*L49^(2/3)</f>
        <v>4.3894018314416225</v>
      </c>
      <c r="O49" s="4"/>
    </row>
    <row r="50" spans="1:15" ht="18.3" x14ac:dyDescent="0.7">
      <c r="A50" s="10">
        <v>0</v>
      </c>
      <c r="B50" s="10">
        <f>(J50-$K$3)^2</f>
        <v>0.52851716238360658</v>
      </c>
      <c r="C50" s="1">
        <f>C49+1</f>
        <v>40</v>
      </c>
      <c r="D50" s="12">
        <f ca="1">RAND()*4+1</f>
        <v>2.4201250117114199</v>
      </c>
      <c r="E50" s="12">
        <f ca="1">RAND()*2</f>
        <v>0.57266782994349263</v>
      </c>
      <c r="F50" s="19">
        <f ca="1">IF(E50&lt;SQRT(D50-1),1,0)</f>
        <v>1</v>
      </c>
      <c r="G50" s="12">
        <f ca="1">IF(F50=1,D50,"")</f>
        <v>2.4201250117114199</v>
      </c>
      <c r="H50" s="12" t="s">
        <v>20</v>
      </c>
      <c r="I50" s="19">
        <f>COUNTIF($H$11:H50,"&gt;0")</f>
        <v>25</v>
      </c>
      <c r="J50" s="21">
        <v>4.1004796371450087</v>
      </c>
      <c r="K50" s="1">
        <f>COUNTIFS($J$11:$J$60,"&lt;="&amp;J50)</f>
        <v>40</v>
      </c>
      <c r="L50" s="8">
        <f>K50/$K$2</f>
        <v>0.8</v>
      </c>
      <c r="M50" s="8">
        <f>(J50-1)^(3/2)/8</f>
        <v>0.68242250107707503</v>
      </c>
      <c r="N50" s="8">
        <f>1+4*L50^(2/3)</f>
        <v>4.4470955040510143</v>
      </c>
      <c r="O50" s="4"/>
    </row>
    <row r="51" spans="1:15" ht="18.3" x14ac:dyDescent="0.7">
      <c r="A51" s="10">
        <v>0</v>
      </c>
      <c r="B51" s="10">
        <f>(J51-$K$3)^2</f>
        <v>0.59409156500670535</v>
      </c>
      <c r="C51" s="1">
        <f>C50+1</f>
        <v>41</v>
      </c>
      <c r="D51" s="12">
        <f ca="1">RAND()*4+1</f>
        <v>2.6216215975981561</v>
      </c>
      <c r="E51" s="12">
        <f ca="1">RAND()*2</f>
        <v>0.93277933090567244</v>
      </c>
      <c r="F51" s="19">
        <f ca="1">IF(E51&lt;SQRT(D51-1),1,0)</f>
        <v>1</v>
      </c>
      <c r="G51" s="12">
        <f ca="1">IF(F51=1,D51,"")</f>
        <v>2.6216215975981561</v>
      </c>
      <c r="H51" s="12">
        <v>3.2253331374969938</v>
      </c>
      <c r="I51" s="19">
        <f>COUNTIF($H$11:H51,"&gt;0")</f>
        <v>26</v>
      </c>
      <c r="J51" s="21">
        <v>4.144261133753286</v>
      </c>
      <c r="K51" s="1">
        <f>COUNTIFS($J$11:$J$60,"&lt;="&amp;J51)</f>
        <v>41</v>
      </c>
      <c r="L51" s="8">
        <f>K51/$K$2</f>
        <v>0.82</v>
      </c>
      <c r="M51" s="8">
        <f>(J51-1)^(3/2)/8</f>
        <v>0.69692801751047895</v>
      </c>
      <c r="N51" s="8">
        <f>1+4*L51^(2/3)</f>
        <v>4.5043103357952186</v>
      </c>
      <c r="O51" s="4"/>
    </row>
    <row r="52" spans="1:15" ht="18.3" x14ac:dyDescent="0.7">
      <c r="A52" s="10">
        <v>0</v>
      </c>
      <c r="B52" s="10">
        <f>(J52-$K$3)^2</f>
        <v>0.67060448788599225</v>
      </c>
      <c r="C52" s="1">
        <f>C51+1</f>
        <v>42</v>
      </c>
      <c r="D52" s="12">
        <f ca="1">RAND()*4+1</f>
        <v>1.5492093911166718</v>
      </c>
      <c r="E52" s="12">
        <f ca="1">RAND()*2</f>
        <v>1.2835603956310162</v>
      </c>
      <c r="F52" s="19">
        <f ca="1">IF(E52&lt;SQRT(D52-1),1,0)</f>
        <v>0</v>
      </c>
      <c r="G52" s="12" t="str">
        <f ca="1">IF(F52=1,D52,"")</f>
        <v/>
      </c>
      <c r="H52" s="12">
        <v>3.6052551286695129</v>
      </c>
      <c r="I52" s="19">
        <f>COUNTIF($H$11:H52,"&gt;0")</f>
        <v>27</v>
      </c>
      <c r="J52" s="21">
        <v>4.1923922222892571</v>
      </c>
      <c r="K52" s="1">
        <f>COUNTIFS($J$11:$J$60,"&lt;="&amp;J52)</f>
        <v>42</v>
      </c>
      <c r="L52" s="8">
        <f>K52/$K$2</f>
        <v>0.84</v>
      </c>
      <c r="M52" s="8">
        <f>(J52-1)^(3/2)/8</f>
        <v>0.71299154382153651</v>
      </c>
      <c r="N52" s="8">
        <f>1+4*L52^(2/3)</f>
        <v>4.5610618387063768</v>
      </c>
      <c r="O52" s="4"/>
    </row>
    <row r="53" spans="1:15" ht="18.3" x14ac:dyDescent="0.7">
      <c r="A53" s="10">
        <v>0</v>
      </c>
      <c r="B53" s="10">
        <f>(J53-$K$3)^2</f>
        <v>0.70386444161243822</v>
      </c>
      <c r="C53" s="1">
        <f>C52+1</f>
        <v>43</v>
      </c>
      <c r="D53" s="12">
        <f ca="1">RAND()*4+1</f>
        <v>4.5048882597900581</v>
      </c>
      <c r="E53" s="12">
        <f ca="1">RAND()*2</f>
        <v>1.6833097518168416</v>
      </c>
      <c r="F53" s="19">
        <f ca="1">IF(E53&lt;SQRT(D53-1),1,0)</f>
        <v>1</v>
      </c>
      <c r="G53" s="12">
        <f ca="1">IF(F53=1,D53,"")</f>
        <v>4.5048882597900581</v>
      </c>
      <c r="H53" s="12">
        <v>3.5116111881597543</v>
      </c>
      <c r="I53" s="19">
        <f>COUNTIF($H$11:H53,"&gt;0")</f>
        <v>28</v>
      </c>
      <c r="J53" s="21">
        <v>4.2124540720949497</v>
      </c>
      <c r="K53" s="1">
        <f>COUNTIFS($J$11:$J$60,"&lt;="&amp;J53)</f>
        <v>43</v>
      </c>
      <c r="L53" s="8">
        <f>K53/$K$2</f>
        <v>0.86</v>
      </c>
      <c r="M53" s="8">
        <f>(J53-1)^(3/2)/8</f>
        <v>0.71972303726834008</v>
      </c>
      <c r="N53" s="8">
        <f>1+4*L53^(2/3)</f>
        <v>4.6173646662132386</v>
      </c>
      <c r="O53" s="4"/>
    </row>
    <row r="54" spans="1:15" ht="18.3" x14ac:dyDescent="0.7">
      <c r="A54" s="10">
        <v>0</v>
      </c>
      <c r="B54" s="10">
        <f>(J54-$K$3)^2</f>
        <v>0.86496139924783577</v>
      </c>
      <c r="C54" s="1">
        <f>C53+1</f>
        <v>44</v>
      </c>
      <c r="D54" s="12">
        <f ca="1">RAND()*4+1</f>
        <v>2.7755281618946293</v>
      </c>
      <c r="E54" s="12">
        <f ca="1">RAND()*2</f>
        <v>0.65452339683314875</v>
      </c>
      <c r="F54" s="19">
        <f ca="1">IF(E54&lt;SQRT(D54-1),1,0)</f>
        <v>1</v>
      </c>
      <c r="G54" s="12">
        <f ca="1">IF(F54=1,D54,"")</f>
        <v>2.7755281618946293</v>
      </c>
      <c r="H54" s="12" t="s">
        <v>20</v>
      </c>
      <c r="I54" s="19">
        <f>COUNTIF($H$11:H54,"&gt;0")</f>
        <v>28</v>
      </c>
      <c r="J54" s="21">
        <v>4.303520788367365</v>
      </c>
      <c r="K54" s="1">
        <f>COUNTIFS($J$11:$J$60,"&lt;="&amp;J54)</f>
        <v>44</v>
      </c>
      <c r="L54" s="8">
        <f>K54/$K$2</f>
        <v>0.88</v>
      </c>
      <c r="M54" s="8">
        <f>(J54-1)^(3/2)/8</f>
        <v>0.75054300051193701</v>
      </c>
      <c r="N54" s="8">
        <f>1+4*L54^(2/3)</f>
        <v>4.6732326794648884</v>
      </c>
      <c r="O54" s="4"/>
    </row>
    <row r="55" spans="1:15" ht="18.3" x14ac:dyDescent="0.7">
      <c r="A55" s="10">
        <v>0</v>
      </c>
      <c r="B55" s="10">
        <f>(J55-$K$3)^2</f>
        <v>0.93562692860272667</v>
      </c>
      <c r="C55" s="1">
        <f>C54+1</f>
        <v>45</v>
      </c>
      <c r="D55" s="12">
        <f ca="1">RAND()*4+1</f>
        <v>4.4191797547138627</v>
      </c>
      <c r="E55" s="12">
        <f ca="1">RAND()*2</f>
        <v>1.7651104273154736</v>
      </c>
      <c r="F55" s="19">
        <f ca="1">IF(E55&lt;SQRT(D55-1),1,0)</f>
        <v>1</v>
      </c>
      <c r="G55" s="12">
        <f ca="1">IF(F55=1,D55,"")</f>
        <v>4.4191797547138627</v>
      </c>
      <c r="H55" s="12">
        <v>4.2124540720949497</v>
      </c>
      <c r="I55" s="19">
        <f>COUNTIF($H$11:H55,"&gt;0")</f>
        <v>29</v>
      </c>
      <c r="J55" s="21">
        <v>4.340765881635626</v>
      </c>
      <c r="K55" s="1">
        <f>COUNTIFS($J$11:$J$60,"&lt;="&amp;J55)</f>
        <v>45</v>
      </c>
      <c r="L55" s="8">
        <f>K55/$K$2</f>
        <v>0.9</v>
      </c>
      <c r="M55" s="8">
        <f>(J55-1)^(3/2)/8</f>
        <v>0.76327155109447598</v>
      </c>
      <c r="N55" s="8">
        <f>1+4*L55^(2/3)</f>
        <v>4.7286790071446312</v>
      </c>
      <c r="O55" s="4"/>
    </row>
    <row r="56" spans="1:15" ht="18.3" x14ac:dyDescent="0.7">
      <c r="A56" s="10">
        <v>0</v>
      </c>
      <c r="B56" s="10">
        <f>(J56-$K$3)^2</f>
        <v>1.0331794379627015</v>
      </c>
      <c r="C56" s="1">
        <f>C55+1</f>
        <v>46</v>
      </c>
      <c r="D56" s="12">
        <f ca="1">RAND()*4+1</f>
        <v>2.2919496329516589</v>
      </c>
      <c r="E56" s="12">
        <f ca="1">RAND()*2</f>
        <v>0.13867447297374902</v>
      </c>
      <c r="F56" s="19">
        <f ca="1">IF(E56&lt;SQRT(D56-1),1,0)</f>
        <v>1</v>
      </c>
      <c r="G56" s="12">
        <f ca="1">IF(F56=1,D56,"")</f>
        <v>2.2919496329516589</v>
      </c>
      <c r="H56" s="12">
        <v>3.0726843984561851</v>
      </c>
      <c r="I56" s="19">
        <f>COUNTIF($H$11:H56,"&gt;0")</f>
        <v>30</v>
      </c>
      <c r="J56" s="21">
        <v>4.3899421248313768</v>
      </c>
      <c r="K56" s="1">
        <f>COUNTIFS($J$11:$J$60,"&lt;="&amp;J56)</f>
        <v>46</v>
      </c>
      <c r="L56" s="8">
        <f>K56/$K$2</f>
        <v>0.92</v>
      </c>
      <c r="M56" s="8">
        <f>(J56-1)^(3/2)/8</f>
        <v>0.78018651328132538</v>
      </c>
      <c r="N56" s="8">
        <f>1+4*L56^(2/3)</f>
        <v>4.7837160995430885</v>
      </c>
      <c r="O56" s="4"/>
    </row>
    <row r="57" spans="1:15" ht="18.3" x14ac:dyDescent="0.7">
      <c r="A57" s="10">
        <v>0</v>
      </c>
      <c r="B57" s="10">
        <f>(J57-$K$3)^2</f>
        <v>1.257231708712341</v>
      </c>
      <c r="C57" s="1">
        <f>C56+1</f>
        <v>47</v>
      </c>
      <c r="D57" s="12">
        <f ca="1">RAND()*4+1</f>
        <v>2.3587426686241821</v>
      </c>
      <c r="E57" s="12">
        <f ca="1">RAND()*2</f>
        <v>1.4129965338638677</v>
      </c>
      <c r="F57" s="19">
        <f ca="1">IF(E57&lt;SQRT(D57-1),1,0)</f>
        <v>0</v>
      </c>
      <c r="G57" s="12" t="str">
        <f ca="1">IF(F57=1,D57,"")</f>
        <v/>
      </c>
      <c r="H57" s="12">
        <v>3.0816828829705529</v>
      </c>
      <c r="I57" s="19">
        <f>COUNTIF($H$11:H57,"&gt;0")</f>
        <v>31</v>
      </c>
      <c r="J57" s="21">
        <v>4.4947512216513292</v>
      </c>
      <c r="K57" s="1">
        <f>COUNTIFS($J$11:$J$60,"&lt;="&amp;J57)</f>
        <v>47</v>
      </c>
      <c r="L57" s="8">
        <f>K57/$K$2</f>
        <v>0.94</v>
      </c>
      <c r="M57" s="8">
        <f>(J57-1)^(3/2)/8</f>
        <v>0.81664707534320269</v>
      </c>
      <c r="N57" s="8">
        <f>1+4*L57^(2/3)</f>
        <v>4.8383557775539838</v>
      </c>
      <c r="O57" s="4"/>
    </row>
    <row r="58" spans="1:15" ht="18.3" x14ac:dyDescent="0.7">
      <c r="A58" s="10">
        <v>0</v>
      </c>
      <c r="B58" s="10">
        <f>(J58-$K$3)^2</f>
        <v>1.3476125359379474</v>
      </c>
      <c r="C58" s="1">
        <f>C57+1</f>
        <v>48</v>
      </c>
      <c r="D58" s="12">
        <f ca="1">RAND()*4+1</f>
        <v>3.2323589451369301</v>
      </c>
      <c r="E58" s="12">
        <f ca="1">RAND()*2</f>
        <v>1.573531493257275</v>
      </c>
      <c r="F58" s="19">
        <f ca="1">IF(E58&lt;SQRT(D58-1),1,0)</f>
        <v>0</v>
      </c>
      <c r="G58" s="12" t="str">
        <f ca="1">IF(F58=1,D58,"")</f>
        <v/>
      </c>
      <c r="H58" s="12">
        <v>3.1282063964120033</v>
      </c>
      <c r="I58" s="19">
        <f>COUNTIF($H$11:H58,"&gt;0")</f>
        <v>32</v>
      </c>
      <c r="J58" s="21">
        <v>4.5343549268772332</v>
      </c>
      <c r="K58" s="1">
        <f>COUNTIFS($J$11:$J$60,"&lt;="&amp;J58)</f>
        <v>48</v>
      </c>
      <c r="L58" s="8">
        <f>K58/$K$2</f>
        <v>0.96</v>
      </c>
      <c r="M58" s="8">
        <f>(J58-1)^(3/2)/8</f>
        <v>0.83056811177487933</v>
      </c>
      <c r="N58" s="8">
        <f>1+4*L58^(2/3)</f>
        <v>4.8926092771669758</v>
      </c>
      <c r="O58" s="4"/>
    </row>
    <row r="59" spans="1:15" ht="18.3" x14ac:dyDescent="0.7">
      <c r="A59" s="10">
        <v>0</v>
      </c>
      <c r="B59" s="10">
        <f>(J59-$K$3)^2</f>
        <v>1.4401059592683767</v>
      </c>
      <c r="C59" s="1">
        <f>C58+1</f>
        <v>49</v>
      </c>
      <c r="D59" s="12">
        <f ca="1">RAND()*4+1</f>
        <v>3.6368074704550408</v>
      </c>
      <c r="E59" s="12">
        <f ca="1">RAND()*2</f>
        <v>0.89397699557793664</v>
      </c>
      <c r="F59" s="19">
        <f ca="1">IF(E59&lt;SQRT(D59-1),1,0)</f>
        <v>1</v>
      </c>
      <c r="G59" s="12">
        <f ca="1">IF(F59=1,D59,"")</f>
        <v>3.6368074704550408</v>
      </c>
      <c r="H59" s="12">
        <v>4.4947512216513292</v>
      </c>
      <c r="I59" s="19">
        <f>COUNTIF($H$11:H59,"&gt;0")</f>
        <v>33</v>
      </c>
      <c r="J59" s="21">
        <v>4.5735319274879185</v>
      </c>
      <c r="K59" s="1">
        <f>COUNTIFS($J$11:$J$60,"&lt;="&amp;J59)</f>
        <v>49</v>
      </c>
      <c r="L59" s="8">
        <f>K59/$K$2</f>
        <v>0.98</v>
      </c>
      <c r="M59" s="8">
        <f>(J59-1)^(3/2)/8</f>
        <v>0.84441611515371351</v>
      </c>
      <c r="N59" s="8">
        <f>1+4*L59^(2/3)</f>
        <v>4.9464872899563392</v>
      </c>
      <c r="O59" s="4"/>
    </row>
    <row r="60" spans="1:15" ht="18.3" x14ac:dyDescent="0.7">
      <c r="A60" s="10">
        <v>0</v>
      </c>
      <c r="B60" s="10">
        <f>(J60-$K$3)^2</f>
        <v>2.0944120305665805</v>
      </c>
      <c r="C60" s="1">
        <f>C59+1</f>
        <v>50</v>
      </c>
      <c r="D60" s="12">
        <f ca="1">RAND()*4+1</f>
        <v>4.8967411553839728</v>
      </c>
      <c r="E60" s="12">
        <f ca="1">RAND()*2</f>
        <v>2.8582224641926057E-2</v>
      </c>
      <c r="F60" s="19">
        <f ca="1">IF(E60&lt;SQRT(D60-1),1,0)</f>
        <v>1</v>
      </c>
      <c r="G60" s="12">
        <f ca="1">IF(F60=1,D60,"")</f>
        <v>4.8967411553839728</v>
      </c>
      <c r="H60" s="12">
        <v>3.0316145154695748</v>
      </c>
      <c r="I60" s="19">
        <f>COUNTIF($H$11:H60,"&gt;0")</f>
        <v>34</v>
      </c>
      <c r="J60" s="21">
        <v>4.8206961362944796</v>
      </c>
      <c r="K60" s="1">
        <f>COUNTIFS($J$11:$J$60,"&lt;="&amp;J60)</f>
        <v>50</v>
      </c>
      <c r="L60" s="8">
        <f>K60/$K$2</f>
        <v>1</v>
      </c>
      <c r="M60" s="8">
        <f>(J60-1)^(3/2)/8</f>
        <v>0.93352029011584214</v>
      </c>
      <c r="N60" s="8">
        <f>1+4*L60^(2/3)</f>
        <v>5</v>
      </c>
      <c r="O60" s="4"/>
    </row>
    <row r="61" spans="1:15" ht="18.3" x14ac:dyDescent="0.7">
      <c r="A61" s="10"/>
      <c r="B61" s="10"/>
      <c r="C61" s="1">
        <f>C60+1</f>
        <v>51</v>
      </c>
      <c r="D61" s="12">
        <f ca="1">RAND()*4+1</f>
        <v>2.7798714946502652</v>
      </c>
      <c r="E61" s="12">
        <f ca="1">RAND()*2</f>
        <v>1.0719616047601592</v>
      </c>
      <c r="F61" s="19">
        <f ca="1">IF(E61&lt;SQRT(D61-1),1,0)</f>
        <v>1</v>
      </c>
      <c r="G61" s="12">
        <f ca="1">IF(F61=1,D61,"")</f>
        <v>2.7798714946502652</v>
      </c>
      <c r="H61" s="12">
        <v>3.1728378148319911</v>
      </c>
      <c r="I61" s="19">
        <f>COUNTIF($H$11:H61,"&gt;0")</f>
        <v>35</v>
      </c>
      <c r="J61" s="21" t="s">
        <v>20</v>
      </c>
      <c r="K61" s="8"/>
      <c r="L61" s="8"/>
      <c r="M61" s="8"/>
      <c r="N61" s="8"/>
      <c r="O61" s="4"/>
    </row>
    <row r="62" spans="1:15" ht="18.3" x14ac:dyDescent="0.7">
      <c r="A62" s="10"/>
      <c r="B62" s="10"/>
      <c r="C62" s="1">
        <f>C61+1</f>
        <v>52</v>
      </c>
      <c r="D62" s="12">
        <f ca="1">RAND()*4+1</f>
        <v>3.7511979183151598</v>
      </c>
      <c r="E62" s="12">
        <f ca="1">RAND()*2</f>
        <v>1.366667445707926</v>
      </c>
      <c r="F62" s="19">
        <f ca="1">IF(E62&lt;SQRT(D62-1),1,0)</f>
        <v>1</v>
      </c>
      <c r="G62" s="12">
        <f ca="1">IF(F62=1,D62,"")</f>
        <v>3.7511979183151598</v>
      </c>
      <c r="H62" s="12" t="s">
        <v>20</v>
      </c>
      <c r="I62" s="19">
        <f>COUNTIF($H$11:H62,"&gt;0")</f>
        <v>35</v>
      </c>
      <c r="J62" s="21" t="s">
        <v>20</v>
      </c>
      <c r="K62" s="8"/>
      <c r="L62" s="8"/>
      <c r="M62" s="8"/>
      <c r="N62" s="8"/>
      <c r="O62" s="4"/>
    </row>
    <row r="63" spans="1:15" ht="18.3" x14ac:dyDescent="0.7">
      <c r="A63" s="10"/>
      <c r="B63" s="10"/>
      <c r="C63" s="1">
        <f>C62+1</f>
        <v>53</v>
      </c>
      <c r="D63" s="12">
        <f ca="1">RAND()*4+1</f>
        <v>4.1511497752267772</v>
      </c>
      <c r="E63" s="12">
        <f ca="1">RAND()*2</f>
        <v>1.227700225615165</v>
      </c>
      <c r="F63" s="19">
        <f ca="1">IF(E63&lt;SQRT(D63-1),1,0)</f>
        <v>1</v>
      </c>
      <c r="G63" s="12">
        <f ca="1">IF(F63=1,D63,"")</f>
        <v>4.1511497752267772</v>
      </c>
      <c r="H63" s="12" t="s">
        <v>20</v>
      </c>
      <c r="I63" s="19">
        <f>COUNTIF($H$11:H63,"&gt;0")</f>
        <v>35</v>
      </c>
      <c r="J63" s="21" t="s">
        <v>20</v>
      </c>
      <c r="K63" s="8"/>
      <c r="L63" s="8"/>
      <c r="M63" s="8"/>
      <c r="N63" s="8"/>
      <c r="O63" s="4"/>
    </row>
    <row r="64" spans="1:15" ht="18.3" x14ac:dyDescent="0.7">
      <c r="A64" s="10"/>
      <c r="B64" s="10"/>
      <c r="C64" s="1">
        <f>C63+1</f>
        <v>54</v>
      </c>
      <c r="D64" s="12">
        <f ca="1">RAND()*4+1</f>
        <v>4.1516033177984699</v>
      </c>
      <c r="E64" s="12">
        <f ca="1">RAND()*2</f>
        <v>0.90645500953929536</v>
      </c>
      <c r="F64" s="19">
        <f ca="1">IF(E64&lt;SQRT(D64-1),1,0)</f>
        <v>1</v>
      </c>
      <c r="G64" s="12">
        <f ca="1">IF(F64=1,D64,"")</f>
        <v>4.1516033177984699</v>
      </c>
      <c r="H64" s="12" t="s">
        <v>20</v>
      </c>
      <c r="I64" s="19">
        <f>COUNTIF($H$11:H64,"&gt;0")</f>
        <v>35</v>
      </c>
      <c r="J64" s="21" t="s">
        <v>20</v>
      </c>
      <c r="K64" s="8"/>
      <c r="L64" s="8"/>
      <c r="M64" s="8"/>
      <c r="N64" s="8"/>
      <c r="O64" s="4"/>
    </row>
    <row r="65" spans="1:15" ht="18.3" x14ac:dyDescent="0.7">
      <c r="A65" s="10"/>
      <c r="B65" s="10"/>
      <c r="C65" s="1">
        <f>C64+1</f>
        <v>55</v>
      </c>
      <c r="D65" s="12">
        <f ca="1">RAND()*4+1</f>
        <v>3.4906925440771226</v>
      </c>
      <c r="E65" s="12">
        <f ca="1">RAND()*2</f>
        <v>0.88598101185168687</v>
      </c>
      <c r="F65" s="19">
        <f ca="1">IF(E65&lt;SQRT(D65-1),1,0)</f>
        <v>1</v>
      </c>
      <c r="G65" s="12">
        <f ca="1">IF(F65=1,D65,"")</f>
        <v>3.4906925440771226</v>
      </c>
      <c r="H65" s="12">
        <v>2.0400291275327764</v>
      </c>
      <c r="I65" s="19">
        <f>COUNTIF($H$11:H65,"&gt;0")</f>
        <v>36</v>
      </c>
      <c r="J65" s="21" t="s">
        <v>20</v>
      </c>
      <c r="K65" s="8"/>
      <c r="L65" s="8"/>
      <c r="M65" s="8"/>
      <c r="N65" s="8"/>
      <c r="O65" s="4"/>
    </row>
    <row r="66" spans="1:15" ht="18.3" x14ac:dyDescent="0.7">
      <c r="A66" s="10"/>
      <c r="B66" s="10"/>
      <c r="C66" s="1">
        <f>C65+1</f>
        <v>56</v>
      </c>
      <c r="D66" s="12">
        <f ca="1">RAND()*4+1</f>
        <v>3.1303657213080474</v>
      </c>
      <c r="E66" s="12">
        <f ca="1">RAND()*2</f>
        <v>0.39602209967552304</v>
      </c>
      <c r="F66" s="19">
        <f ca="1">IF(E66&lt;SQRT(D66-1),1,0)</f>
        <v>1</v>
      </c>
      <c r="G66" s="12">
        <f ca="1">IF(F66=1,D66,"")</f>
        <v>3.1303657213080474</v>
      </c>
      <c r="H66" s="12" t="s">
        <v>20</v>
      </c>
      <c r="I66" s="19">
        <f>COUNTIF($H$11:H66,"&gt;0")</f>
        <v>36</v>
      </c>
      <c r="J66" s="21" t="s">
        <v>20</v>
      </c>
      <c r="K66" s="8"/>
      <c r="L66" s="8"/>
      <c r="M66" s="8"/>
      <c r="N66" s="8"/>
      <c r="O66" s="4"/>
    </row>
    <row r="67" spans="1:15" ht="18.3" x14ac:dyDescent="0.7">
      <c r="A67" s="10"/>
      <c r="B67" s="10"/>
      <c r="C67" s="1">
        <f>C66+1</f>
        <v>57</v>
      </c>
      <c r="D67" s="12">
        <f ca="1">RAND()*4+1</f>
        <v>1.1386462415603269</v>
      </c>
      <c r="E67" s="12">
        <f ca="1">RAND()*2</f>
        <v>0.28916489124663003</v>
      </c>
      <c r="F67" s="19">
        <f ca="1">IF(E67&lt;SQRT(D67-1),1,0)</f>
        <v>1</v>
      </c>
      <c r="G67" s="12">
        <f ca="1">IF(F67=1,D67,"")</f>
        <v>1.1386462415603269</v>
      </c>
      <c r="H67" s="12">
        <v>1.641040274894269</v>
      </c>
      <c r="I67" s="19">
        <f>COUNTIF($H$11:H67,"&gt;0")</f>
        <v>37</v>
      </c>
      <c r="J67" s="21" t="s">
        <v>20</v>
      </c>
      <c r="K67" s="8"/>
      <c r="L67" s="8"/>
      <c r="M67" s="8"/>
      <c r="N67" s="8"/>
      <c r="O67" s="4"/>
    </row>
    <row r="68" spans="1:15" ht="18.3" x14ac:dyDescent="0.7">
      <c r="A68" s="10"/>
      <c r="B68" s="10"/>
      <c r="C68" s="1">
        <f>C67+1</f>
        <v>58</v>
      </c>
      <c r="D68" s="12">
        <f ca="1">RAND()*4+1</f>
        <v>2.9898502221522638</v>
      </c>
      <c r="E68" s="12">
        <f ca="1">RAND()*2</f>
        <v>1.1367220071777595E-2</v>
      </c>
      <c r="F68" s="19">
        <f ca="1">IF(E68&lt;SQRT(D68-1),1,0)</f>
        <v>1</v>
      </c>
      <c r="G68" s="12">
        <f ca="1">IF(F68=1,D68,"")</f>
        <v>2.9898502221522638</v>
      </c>
      <c r="H68" s="12">
        <v>3.3867294472467235</v>
      </c>
      <c r="I68" s="19">
        <f>COUNTIF($H$11:H68,"&gt;0")</f>
        <v>38</v>
      </c>
      <c r="J68" s="21" t="s">
        <v>20</v>
      </c>
      <c r="K68" s="8"/>
      <c r="L68" s="8"/>
      <c r="M68" s="8"/>
      <c r="N68" s="8"/>
      <c r="O68" s="4"/>
    </row>
    <row r="69" spans="1:15" ht="18.3" x14ac:dyDescent="0.7">
      <c r="A69" s="10"/>
      <c r="B69" s="10"/>
      <c r="C69" s="1">
        <f>C68+1</f>
        <v>59</v>
      </c>
      <c r="D69" s="12">
        <f ca="1">RAND()*4+1</f>
        <v>3.3565530301465296</v>
      </c>
      <c r="E69" s="12">
        <f ca="1">RAND()*2</f>
        <v>1.9154576420052734</v>
      </c>
      <c r="F69" s="19">
        <f ca="1">IF(E69&lt;SQRT(D69-1),1,0)</f>
        <v>0</v>
      </c>
      <c r="G69" s="12" t="str">
        <f ca="1">IF(F69=1,D69,"")</f>
        <v/>
      </c>
      <c r="H69" s="12">
        <v>4.5343549268772332</v>
      </c>
      <c r="I69" s="19">
        <f>COUNTIF($H$11:H69,"&gt;0")</f>
        <v>39</v>
      </c>
      <c r="J69" s="21" t="s">
        <v>20</v>
      </c>
      <c r="K69" s="8"/>
      <c r="L69" s="8"/>
      <c r="M69" s="8"/>
      <c r="N69" s="8"/>
      <c r="O69" s="4"/>
    </row>
    <row r="70" spans="1:15" ht="18.3" x14ac:dyDescent="0.7">
      <c r="A70" s="10"/>
      <c r="B70" s="10"/>
      <c r="C70" s="1">
        <f>C69+1</f>
        <v>60</v>
      </c>
      <c r="D70" s="12">
        <f ca="1">RAND()*4+1</f>
        <v>4.298256354930988</v>
      </c>
      <c r="E70" s="12">
        <f ca="1">RAND()*2</f>
        <v>1.7472761584936303</v>
      </c>
      <c r="F70" s="19">
        <f ca="1">IF(E70&lt;SQRT(D70-1),1,0)</f>
        <v>1</v>
      </c>
      <c r="G70" s="12">
        <f ca="1">IF(F70=1,D70,"")</f>
        <v>4.298256354930988</v>
      </c>
      <c r="H70" s="12" t="s">
        <v>20</v>
      </c>
      <c r="I70" s="19">
        <f>COUNTIF($H$11:H70,"&gt;0")</f>
        <v>39</v>
      </c>
      <c r="J70" s="21" t="s">
        <v>20</v>
      </c>
      <c r="K70" s="8"/>
      <c r="L70" s="8"/>
      <c r="M70" s="8"/>
      <c r="N70" s="8"/>
      <c r="O70" s="4"/>
    </row>
    <row r="71" spans="1:15" ht="18.3" x14ac:dyDescent="0.7">
      <c r="A71" s="10"/>
      <c r="B71" s="10"/>
      <c r="C71" s="1">
        <f>C70+1</f>
        <v>61</v>
      </c>
      <c r="D71" s="12">
        <f ca="1">RAND()*4+1</f>
        <v>3.4422435479726836</v>
      </c>
      <c r="E71" s="12">
        <f ca="1">RAND()*2</f>
        <v>0.36989375334332508</v>
      </c>
      <c r="F71" s="19">
        <f ca="1">IF(E71&lt;SQRT(D71-1),1,0)</f>
        <v>1</v>
      </c>
      <c r="G71" s="12">
        <f ca="1">IF(F71=1,D71,"")</f>
        <v>3.4422435479726836</v>
      </c>
      <c r="H71" s="12">
        <v>3.0913607525343432</v>
      </c>
      <c r="I71" s="19">
        <f>COUNTIF($H$11:H71,"&gt;0")</f>
        <v>40</v>
      </c>
      <c r="J71" s="21" t="s">
        <v>20</v>
      </c>
      <c r="K71" s="8"/>
      <c r="L71" s="8"/>
      <c r="M71" s="8"/>
      <c r="N71" s="8"/>
      <c r="O71" s="4"/>
    </row>
    <row r="72" spans="1:15" ht="18.3" x14ac:dyDescent="0.7">
      <c r="A72" s="10"/>
      <c r="B72" s="10"/>
      <c r="C72" s="1">
        <f>C71+1</f>
        <v>62</v>
      </c>
      <c r="D72" s="12">
        <f ca="1">RAND()*4+1</f>
        <v>4.672986174660906</v>
      </c>
      <c r="E72" s="12">
        <f ca="1">RAND()*2</f>
        <v>1.8443927875794448</v>
      </c>
      <c r="F72" s="19">
        <f ca="1">IF(E72&lt;SQRT(D72-1),1,0)</f>
        <v>1</v>
      </c>
      <c r="G72" s="12">
        <f ca="1">IF(F72=1,D72,"")</f>
        <v>4.672986174660906</v>
      </c>
      <c r="H72" s="12">
        <v>2.4889957279205674</v>
      </c>
      <c r="I72" s="19">
        <f>COUNTIF($H$11:H72,"&gt;0")</f>
        <v>41</v>
      </c>
      <c r="J72" s="21" t="s">
        <v>20</v>
      </c>
      <c r="K72" s="8"/>
      <c r="L72" s="8"/>
      <c r="M72" s="8"/>
      <c r="N72" s="8"/>
      <c r="O72" s="4"/>
    </row>
    <row r="73" spans="1:15" ht="18.3" x14ac:dyDescent="0.7">
      <c r="A73" s="10"/>
      <c r="B73" s="10"/>
      <c r="C73" s="1">
        <f>C72+1</f>
        <v>63</v>
      </c>
      <c r="D73" s="12">
        <f ca="1">RAND()*4+1</f>
        <v>4.5525400790575805</v>
      </c>
      <c r="E73" s="12">
        <f ca="1">RAND()*2</f>
        <v>0.36223945614003217</v>
      </c>
      <c r="F73" s="19">
        <f ca="1">IF(E73&lt;SQRT(D73-1),1,0)</f>
        <v>1</v>
      </c>
      <c r="G73" s="12">
        <f ca="1">IF(F73=1,D73,"")</f>
        <v>4.5525400790575805</v>
      </c>
      <c r="H73" s="12">
        <v>2.9110900591175279</v>
      </c>
      <c r="I73" s="19">
        <f>COUNTIF($H$11:H73,"&gt;0")</f>
        <v>42</v>
      </c>
      <c r="J73" s="21" t="s">
        <v>20</v>
      </c>
      <c r="K73" s="8"/>
      <c r="L73" s="8"/>
      <c r="M73" s="8"/>
      <c r="N73" s="8"/>
      <c r="O73" s="4"/>
    </row>
    <row r="74" spans="1:15" ht="18.3" x14ac:dyDescent="0.7">
      <c r="A74" s="10"/>
      <c r="B74" s="10"/>
      <c r="C74" s="1">
        <f>C73+1</f>
        <v>64</v>
      </c>
      <c r="D74" s="12">
        <f ca="1">RAND()*4+1</f>
        <v>3.2631514507136767</v>
      </c>
      <c r="E74" s="12">
        <f ca="1">RAND()*2</f>
        <v>0.40778267466102824</v>
      </c>
      <c r="F74" s="19">
        <f ca="1">IF(E74&lt;SQRT(D74-1),1,0)</f>
        <v>1</v>
      </c>
      <c r="G74" s="12">
        <f ca="1">IF(F74=1,D74,"")</f>
        <v>3.2631514507136767</v>
      </c>
      <c r="H74" s="12">
        <v>1.9722530617309304</v>
      </c>
      <c r="I74" s="19">
        <f>COUNTIF($H$11:H74,"&gt;0")</f>
        <v>43</v>
      </c>
      <c r="J74" s="21" t="s">
        <v>20</v>
      </c>
      <c r="K74" s="8"/>
      <c r="L74" s="8"/>
      <c r="M74" s="8"/>
      <c r="N74" s="8"/>
      <c r="O74" s="4"/>
    </row>
    <row r="75" spans="1:15" ht="18.3" x14ac:dyDescent="0.7">
      <c r="A75" s="10"/>
      <c r="B75" s="10"/>
      <c r="C75" s="1">
        <f>C74+1</f>
        <v>65</v>
      </c>
      <c r="D75" s="12">
        <f ca="1">RAND()*4+1</f>
        <v>2.8289920047303578</v>
      </c>
      <c r="E75" s="12">
        <f ca="1">RAND()*2</f>
        <v>0.52241719860457447</v>
      </c>
      <c r="F75" s="19">
        <f ca="1">IF(E75&lt;SQRT(D75-1),1,0)</f>
        <v>1</v>
      </c>
      <c r="G75" s="12">
        <f ca="1">IF(F75=1,D75,"")</f>
        <v>2.8289920047303578</v>
      </c>
      <c r="H75" s="12" t="s">
        <v>20</v>
      </c>
      <c r="I75" s="19">
        <f>COUNTIF($H$11:H75,"&gt;0")</f>
        <v>43</v>
      </c>
      <c r="J75" s="21" t="s">
        <v>20</v>
      </c>
      <c r="K75" s="8"/>
      <c r="L75" s="8"/>
      <c r="M75" s="8"/>
      <c r="N75" s="8"/>
      <c r="O75" s="4"/>
    </row>
    <row r="76" spans="1:15" ht="18.3" x14ac:dyDescent="0.7">
      <c r="A76" s="10"/>
      <c r="B76" s="10"/>
      <c r="C76" s="1">
        <f>C75+1</f>
        <v>66</v>
      </c>
      <c r="D76" s="12">
        <f ca="1">RAND()*4+1</f>
        <v>1.8703269070725157</v>
      </c>
      <c r="E76" s="12">
        <f ca="1">RAND()*2</f>
        <v>0.32746289790667737</v>
      </c>
      <c r="F76" s="19">
        <f ca="1">IF(E76&lt;SQRT(D76-1),1,0)</f>
        <v>1</v>
      </c>
      <c r="G76" s="12">
        <f ca="1">IF(F76=1,D76,"")</f>
        <v>1.8703269070725157</v>
      </c>
      <c r="H76" s="12">
        <v>3.1796957209610688</v>
      </c>
      <c r="I76" s="19">
        <f>COUNTIF($H$11:H76,"&gt;0")</f>
        <v>44</v>
      </c>
      <c r="J76" s="21" t="s">
        <v>20</v>
      </c>
      <c r="K76" s="8"/>
      <c r="L76" s="8"/>
      <c r="M76" s="8"/>
      <c r="N76" s="8"/>
      <c r="O76" s="4"/>
    </row>
    <row r="77" spans="1:15" ht="18.3" x14ac:dyDescent="0.7">
      <c r="A77" s="10"/>
      <c r="B77" s="10"/>
      <c r="C77" s="1">
        <f>C76+1</f>
        <v>67</v>
      </c>
      <c r="D77" s="12">
        <f ca="1">RAND()*4+1</f>
        <v>4.7145759419393976</v>
      </c>
      <c r="E77" s="12">
        <f ca="1">RAND()*2</f>
        <v>1.2915361842853916</v>
      </c>
      <c r="F77" s="19">
        <f ca="1">IF(E77&lt;SQRT(D77-1),1,0)</f>
        <v>1</v>
      </c>
      <c r="G77" s="12">
        <f ca="1">IF(F77=1,D77,"")</f>
        <v>4.7145759419393976</v>
      </c>
      <c r="H77" s="12">
        <v>4.3899421248313768</v>
      </c>
      <c r="I77" s="19">
        <f>COUNTIF($H$11:H77,"&gt;0")</f>
        <v>45</v>
      </c>
      <c r="J77" s="21" t="s">
        <v>20</v>
      </c>
      <c r="K77" s="8"/>
      <c r="L77" s="8"/>
      <c r="M77" s="8"/>
      <c r="N77" s="8"/>
      <c r="O77" s="4"/>
    </row>
    <row r="78" spans="1:15" ht="18.3" x14ac:dyDescent="0.7">
      <c r="A78" s="10"/>
      <c r="B78" s="10"/>
      <c r="C78" s="1">
        <f>C77+1</f>
        <v>68</v>
      </c>
      <c r="D78" s="12">
        <f ca="1">RAND()*4+1</f>
        <v>4.9125524953891215</v>
      </c>
      <c r="E78" s="12">
        <f ca="1">RAND()*2</f>
        <v>1.0396950858692056</v>
      </c>
      <c r="F78" s="19">
        <f ca="1">IF(E78&lt;SQRT(D78-1),1,0)</f>
        <v>1</v>
      </c>
      <c r="G78" s="12">
        <f ca="1">IF(F78=1,D78,"")</f>
        <v>4.9125524953891215</v>
      </c>
      <c r="H78" s="12">
        <v>4.1923922222892571</v>
      </c>
      <c r="I78" s="19">
        <f>COUNTIF($H$11:H78,"&gt;0")</f>
        <v>46</v>
      </c>
      <c r="J78" s="21" t="s">
        <v>20</v>
      </c>
      <c r="K78" s="8"/>
      <c r="L78" s="8"/>
      <c r="M78" s="8"/>
      <c r="N78" s="8"/>
      <c r="O78" s="4"/>
    </row>
    <row r="79" spans="1:15" ht="18.3" x14ac:dyDescent="0.7">
      <c r="A79" s="10"/>
      <c r="B79" s="10"/>
      <c r="C79" s="1">
        <f>C78+1</f>
        <v>69</v>
      </c>
      <c r="D79" s="12">
        <f ca="1">RAND()*4+1</f>
        <v>2.0897608697807595</v>
      </c>
      <c r="E79" s="12">
        <f ca="1">RAND()*2</f>
        <v>1.4225029736749275</v>
      </c>
      <c r="F79" s="19">
        <f ca="1">IF(E79&lt;SQRT(D79-1),1,0)</f>
        <v>0</v>
      </c>
      <c r="G79" s="12" t="str">
        <f ca="1">IF(F79=1,D79,"")</f>
        <v/>
      </c>
      <c r="H79" s="12">
        <v>4.0749421234855241</v>
      </c>
      <c r="I79" s="19">
        <f>COUNTIF($H$11:H79,"&gt;0")</f>
        <v>47</v>
      </c>
      <c r="J79" s="21" t="s">
        <v>20</v>
      </c>
      <c r="K79" s="8"/>
      <c r="L79" s="8"/>
      <c r="M79" s="8"/>
      <c r="N79" s="8"/>
      <c r="O79" s="4"/>
    </row>
    <row r="80" spans="1:15" ht="18.3" x14ac:dyDescent="0.7">
      <c r="A80" s="10"/>
      <c r="B80" s="10"/>
      <c r="C80" s="1">
        <f>C79+1</f>
        <v>70</v>
      </c>
      <c r="D80" s="12">
        <f ca="1">RAND()*4+1</f>
        <v>2.2205614809644847</v>
      </c>
      <c r="E80" s="12">
        <f ca="1">RAND()*2</f>
        <v>0.53935630732488193</v>
      </c>
      <c r="F80" s="19">
        <f ca="1">IF(E80&lt;SQRT(D80-1),1,0)</f>
        <v>1</v>
      </c>
      <c r="G80" s="12">
        <f ca="1">IF(F80=1,D80,"")</f>
        <v>2.2205614809644847</v>
      </c>
      <c r="H80" s="12">
        <v>2.1131596123099854</v>
      </c>
      <c r="I80" s="19">
        <f>COUNTIF($H$11:H80,"&gt;0")</f>
        <v>48</v>
      </c>
      <c r="J80" s="21" t="s">
        <v>20</v>
      </c>
      <c r="K80" s="8"/>
      <c r="L80" s="8"/>
      <c r="M80" s="8"/>
      <c r="N80" s="8"/>
      <c r="O80" s="4"/>
    </row>
    <row r="81" spans="1:15" ht="18.3" x14ac:dyDescent="0.7">
      <c r="A81" s="10"/>
      <c r="B81" s="10"/>
      <c r="C81" s="1">
        <f>C80+1</f>
        <v>71</v>
      </c>
      <c r="D81" s="12">
        <f ca="1">RAND()*4+1</f>
        <v>1.6071180271062953</v>
      </c>
      <c r="E81" s="12">
        <f ca="1">RAND()*2</f>
        <v>0.23716550009839521</v>
      </c>
      <c r="F81" s="19">
        <f ca="1">IF(E81&lt;SQRT(D81-1),1,0)</f>
        <v>1</v>
      </c>
      <c r="G81" s="12">
        <f ca="1">IF(F81=1,D81,"")</f>
        <v>1.6071180271062953</v>
      </c>
      <c r="H81" s="12">
        <v>4.0710401277897859</v>
      </c>
      <c r="I81" s="19">
        <f>COUNTIF($H$11:H81,"&gt;0")</f>
        <v>49</v>
      </c>
      <c r="J81" s="21" t="s">
        <v>20</v>
      </c>
      <c r="K81" s="8"/>
      <c r="L81" s="8"/>
      <c r="M81" s="8"/>
      <c r="N81" s="8"/>
      <c r="O81" s="4"/>
    </row>
    <row r="82" spans="1:15" ht="18.3" x14ac:dyDescent="0.7">
      <c r="A82" s="10"/>
      <c r="B82" s="10"/>
      <c r="C82" s="1">
        <f>C81+1</f>
        <v>72</v>
      </c>
      <c r="D82" s="12">
        <f ca="1">RAND()*4+1</f>
        <v>4.8041834428139749</v>
      </c>
      <c r="E82" s="12">
        <f ca="1">RAND()*2</f>
        <v>1.7343137551907504</v>
      </c>
      <c r="F82" s="19">
        <f ca="1">IF(E82&lt;SQRT(D82-1),1,0)</f>
        <v>1</v>
      </c>
      <c r="G82" s="12">
        <f ca="1">IF(F82=1,D82,"")</f>
        <v>4.8041834428139749</v>
      </c>
      <c r="H82" s="12">
        <v>4.0934944943254816</v>
      </c>
      <c r="I82" s="19">
        <f>COUNTIF($H$11:H82,"&gt;0")</f>
        <v>50</v>
      </c>
      <c r="J82" s="21" t="s">
        <v>20</v>
      </c>
      <c r="K82" s="8"/>
      <c r="L82" s="8"/>
      <c r="M82" s="8"/>
      <c r="N82" s="8"/>
      <c r="O82" s="4"/>
    </row>
    <row r="83" spans="1:15" ht="18.3" x14ac:dyDescent="0.7">
      <c r="A83" s="10"/>
      <c r="B83" s="10"/>
      <c r="C83" s="1">
        <f>C82+1</f>
        <v>73</v>
      </c>
      <c r="D83" s="12">
        <f ca="1">RAND()*4+1</f>
        <v>2.9287512089078693</v>
      </c>
      <c r="E83" s="12">
        <f ca="1">RAND()*2</f>
        <v>1.9854107369421392E-3</v>
      </c>
      <c r="F83" s="19">
        <f ca="1">IF(E83&lt;SQRT(D83-1),1,0)</f>
        <v>1</v>
      </c>
      <c r="G83" s="12">
        <f ca="1">IF(F83=1,D83,"")</f>
        <v>2.9287512089078693</v>
      </c>
      <c r="H83" s="12">
        <v>3.7957033162049458</v>
      </c>
      <c r="I83" s="19">
        <f>COUNTIF($H$11:H83,"&gt;0")</f>
        <v>51</v>
      </c>
      <c r="J83" s="8"/>
      <c r="K83" s="8"/>
      <c r="L83" s="8"/>
      <c r="M83" s="8"/>
      <c r="N83" s="8"/>
      <c r="O83" s="4"/>
    </row>
    <row r="84" spans="1:15" ht="18.3" x14ac:dyDescent="0.7">
      <c r="A84" s="10"/>
      <c r="B84" s="10"/>
      <c r="C84" s="1">
        <f>C83+1</f>
        <v>74</v>
      </c>
      <c r="D84" s="12">
        <f ca="1">RAND()*4+1</f>
        <v>3.4313495637788671</v>
      </c>
      <c r="E84" s="12">
        <f ca="1">RAND()*2</f>
        <v>0.94704270889274755</v>
      </c>
      <c r="F84" s="19">
        <f ca="1">IF(E84&lt;SQRT(D84-1),1,0)</f>
        <v>1</v>
      </c>
      <c r="G84" s="12">
        <f ca="1">IF(F84=1,D84,"")</f>
        <v>3.4313495637788671</v>
      </c>
      <c r="H84" s="12">
        <v>2.2756876659791754</v>
      </c>
      <c r="I84" s="19">
        <f>COUNTIF($H$11:H84,"&gt;0")</f>
        <v>52</v>
      </c>
      <c r="J84" s="8"/>
      <c r="K84" s="8"/>
      <c r="L84" s="8"/>
      <c r="M84" s="8"/>
      <c r="N84" s="8"/>
      <c r="O84" s="4"/>
    </row>
    <row r="85" spans="1:15" ht="18.3" x14ac:dyDescent="0.7">
      <c r="C85" s="1">
        <f>C84+1</f>
        <v>75</v>
      </c>
      <c r="D85" s="12">
        <f ca="1">RAND()*4+1</f>
        <v>3.194187188115718</v>
      </c>
      <c r="E85" s="12">
        <f ca="1">RAND()*2</f>
        <v>0.49365468686195157</v>
      </c>
      <c r="F85" s="19">
        <f ca="1">IF(E85&lt;SQRT(D85-1),1,0)</f>
        <v>1</v>
      </c>
      <c r="G85" s="12">
        <f ca="1">IF(F85=1,D85,"")</f>
        <v>3.194187188115718</v>
      </c>
      <c r="H85" s="12">
        <v>4.937577740377173</v>
      </c>
      <c r="I85" s="19">
        <f>COUNTIF($H$11:H85,"&gt;0")</f>
        <v>53</v>
      </c>
      <c r="J85" s="8"/>
      <c r="K85" s="8"/>
    </row>
    <row r="86" spans="1:15" ht="18.3" x14ac:dyDescent="0.7">
      <c r="C86" s="1">
        <f>C85+1</f>
        <v>76</v>
      </c>
      <c r="D86" s="12">
        <f ca="1">RAND()*4+1</f>
        <v>1.7148821812790311</v>
      </c>
      <c r="E86" s="12">
        <f ca="1">RAND()*2</f>
        <v>0.57843974139356247</v>
      </c>
      <c r="F86" s="19">
        <f ca="1">IF(E86&lt;SQRT(D86-1),1,0)</f>
        <v>1</v>
      </c>
      <c r="G86" s="12">
        <f ca="1">IF(F86=1,D86,"")</f>
        <v>1.7148821812790311</v>
      </c>
      <c r="H86" s="12">
        <v>3.9817496011553355</v>
      </c>
      <c r="I86" s="19">
        <f>COUNTIF($H$11:H86,"&gt;0")</f>
        <v>54</v>
      </c>
    </row>
    <row r="87" spans="1:15" ht="18.3" x14ac:dyDescent="0.7">
      <c r="C87" s="1">
        <f>C86+1</f>
        <v>77</v>
      </c>
      <c r="D87" s="12">
        <f ca="1">RAND()*4+1</f>
        <v>4.5663784228524662</v>
      </c>
      <c r="E87" s="12">
        <f ca="1">RAND()*2</f>
        <v>0.1326181972343381</v>
      </c>
      <c r="F87" s="19">
        <f ca="1">IF(E87&lt;SQRT(D87-1),1,0)</f>
        <v>1</v>
      </c>
      <c r="G87" s="12">
        <f ca="1">IF(F87=1,D87,"")</f>
        <v>4.5663784228524662</v>
      </c>
      <c r="H87" s="12" t="s">
        <v>20</v>
      </c>
      <c r="I87" s="19">
        <f>COUNTIF($H$11:H87,"&gt;0")</f>
        <v>54</v>
      </c>
    </row>
    <row r="88" spans="1:15" ht="18.3" x14ac:dyDescent="0.7">
      <c r="C88" s="1">
        <f>C87+1</f>
        <v>78</v>
      </c>
      <c r="D88" s="12">
        <f ca="1">RAND()*4+1</f>
        <v>4.0092959897964633</v>
      </c>
      <c r="E88" s="12">
        <f ca="1">RAND()*2</f>
        <v>0.83738458472634281</v>
      </c>
      <c r="F88" s="19">
        <f ca="1">IF(E88&lt;SQRT(D88-1),1,0)</f>
        <v>1</v>
      </c>
      <c r="G88" s="12">
        <f ca="1">IF(F88=1,D88,"")</f>
        <v>4.0092959897964633</v>
      </c>
      <c r="H88" s="12">
        <v>4.6074360387691025</v>
      </c>
      <c r="I88" s="19">
        <f>COUNTIF($H$11:H88,"&gt;0")</f>
        <v>55</v>
      </c>
    </row>
    <row r="89" spans="1:15" ht="18.3" x14ac:dyDescent="0.7">
      <c r="C89" s="1">
        <f>C88+1</f>
        <v>79</v>
      </c>
      <c r="D89" s="12">
        <f ca="1">RAND()*4+1</f>
        <v>2.6463788653211053</v>
      </c>
      <c r="E89" s="12">
        <f ca="1">RAND()*2</f>
        <v>0.48595780679729073</v>
      </c>
      <c r="F89" s="19">
        <f ca="1">IF(E89&lt;SQRT(D89-1),1,0)</f>
        <v>1</v>
      </c>
      <c r="G89" s="12">
        <f ca="1">IF(F89=1,D89,"")</f>
        <v>2.6463788653211053</v>
      </c>
      <c r="H89" s="12">
        <v>1.8347874712553307</v>
      </c>
      <c r="I89" s="19">
        <f>COUNTIF($H$11:H89,"&gt;0")</f>
        <v>56</v>
      </c>
    </row>
    <row r="90" spans="1:15" ht="18.3" x14ac:dyDescent="0.7">
      <c r="C90" s="1">
        <f>C89+1</f>
        <v>80</v>
      </c>
      <c r="D90" s="12">
        <f ca="1">RAND()*4+1</f>
        <v>4.3952617277204045</v>
      </c>
      <c r="E90" s="12">
        <f ca="1">RAND()*2</f>
        <v>1.0466616789362377</v>
      </c>
      <c r="F90" s="19">
        <f ca="1">IF(E90&lt;SQRT(D90-1),1,0)</f>
        <v>1</v>
      </c>
      <c r="G90" s="12">
        <f ca="1">IF(F90=1,D90,"")</f>
        <v>4.3952617277204045</v>
      </c>
      <c r="H90" s="12" t="s">
        <v>20</v>
      </c>
      <c r="I90" s="19">
        <f>COUNTIF($H$11:H90,"&gt;0")</f>
        <v>56</v>
      </c>
    </row>
    <row r="91" spans="1:15" ht="18.3" x14ac:dyDescent="0.7">
      <c r="C91" s="1">
        <f>C90+1</f>
        <v>81</v>
      </c>
      <c r="D91" s="12">
        <f ca="1">RAND()*4+1</f>
        <v>4.2348811127512391</v>
      </c>
      <c r="E91" s="12">
        <f ca="1">RAND()*2</f>
        <v>1.9585549287836617</v>
      </c>
      <c r="F91" s="19">
        <f ca="1">IF(E91&lt;SQRT(D91-1),1,0)</f>
        <v>0</v>
      </c>
      <c r="G91" s="12" t="str">
        <f ca="1">IF(F91=1,D91,"")</f>
        <v/>
      </c>
      <c r="H91" s="12" t="s">
        <v>20</v>
      </c>
      <c r="I91" s="19">
        <f>COUNTIF($H$11:H91,"&gt;0")</f>
        <v>56</v>
      </c>
    </row>
    <row r="92" spans="1:15" ht="18.3" x14ac:dyDescent="0.7">
      <c r="C92" s="1">
        <f>C91+1</f>
        <v>82</v>
      </c>
      <c r="D92" s="12">
        <f ca="1">RAND()*4+1</f>
        <v>3.7782627227588104</v>
      </c>
      <c r="E92" s="12">
        <f ca="1">RAND()*2</f>
        <v>1.7805802986241699</v>
      </c>
      <c r="F92" s="19">
        <f ca="1">IF(E92&lt;SQRT(D92-1),1,0)</f>
        <v>0</v>
      </c>
      <c r="G92" s="12" t="str">
        <f ca="1">IF(F92=1,D92,"")</f>
        <v/>
      </c>
      <c r="H92" s="12" t="s">
        <v>20</v>
      </c>
      <c r="I92" s="19">
        <f>COUNTIF($H$11:H92,"&gt;0")</f>
        <v>56</v>
      </c>
    </row>
    <row r="93" spans="1:15" ht="18.3" x14ac:dyDescent="0.7">
      <c r="C93" s="1">
        <f>C92+1</f>
        <v>83</v>
      </c>
      <c r="D93" s="12">
        <f ca="1">RAND()*4+1</f>
        <v>1.3192930524225175</v>
      </c>
      <c r="E93" s="12">
        <f ca="1">RAND()*2</f>
        <v>0.3146541013016626</v>
      </c>
      <c r="F93" s="19">
        <f ca="1">IF(E93&lt;SQRT(D93-1),1,0)</f>
        <v>1</v>
      </c>
      <c r="G93" s="12">
        <f ca="1">IF(F93=1,D93,"")</f>
        <v>1.3192930524225175</v>
      </c>
      <c r="H93" s="12">
        <v>3.6334684007342299</v>
      </c>
      <c r="I93" s="19">
        <f>COUNTIF($H$11:H93,"&gt;0")</f>
        <v>57</v>
      </c>
    </row>
    <row r="94" spans="1:15" ht="18.3" x14ac:dyDescent="0.7">
      <c r="C94" s="1">
        <f>C93+1</f>
        <v>84</v>
      </c>
      <c r="D94" s="12">
        <f ca="1">RAND()*4+1</f>
        <v>4.9514803606829485</v>
      </c>
      <c r="E94" s="12">
        <f ca="1">RAND()*2</f>
        <v>0.66971991396698405</v>
      </c>
      <c r="F94" s="19">
        <f ca="1">IF(E94&lt;SQRT(D94-1),1,0)</f>
        <v>1</v>
      </c>
      <c r="G94" s="12">
        <f ca="1">IF(F94=1,D94,"")</f>
        <v>4.9514803606829485</v>
      </c>
      <c r="H94" s="12" t="s">
        <v>20</v>
      </c>
      <c r="I94" s="19">
        <f>COUNTIF($H$11:H94,"&gt;0")</f>
        <v>57</v>
      </c>
    </row>
    <row r="95" spans="1:15" ht="18.3" x14ac:dyDescent="0.7">
      <c r="C95" s="1">
        <f>C94+1</f>
        <v>85</v>
      </c>
      <c r="D95" s="12">
        <f ca="1">RAND()*4+1</f>
        <v>3.8784063736737728</v>
      </c>
      <c r="E95" s="12">
        <f ca="1">RAND()*2</f>
        <v>0.87463443499965732</v>
      </c>
      <c r="F95" s="19">
        <f ca="1">IF(E95&lt;SQRT(D95-1),1,0)</f>
        <v>1</v>
      </c>
      <c r="G95" s="12">
        <f ca="1">IF(F95=1,D95,"")</f>
        <v>3.8784063736737728</v>
      </c>
      <c r="H95" s="12" t="s">
        <v>20</v>
      </c>
      <c r="I95" s="19">
        <f>COUNTIF($H$11:H95,"&gt;0")</f>
        <v>57</v>
      </c>
    </row>
    <row r="96" spans="1:15" ht="18.3" x14ac:dyDescent="0.7">
      <c r="C96" s="1">
        <f>C95+1</f>
        <v>86</v>
      </c>
      <c r="D96" s="12">
        <f ca="1">RAND()*4+1</f>
        <v>2.5389756803873689</v>
      </c>
      <c r="E96" s="12">
        <f ca="1">RAND()*2</f>
        <v>1.0157349106543891</v>
      </c>
      <c r="F96" s="19">
        <f ca="1">IF(E96&lt;SQRT(D96-1),1,0)</f>
        <v>1</v>
      </c>
      <c r="G96" s="12">
        <f ca="1">IF(F96=1,D96,"")</f>
        <v>2.5389756803873689</v>
      </c>
      <c r="H96" s="12" t="s">
        <v>20</v>
      </c>
      <c r="I96" s="19">
        <f>COUNTIF($H$11:H96,"&gt;0")</f>
        <v>57</v>
      </c>
    </row>
    <row r="97" spans="3:9" ht="18.3" x14ac:dyDescent="0.7">
      <c r="C97" s="1">
        <f>C96+1</f>
        <v>87</v>
      </c>
      <c r="D97" s="12">
        <f ca="1">RAND()*4+1</f>
        <v>3.738069537431465</v>
      </c>
      <c r="E97" s="12">
        <f ca="1">RAND()*2</f>
        <v>1.0386343722435492</v>
      </c>
      <c r="F97" s="19">
        <f ca="1">IF(E97&lt;SQRT(D97-1),1,0)</f>
        <v>1</v>
      </c>
      <c r="G97" s="12">
        <f ca="1">IF(F97=1,D97,"")</f>
        <v>3.738069537431465</v>
      </c>
      <c r="H97" s="12">
        <v>2.8867192802189257</v>
      </c>
      <c r="I97" s="19">
        <f>COUNTIF($H$11:H97,"&gt;0")</f>
        <v>58</v>
      </c>
    </row>
    <row r="98" spans="3:9" ht="18.3" x14ac:dyDescent="0.7">
      <c r="C98" s="1">
        <f>C97+1</f>
        <v>88</v>
      </c>
      <c r="D98" s="12">
        <f ca="1">RAND()*4+1</f>
        <v>4.5547581873336362</v>
      </c>
      <c r="E98" s="12">
        <f ca="1">RAND()*2</f>
        <v>0.19133644489287138</v>
      </c>
      <c r="F98" s="19">
        <f ca="1">IF(E98&lt;SQRT(D98-1),1,0)</f>
        <v>1</v>
      </c>
      <c r="G98" s="12">
        <f ca="1">IF(F98=1,D98,"")</f>
        <v>4.5547581873336362</v>
      </c>
      <c r="H98" s="12">
        <v>3.6472458093590294</v>
      </c>
      <c r="I98" s="19">
        <f>COUNTIF($H$11:H98,"&gt;0")</f>
        <v>59</v>
      </c>
    </row>
    <row r="99" spans="3:9" ht="18.3" x14ac:dyDescent="0.7">
      <c r="C99" s="1">
        <f>C98+1</f>
        <v>89</v>
      </c>
      <c r="D99" s="12">
        <f ca="1">RAND()*4+1</f>
        <v>2.2047037638686491</v>
      </c>
      <c r="E99" s="12">
        <f ca="1">RAND()*2</f>
        <v>0.89647219338930895</v>
      </c>
      <c r="F99" s="19">
        <f ca="1">IF(E99&lt;SQRT(D99-1),1,0)</f>
        <v>1</v>
      </c>
      <c r="G99" s="12">
        <f ca="1">IF(F99=1,D99,"")</f>
        <v>2.2047037638686491</v>
      </c>
      <c r="H99" s="12">
        <v>2.7507613673213571</v>
      </c>
      <c r="I99" s="19">
        <f>COUNTIF($H$11:H99,"&gt;0")</f>
        <v>60</v>
      </c>
    </row>
    <row r="100" spans="3:9" ht="18.3" x14ac:dyDescent="0.7">
      <c r="C100" s="1">
        <f>C99+1</f>
        <v>90</v>
      </c>
      <c r="D100" s="12">
        <f ca="1">RAND()*4+1</f>
        <v>3.5144483605876142</v>
      </c>
      <c r="E100" s="12">
        <f ca="1">RAND()*2</f>
        <v>0.96064976027222126</v>
      </c>
      <c r="F100" s="19">
        <f ca="1">IF(E100&lt;SQRT(D100-1),1,0)</f>
        <v>1</v>
      </c>
      <c r="G100" s="12">
        <f ca="1">IF(F100=1,D100,"")</f>
        <v>3.5144483605876142</v>
      </c>
      <c r="H100" s="12">
        <v>4.8475002002690957</v>
      </c>
      <c r="I100" s="19">
        <f>COUNTIF($H$11:H100,"&gt;0")</f>
        <v>61</v>
      </c>
    </row>
    <row r="101" spans="3:9" ht="18.3" x14ac:dyDescent="0.7">
      <c r="C101" s="1">
        <f>C100+1</f>
        <v>91</v>
      </c>
      <c r="D101" s="12">
        <f ca="1">RAND()*4+1</f>
        <v>3.8953701779203698</v>
      </c>
      <c r="E101" s="12">
        <f ca="1">RAND()*2</f>
        <v>1.604119937473051</v>
      </c>
      <c r="F101" s="19">
        <f ca="1">IF(E101&lt;SQRT(D101-1),1,0)</f>
        <v>1</v>
      </c>
      <c r="G101" s="12">
        <f ca="1">IF(F101=1,D101,"")</f>
        <v>3.8953701779203698</v>
      </c>
      <c r="H101" s="12" t="s">
        <v>20</v>
      </c>
      <c r="I101" s="19">
        <f>COUNTIF($H$11:H101,"&gt;0")</f>
        <v>61</v>
      </c>
    </row>
    <row r="102" spans="3:9" ht="18.3" x14ac:dyDescent="0.7">
      <c r="C102" s="1">
        <f>C101+1</f>
        <v>92</v>
      </c>
      <c r="D102" s="12">
        <f ca="1">RAND()*4+1</f>
        <v>3.1032416765776714</v>
      </c>
      <c r="E102" s="12">
        <f ca="1">RAND()*2</f>
        <v>0.44196733727038784</v>
      </c>
      <c r="F102" s="19">
        <f ca="1">IF(E102&lt;SQRT(D102-1),1,0)</f>
        <v>1</v>
      </c>
      <c r="G102" s="12">
        <f ca="1">IF(F102=1,D102,"")</f>
        <v>3.1032416765776714</v>
      </c>
      <c r="H102" s="12">
        <v>4.8333570384172244</v>
      </c>
      <c r="I102" s="19">
        <f>COUNTIF($H$11:H102,"&gt;0")</f>
        <v>62</v>
      </c>
    </row>
    <row r="103" spans="3:9" ht="18.3" x14ac:dyDescent="0.7">
      <c r="C103" s="1">
        <f>C102+1</f>
        <v>93</v>
      </c>
      <c r="D103" s="12">
        <f ca="1">RAND()*4+1</f>
        <v>3.434775568831582</v>
      </c>
      <c r="E103" s="12">
        <f ca="1">RAND()*2</f>
        <v>0.52225950819154376</v>
      </c>
      <c r="F103" s="19">
        <f ca="1">IF(E103&lt;SQRT(D103-1),1,0)</f>
        <v>1</v>
      </c>
      <c r="G103" s="12">
        <f ca="1">IF(F103=1,D103,"")</f>
        <v>3.434775568831582</v>
      </c>
      <c r="H103" s="12">
        <v>3.9709053541534347</v>
      </c>
      <c r="I103" s="19">
        <f>COUNTIF($H$11:H103,"&gt;0")</f>
        <v>63</v>
      </c>
    </row>
    <row r="104" spans="3:9" ht="18.3" x14ac:dyDescent="0.7">
      <c r="C104" s="1">
        <f>C103+1</f>
        <v>94</v>
      </c>
      <c r="D104" s="12">
        <f ca="1">RAND()*4+1</f>
        <v>4.9241916698577173</v>
      </c>
      <c r="E104" s="12">
        <f ca="1">RAND()*2</f>
        <v>0.33613301020733033</v>
      </c>
      <c r="F104" s="19">
        <f ca="1">IF(E104&lt;SQRT(D104-1),1,0)</f>
        <v>1</v>
      </c>
      <c r="G104" s="12">
        <f ca="1">IF(F104=1,D104,"")</f>
        <v>4.9241916698577173</v>
      </c>
      <c r="H104" s="12" t="s">
        <v>20</v>
      </c>
      <c r="I104" s="19">
        <f>COUNTIF($H$11:H104,"&gt;0")</f>
        <v>63</v>
      </c>
    </row>
    <row r="105" spans="3:9" ht="18.3" x14ac:dyDescent="0.7">
      <c r="C105" s="1">
        <f>C104+1</f>
        <v>95</v>
      </c>
      <c r="D105" s="12">
        <f ca="1">RAND()*4+1</f>
        <v>3.6241447641960054</v>
      </c>
      <c r="E105" s="12">
        <f ca="1">RAND()*2</f>
        <v>0.13003704741595001</v>
      </c>
      <c r="F105" s="19">
        <f ca="1">IF(E105&lt;SQRT(D105-1),1,0)</f>
        <v>1</v>
      </c>
      <c r="G105" s="12">
        <f ca="1">IF(F105=1,D105,"")</f>
        <v>3.6241447641960054</v>
      </c>
      <c r="H105" s="12">
        <v>2.4635724036998838</v>
      </c>
      <c r="I105" s="19">
        <f>COUNTIF($H$11:H105,"&gt;0")</f>
        <v>64</v>
      </c>
    </row>
    <row r="106" spans="3:9" ht="18.3" x14ac:dyDescent="0.7">
      <c r="C106" s="1">
        <f>C105+1</f>
        <v>96</v>
      </c>
      <c r="D106" s="12">
        <f ca="1">RAND()*4+1</f>
        <v>4.7645623369126602</v>
      </c>
      <c r="E106" s="12">
        <f ca="1">RAND()*2</f>
        <v>0.89423215709420978</v>
      </c>
      <c r="F106" s="19">
        <f ca="1">IF(E106&lt;SQRT(D106-1),1,0)</f>
        <v>1</v>
      </c>
      <c r="G106" s="12">
        <f ca="1">IF(F106=1,D106,"")</f>
        <v>4.7645623369126602</v>
      </c>
      <c r="H106" s="12">
        <v>2.7588629627581969</v>
      </c>
      <c r="I106" s="19">
        <f>COUNTIF($H$11:H106,"&gt;0")</f>
        <v>65</v>
      </c>
    </row>
    <row r="107" spans="3:9" ht="18.3" x14ac:dyDescent="0.7">
      <c r="C107" s="1">
        <f>C106+1</f>
        <v>97</v>
      </c>
      <c r="D107" s="12">
        <f ca="1">RAND()*4+1</f>
        <v>1.3940628257608836</v>
      </c>
      <c r="E107" s="12">
        <f ca="1">RAND()*2</f>
        <v>1.0206552345935664</v>
      </c>
      <c r="F107" s="19">
        <f ca="1">IF(E107&lt;SQRT(D107-1),1,0)</f>
        <v>0</v>
      </c>
      <c r="G107" s="12" t="str">
        <f ca="1">IF(F107=1,D107,"")</f>
        <v/>
      </c>
      <c r="H107" s="12">
        <v>4.0719617605437319</v>
      </c>
      <c r="I107" s="19">
        <f>COUNTIF($H$11:H107,"&gt;0")</f>
        <v>66</v>
      </c>
    </row>
    <row r="108" spans="3:9" ht="18.3" x14ac:dyDescent="0.7">
      <c r="C108" s="1">
        <f>C107+1</f>
        <v>98</v>
      </c>
      <c r="D108" s="12">
        <f ca="1">RAND()*4+1</f>
        <v>1.0853137015752448</v>
      </c>
      <c r="E108" s="12">
        <f ca="1">RAND()*2</f>
        <v>1.7175936691629228</v>
      </c>
      <c r="F108" s="19">
        <f ca="1">IF(E108&lt;SQRT(D108-1),1,0)</f>
        <v>0</v>
      </c>
      <c r="G108" s="12" t="str">
        <f ca="1">IF(F108=1,D108,"")</f>
        <v/>
      </c>
      <c r="H108" s="12">
        <v>4.1813828285101593</v>
      </c>
      <c r="I108" s="19">
        <f>COUNTIF($H$11:H108,"&gt;0")</f>
        <v>67</v>
      </c>
    </row>
    <row r="109" spans="3:9" ht="18.3" x14ac:dyDescent="0.7">
      <c r="C109" s="1">
        <f>C108+1</f>
        <v>99</v>
      </c>
      <c r="D109" s="12">
        <f ca="1">RAND()*4+1</f>
        <v>1.973399972235224</v>
      </c>
      <c r="E109" s="12">
        <f ca="1">RAND()*2</f>
        <v>1.7497561155866583</v>
      </c>
      <c r="F109" s="19">
        <f ca="1">IF(E109&lt;SQRT(D109-1),1,0)</f>
        <v>0</v>
      </c>
      <c r="G109" s="12" t="str">
        <f ca="1">IF(F109=1,D109,"")</f>
        <v/>
      </c>
      <c r="H109" s="12" t="s">
        <v>20</v>
      </c>
      <c r="I109" s="19">
        <f>COUNTIF($H$11:H109,"&gt;0")</f>
        <v>67</v>
      </c>
    </row>
    <row r="110" spans="3:9" ht="18.3" x14ac:dyDescent="0.7">
      <c r="C110" s="1">
        <f>C109+1</f>
        <v>100</v>
      </c>
      <c r="D110" s="12">
        <f ca="1">RAND()*4+1</f>
        <v>3.979729672689746</v>
      </c>
      <c r="E110" s="12">
        <f ca="1">RAND()*2</f>
        <v>1.747252213390482</v>
      </c>
      <c r="F110" s="19">
        <f ca="1">IF(E110&lt;SQRT(D110-1),1,0)</f>
        <v>0</v>
      </c>
      <c r="G110" s="12" t="str">
        <f ca="1">IF(F110=1,D110,"")</f>
        <v/>
      </c>
      <c r="H110" s="12" t="s">
        <v>20</v>
      </c>
      <c r="I110" s="19">
        <f>COUNTIF($H$11:H110,"&gt;0")</f>
        <v>67</v>
      </c>
    </row>
    <row r="111" spans="3:9" ht="18.3" x14ac:dyDescent="0.7">
      <c r="C111" s="1">
        <f>C110+1</f>
        <v>101</v>
      </c>
      <c r="D111" s="12">
        <f ca="1">RAND()*4+1</f>
        <v>2.6450446954272429</v>
      </c>
      <c r="E111" s="12">
        <f ca="1">RAND()*2</f>
        <v>0.9143701728083844</v>
      </c>
      <c r="F111" s="19">
        <f ca="1">IF(E111&lt;SQRT(D111-1),1,0)</f>
        <v>1</v>
      </c>
      <c r="G111" s="12">
        <f ca="1">IF(F111=1,D111,"")</f>
        <v>2.6450446954272429</v>
      </c>
      <c r="H111" s="12">
        <v>2.3639374281510523</v>
      </c>
      <c r="I111" s="19">
        <f>COUNTIF($H$11:H111,"&gt;0")</f>
        <v>68</v>
      </c>
    </row>
    <row r="112" spans="3:9" ht="18.3" x14ac:dyDescent="0.7">
      <c r="C112" s="1">
        <f>C111+1</f>
        <v>102</v>
      </c>
      <c r="D112" s="12">
        <f ca="1">RAND()*4+1</f>
        <v>1.980382932478173</v>
      </c>
      <c r="E112" s="12">
        <f ca="1">RAND()*2</f>
        <v>0.7376372774698623</v>
      </c>
      <c r="F112" s="19">
        <f ca="1">IF(E112&lt;SQRT(D112-1),1,0)</f>
        <v>1</v>
      </c>
      <c r="G112" s="12">
        <f ca="1">IF(F112=1,D112,"")</f>
        <v>1.980382932478173</v>
      </c>
      <c r="H112" s="12">
        <v>3.183036989674878</v>
      </c>
      <c r="I112" s="19">
        <f>COUNTIF($H$11:H112,"&gt;0")</f>
        <v>69</v>
      </c>
    </row>
    <row r="113" spans="3:9" ht="18.3" x14ac:dyDescent="0.7">
      <c r="C113" s="1">
        <f>C112+1</f>
        <v>103</v>
      </c>
      <c r="D113" s="12">
        <f ca="1">RAND()*4+1</f>
        <v>4.5222254681071412</v>
      </c>
      <c r="E113" s="12">
        <f ca="1">RAND()*2</f>
        <v>0.77497226252438178</v>
      </c>
      <c r="F113" s="19">
        <f ca="1">IF(E113&lt;SQRT(D113-1),1,0)</f>
        <v>1</v>
      </c>
      <c r="G113" s="12">
        <f ca="1">IF(F113=1,D113,"")</f>
        <v>4.5222254681071412</v>
      </c>
      <c r="H113" s="12">
        <v>4.754543785669032</v>
      </c>
      <c r="I113" s="19">
        <f>COUNTIF($H$11:H113,"&gt;0")</f>
        <v>70</v>
      </c>
    </row>
    <row r="114" spans="3:9" ht="18.3" x14ac:dyDescent="0.7">
      <c r="C114" s="1">
        <f>C113+1</f>
        <v>104</v>
      </c>
      <c r="D114" s="12">
        <f ca="1">RAND()*4+1</f>
        <v>4.0350581348685797</v>
      </c>
      <c r="E114" s="12">
        <f ca="1">RAND()*2</f>
        <v>1.5345029873822025E-2</v>
      </c>
      <c r="F114" s="19">
        <f ca="1">IF(E114&lt;SQRT(D114-1),1,0)</f>
        <v>1</v>
      </c>
      <c r="G114" s="12">
        <f ca="1">IF(F114=1,D114,"")</f>
        <v>4.0350581348685797</v>
      </c>
      <c r="H114" s="12" t="s">
        <v>20</v>
      </c>
      <c r="I114" s="19">
        <f>COUNTIF($H$11:H114,"&gt;0")</f>
        <v>70</v>
      </c>
    </row>
    <row r="115" spans="3:9" ht="18.3" x14ac:dyDescent="0.7">
      <c r="C115" s="1">
        <f>C114+1</f>
        <v>105</v>
      </c>
      <c r="D115" s="12">
        <f ca="1">RAND()*4+1</f>
        <v>3.9918156073861195</v>
      </c>
      <c r="E115" s="12">
        <f ca="1">RAND()*2</f>
        <v>1.8740832378072203</v>
      </c>
      <c r="F115" s="19">
        <f ca="1">IF(E115&lt;SQRT(D115-1),1,0)</f>
        <v>0</v>
      </c>
      <c r="G115" s="12" t="str">
        <f ca="1">IF(F115=1,D115,"")</f>
        <v/>
      </c>
      <c r="H115" s="12">
        <v>4.9246427826548205</v>
      </c>
      <c r="I115" s="19">
        <f>COUNTIF($H$11:H115,"&gt;0")</f>
        <v>71</v>
      </c>
    </row>
    <row r="116" spans="3:9" ht="18.3" x14ac:dyDescent="0.7">
      <c r="C116" s="1">
        <f>C115+1</f>
        <v>106</v>
      </c>
      <c r="D116" s="12">
        <f ca="1">RAND()*4+1</f>
        <v>2.6269106195077834</v>
      </c>
      <c r="E116" s="12">
        <f ca="1">RAND()*2</f>
        <v>1.2596690429031761</v>
      </c>
      <c r="F116" s="19">
        <f ca="1">IF(E116&lt;SQRT(D116-1),1,0)</f>
        <v>1</v>
      </c>
      <c r="G116" s="12">
        <f ca="1">IF(F116=1,D116,"")</f>
        <v>2.6269106195077834</v>
      </c>
      <c r="H116" s="12" t="s">
        <v>20</v>
      </c>
      <c r="I116" s="19">
        <f>COUNTIF($H$11:H116,"&gt;0")</f>
        <v>71</v>
      </c>
    </row>
    <row r="117" spans="3:9" ht="18.3" x14ac:dyDescent="0.7">
      <c r="C117" s="1">
        <f>C116+1</f>
        <v>107</v>
      </c>
      <c r="D117" s="12">
        <f ca="1">RAND()*4+1</f>
        <v>2.7409980247219488</v>
      </c>
      <c r="E117" s="12">
        <f ca="1">RAND()*2</f>
        <v>1.4018981217843682</v>
      </c>
      <c r="F117" s="19">
        <f ca="1">IF(E117&lt;SQRT(D117-1),1,0)</f>
        <v>0</v>
      </c>
      <c r="G117" s="12" t="str">
        <f ca="1">IF(F117=1,D117,"")</f>
        <v/>
      </c>
      <c r="H117" s="12" t="s">
        <v>20</v>
      </c>
      <c r="I117" s="19">
        <f>COUNTIF($H$11:H117,"&gt;0")</f>
        <v>71</v>
      </c>
    </row>
    <row r="118" spans="3:9" ht="18.3" x14ac:dyDescent="0.7">
      <c r="C118" s="1">
        <f>C117+1</f>
        <v>108</v>
      </c>
      <c r="D118" s="12">
        <f ca="1">RAND()*4+1</f>
        <v>4.4824383296213322</v>
      </c>
      <c r="E118" s="12">
        <f ca="1">RAND()*2</f>
        <v>1.6289398820511212</v>
      </c>
      <c r="F118" s="19">
        <f ca="1">IF(E118&lt;SQRT(D118-1),1,0)</f>
        <v>1</v>
      </c>
      <c r="G118" s="12">
        <f ca="1">IF(F118=1,D118,"")</f>
        <v>4.4824383296213322</v>
      </c>
      <c r="H118" s="12" t="s">
        <v>20</v>
      </c>
      <c r="I118" s="19">
        <f>COUNTIF($H$11:H118,"&gt;0")</f>
        <v>71</v>
      </c>
    </row>
    <row r="119" spans="3:9" ht="18.3" x14ac:dyDescent="0.7">
      <c r="C119" s="1">
        <f>C118+1</f>
        <v>109</v>
      </c>
      <c r="D119" s="12">
        <f ca="1">RAND()*4+1</f>
        <v>4.5964050124662226</v>
      </c>
      <c r="E119" s="12">
        <f ca="1">RAND()*2</f>
        <v>0.51401423366958676</v>
      </c>
      <c r="F119" s="19">
        <f ca="1">IF(E119&lt;SQRT(D119-1),1,0)</f>
        <v>1</v>
      </c>
      <c r="G119" s="12">
        <f ca="1">IF(F119=1,D119,"")</f>
        <v>4.5964050124662226</v>
      </c>
      <c r="H119" s="12">
        <v>2.1169352404744552</v>
      </c>
      <c r="I119" s="19">
        <f>COUNTIF($H$11:H119,"&gt;0")</f>
        <v>72</v>
      </c>
    </row>
    <row r="120" spans="3:9" ht="18.3" x14ac:dyDescent="0.7">
      <c r="C120" s="1">
        <f>C119+1</f>
        <v>110</v>
      </c>
      <c r="D120" s="12">
        <f ca="1">RAND()*4+1</f>
        <v>1.4294252419572082</v>
      </c>
      <c r="E120" s="12">
        <f ca="1">RAND()*2</f>
        <v>0.2500052657164884</v>
      </c>
      <c r="F120" s="19">
        <f ca="1">IF(E120&lt;SQRT(D120-1),1,0)</f>
        <v>1</v>
      </c>
      <c r="G120" s="12">
        <f ca="1">IF(F120=1,D120,"")</f>
        <v>1.4294252419572082</v>
      </c>
      <c r="H120" s="12">
        <v>1.730645235507009</v>
      </c>
      <c r="I120" s="19">
        <f>COUNTIF($H$11:H120,"&gt;0")</f>
        <v>73</v>
      </c>
    </row>
    <row r="121" spans="3:9" ht="18.3" x14ac:dyDescent="0.7">
      <c r="C121" s="1">
        <f>C120+1</f>
        <v>111</v>
      </c>
      <c r="D121" s="12">
        <f ca="1">RAND()*4+1</f>
        <v>1.440656070782258</v>
      </c>
      <c r="E121" s="12">
        <f ca="1">RAND()*2</f>
        <v>1.1558798818992015</v>
      </c>
      <c r="F121" s="19">
        <f ca="1">IF(E121&lt;SQRT(D121-1),1,0)</f>
        <v>0</v>
      </c>
      <c r="G121" s="12" t="str">
        <f ca="1">IF(F121=1,D121,"")</f>
        <v/>
      </c>
      <c r="H121" s="12">
        <v>1.5016897826438154</v>
      </c>
      <c r="I121" s="19">
        <f>COUNTIF($H$11:H121,"&gt;0")</f>
        <v>74</v>
      </c>
    </row>
    <row r="122" spans="3:9" ht="18.3" x14ac:dyDescent="0.7">
      <c r="C122" s="1">
        <f>C121+1</f>
        <v>112</v>
      </c>
      <c r="D122" s="12">
        <f ca="1">RAND()*4+1</f>
        <v>1.4333350384534067</v>
      </c>
      <c r="E122" s="12">
        <f ca="1">RAND()*2</f>
        <v>8.201846898762466E-2</v>
      </c>
      <c r="F122" s="19">
        <f ca="1">IF(E122&lt;SQRT(D122-1),1,0)</f>
        <v>1</v>
      </c>
      <c r="G122" s="12">
        <f ca="1">IF(F122=1,D122,"")</f>
        <v>1.4333350384534067</v>
      </c>
      <c r="H122" s="12">
        <v>4.7861551538054758</v>
      </c>
      <c r="I122" s="19">
        <f>COUNTIF($H$11:H122,"&gt;0")</f>
        <v>75</v>
      </c>
    </row>
    <row r="123" spans="3:9" ht="18.3" x14ac:dyDescent="0.7">
      <c r="C123" s="1">
        <f>C122+1</f>
        <v>113</v>
      </c>
      <c r="D123" s="12">
        <f ca="1">RAND()*4+1</f>
        <v>3.9200859176172242</v>
      </c>
      <c r="E123" s="12">
        <f ca="1">RAND()*2</f>
        <v>1.9471981845374682</v>
      </c>
      <c r="F123" s="19">
        <f ca="1">IF(E123&lt;SQRT(D123-1),1,0)</f>
        <v>0</v>
      </c>
      <c r="G123" s="12" t="str">
        <f ca="1">IF(F123=1,D123,"")</f>
        <v/>
      </c>
      <c r="H123" s="12" t="s">
        <v>20</v>
      </c>
      <c r="I123" s="19">
        <f>COUNTIF($H$11:H123,"&gt;0")</f>
        <v>75</v>
      </c>
    </row>
    <row r="124" spans="3:9" ht="18.3" x14ac:dyDescent="0.7">
      <c r="C124" s="1">
        <f>C123+1</f>
        <v>114</v>
      </c>
      <c r="D124" s="12">
        <f ca="1">RAND()*4+1</f>
        <v>4.8233317400158686</v>
      </c>
      <c r="E124" s="12">
        <f ca="1">RAND()*2</f>
        <v>0.66591372266477666</v>
      </c>
      <c r="F124" s="19">
        <f ca="1">IF(E124&lt;SQRT(D124-1),1,0)</f>
        <v>1</v>
      </c>
      <c r="G124" s="12">
        <f ca="1">IF(F124=1,D124,"")</f>
        <v>4.8233317400158686</v>
      </c>
      <c r="H124" s="12">
        <v>1.7222546607642069</v>
      </c>
      <c r="I124" s="19">
        <f>COUNTIF($H$11:H124,"&gt;0")</f>
        <v>76</v>
      </c>
    </row>
    <row r="125" spans="3:9" ht="18.3" x14ac:dyDescent="0.7">
      <c r="C125" s="1">
        <f>C124+1</f>
        <v>115</v>
      </c>
      <c r="D125" s="12">
        <f ca="1">RAND()*4+1</f>
        <v>4.469590008978364</v>
      </c>
      <c r="E125" s="12">
        <f ca="1">RAND()*2</f>
        <v>1.6396824985105634</v>
      </c>
      <c r="F125" s="19">
        <f ca="1">IF(E125&lt;SQRT(D125-1),1,0)</f>
        <v>1</v>
      </c>
      <c r="G125" s="12">
        <f ca="1">IF(F125=1,D125,"")</f>
        <v>4.469590008978364</v>
      </c>
      <c r="H125" s="12" t="s">
        <v>20</v>
      </c>
      <c r="I125" s="19">
        <f>COUNTIF($H$11:H125,"&gt;0")</f>
        <v>76</v>
      </c>
    </row>
    <row r="126" spans="3:9" ht="18.3" x14ac:dyDescent="0.7">
      <c r="C126" s="1">
        <f>C125+1</f>
        <v>116</v>
      </c>
      <c r="D126" s="12">
        <f ca="1">RAND()*4+1</f>
        <v>2.0220441170329537</v>
      </c>
      <c r="E126" s="12">
        <f ca="1">RAND()*2</f>
        <v>0.39483874521344497</v>
      </c>
      <c r="F126" s="19">
        <f ca="1">IF(E126&lt;SQRT(D126-1),1,0)</f>
        <v>1</v>
      </c>
      <c r="G126" s="12">
        <f ca="1">IF(F126=1,D126,"")</f>
        <v>2.0220441170329537</v>
      </c>
      <c r="H126" s="12">
        <v>3.0205435254059823</v>
      </c>
      <c r="I126" s="19">
        <f>COUNTIF($H$11:H126,"&gt;0")</f>
        <v>77</v>
      </c>
    </row>
    <row r="127" spans="3:9" ht="18.3" x14ac:dyDescent="0.7">
      <c r="C127" s="1">
        <f>C126+1</f>
        <v>117</v>
      </c>
      <c r="D127" s="12">
        <f ca="1">RAND()*4+1</f>
        <v>2.7838713316862584</v>
      </c>
      <c r="E127" s="12">
        <f ca="1">RAND()*2</f>
        <v>1.3521063508415525</v>
      </c>
      <c r="F127" s="19">
        <f ca="1">IF(E127&lt;SQRT(D127-1),1,0)</f>
        <v>0</v>
      </c>
      <c r="G127" s="12" t="str">
        <f ca="1">IF(F127=1,D127,"")</f>
        <v/>
      </c>
      <c r="H127" s="12">
        <v>4.9615351951711055</v>
      </c>
      <c r="I127" s="19">
        <f>COUNTIF($H$11:H127,"&gt;0")</f>
        <v>78</v>
      </c>
    </row>
    <row r="128" spans="3:9" ht="18.3" x14ac:dyDescent="0.7">
      <c r="C128" s="1">
        <f>C127+1</f>
        <v>118</v>
      </c>
      <c r="D128" s="12">
        <f ca="1">RAND()*4+1</f>
        <v>2.1437002656790578</v>
      </c>
      <c r="E128" s="12">
        <f ca="1">RAND()*2</f>
        <v>1.8846960584560819</v>
      </c>
      <c r="F128" s="19">
        <f ca="1">IF(E128&lt;SQRT(D128-1),1,0)</f>
        <v>0</v>
      </c>
      <c r="G128" s="12" t="str">
        <f ca="1">IF(F128=1,D128,"")</f>
        <v/>
      </c>
      <c r="H128" s="12">
        <v>3.1476691405353119</v>
      </c>
      <c r="I128" s="19">
        <f>COUNTIF($H$11:H128,"&gt;0")</f>
        <v>79</v>
      </c>
    </row>
    <row r="129" spans="3:9" ht="18.3" x14ac:dyDescent="0.7">
      <c r="C129" s="1">
        <f>C128+1</f>
        <v>119</v>
      </c>
      <c r="D129" s="12">
        <f ca="1">RAND()*4+1</f>
        <v>1.3437206665142654</v>
      </c>
      <c r="E129" s="12">
        <f ca="1">RAND()*2</f>
        <v>1.1160974218478805</v>
      </c>
      <c r="F129" s="19">
        <f ca="1">IF(E129&lt;SQRT(D129-1),1,0)</f>
        <v>0</v>
      </c>
      <c r="G129" s="12" t="str">
        <f ca="1">IF(F129=1,D129,"")</f>
        <v/>
      </c>
      <c r="H129" s="12" t="s">
        <v>20</v>
      </c>
      <c r="I129" s="19">
        <f>COUNTIF($H$11:H129,"&gt;0")</f>
        <v>79</v>
      </c>
    </row>
    <row r="130" spans="3:9" ht="18.3" x14ac:dyDescent="0.7">
      <c r="C130" s="1">
        <f>C129+1</f>
        <v>120</v>
      </c>
      <c r="D130" s="12">
        <f ca="1">RAND()*4+1</f>
        <v>4.378275960659006</v>
      </c>
      <c r="E130" s="12">
        <f ca="1">RAND()*2</f>
        <v>9.2870286304395977E-2</v>
      </c>
      <c r="F130" s="19">
        <f ca="1">IF(E130&lt;SQRT(D130-1),1,0)</f>
        <v>1</v>
      </c>
      <c r="G130" s="12">
        <f ca="1">IF(F130=1,D130,"")</f>
        <v>4.378275960659006</v>
      </c>
      <c r="H130" s="12">
        <v>4.1599343737205503</v>
      </c>
      <c r="I130" s="19">
        <f>COUNTIF($H$11:H130,"&gt;0")</f>
        <v>80</v>
      </c>
    </row>
    <row r="131" spans="3:9" ht="18.3" x14ac:dyDescent="0.7">
      <c r="C131" s="1">
        <f>C130+1</f>
        <v>121</v>
      </c>
      <c r="D131" s="12">
        <f ca="1">RAND()*4+1</f>
        <v>4.1874227960327746</v>
      </c>
      <c r="E131" s="12">
        <f ca="1">RAND()*2</f>
        <v>1.4135510526467021</v>
      </c>
      <c r="F131" s="19">
        <f ca="1">IF(E131&lt;SQRT(D131-1),1,0)</f>
        <v>1</v>
      </c>
      <c r="G131" s="12">
        <f ca="1">IF(F131=1,D131,"")</f>
        <v>4.1874227960327746</v>
      </c>
      <c r="H131" s="12">
        <v>3.7358999102524786</v>
      </c>
      <c r="I131" s="19">
        <f>COUNTIF($H$11:H131,"&gt;0")</f>
        <v>81</v>
      </c>
    </row>
    <row r="132" spans="3:9" ht="18.3" x14ac:dyDescent="0.7">
      <c r="C132" s="1">
        <f>C131+1</f>
        <v>122</v>
      </c>
      <c r="D132" s="12">
        <f ca="1">RAND()*4+1</f>
        <v>4.4650144230602393</v>
      </c>
      <c r="E132" s="12">
        <f ca="1">RAND()*2</f>
        <v>0.43367635515288927</v>
      </c>
      <c r="F132" s="19">
        <f ca="1">IF(E132&lt;SQRT(D132-1),1,0)</f>
        <v>1</v>
      </c>
      <c r="G132" s="12">
        <f ca="1">IF(F132=1,D132,"")</f>
        <v>4.4650144230602393</v>
      </c>
      <c r="H132" s="12">
        <v>3.7870273082559218</v>
      </c>
      <c r="I132" s="19">
        <f>COUNTIF($H$11:H132,"&gt;0")</f>
        <v>82</v>
      </c>
    </row>
    <row r="133" spans="3:9" ht="18.3" x14ac:dyDescent="0.7">
      <c r="C133" s="1">
        <f>C132+1</f>
        <v>123</v>
      </c>
      <c r="D133" s="12">
        <f ca="1">RAND()*4+1</f>
        <v>1.4247502288847085</v>
      </c>
      <c r="E133" s="12">
        <f ca="1">RAND()*2</f>
        <v>0.21445297085305737</v>
      </c>
      <c r="F133" s="19">
        <f ca="1">IF(E133&lt;SQRT(D133-1),1,0)</f>
        <v>1</v>
      </c>
      <c r="G133" s="12">
        <f ca="1">IF(F133=1,D133,"")</f>
        <v>1.4247502288847085</v>
      </c>
      <c r="H133" s="12">
        <v>3.0357902457998418</v>
      </c>
      <c r="I133" s="19">
        <f>COUNTIF($H$11:H133,"&gt;0")</f>
        <v>83</v>
      </c>
    </row>
    <row r="134" spans="3:9" ht="18.3" x14ac:dyDescent="0.7">
      <c r="C134" s="1">
        <f>C133+1</f>
        <v>124</v>
      </c>
      <c r="D134" s="12">
        <f ca="1">RAND()*4+1</f>
        <v>4.2976309119053067</v>
      </c>
      <c r="E134" s="12">
        <f ca="1">RAND()*2</f>
        <v>0.57942487742011983</v>
      </c>
      <c r="F134" s="19">
        <f ca="1">IF(E134&lt;SQRT(D134-1),1,0)</f>
        <v>1</v>
      </c>
      <c r="G134" s="12">
        <f ca="1">IF(F134=1,D134,"")</f>
        <v>4.2976309119053067</v>
      </c>
      <c r="H134" s="12" t="s">
        <v>20</v>
      </c>
      <c r="I134" s="19">
        <f>COUNTIF($H$11:H134,"&gt;0")</f>
        <v>83</v>
      </c>
    </row>
    <row r="135" spans="3:9" ht="18.3" x14ac:dyDescent="0.7">
      <c r="C135" s="1">
        <f>C134+1</f>
        <v>125</v>
      </c>
      <c r="D135" s="12">
        <f ca="1">RAND()*4+1</f>
        <v>1.7776088457125034</v>
      </c>
      <c r="E135" s="12">
        <f ca="1">RAND()*2</f>
        <v>1.0152019306164439</v>
      </c>
      <c r="F135" s="19">
        <f ca="1">IF(E135&lt;SQRT(D135-1),1,0)</f>
        <v>0</v>
      </c>
      <c r="G135" s="12" t="str">
        <f ca="1">IF(F135=1,D135,"")</f>
        <v/>
      </c>
      <c r="H135" s="12">
        <v>4.6711667104818737</v>
      </c>
      <c r="I135" s="19">
        <f>COUNTIF($H$11:H135,"&gt;0")</f>
        <v>84</v>
      </c>
    </row>
    <row r="136" spans="3:9" ht="18.3" x14ac:dyDescent="0.7">
      <c r="C136" s="1">
        <f>C135+1</f>
        <v>126</v>
      </c>
      <c r="D136" s="12">
        <f ca="1">RAND()*4+1</f>
        <v>2.5590829792131831</v>
      </c>
      <c r="E136" s="12">
        <f ca="1">RAND()*2</f>
        <v>1.3502617012828411</v>
      </c>
      <c r="F136" s="19">
        <f ca="1">IF(E136&lt;SQRT(D136-1),1,0)</f>
        <v>0</v>
      </c>
      <c r="G136" s="12" t="str">
        <f ca="1">IF(F136=1,D136,"")</f>
        <v/>
      </c>
      <c r="H136" s="12" t="s">
        <v>20</v>
      </c>
      <c r="I136" s="19">
        <f>COUNTIF($H$11:H136,"&gt;0")</f>
        <v>84</v>
      </c>
    </row>
    <row r="137" spans="3:9" ht="18.3" x14ac:dyDescent="0.7">
      <c r="C137" s="1">
        <f>C136+1</f>
        <v>127</v>
      </c>
      <c r="D137" s="12">
        <f ca="1">RAND()*4+1</f>
        <v>1.5568732675219441</v>
      </c>
      <c r="E137" s="12">
        <f ca="1">RAND()*2</f>
        <v>1.1634019990351903</v>
      </c>
      <c r="F137" s="19">
        <f ca="1">IF(E137&lt;SQRT(D137-1),1,0)</f>
        <v>0</v>
      </c>
      <c r="G137" s="12" t="str">
        <f ca="1">IF(F137=1,D137,"")</f>
        <v/>
      </c>
      <c r="H137" s="12">
        <v>4.3041588953266414</v>
      </c>
      <c r="I137" s="19">
        <f>COUNTIF($H$11:H137,"&gt;0")</f>
        <v>85</v>
      </c>
    </row>
    <row r="138" spans="3:9" ht="18.3" x14ac:dyDescent="0.7">
      <c r="C138" s="1">
        <f>C137+1</f>
        <v>128</v>
      </c>
      <c r="D138" s="12">
        <f ca="1">RAND()*4+1</f>
        <v>4.0871171151959516</v>
      </c>
      <c r="E138" s="12">
        <f ca="1">RAND()*2</f>
        <v>0.15413369190264548</v>
      </c>
      <c r="F138" s="19">
        <f ca="1">IF(E138&lt;SQRT(D138-1),1,0)</f>
        <v>1</v>
      </c>
      <c r="G138" s="12">
        <f ca="1">IF(F138=1,D138,"")</f>
        <v>4.0871171151959516</v>
      </c>
      <c r="H138" s="12">
        <v>3.9848322559462113</v>
      </c>
      <c r="I138" s="19">
        <f>COUNTIF($H$11:H138,"&gt;0")</f>
        <v>86</v>
      </c>
    </row>
    <row r="139" spans="3:9" ht="18.3" x14ac:dyDescent="0.7">
      <c r="C139" s="1">
        <f>C138+1</f>
        <v>129</v>
      </c>
      <c r="D139" s="12">
        <f ca="1">RAND()*4+1</f>
        <v>1.8783527241411941</v>
      </c>
      <c r="E139" s="12">
        <f ca="1">RAND()*2</f>
        <v>1.6241830917227171</v>
      </c>
      <c r="F139" s="19">
        <f ca="1">IF(E139&lt;SQRT(D139-1),1,0)</f>
        <v>0</v>
      </c>
      <c r="G139" s="12" t="str">
        <f ca="1">IF(F139=1,D139,"")</f>
        <v/>
      </c>
      <c r="H139" s="12" t="s">
        <v>20</v>
      </c>
      <c r="I139" s="19">
        <f>COUNTIF($H$11:H139,"&gt;0")</f>
        <v>86</v>
      </c>
    </row>
    <row r="140" spans="3:9" ht="18.3" x14ac:dyDescent="0.7">
      <c r="C140" s="1">
        <f>C139+1</f>
        <v>130</v>
      </c>
      <c r="D140" s="12">
        <f ca="1">RAND()*4+1</f>
        <v>1.4766769666830548</v>
      </c>
      <c r="E140" s="12">
        <f ca="1">RAND()*2</f>
        <v>0.8753711945129643</v>
      </c>
      <c r="F140" s="19">
        <f ca="1">IF(E140&lt;SQRT(D140-1),1,0)</f>
        <v>0</v>
      </c>
      <c r="G140" s="12" t="str">
        <f ca="1">IF(F140=1,D140,"")</f>
        <v/>
      </c>
      <c r="H140" s="12">
        <v>4.469768019273042</v>
      </c>
      <c r="I140" s="19">
        <f>COUNTIF($H$11:H140,"&gt;0")</f>
        <v>87</v>
      </c>
    </row>
    <row r="141" spans="3:9" ht="18.3" x14ac:dyDescent="0.7">
      <c r="C141" s="1">
        <f>C140+1</f>
        <v>131</v>
      </c>
      <c r="D141" s="12">
        <f ca="1">RAND()*4+1</f>
        <v>4.6004478672936013</v>
      </c>
      <c r="E141" s="12">
        <f ca="1">RAND()*2</f>
        <v>0.20733020826001147</v>
      </c>
      <c r="F141" s="19">
        <f ca="1">IF(E141&lt;SQRT(D141-1),1,0)</f>
        <v>1</v>
      </c>
      <c r="G141" s="12">
        <f ca="1">IF(F141=1,D141,"")</f>
        <v>4.6004478672936013</v>
      </c>
      <c r="H141" s="12" t="s">
        <v>20</v>
      </c>
      <c r="I141" s="19">
        <f>COUNTIF($H$11:H141,"&gt;0")</f>
        <v>87</v>
      </c>
    </row>
    <row r="142" spans="3:9" ht="18.3" x14ac:dyDescent="0.7">
      <c r="C142" s="1">
        <f>C141+1</f>
        <v>132</v>
      </c>
      <c r="D142" s="12">
        <f ca="1">RAND()*4+1</f>
        <v>1.8413169830602891</v>
      </c>
      <c r="E142" s="12">
        <f ca="1">RAND()*2</f>
        <v>1.3562089704606342</v>
      </c>
      <c r="F142" s="19">
        <f ca="1">IF(E142&lt;SQRT(D142-1),1,0)</f>
        <v>0</v>
      </c>
      <c r="G142" s="12" t="str">
        <f ca="1">IF(F142=1,D142,"")</f>
        <v/>
      </c>
      <c r="H142" s="12" t="s">
        <v>20</v>
      </c>
      <c r="I142" s="19">
        <f>COUNTIF($H$11:H142,"&gt;0")</f>
        <v>87</v>
      </c>
    </row>
    <row r="143" spans="3:9" ht="18.3" x14ac:dyDescent="0.7">
      <c r="C143" s="1">
        <f>C142+1</f>
        <v>133</v>
      </c>
      <c r="D143" s="12">
        <f ca="1">RAND()*4+1</f>
        <v>2.1177541880398083</v>
      </c>
      <c r="E143" s="12">
        <f ca="1">RAND()*2</f>
        <v>0.30952716511774625</v>
      </c>
      <c r="F143" s="19">
        <f ca="1">IF(E143&lt;SQRT(D143-1),1,0)</f>
        <v>1</v>
      </c>
      <c r="G143" s="12">
        <f ca="1">IF(F143=1,D143,"")</f>
        <v>2.1177541880398083</v>
      </c>
      <c r="H143" s="12">
        <v>4.763860459148809</v>
      </c>
      <c r="I143" s="19">
        <f>COUNTIF($H$11:H143,"&gt;0")</f>
        <v>88</v>
      </c>
    </row>
    <row r="144" spans="3:9" ht="18.3" x14ac:dyDescent="0.7">
      <c r="C144" s="1">
        <f>C143+1</f>
        <v>134</v>
      </c>
      <c r="D144" s="12">
        <f ca="1">RAND()*4+1</f>
        <v>1.3100683310647017</v>
      </c>
      <c r="E144" s="12">
        <f ca="1">RAND()*2</f>
        <v>0.82964577652191451</v>
      </c>
      <c r="F144" s="19">
        <f ca="1">IF(E144&lt;SQRT(D144-1),1,0)</f>
        <v>0</v>
      </c>
      <c r="G144" s="12" t="str">
        <f ca="1">IF(F144=1,D144,"")</f>
        <v/>
      </c>
      <c r="H144" s="12">
        <v>4.4749862303067145</v>
      </c>
      <c r="I144" s="19">
        <f>COUNTIF($H$11:H144,"&gt;0")</f>
        <v>89</v>
      </c>
    </row>
    <row r="145" spans="3:9" ht="18.3" x14ac:dyDescent="0.7">
      <c r="C145" s="1">
        <f>C144+1</f>
        <v>135</v>
      </c>
      <c r="D145" s="12">
        <f ca="1">RAND()*4+1</f>
        <v>1.5236925136288644</v>
      </c>
      <c r="E145" s="12">
        <f ca="1">RAND()*2</f>
        <v>1.6385690384126921</v>
      </c>
      <c r="F145" s="19">
        <f ca="1">IF(E145&lt;SQRT(D145-1),1,0)</f>
        <v>0</v>
      </c>
      <c r="G145" s="12" t="str">
        <f ca="1">IF(F145=1,D145,"")</f>
        <v/>
      </c>
      <c r="H145" s="12">
        <v>1.9681677247863156</v>
      </c>
      <c r="I145" s="19">
        <f>COUNTIF($H$11:H145,"&gt;0")</f>
        <v>90</v>
      </c>
    </row>
    <row r="146" spans="3:9" ht="18.3" x14ac:dyDescent="0.7">
      <c r="C146" s="1">
        <f>C145+1</f>
        <v>136</v>
      </c>
      <c r="D146" s="12">
        <f ca="1">RAND()*4+1</f>
        <v>1.8495343774488462</v>
      </c>
      <c r="E146" s="12">
        <f ca="1">RAND()*2</f>
        <v>1.2435813176119384</v>
      </c>
      <c r="F146" s="19">
        <f ca="1">IF(E146&lt;SQRT(D146-1),1,0)</f>
        <v>0</v>
      </c>
      <c r="G146" s="12" t="str">
        <f ca="1">IF(F146=1,D146,"")</f>
        <v/>
      </c>
      <c r="H146" s="12">
        <v>3.8416530074486754</v>
      </c>
      <c r="I146" s="19">
        <f>COUNTIF($H$11:H146,"&gt;0")</f>
        <v>91</v>
      </c>
    </row>
    <row r="147" spans="3:9" ht="18.3" x14ac:dyDescent="0.7">
      <c r="C147" s="1">
        <f>C146+1</f>
        <v>137</v>
      </c>
      <c r="D147" s="12">
        <f ca="1">RAND()*4+1</f>
        <v>3.2103243927402234</v>
      </c>
      <c r="E147" s="12">
        <f ca="1">RAND()*2</f>
        <v>0.80006707056848514</v>
      </c>
      <c r="F147" s="19">
        <f ca="1">IF(E147&lt;SQRT(D147-1),1,0)</f>
        <v>1</v>
      </c>
      <c r="G147" s="12">
        <f ca="1">IF(F147=1,D147,"")</f>
        <v>3.2103243927402234</v>
      </c>
      <c r="H147" s="12" t="s">
        <v>20</v>
      </c>
      <c r="I147" s="19">
        <f>COUNTIF($H$11:H147,"&gt;0")</f>
        <v>91</v>
      </c>
    </row>
    <row r="148" spans="3:9" ht="18.3" x14ac:dyDescent="0.7">
      <c r="C148" s="1">
        <f>C147+1</f>
        <v>138</v>
      </c>
      <c r="D148" s="12">
        <f ca="1">RAND()*4+1</f>
        <v>2.4450643698700629</v>
      </c>
      <c r="E148" s="12">
        <f ca="1">RAND()*2</f>
        <v>0.62651772203281975</v>
      </c>
      <c r="F148" s="19">
        <f ca="1">IF(E148&lt;SQRT(D148-1),1,0)</f>
        <v>1</v>
      </c>
      <c r="G148" s="12">
        <f ca="1">IF(F148=1,D148,"")</f>
        <v>2.4450643698700629</v>
      </c>
      <c r="H148" s="12">
        <v>2.5400033893096712</v>
      </c>
      <c r="I148" s="19">
        <f>COUNTIF($H$11:H148,"&gt;0")</f>
        <v>92</v>
      </c>
    </row>
    <row r="149" spans="3:9" ht="18.3" x14ac:dyDescent="0.7">
      <c r="C149" s="1">
        <f>C148+1</f>
        <v>139</v>
      </c>
      <c r="D149" s="12">
        <f ca="1">RAND()*4+1</f>
        <v>1.7947285872435845</v>
      </c>
      <c r="E149" s="12">
        <f ca="1">RAND()*2</f>
        <v>1.0796630938753631</v>
      </c>
      <c r="F149" s="19">
        <f ca="1">IF(E149&lt;SQRT(D149-1),1,0)</f>
        <v>0</v>
      </c>
      <c r="G149" s="12" t="str">
        <f ca="1">IF(F149=1,D149,"")</f>
        <v/>
      </c>
      <c r="H149" s="12" t="s">
        <v>20</v>
      </c>
      <c r="I149" s="19">
        <f>COUNTIF($H$11:H149,"&gt;0")</f>
        <v>92</v>
      </c>
    </row>
    <row r="150" spans="3:9" ht="18.3" x14ac:dyDescent="0.7">
      <c r="C150" s="1">
        <f>C149+1</f>
        <v>140</v>
      </c>
      <c r="D150" s="12">
        <f ca="1">RAND()*4+1</f>
        <v>2.2045056684034319</v>
      </c>
      <c r="E150" s="12">
        <f ca="1">RAND()*2</f>
        <v>1.630363401456649</v>
      </c>
      <c r="F150" s="19">
        <f ca="1">IF(E150&lt;SQRT(D150-1),1,0)</f>
        <v>0</v>
      </c>
      <c r="G150" s="12" t="str">
        <f ca="1">IF(F150=1,D150,"")</f>
        <v/>
      </c>
      <c r="H150" s="12" t="s">
        <v>20</v>
      </c>
      <c r="I150" s="19">
        <f>COUNTIF($H$11:H150,"&gt;0")</f>
        <v>92</v>
      </c>
    </row>
    <row r="151" spans="3:9" ht="18.3" x14ac:dyDescent="0.7">
      <c r="C151" s="1">
        <f>C150+1</f>
        <v>141</v>
      </c>
      <c r="D151" s="12">
        <f ca="1">RAND()*4+1</f>
        <v>1.9784406854961407</v>
      </c>
      <c r="E151" s="12">
        <f ca="1">RAND()*2</f>
        <v>1.3328005370265221</v>
      </c>
      <c r="F151" s="19">
        <f ca="1">IF(E151&lt;SQRT(D151-1),1,0)</f>
        <v>0</v>
      </c>
      <c r="G151" s="12" t="str">
        <f ca="1">IF(F151=1,D151,"")</f>
        <v/>
      </c>
      <c r="H151" s="12" t="s">
        <v>20</v>
      </c>
      <c r="I151" s="19">
        <f>COUNTIF($H$11:H151,"&gt;0")</f>
        <v>92</v>
      </c>
    </row>
    <row r="152" spans="3:9" ht="18.3" x14ac:dyDescent="0.7">
      <c r="C152" s="1">
        <f>C151+1</f>
        <v>142</v>
      </c>
      <c r="D152" s="12">
        <f ca="1">RAND()*4+1</f>
        <v>1.3954798248155402</v>
      </c>
      <c r="E152" s="12">
        <f ca="1">RAND()*2</f>
        <v>0.67954480435178244</v>
      </c>
      <c r="F152" s="19">
        <f ca="1">IF(E152&lt;SQRT(D152-1),1,0)</f>
        <v>0</v>
      </c>
      <c r="G152" s="12" t="str">
        <f ca="1">IF(F152=1,D152,"")</f>
        <v/>
      </c>
      <c r="H152" s="12">
        <v>4.4326931944428756</v>
      </c>
      <c r="I152" s="19">
        <f>COUNTIF($H$11:H152,"&gt;0")</f>
        <v>93</v>
      </c>
    </row>
    <row r="153" spans="3:9" ht="18.3" x14ac:dyDescent="0.7">
      <c r="C153" s="1">
        <f>C152+1</f>
        <v>143</v>
      </c>
      <c r="D153" s="12">
        <f ca="1">RAND()*4+1</f>
        <v>1.4220294337916051</v>
      </c>
      <c r="E153" s="12">
        <f ca="1">RAND()*2</f>
        <v>1.6936819136996617</v>
      </c>
      <c r="F153" s="19">
        <f ca="1">IF(E153&lt;SQRT(D153-1),1,0)</f>
        <v>0</v>
      </c>
      <c r="G153" s="12" t="str">
        <f ca="1">IF(F153=1,D153,"")</f>
        <v/>
      </c>
      <c r="H153" s="12">
        <v>3.5803104314007523</v>
      </c>
      <c r="I153" s="19">
        <f>COUNTIF($H$11:H153,"&gt;0")</f>
        <v>94</v>
      </c>
    </row>
    <row r="154" spans="3:9" ht="18.3" x14ac:dyDescent="0.7">
      <c r="C154" s="1">
        <f>C153+1</f>
        <v>144</v>
      </c>
      <c r="D154" s="12">
        <f ca="1">RAND()*4+1</f>
        <v>3.7146013791559902</v>
      </c>
      <c r="E154" s="12">
        <f ca="1">RAND()*2</f>
        <v>0.12168860793563163</v>
      </c>
      <c r="F154" s="19">
        <f ca="1">IF(E154&lt;SQRT(D154-1),1,0)</f>
        <v>1</v>
      </c>
      <c r="G154" s="12">
        <f ca="1">IF(F154=1,D154,"")</f>
        <v>3.7146013791559902</v>
      </c>
      <c r="H154" s="12">
        <v>1.2930451213839009</v>
      </c>
      <c r="I154" s="19">
        <f>COUNTIF($H$11:H154,"&gt;0")</f>
        <v>95</v>
      </c>
    </row>
    <row r="155" spans="3:9" ht="18.3" x14ac:dyDescent="0.7">
      <c r="C155" s="1">
        <f>C154+1</f>
        <v>145</v>
      </c>
      <c r="D155" s="12">
        <f ca="1">RAND()*4+1</f>
        <v>2.5605357568701987</v>
      </c>
      <c r="E155" s="12">
        <f ca="1">RAND()*2</f>
        <v>0.89032423416771378</v>
      </c>
      <c r="F155" s="19">
        <f ca="1">IF(E155&lt;SQRT(D155-1),1,0)</f>
        <v>1</v>
      </c>
      <c r="G155" s="12">
        <f ca="1">IF(F155=1,D155,"")</f>
        <v>2.5605357568701987</v>
      </c>
      <c r="H155" s="12">
        <v>1.0886535575745122</v>
      </c>
      <c r="I155" s="19">
        <f>COUNTIF($H$11:H155,"&gt;0")</f>
        <v>96</v>
      </c>
    </row>
    <row r="156" spans="3:9" ht="18.3" x14ac:dyDescent="0.7">
      <c r="C156" s="1">
        <f>C155+1</f>
        <v>146</v>
      </c>
      <c r="D156" s="12">
        <f ca="1">RAND()*4+1</f>
        <v>3.8325871887903435</v>
      </c>
      <c r="E156" s="12">
        <f ca="1">RAND()*2</f>
        <v>1.6121064907955389</v>
      </c>
      <c r="F156" s="19">
        <f ca="1">IF(E156&lt;SQRT(D156-1),1,0)</f>
        <v>1</v>
      </c>
      <c r="G156" s="12">
        <f ca="1">IF(F156=1,D156,"")</f>
        <v>3.8325871887903435</v>
      </c>
      <c r="H156" s="12">
        <v>4.786967941509654</v>
      </c>
      <c r="I156" s="19">
        <f>COUNTIF($H$11:H156,"&gt;0")</f>
        <v>97</v>
      </c>
    </row>
    <row r="157" spans="3:9" ht="18.3" x14ac:dyDescent="0.7">
      <c r="C157" s="1">
        <f>C156+1</f>
        <v>147</v>
      </c>
      <c r="D157" s="12">
        <f ca="1">RAND()*4+1</f>
        <v>2.6049908375037423</v>
      </c>
      <c r="E157" s="12">
        <f ca="1">RAND()*2</f>
        <v>1.6565586537563093</v>
      </c>
      <c r="F157" s="19">
        <f ca="1">IF(E157&lt;SQRT(D157-1),1,0)</f>
        <v>0</v>
      </c>
      <c r="G157" s="12" t="str">
        <f ca="1">IF(F157=1,D157,"")</f>
        <v/>
      </c>
      <c r="H157" s="12">
        <v>4.7251620754944703</v>
      </c>
      <c r="I157" s="19">
        <f>COUNTIF($H$11:H157,"&gt;0")</f>
        <v>98</v>
      </c>
    </row>
    <row r="158" spans="3:9" ht="18.3" x14ac:dyDescent="0.7">
      <c r="C158" s="1">
        <f>C157+1</f>
        <v>148</v>
      </c>
      <c r="D158" s="12">
        <f ca="1">RAND()*4+1</f>
        <v>3.6919983389510009</v>
      </c>
      <c r="E158" s="12">
        <f ca="1">RAND()*2</f>
        <v>0.15546638000532709</v>
      </c>
      <c r="F158" s="19">
        <f ca="1">IF(E158&lt;SQRT(D158-1),1,0)</f>
        <v>1</v>
      </c>
      <c r="G158" s="12">
        <f ca="1">IF(F158=1,D158,"")</f>
        <v>3.6919983389510009</v>
      </c>
      <c r="H158" s="12">
        <v>3.7047302178604928</v>
      </c>
      <c r="I158" s="19">
        <f>COUNTIF($H$11:H158,"&gt;0")</f>
        <v>99</v>
      </c>
    </row>
    <row r="159" spans="3:9" ht="18.3" x14ac:dyDescent="0.7">
      <c r="C159" s="1">
        <f>C158+1</f>
        <v>149</v>
      </c>
      <c r="D159" s="12">
        <f ca="1">RAND()*4+1</f>
        <v>3.8493343719815671</v>
      </c>
      <c r="E159" s="12">
        <f ca="1">RAND()*2</f>
        <v>0.41839985690160919</v>
      </c>
      <c r="F159" s="19">
        <f ca="1">IF(E159&lt;SQRT(D159-1),1,0)</f>
        <v>1</v>
      </c>
      <c r="G159" s="12">
        <f ca="1">IF(F159=1,D159,"")</f>
        <v>3.8493343719815671</v>
      </c>
      <c r="H159" s="12">
        <v>2.6065645258901746</v>
      </c>
      <c r="I159" s="19">
        <f>COUNTIF($H$11:H159,"&gt;0")</f>
        <v>100</v>
      </c>
    </row>
    <row r="160" spans="3:9" ht="18.3" x14ac:dyDescent="0.7">
      <c r="C160" s="1">
        <f>C159+1</f>
        <v>150</v>
      </c>
      <c r="D160" s="12">
        <f ca="1">RAND()*4+1</f>
        <v>2.6342134850864594</v>
      </c>
      <c r="E160" s="12">
        <f ca="1">RAND()*2</f>
        <v>0.50183414226836875</v>
      </c>
      <c r="F160" s="19">
        <f ca="1">IF(E160&lt;SQRT(D160-1),1,0)</f>
        <v>1</v>
      </c>
      <c r="G160" s="12">
        <f ca="1">IF(F160=1,D160,"")</f>
        <v>2.6342134850864594</v>
      </c>
      <c r="H160" s="12" t="s">
        <v>20</v>
      </c>
      <c r="I160" s="19">
        <f>COUNTIF($H$11:H160,"&gt;0")</f>
        <v>100</v>
      </c>
    </row>
    <row r="161" spans="3:9" ht="18.3" x14ac:dyDescent="0.7">
      <c r="C161" s="1">
        <f>C160+1</f>
        <v>151</v>
      </c>
      <c r="D161" s="12">
        <f ca="1">RAND()*4+1</f>
        <v>4.6285593203622852</v>
      </c>
      <c r="E161" s="12">
        <f ca="1">RAND()*2</f>
        <v>0.89037876548391903</v>
      </c>
      <c r="F161" s="19">
        <f ca="1">IF(E161&lt;SQRT(D161-1),1,0)</f>
        <v>1</v>
      </c>
      <c r="G161" s="12">
        <f ca="1">IF(F161=1,D161,"")</f>
        <v>4.6285593203622852</v>
      </c>
      <c r="H161" s="12">
        <v>3.8598116384934724</v>
      </c>
      <c r="I161" s="19">
        <f>COUNTIF($H$11:H161,"&gt;0")</f>
        <v>101</v>
      </c>
    </row>
    <row r="162" spans="3:9" ht="18.3" x14ac:dyDescent="0.7">
      <c r="C162" s="1">
        <f>C161+1</f>
        <v>152</v>
      </c>
      <c r="D162" s="12">
        <f ca="1">RAND()*4+1</f>
        <v>4.2477256137115829</v>
      </c>
      <c r="E162" s="12">
        <f ca="1">RAND()*2</f>
        <v>0.40126034028290958</v>
      </c>
      <c r="F162" s="19">
        <f ca="1">IF(E162&lt;SQRT(D162-1),1,0)</f>
        <v>1</v>
      </c>
      <c r="G162" s="12">
        <f ca="1">IF(F162=1,D162,"")</f>
        <v>4.2477256137115829</v>
      </c>
      <c r="H162" s="12">
        <v>4.2810187564401065</v>
      </c>
      <c r="I162" s="19">
        <f>COUNTIF($H$11:H162,"&gt;0")</f>
        <v>102</v>
      </c>
    </row>
    <row r="163" spans="3:9" ht="18.3" x14ac:dyDescent="0.7">
      <c r="C163" s="1">
        <f>C162+1</f>
        <v>153</v>
      </c>
      <c r="D163" s="12">
        <f ca="1">RAND()*4+1</f>
        <v>3.7364577628490934</v>
      </c>
      <c r="E163" s="12">
        <f ca="1">RAND()*2</f>
        <v>0.50375386731582816</v>
      </c>
      <c r="F163" s="19">
        <f ca="1">IF(E163&lt;SQRT(D163-1),1,0)</f>
        <v>1</v>
      </c>
      <c r="G163" s="12">
        <f ca="1">IF(F163=1,D163,"")</f>
        <v>3.7364577628490934</v>
      </c>
      <c r="H163" s="12">
        <v>2.9737340069742353</v>
      </c>
      <c r="I163" s="19">
        <f>COUNTIF($H$11:H163,"&gt;0")</f>
        <v>103</v>
      </c>
    </row>
    <row r="164" spans="3:9" ht="18.3" x14ac:dyDescent="0.7">
      <c r="C164" s="1">
        <f>C163+1</f>
        <v>154</v>
      </c>
      <c r="D164" s="12">
        <f ca="1">RAND()*4+1</f>
        <v>3.1526623497986179</v>
      </c>
      <c r="E164" s="12">
        <f ca="1">RAND()*2</f>
        <v>1.6998977731521057</v>
      </c>
      <c r="F164" s="19">
        <f ca="1">IF(E164&lt;SQRT(D164-1),1,0)</f>
        <v>0</v>
      </c>
      <c r="G164" s="12" t="str">
        <f ca="1">IF(F164=1,D164,"")</f>
        <v/>
      </c>
      <c r="H164" s="12">
        <v>2.4090687144730825</v>
      </c>
      <c r="I164" s="19">
        <f>COUNTIF($H$11:H164,"&gt;0")</f>
        <v>104</v>
      </c>
    </row>
    <row r="165" spans="3:9" ht="18.3" x14ac:dyDescent="0.7">
      <c r="C165" s="1">
        <f>C164+1</f>
        <v>155</v>
      </c>
      <c r="D165" s="12">
        <f ca="1">RAND()*4+1</f>
        <v>3.9794980339211232</v>
      </c>
      <c r="E165" s="12">
        <f ca="1">RAND()*2</f>
        <v>0.78569602309708841</v>
      </c>
      <c r="F165" s="19">
        <f ca="1">IF(E165&lt;SQRT(D165-1),1,0)</f>
        <v>1</v>
      </c>
      <c r="G165" s="12">
        <f ca="1">IF(F165=1,D165,"")</f>
        <v>3.9794980339211232</v>
      </c>
      <c r="H165" s="12">
        <v>4.3618191606781505</v>
      </c>
      <c r="I165" s="19">
        <f>COUNTIF($H$11:H165,"&gt;0")</f>
        <v>105</v>
      </c>
    </row>
    <row r="166" spans="3:9" ht="18.3" x14ac:dyDescent="0.7">
      <c r="C166" s="1">
        <f>C165+1</f>
        <v>156</v>
      </c>
      <c r="D166" s="12">
        <f ca="1">RAND()*4+1</f>
        <v>1.4724458590016947</v>
      </c>
      <c r="E166" s="12">
        <f ca="1">RAND()*2</f>
        <v>0.1438882686953975</v>
      </c>
      <c r="F166" s="19">
        <f ca="1">IF(E166&lt;SQRT(D166-1),1,0)</f>
        <v>1</v>
      </c>
      <c r="G166" s="12">
        <f ca="1">IF(F166=1,D166,"")</f>
        <v>1.4724458590016947</v>
      </c>
      <c r="H166" s="12">
        <v>3.5113486266008489</v>
      </c>
      <c r="I166" s="19">
        <f>COUNTIF($H$11:H166,"&gt;0")</f>
        <v>106</v>
      </c>
    </row>
    <row r="167" spans="3:9" ht="18.3" x14ac:dyDescent="0.7">
      <c r="C167" s="1">
        <f>C166+1</f>
        <v>157</v>
      </c>
      <c r="D167" s="12">
        <f ca="1">RAND()*4+1</f>
        <v>2.7118200033108768</v>
      </c>
      <c r="E167" s="12">
        <f ca="1">RAND()*2</f>
        <v>1.998310210580587</v>
      </c>
      <c r="F167" s="19">
        <f ca="1">IF(E167&lt;SQRT(D167-1),1,0)</f>
        <v>0</v>
      </c>
      <c r="G167" s="12" t="str">
        <f ca="1">IF(F167=1,D167,"")</f>
        <v/>
      </c>
      <c r="H167" s="12">
        <v>4.4261352445285382</v>
      </c>
      <c r="I167" s="19">
        <f>COUNTIF($H$11:H167,"&gt;0")</f>
        <v>107</v>
      </c>
    </row>
    <row r="168" spans="3:9" ht="18.3" x14ac:dyDescent="0.7">
      <c r="C168" s="1">
        <f>C167+1</f>
        <v>158</v>
      </c>
      <c r="D168" s="12">
        <f ca="1">RAND()*4+1</f>
        <v>4.489249688962202</v>
      </c>
      <c r="E168" s="12">
        <f ca="1">RAND()*2</f>
        <v>1.4847162453680076</v>
      </c>
      <c r="F168" s="19">
        <f ca="1">IF(E168&lt;SQRT(D168-1),1,0)</f>
        <v>1</v>
      </c>
      <c r="G168" s="12">
        <f ca="1">IF(F168=1,D168,"")</f>
        <v>4.489249688962202</v>
      </c>
      <c r="H168" s="12">
        <v>1.6202088985775402</v>
      </c>
      <c r="I168" s="19">
        <f>COUNTIF($H$11:H168,"&gt;0")</f>
        <v>108</v>
      </c>
    </row>
    <row r="169" spans="3:9" ht="18.3" x14ac:dyDescent="0.7">
      <c r="C169" s="1">
        <f>C168+1</f>
        <v>159</v>
      </c>
      <c r="D169" s="12">
        <f ca="1">RAND()*4+1</f>
        <v>4.6455713345176086</v>
      </c>
      <c r="E169" s="12">
        <f ca="1">RAND()*2</f>
        <v>1.21973128949063</v>
      </c>
      <c r="F169" s="19">
        <f ca="1">IF(E169&lt;SQRT(D169-1),1,0)</f>
        <v>1</v>
      </c>
      <c r="G169" s="12">
        <f ca="1">IF(F169=1,D169,"")</f>
        <v>4.6455713345176086</v>
      </c>
      <c r="H169" s="12">
        <v>3.831150506320872</v>
      </c>
      <c r="I169" s="19">
        <f>COUNTIF($H$11:H169,"&gt;0")</f>
        <v>109</v>
      </c>
    </row>
    <row r="170" spans="3:9" ht="18.3" x14ac:dyDescent="0.7">
      <c r="C170" s="1">
        <f>C169+1</f>
        <v>160</v>
      </c>
      <c r="D170" s="12">
        <f ca="1">RAND()*4+1</f>
        <v>1.4342174827784846</v>
      </c>
      <c r="E170" s="12">
        <f ca="1">RAND()*2</f>
        <v>1.3552918425166289</v>
      </c>
      <c r="F170" s="19">
        <f ca="1">IF(E170&lt;SQRT(D170-1),1,0)</f>
        <v>0</v>
      </c>
      <c r="G170" s="12" t="str">
        <f ca="1">IF(F170=1,D170,"")</f>
        <v/>
      </c>
      <c r="H170" s="12" t="s">
        <v>20</v>
      </c>
      <c r="I170" s="19">
        <f>COUNTIF($H$11:H170,"&gt;0")</f>
        <v>109</v>
      </c>
    </row>
    <row r="171" spans="3:9" ht="18.3" x14ac:dyDescent="0.7">
      <c r="C171" s="1">
        <f>C170+1</f>
        <v>161</v>
      </c>
      <c r="D171" s="12">
        <f ca="1">RAND()*4+1</f>
        <v>3.1573664284705298</v>
      </c>
      <c r="E171" s="12">
        <f ca="1">RAND()*2</f>
        <v>1.6562227823603513</v>
      </c>
      <c r="F171" s="19">
        <f ca="1">IF(E171&lt;SQRT(D171-1),1,0)</f>
        <v>0</v>
      </c>
      <c r="G171" s="12" t="str">
        <f ca="1">IF(F171=1,D171,"")</f>
        <v/>
      </c>
      <c r="H171" s="12" t="s">
        <v>20</v>
      </c>
      <c r="I171" s="19">
        <f>COUNTIF($H$11:H171,"&gt;0")</f>
        <v>109</v>
      </c>
    </row>
    <row r="172" spans="3:9" ht="18.3" x14ac:dyDescent="0.7">
      <c r="C172" s="1">
        <f>C171+1</f>
        <v>162</v>
      </c>
      <c r="D172" s="12">
        <f ca="1">RAND()*4+1</f>
        <v>1.5734569065709954</v>
      </c>
      <c r="E172" s="12">
        <f ca="1">RAND()*2</f>
        <v>1.7234527817474128</v>
      </c>
      <c r="F172" s="19">
        <f ca="1">IF(E172&lt;SQRT(D172-1),1,0)</f>
        <v>0</v>
      </c>
      <c r="G172" s="12" t="str">
        <f ca="1">IF(F172=1,D172,"")</f>
        <v/>
      </c>
      <c r="H172" s="12">
        <v>4.7161469301132346</v>
      </c>
      <c r="I172" s="19">
        <f>COUNTIF($H$11:H172,"&gt;0")</f>
        <v>110</v>
      </c>
    </row>
    <row r="173" spans="3:9" ht="18.3" x14ac:dyDescent="0.7">
      <c r="C173" s="1">
        <f>C172+1</f>
        <v>163</v>
      </c>
      <c r="D173" s="12">
        <f ca="1">RAND()*4+1</f>
        <v>1.893230768282359</v>
      </c>
      <c r="E173" s="12">
        <f ca="1">RAND()*2</f>
        <v>0.37962747938957753</v>
      </c>
      <c r="F173" s="19">
        <f ca="1">IF(E173&lt;SQRT(D173-1),1,0)</f>
        <v>1</v>
      </c>
      <c r="G173" s="12">
        <f ca="1">IF(F173=1,D173,"")</f>
        <v>1.893230768282359</v>
      </c>
      <c r="H173" s="12">
        <v>2.980921621924487</v>
      </c>
      <c r="I173" s="19">
        <f>COUNTIF($H$11:H173,"&gt;0")</f>
        <v>111</v>
      </c>
    </row>
    <row r="174" spans="3:9" ht="18.3" x14ac:dyDescent="0.7">
      <c r="C174" s="1">
        <f>C173+1</f>
        <v>164</v>
      </c>
      <c r="D174" s="12">
        <f ca="1">RAND()*4+1</f>
        <v>2.3113111778414011</v>
      </c>
      <c r="E174" s="12">
        <f ca="1">RAND()*2</f>
        <v>0.35889664613470584</v>
      </c>
      <c r="F174" s="19">
        <f ca="1">IF(E174&lt;SQRT(D174-1),1,0)</f>
        <v>1</v>
      </c>
      <c r="G174" s="12">
        <f ca="1">IF(F174=1,D174,"")</f>
        <v>2.3113111778414011</v>
      </c>
      <c r="H174" s="12" t="s">
        <v>20</v>
      </c>
      <c r="I174" s="19">
        <f>COUNTIF($H$11:H174,"&gt;0")</f>
        <v>111</v>
      </c>
    </row>
    <row r="175" spans="3:9" ht="18.3" x14ac:dyDescent="0.7">
      <c r="C175" s="1">
        <f>C174+1</f>
        <v>165</v>
      </c>
      <c r="D175" s="12">
        <f ca="1">RAND()*4+1</f>
        <v>4.6247087123794248</v>
      </c>
      <c r="E175" s="12">
        <f ca="1">RAND()*2</f>
        <v>0.15051201278101156</v>
      </c>
      <c r="F175" s="19">
        <f ca="1">IF(E175&lt;SQRT(D175-1),1,0)</f>
        <v>1</v>
      </c>
      <c r="G175" s="12">
        <f ca="1">IF(F175=1,D175,"")</f>
        <v>4.6247087123794248</v>
      </c>
      <c r="H175" s="12">
        <v>2.2665696908314721</v>
      </c>
      <c r="I175" s="19">
        <f>COUNTIF($H$11:H175,"&gt;0")</f>
        <v>112</v>
      </c>
    </row>
    <row r="176" spans="3:9" ht="18.3" x14ac:dyDescent="0.7">
      <c r="C176" s="1">
        <f>C175+1</f>
        <v>166</v>
      </c>
      <c r="D176" s="12">
        <f ca="1">RAND()*4+1</f>
        <v>3.6722410824401175</v>
      </c>
      <c r="E176" s="12">
        <f ca="1">RAND()*2</f>
        <v>0.30948897805084141</v>
      </c>
      <c r="F176" s="19">
        <f ca="1">IF(E176&lt;SQRT(D176-1),1,0)</f>
        <v>1</v>
      </c>
      <c r="G176" s="12">
        <f ca="1">IF(F176=1,D176,"")</f>
        <v>3.6722410824401175</v>
      </c>
      <c r="H176" s="12">
        <v>1.8523150334242304</v>
      </c>
      <c r="I176" s="19">
        <f>COUNTIF($H$11:H176,"&gt;0")</f>
        <v>113</v>
      </c>
    </row>
    <row r="177" spans="3:9" ht="18.3" x14ac:dyDescent="0.7">
      <c r="C177" s="1">
        <f>C176+1</f>
        <v>167</v>
      </c>
      <c r="D177" s="12">
        <f ca="1">RAND()*4+1</f>
        <v>4.5838432313224473</v>
      </c>
      <c r="E177" s="12">
        <f ca="1">RAND()*2</f>
        <v>1.4756680126072341E-2</v>
      </c>
      <c r="F177" s="19">
        <f ca="1">IF(E177&lt;SQRT(D177-1),1,0)</f>
        <v>1</v>
      </c>
      <c r="G177" s="12">
        <f ca="1">IF(F177=1,D177,"")</f>
        <v>4.5838432313224473</v>
      </c>
      <c r="H177" s="12">
        <v>3.8859561417576054</v>
      </c>
      <c r="I177" s="19">
        <f>COUNTIF($H$11:H177,"&gt;0")</f>
        <v>114</v>
      </c>
    </row>
    <row r="178" spans="3:9" ht="18.3" x14ac:dyDescent="0.7">
      <c r="C178" s="1">
        <f>C177+1</f>
        <v>168</v>
      </c>
      <c r="D178" s="12">
        <f ca="1">RAND()*4+1</f>
        <v>1.9486853668624597</v>
      </c>
      <c r="E178" s="12">
        <f ca="1">RAND()*2</f>
        <v>0.52809746954270542</v>
      </c>
      <c r="F178" s="19">
        <f ca="1">IF(E178&lt;SQRT(D178-1),1,0)</f>
        <v>1</v>
      </c>
      <c r="G178" s="12">
        <f ca="1">IF(F178=1,D178,"")</f>
        <v>1.9486853668624597</v>
      </c>
      <c r="H178" s="12">
        <v>2.0291266699914532</v>
      </c>
      <c r="I178" s="19">
        <f>COUNTIF($H$11:H178,"&gt;0")</f>
        <v>115</v>
      </c>
    </row>
    <row r="179" spans="3:9" ht="18.3" x14ac:dyDescent="0.7">
      <c r="C179" s="1">
        <f>C178+1</f>
        <v>169</v>
      </c>
      <c r="D179" s="12">
        <f ca="1">RAND()*4+1</f>
        <v>2.9519591159926386</v>
      </c>
      <c r="E179" s="12">
        <f ca="1">RAND()*2</f>
        <v>0.8764154110493616</v>
      </c>
      <c r="F179" s="19">
        <f ca="1">IF(E179&lt;SQRT(D179-1),1,0)</f>
        <v>1</v>
      </c>
      <c r="G179" s="12">
        <f ca="1">IF(F179=1,D179,"")</f>
        <v>2.9519591159926386</v>
      </c>
      <c r="H179" s="12">
        <v>2.4530320634423499</v>
      </c>
      <c r="I179" s="19">
        <f>COUNTIF($H$11:H179,"&gt;0")</f>
        <v>116</v>
      </c>
    </row>
    <row r="180" spans="3:9" ht="18.3" x14ac:dyDescent="0.7">
      <c r="C180" s="1">
        <f>C179+1</f>
        <v>170</v>
      </c>
      <c r="D180" s="12">
        <f ca="1">RAND()*4+1</f>
        <v>3.3885624058825385</v>
      </c>
      <c r="E180" s="12">
        <f ca="1">RAND()*2</f>
        <v>1.7099550714749685</v>
      </c>
      <c r="F180" s="19">
        <f ca="1">IF(E180&lt;SQRT(D180-1),1,0)</f>
        <v>0</v>
      </c>
      <c r="G180" s="12" t="str">
        <f ca="1">IF(F180=1,D180,"")</f>
        <v/>
      </c>
      <c r="H180" s="12">
        <v>3.3920937063296996</v>
      </c>
      <c r="I180" s="19">
        <f>COUNTIF($H$11:H180,"&gt;0")</f>
        <v>117</v>
      </c>
    </row>
    <row r="181" spans="3:9" ht="18.3" x14ac:dyDescent="0.7">
      <c r="C181" s="1">
        <f>C180+1</f>
        <v>171</v>
      </c>
      <c r="D181" s="12">
        <f ca="1">RAND()*4+1</f>
        <v>1.2929131657113384</v>
      </c>
      <c r="E181" s="12">
        <f ca="1">RAND()*2</f>
        <v>1.9918821763395704</v>
      </c>
      <c r="F181" s="19">
        <f ca="1">IF(E181&lt;SQRT(D181-1),1,0)</f>
        <v>0</v>
      </c>
      <c r="G181" s="12" t="str">
        <f ca="1">IF(F181=1,D181,"")</f>
        <v/>
      </c>
      <c r="H181" s="12">
        <v>2.9910288229840067</v>
      </c>
      <c r="I181" s="19">
        <f>COUNTIF($H$11:H181,"&gt;0")</f>
        <v>118</v>
      </c>
    </row>
    <row r="182" spans="3:9" ht="18.3" x14ac:dyDescent="0.7">
      <c r="C182" s="1">
        <f>C181+1</f>
        <v>172</v>
      </c>
      <c r="D182" s="12">
        <f ca="1">RAND()*4+1</f>
        <v>2.6023797466656546</v>
      </c>
      <c r="E182" s="12">
        <f ca="1">RAND()*2</f>
        <v>0.73430941938262229</v>
      </c>
      <c r="F182" s="19">
        <f ca="1">IF(E182&lt;SQRT(D182-1),1,0)</f>
        <v>1</v>
      </c>
      <c r="G182" s="12">
        <f ca="1">IF(F182=1,D182,"")</f>
        <v>2.6023797466656546</v>
      </c>
      <c r="H182" s="12">
        <v>2.5664104924063325</v>
      </c>
      <c r="I182" s="19">
        <f>COUNTIF($H$11:H182,"&gt;0")</f>
        <v>119</v>
      </c>
    </row>
    <row r="183" spans="3:9" ht="18.3" x14ac:dyDescent="0.7">
      <c r="C183" s="1">
        <f>C182+1</f>
        <v>173</v>
      </c>
      <c r="D183" s="12">
        <f ca="1">RAND()*4+1</f>
        <v>1.8189794932459118</v>
      </c>
      <c r="E183" s="12">
        <f ca="1">RAND()*2</f>
        <v>1.5497604523979984</v>
      </c>
      <c r="F183" s="19">
        <f ca="1">IF(E183&lt;SQRT(D183-1),1,0)</f>
        <v>0</v>
      </c>
      <c r="G183" s="12" t="str">
        <f ca="1">IF(F183=1,D183,"")</f>
        <v/>
      </c>
      <c r="H183" s="12">
        <v>3.2985910531987259</v>
      </c>
      <c r="I183" s="19">
        <f>COUNTIF($H$11:H183,"&gt;0")</f>
        <v>120</v>
      </c>
    </row>
    <row r="184" spans="3:9" ht="18.3" x14ac:dyDescent="0.7">
      <c r="C184" s="1">
        <f>C183+1</f>
        <v>174</v>
      </c>
      <c r="D184" s="12">
        <f ca="1">RAND()*4+1</f>
        <v>4.317104727279542</v>
      </c>
      <c r="E184" s="12">
        <f ca="1">RAND()*2</f>
        <v>0.96499291144301647</v>
      </c>
      <c r="F184" s="19">
        <f ca="1">IF(E184&lt;SQRT(D184-1),1,0)</f>
        <v>1</v>
      </c>
      <c r="G184" s="12">
        <f ca="1">IF(F184=1,D184,"")</f>
        <v>4.317104727279542</v>
      </c>
      <c r="H184" s="12" t="s">
        <v>20</v>
      </c>
      <c r="I184" s="19">
        <f>COUNTIF($H$11:H184,"&gt;0")</f>
        <v>120</v>
      </c>
    </row>
    <row r="185" spans="3:9" ht="18.3" x14ac:dyDescent="0.7">
      <c r="C185" s="1">
        <f>C184+1</f>
        <v>175</v>
      </c>
      <c r="D185" s="12">
        <f ca="1">RAND()*4+1</f>
        <v>4.5124740297694155</v>
      </c>
      <c r="E185" s="12">
        <f ca="1">RAND()*2</f>
        <v>1.8504897282956039</v>
      </c>
      <c r="F185" s="19">
        <f ca="1">IF(E185&lt;SQRT(D185-1),1,0)</f>
        <v>1</v>
      </c>
      <c r="G185" s="12">
        <f ca="1">IF(F185=1,D185,"")</f>
        <v>4.5124740297694155</v>
      </c>
      <c r="H185" s="12">
        <v>3.7886244969649603</v>
      </c>
      <c r="I185" s="19">
        <f>COUNTIF($H$11:H185,"&gt;0")</f>
        <v>121</v>
      </c>
    </row>
    <row r="186" spans="3:9" ht="18.3" x14ac:dyDescent="0.7">
      <c r="C186" s="1">
        <f>C185+1</f>
        <v>176</v>
      </c>
      <c r="D186" s="12">
        <f ca="1">RAND()*4+1</f>
        <v>3.7054366576412763</v>
      </c>
      <c r="E186" s="12">
        <f ca="1">RAND()*2</f>
        <v>1.45890219946022</v>
      </c>
      <c r="F186" s="19">
        <f ca="1">IF(E186&lt;SQRT(D186-1),1,0)</f>
        <v>1</v>
      </c>
      <c r="G186" s="12">
        <f ca="1">IF(F186=1,D186,"")</f>
        <v>3.7054366576412763</v>
      </c>
      <c r="H186" s="12" t="s">
        <v>20</v>
      </c>
      <c r="I186" s="19">
        <f>COUNTIF($H$11:H186,"&gt;0")</f>
        <v>121</v>
      </c>
    </row>
    <row r="187" spans="3:9" ht="18.3" x14ac:dyDescent="0.7">
      <c r="C187" s="1">
        <f>C186+1</f>
        <v>177</v>
      </c>
      <c r="D187" s="12">
        <f ca="1">RAND()*4+1</f>
        <v>1.2471071053352172</v>
      </c>
      <c r="E187" s="12">
        <f ca="1">RAND()*2</f>
        <v>0.28207314790816751</v>
      </c>
      <c r="F187" s="19">
        <f ca="1">IF(E187&lt;SQRT(D187-1),1,0)</f>
        <v>1</v>
      </c>
      <c r="G187" s="12">
        <f ca="1">IF(F187=1,D187,"")</f>
        <v>1.2471071053352172</v>
      </c>
      <c r="H187" s="12">
        <v>3.372262268754171</v>
      </c>
      <c r="I187" s="19">
        <f>COUNTIF($H$11:H187,"&gt;0")</f>
        <v>122</v>
      </c>
    </row>
    <row r="188" spans="3:9" ht="18.3" x14ac:dyDescent="0.7">
      <c r="C188" s="1">
        <f>C187+1</f>
        <v>178</v>
      </c>
      <c r="D188" s="12">
        <f ca="1">RAND()*4+1</f>
        <v>4.5882873885390367</v>
      </c>
      <c r="E188" s="12">
        <f ca="1">RAND()*2</f>
        <v>0.66853587600349118</v>
      </c>
      <c r="F188" s="19">
        <f ca="1">IF(E188&lt;SQRT(D188-1),1,0)</f>
        <v>1</v>
      </c>
      <c r="G188" s="12">
        <f ca="1">IF(F188=1,D188,"")</f>
        <v>4.5882873885390367</v>
      </c>
      <c r="H188" s="12" t="s">
        <v>20</v>
      </c>
      <c r="I188" s="19">
        <f>COUNTIF($H$11:H188,"&gt;0")</f>
        <v>122</v>
      </c>
    </row>
    <row r="189" spans="3:9" ht="18.3" x14ac:dyDescent="0.7">
      <c r="C189" s="1">
        <f>C188+1</f>
        <v>179</v>
      </c>
      <c r="D189" s="12">
        <f ca="1">RAND()*4+1</f>
        <v>4.3249219526710654</v>
      </c>
      <c r="E189" s="12">
        <f ca="1">RAND()*2</f>
        <v>0.25962469476094996</v>
      </c>
      <c r="F189" s="19">
        <f ca="1">IF(E189&lt;SQRT(D189-1),1,0)</f>
        <v>1</v>
      </c>
      <c r="G189" s="12">
        <f ca="1">IF(F189=1,D189,"")</f>
        <v>4.3249219526710654</v>
      </c>
      <c r="H189" s="12">
        <v>3.4917811957516207</v>
      </c>
      <c r="I189" s="19">
        <f>COUNTIF($H$11:H189,"&gt;0")</f>
        <v>123</v>
      </c>
    </row>
    <row r="190" spans="3:9" ht="18.3" x14ac:dyDescent="0.7">
      <c r="C190" s="1">
        <f>C189+1</f>
        <v>180</v>
      </c>
      <c r="D190" s="12">
        <f ca="1">RAND()*4+1</f>
        <v>1.2651447716592563</v>
      </c>
      <c r="E190" s="12">
        <f ca="1">RAND()*2</f>
        <v>1.853447520124802</v>
      </c>
      <c r="F190" s="19">
        <f ca="1">IF(E190&lt;SQRT(D190-1),1,0)</f>
        <v>0</v>
      </c>
      <c r="G190" s="12" t="str">
        <f ca="1">IF(F190=1,D190,"")</f>
        <v/>
      </c>
      <c r="H190" s="12" t="s">
        <v>20</v>
      </c>
      <c r="I190" s="19">
        <f>COUNTIF($H$11:H190,"&gt;0")</f>
        <v>123</v>
      </c>
    </row>
    <row r="191" spans="3:9" ht="18.3" x14ac:dyDescent="0.7">
      <c r="C191" s="1">
        <f>C190+1</f>
        <v>181</v>
      </c>
      <c r="D191" s="12">
        <f ca="1">RAND()*4+1</f>
        <v>4.722671425157964</v>
      </c>
      <c r="E191" s="12">
        <f ca="1">RAND()*2</f>
        <v>0.96461774614074414</v>
      </c>
      <c r="F191" s="19">
        <f ca="1">IF(E191&lt;SQRT(D191-1),1,0)</f>
        <v>1</v>
      </c>
      <c r="G191" s="12">
        <f ca="1">IF(F191=1,D191,"")</f>
        <v>4.722671425157964</v>
      </c>
      <c r="H191" s="12">
        <v>4.1360253805054619</v>
      </c>
      <c r="I191" s="19">
        <f>COUNTIF($H$11:H191,"&gt;0")</f>
        <v>124</v>
      </c>
    </row>
    <row r="192" spans="3:9" ht="18.3" x14ac:dyDescent="0.7">
      <c r="C192" s="1">
        <f>C191+1</f>
        <v>182</v>
      </c>
      <c r="D192" s="12">
        <f ca="1">RAND()*4+1</f>
        <v>2.9815790661407831</v>
      </c>
      <c r="E192" s="12">
        <f ca="1">RAND()*2</f>
        <v>0.99199722775984234</v>
      </c>
      <c r="F192" s="19">
        <f ca="1">IF(E192&lt;SQRT(D192-1),1,0)</f>
        <v>1</v>
      </c>
      <c r="G192" s="12">
        <f ca="1">IF(F192=1,D192,"")</f>
        <v>2.9815790661407831</v>
      </c>
      <c r="H192" s="12" t="s">
        <v>20</v>
      </c>
      <c r="I192" s="19">
        <f>COUNTIF($H$11:H192,"&gt;0")</f>
        <v>124</v>
      </c>
    </row>
    <row r="193" spans="3:9" ht="18.3" x14ac:dyDescent="0.7">
      <c r="C193" s="1">
        <f>C192+1</f>
        <v>183</v>
      </c>
      <c r="D193" s="12">
        <f ca="1">RAND()*4+1</f>
        <v>2.3619510985263821</v>
      </c>
      <c r="E193" s="12">
        <f ca="1">RAND()*2</f>
        <v>1.081061311114013</v>
      </c>
      <c r="F193" s="19">
        <f ca="1">IF(E193&lt;SQRT(D193-1),1,0)</f>
        <v>1</v>
      </c>
      <c r="G193" s="12">
        <f ca="1">IF(F193=1,D193,"")</f>
        <v>2.3619510985263821</v>
      </c>
      <c r="H193" s="12">
        <v>3.6294853276751065</v>
      </c>
      <c r="I193" s="19">
        <f>COUNTIF($H$11:H193,"&gt;0")</f>
        <v>125</v>
      </c>
    </row>
    <row r="194" spans="3:9" ht="18.3" x14ac:dyDescent="0.7">
      <c r="C194" s="1">
        <f>C193+1</f>
        <v>184</v>
      </c>
      <c r="D194" s="12">
        <f ca="1">RAND()*4+1</f>
        <v>3.4648376161047443</v>
      </c>
      <c r="E194" s="12">
        <f ca="1">RAND()*2</f>
        <v>1.4454308060040468</v>
      </c>
      <c r="F194" s="19">
        <f ca="1">IF(E194&lt;SQRT(D194-1),1,0)</f>
        <v>1</v>
      </c>
      <c r="G194" s="12">
        <f ca="1">IF(F194=1,D194,"")</f>
        <v>3.4648376161047443</v>
      </c>
      <c r="H194" s="12">
        <v>3.7555477416835408</v>
      </c>
      <c r="I194" s="19">
        <f>COUNTIF($H$11:H194,"&gt;0")</f>
        <v>126</v>
      </c>
    </row>
    <row r="195" spans="3:9" ht="18.3" x14ac:dyDescent="0.7">
      <c r="C195" s="1">
        <f>C194+1</f>
        <v>185</v>
      </c>
      <c r="D195" s="12">
        <f ca="1">RAND()*4+1</f>
        <v>4.0372839113581547</v>
      </c>
      <c r="E195" s="12">
        <f ca="1">RAND()*2</f>
        <v>1.2143286168871441</v>
      </c>
      <c r="F195" s="19">
        <f ca="1">IF(E195&lt;SQRT(D195-1),1,0)</f>
        <v>1</v>
      </c>
      <c r="G195" s="12">
        <f ca="1">IF(F195=1,D195,"")</f>
        <v>4.0372839113581547</v>
      </c>
      <c r="H195" s="12">
        <v>2.7673149385188083</v>
      </c>
      <c r="I195" s="19">
        <f>COUNTIF($H$11:H195,"&gt;0")</f>
        <v>127</v>
      </c>
    </row>
    <row r="196" spans="3:9" ht="18.3" x14ac:dyDescent="0.7">
      <c r="C196" s="1">
        <f>C195+1</f>
        <v>186</v>
      </c>
      <c r="D196" s="12">
        <f ca="1">RAND()*4+1</f>
        <v>2.9275309670194907</v>
      </c>
      <c r="E196" s="12">
        <f ca="1">RAND()*2</f>
        <v>0.4731179572878772</v>
      </c>
      <c r="F196" s="19">
        <f ca="1">IF(E196&lt;SQRT(D196-1),1,0)</f>
        <v>1</v>
      </c>
      <c r="G196" s="12">
        <f ca="1">IF(F196=1,D196,"")</f>
        <v>2.9275309670194907</v>
      </c>
      <c r="H196" s="12">
        <v>3.3554435240437845</v>
      </c>
      <c r="I196" s="19">
        <f>COUNTIF($H$11:H196,"&gt;0")</f>
        <v>128</v>
      </c>
    </row>
    <row r="197" spans="3:9" ht="18.3" x14ac:dyDescent="0.7">
      <c r="C197" s="1">
        <f>C196+1</f>
        <v>187</v>
      </c>
      <c r="D197" s="12">
        <f ca="1">RAND()*4+1</f>
        <v>2.1296620927759085</v>
      </c>
      <c r="E197" s="12">
        <f ca="1">RAND()*2</f>
        <v>1.0717238244632452</v>
      </c>
      <c r="F197" s="19">
        <f ca="1">IF(E197&lt;SQRT(D197-1),1,0)</f>
        <v>0</v>
      </c>
      <c r="G197" s="12" t="str">
        <f ca="1">IF(F197=1,D197,"")</f>
        <v/>
      </c>
      <c r="H197" s="12">
        <v>3.2819708072848579</v>
      </c>
      <c r="I197" s="19">
        <f>COUNTIF($H$11:H197,"&gt;0")</f>
        <v>129</v>
      </c>
    </row>
    <row r="198" spans="3:9" ht="18.3" x14ac:dyDescent="0.7">
      <c r="C198" s="1">
        <f>C197+1</f>
        <v>188</v>
      </c>
      <c r="D198" s="12">
        <f ca="1">RAND()*4+1</f>
        <v>2.0353209017802878</v>
      </c>
      <c r="E198" s="12">
        <f ca="1">RAND()*2</f>
        <v>0.36334138618997991</v>
      </c>
      <c r="F198" s="19">
        <f ca="1">IF(E198&lt;SQRT(D198-1),1,0)</f>
        <v>1</v>
      </c>
      <c r="G198" s="12">
        <f ca="1">IF(F198=1,D198,"")</f>
        <v>2.0353209017802878</v>
      </c>
      <c r="H198" s="12">
        <v>2.2082972562852738</v>
      </c>
      <c r="I198" s="19">
        <f>COUNTIF($H$11:H198,"&gt;0")</f>
        <v>130</v>
      </c>
    </row>
    <row r="199" spans="3:9" ht="18.3" x14ac:dyDescent="0.7">
      <c r="C199" s="1">
        <f>C198+1</f>
        <v>189</v>
      </c>
      <c r="D199" s="12">
        <f ca="1">RAND()*4+1</f>
        <v>2.0865871135039638</v>
      </c>
      <c r="E199" s="12">
        <f ca="1">RAND()*2</f>
        <v>0.80066722722414974</v>
      </c>
      <c r="F199" s="19">
        <f ca="1">IF(E199&lt;SQRT(D199-1),1,0)</f>
        <v>1</v>
      </c>
      <c r="G199" s="12">
        <f ca="1">IF(F199=1,D199,"")</f>
        <v>2.0865871135039638</v>
      </c>
      <c r="H199" s="12">
        <v>3.6910293651135837</v>
      </c>
      <c r="I199" s="19">
        <f>COUNTIF($H$11:H199,"&gt;0")</f>
        <v>131</v>
      </c>
    </row>
    <row r="200" spans="3:9" ht="18.3" x14ac:dyDescent="0.7">
      <c r="C200" s="1">
        <f>C199+1</f>
        <v>190</v>
      </c>
      <c r="D200" s="12">
        <f ca="1">RAND()*4+1</f>
        <v>2.3691024565509493</v>
      </c>
      <c r="E200" s="12">
        <f ca="1">RAND()*2</f>
        <v>0.68894570714828696</v>
      </c>
      <c r="F200" s="19">
        <f ca="1">IF(E200&lt;SQRT(D200-1),1,0)</f>
        <v>1</v>
      </c>
      <c r="G200" s="12">
        <f ca="1">IF(F200=1,D200,"")</f>
        <v>2.3691024565509493</v>
      </c>
      <c r="H200" s="12">
        <v>3.430455877140655</v>
      </c>
      <c r="I200" s="19">
        <f>COUNTIF($H$11:H200,"&gt;0")</f>
        <v>132</v>
      </c>
    </row>
    <row r="201" spans="3:9" ht="18.3" x14ac:dyDescent="0.7">
      <c r="C201" s="1">
        <f>C200+1</f>
        <v>191</v>
      </c>
      <c r="D201" s="12">
        <f ca="1">RAND()*4+1</f>
        <v>1.6557855608905845</v>
      </c>
      <c r="E201" s="12">
        <f ca="1">RAND()*2</f>
        <v>1.4467521846352187</v>
      </c>
      <c r="F201" s="19">
        <f ca="1">IF(E201&lt;SQRT(D201-1),1,0)</f>
        <v>0</v>
      </c>
      <c r="G201" s="12" t="str">
        <f ca="1">IF(F201=1,D201,"")</f>
        <v/>
      </c>
      <c r="H201" s="12" t="s">
        <v>20</v>
      </c>
      <c r="I201" s="19">
        <f>COUNTIF($H$11:H201,"&gt;0")</f>
        <v>132</v>
      </c>
    </row>
    <row r="202" spans="3:9" ht="18.3" x14ac:dyDescent="0.7">
      <c r="C202" s="1">
        <f>C201+1</f>
        <v>192</v>
      </c>
      <c r="D202" s="12">
        <f ca="1">RAND()*4+1</f>
        <v>4.3378104828898314</v>
      </c>
      <c r="E202" s="12">
        <f ca="1">RAND()*2</f>
        <v>1.7238890307095032</v>
      </c>
      <c r="F202" s="19">
        <f ca="1">IF(E202&lt;SQRT(D202-1),1,0)</f>
        <v>1</v>
      </c>
      <c r="G202" s="12">
        <f ca="1">IF(F202=1,D202,"")</f>
        <v>4.3378104828898314</v>
      </c>
      <c r="H202" s="12" t="s">
        <v>20</v>
      </c>
      <c r="I202" s="19">
        <f>COUNTIF($H$11:H202,"&gt;0")</f>
        <v>132</v>
      </c>
    </row>
    <row r="203" spans="3:9" ht="18.3" x14ac:dyDescent="0.7">
      <c r="C203" s="1">
        <f>C202+1</f>
        <v>193</v>
      </c>
      <c r="D203" s="12">
        <f ca="1">RAND()*4+1</f>
        <v>4.4326055389891001</v>
      </c>
      <c r="E203" s="12">
        <f ca="1">RAND()*2</f>
        <v>0.53412127096639606</v>
      </c>
      <c r="F203" s="19">
        <f ca="1">IF(E203&lt;SQRT(D203-1),1,0)</f>
        <v>1</v>
      </c>
      <c r="G203" s="12">
        <f ca="1">IF(F203=1,D203,"")</f>
        <v>4.4326055389891001</v>
      </c>
      <c r="H203" s="12">
        <v>3.8902341115260568</v>
      </c>
      <c r="I203" s="19">
        <f>COUNTIF($H$11:H203,"&gt;0")</f>
        <v>133</v>
      </c>
    </row>
    <row r="204" spans="3:9" ht="18.3" x14ac:dyDescent="0.7">
      <c r="C204" s="1">
        <f>C203+1</f>
        <v>194</v>
      </c>
      <c r="D204" s="12">
        <f ca="1">RAND()*4+1</f>
        <v>3.9320634057855495</v>
      </c>
      <c r="E204" s="12">
        <f ca="1">RAND()*2</f>
        <v>1.1088655642317298</v>
      </c>
      <c r="F204" s="19">
        <f ca="1">IF(E204&lt;SQRT(D204-1),1,0)</f>
        <v>1</v>
      </c>
      <c r="G204" s="12">
        <f ca="1">IF(F204=1,D204,"")</f>
        <v>3.9320634057855495</v>
      </c>
      <c r="H204" s="12" t="s">
        <v>20</v>
      </c>
      <c r="I204" s="19">
        <f>COUNTIF($H$11:H204,"&gt;0")</f>
        <v>133</v>
      </c>
    </row>
    <row r="205" spans="3:9" ht="18.3" x14ac:dyDescent="0.7">
      <c r="C205" s="1">
        <f>C204+1</f>
        <v>195</v>
      </c>
      <c r="D205" s="12">
        <f ca="1">RAND()*4+1</f>
        <v>4.6726656612226982</v>
      </c>
      <c r="E205" s="12">
        <f ca="1">RAND()*2</f>
        <v>1.4120557265423637</v>
      </c>
      <c r="F205" s="19">
        <f ca="1">IF(E205&lt;SQRT(D205-1),1,0)</f>
        <v>1</v>
      </c>
      <c r="G205" s="12">
        <f ca="1">IF(F205=1,D205,"")</f>
        <v>4.6726656612226982</v>
      </c>
      <c r="H205" s="12" t="s">
        <v>20</v>
      </c>
      <c r="I205" s="19">
        <f>COUNTIF($H$11:H205,"&gt;0")</f>
        <v>133</v>
      </c>
    </row>
    <row r="206" spans="3:9" ht="18.3" x14ac:dyDescent="0.7">
      <c r="C206" s="1">
        <f>C205+1</f>
        <v>196</v>
      </c>
      <c r="D206" s="12">
        <f ca="1">RAND()*4+1</f>
        <v>1.6191748656275706</v>
      </c>
      <c r="E206" s="12">
        <f ca="1">RAND()*2</f>
        <v>0.52519259013027253</v>
      </c>
      <c r="F206" s="19">
        <f ca="1">IF(E206&lt;SQRT(D206-1),1,0)</f>
        <v>1</v>
      </c>
      <c r="G206" s="12">
        <f ca="1">IF(F206=1,D206,"")</f>
        <v>1.6191748656275706</v>
      </c>
      <c r="H206" s="12">
        <v>4.4991827080071909</v>
      </c>
      <c r="I206" s="19">
        <f>COUNTIF($H$11:H206,"&gt;0")</f>
        <v>134</v>
      </c>
    </row>
    <row r="207" spans="3:9" ht="18.3" x14ac:dyDescent="0.7">
      <c r="C207" s="1">
        <f>C206+1</f>
        <v>197</v>
      </c>
      <c r="D207" s="12">
        <f ca="1">RAND()*4+1</f>
        <v>2.4357922850187697</v>
      </c>
      <c r="E207" s="12">
        <f ca="1">RAND()*2</f>
        <v>1.8379278427646071</v>
      </c>
      <c r="F207" s="19">
        <f ca="1">IF(E207&lt;SQRT(D207-1),1,0)</f>
        <v>0</v>
      </c>
      <c r="G207" s="12" t="str">
        <f ca="1">IF(F207=1,D207,"")</f>
        <v/>
      </c>
      <c r="H207" s="12">
        <v>4.348009977815039</v>
      </c>
      <c r="I207" s="19">
        <f>COUNTIF($H$11:H207,"&gt;0")</f>
        <v>135</v>
      </c>
    </row>
    <row r="208" spans="3:9" ht="18.3" x14ac:dyDescent="0.7">
      <c r="C208" s="1">
        <f>C207+1</f>
        <v>198</v>
      </c>
      <c r="D208" s="12">
        <f ca="1">RAND()*4+1</f>
        <v>1.4861047724362839</v>
      </c>
      <c r="E208" s="12">
        <f ca="1">RAND()*2</f>
        <v>0.4632992424999296</v>
      </c>
      <c r="F208" s="19">
        <f ca="1">IF(E208&lt;SQRT(D208-1),1,0)</f>
        <v>1</v>
      </c>
      <c r="G208" s="12">
        <f ca="1">IF(F208=1,D208,"")</f>
        <v>1.4861047724362839</v>
      </c>
      <c r="H208" s="12">
        <v>3.5619721902019488</v>
      </c>
      <c r="I208" s="19">
        <f>COUNTIF($H$11:H208,"&gt;0")</f>
        <v>136</v>
      </c>
    </row>
    <row r="209" spans="3:9" ht="18.3" x14ac:dyDescent="0.7">
      <c r="C209" s="1">
        <f>C208+1</f>
        <v>199</v>
      </c>
      <c r="D209" s="12">
        <f ca="1">RAND()*4+1</f>
        <v>2.9985958084019346</v>
      </c>
      <c r="E209" s="12">
        <f ca="1">RAND()*2</f>
        <v>0.23739595391962021</v>
      </c>
      <c r="F209" s="19">
        <f ca="1">IF(E209&lt;SQRT(D209-1),1,0)</f>
        <v>1</v>
      </c>
      <c r="G209" s="12">
        <f ca="1">IF(F209=1,D209,"")</f>
        <v>2.9985958084019346</v>
      </c>
      <c r="H209" s="12">
        <v>1.2868375674012387</v>
      </c>
      <c r="I209" s="19">
        <f>COUNTIF($H$11:H209,"&gt;0")</f>
        <v>137</v>
      </c>
    </row>
    <row r="210" spans="3:9" ht="18.3" x14ac:dyDescent="0.7">
      <c r="C210" s="1">
        <f>C209+1</f>
        <v>200</v>
      </c>
      <c r="D210" s="12">
        <f ca="1">RAND()*4+1</f>
        <v>3.2466092158827387</v>
      </c>
      <c r="E210" s="12">
        <f ca="1">RAND()*2</f>
        <v>1.0082424477515499</v>
      </c>
      <c r="F210" s="19">
        <f ca="1">IF(E210&lt;SQRT(D210-1),1,0)</f>
        <v>1</v>
      </c>
      <c r="G210" s="12">
        <f ca="1">IF(F210=1,D210,"")</f>
        <v>3.2466092158827387</v>
      </c>
      <c r="H210" s="12">
        <v>2.8558085741394015</v>
      </c>
      <c r="I210" s="19">
        <f>COUNTIF($H$11:H210,"&gt;0")</f>
        <v>138</v>
      </c>
    </row>
    <row r="211" spans="3:9" ht="18.3" x14ac:dyDescent="0.7">
      <c r="C211" s="1">
        <f>C210+1</f>
        <v>201</v>
      </c>
      <c r="D211" s="12">
        <f ca="1">RAND()*4+1</f>
        <v>1.358625385189729</v>
      </c>
      <c r="E211" s="12">
        <f ca="1">RAND()*2</f>
        <v>1.5227254858728627</v>
      </c>
      <c r="F211" s="19">
        <f ca="1">IF(E211&lt;SQRT(D211-1),1,0)</f>
        <v>0</v>
      </c>
      <c r="G211" s="12" t="str">
        <f ca="1">IF(F211=1,D211,"")</f>
        <v/>
      </c>
      <c r="H211" s="12" t="s">
        <v>20</v>
      </c>
      <c r="I211" s="19">
        <f>COUNTIF($H$11:H211,"&gt;0")</f>
        <v>138</v>
      </c>
    </row>
    <row r="212" spans="3:9" ht="18.3" x14ac:dyDescent="0.7">
      <c r="C212" s="1">
        <f>C211+1</f>
        <v>202</v>
      </c>
      <c r="D212" s="12">
        <f ca="1">RAND()*4+1</f>
        <v>1.7967582376279303</v>
      </c>
      <c r="E212" s="12">
        <f ca="1">RAND()*2</f>
        <v>0.5577375884469149</v>
      </c>
      <c r="F212" s="19">
        <f ca="1">IF(E212&lt;SQRT(D212-1),1,0)</f>
        <v>1</v>
      </c>
      <c r="G212" s="12">
        <f ca="1">IF(F212=1,D212,"")</f>
        <v>1.7967582376279303</v>
      </c>
      <c r="H212" s="12">
        <v>4.8566280848449139</v>
      </c>
      <c r="I212" s="19">
        <f>COUNTIF($H$11:H212,"&gt;0")</f>
        <v>139</v>
      </c>
    </row>
    <row r="213" spans="3:9" ht="18.3" x14ac:dyDescent="0.7">
      <c r="C213" s="1">
        <f>C212+1</f>
        <v>203</v>
      </c>
      <c r="D213" s="12">
        <f ca="1">RAND()*4+1</f>
        <v>3.3828501435961233</v>
      </c>
      <c r="E213" s="12">
        <f ca="1">RAND()*2</f>
        <v>4.0498683438632277E-3</v>
      </c>
      <c r="F213" s="19">
        <f ca="1">IF(E213&lt;SQRT(D213-1),1,0)</f>
        <v>1</v>
      </c>
      <c r="G213" s="12">
        <f ca="1">IF(F213=1,D213,"")</f>
        <v>3.3828501435961233</v>
      </c>
      <c r="H213" s="12">
        <v>2.0360667821909826</v>
      </c>
      <c r="I213" s="19">
        <f>COUNTIF($H$11:H213,"&gt;0")</f>
        <v>140</v>
      </c>
    </row>
    <row r="214" spans="3:9" ht="18.3" x14ac:dyDescent="0.7">
      <c r="C214" s="1">
        <f>C213+1</f>
        <v>204</v>
      </c>
      <c r="D214" s="12">
        <f ca="1">RAND()*4+1</f>
        <v>1.2949782681383328</v>
      </c>
      <c r="E214" s="12">
        <f ca="1">RAND()*2</f>
        <v>0.30749220735241312</v>
      </c>
      <c r="F214" s="19">
        <f ca="1">IF(E214&lt;SQRT(D214-1),1,0)</f>
        <v>1</v>
      </c>
      <c r="G214" s="12">
        <f ca="1">IF(F214=1,D214,"")</f>
        <v>1.2949782681383328</v>
      </c>
      <c r="H214" s="12">
        <v>2.2167033097086284</v>
      </c>
      <c r="I214" s="19">
        <f>COUNTIF($H$11:H214,"&gt;0")</f>
        <v>141</v>
      </c>
    </row>
    <row r="215" spans="3:9" ht="18.3" x14ac:dyDescent="0.7">
      <c r="C215" s="1">
        <f>C214+1</f>
        <v>205</v>
      </c>
      <c r="D215" s="12">
        <f ca="1">RAND()*4+1</f>
        <v>1.811681534281536</v>
      </c>
      <c r="E215" s="12">
        <f ca="1">RAND()*2</f>
        <v>1.7477888036796996</v>
      </c>
      <c r="F215" s="19">
        <f ca="1">IF(E215&lt;SQRT(D215-1),1,0)</f>
        <v>0</v>
      </c>
      <c r="G215" s="12" t="str">
        <f ca="1">IF(F215=1,D215,"")</f>
        <v/>
      </c>
      <c r="H215" s="12" t="s">
        <v>20</v>
      </c>
      <c r="I215" s="19">
        <f>COUNTIF($H$11:H215,"&gt;0")</f>
        <v>141</v>
      </c>
    </row>
    <row r="216" spans="3:9" ht="18.3" x14ac:dyDescent="0.7">
      <c r="C216" s="1">
        <f>C215+1</f>
        <v>206</v>
      </c>
      <c r="D216" s="12">
        <f ca="1">RAND()*4+1</f>
        <v>4.5809190856822948</v>
      </c>
      <c r="E216" s="12">
        <f ca="1">RAND()*2</f>
        <v>1.9776974495097577</v>
      </c>
      <c r="F216" s="19">
        <f ca="1">IF(E216&lt;SQRT(D216-1),1,0)</f>
        <v>0</v>
      </c>
      <c r="G216" s="12" t="str">
        <f ca="1">IF(F216=1,D216,"")</f>
        <v/>
      </c>
      <c r="H216" s="12">
        <v>2.1806551380687744</v>
      </c>
      <c r="I216" s="19">
        <f>COUNTIF($H$11:H216,"&gt;0")</f>
        <v>142</v>
      </c>
    </row>
    <row r="217" spans="3:9" ht="18.3" x14ac:dyDescent="0.7">
      <c r="C217" s="1">
        <f>C216+1</f>
        <v>207</v>
      </c>
      <c r="D217" s="12">
        <f ca="1">RAND()*4+1</f>
        <v>4.0170629252020369</v>
      </c>
      <c r="E217" s="12">
        <f ca="1">RAND()*2</f>
        <v>1.8895244529013111</v>
      </c>
      <c r="F217" s="19">
        <f ca="1">IF(E217&lt;SQRT(D217-1),1,0)</f>
        <v>0</v>
      </c>
      <c r="G217" s="12" t="str">
        <f ca="1">IF(F217=1,D217,"")</f>
        <v/>
      </c>
      <c r="H217" s="12">
        <v>2.66627267106997</v>
      </c>
      <c r="I217" s="19">
        <f>COUNTIF($H$11:H217,"&gt;0")</f>
        <v>143</v>
      </c>
    </row>
    <row r="218" spans="3:9" ht="18.3" x14ac:dyDescent="0.7">
      <c r="C218" s="1">
        <f>C217+1</f>
        <v>208</v>
      </c>
      <c r="D218" s="12">
        <f ca="1">RAND()*4+1</f>
        <v>3.9874267596805013</v>
      </c>
      <c r="E218" s="12">
        <f ca="1">RAND()*2</f>
        <v>1.7999531466400174</v>
      </c>
      <c r="F218" s="19">
        <f ca="1">IF(E218&lt;SQRT(D218-1),1,0)</f>
        <v>0</v>
      </c>
      <c r="G218" s="12" t="str">
        <f ca="1">IF(F218=1,D218,"")</f>
        <v/>
      </c>
      <c r="H218" s="12">
        <v>4.3357097572851462</v>
      </c>
      <c r="I218" s="19">
        <f>COUNTIF($H$11:H218,"&gt;0")</f>
        <v>144</v>
      </c>
    </row>
    <row r="219" spans="3:9" ht="18.3" x14ac:dyDescent="0.7">
      <c r="C219" s="1">
        <f>C218+1</f>
        <v>209</v>
      </c>
      <c r="D219" s="12">
        <f ca="1">RAND()*4+1</f>
        <v>4.4098780197175316</v>
      </c>
      <c r="E219" s="12">
        <f ca="1">RAND()*2</f>
        <v>0.399726403662515</v>
      </c>
      <c r="F219" s="19">
        <f ca="1">IF(E219&lt;SQRT(D219-1),1,0)</f>
        <v>1</v>
      </c>
      <c r="G219" s="12">
        <f ca="1">IF(F219=1,D219,"")</f>
        <v>4.4098780197175316</v>
      </c>
      <c r="H219" s="12">
        <v>4.181472710389345</v>
      </c>
      <c r="I219" s="19">
        <f>COUNTIF($H$11:H219,"&gt;0")</f>
        <v>145</v>
      </c>
    </row>
    <row r="220" spans="3:9" ht="18.3" x14ac:dyDescent="0.7">
      <c r="C220" s="1">
        <f>C219+1</f>
        <v>210</v>
      </c>
      <c r="D220" s="12">
        <f ca="1">RAND()*4+1</f>
        <v>4.9344356768294872</v>
      </c>
      <c r="E220" s="12">
        <f ca="1">RAND()*2</f>
        <v>1.5274664630142913</v>
      </c>
      <c r="F220" s="19">
        <f ca="1">IF(E220&lt;SQRT(D220-1),1,0)</f>
        <v>1</v>
      </c>
      <c r="G220" s="12">
        <f ca="1">IF(F220=1,D220,"")</f>
        <v>4.9344356768294872</v>
      </c>
      <c r="H220" s="12">
        <v>4.0313686513112685</v>
      </c>
      <c r="I220" s="19">
        <f>COUNTIF($H$11:H220,"&gt;0")</f>
        <v>146</v>
      </c>
    </row>
    <row r="221" spans="3:9" ht="18.3" x14ac:dyDescent="0.7">
      <c r="C221" s="1">
        <f>C220+1</f>
        <v>211</v>
      </c>
      <c r="D221" s="12">
        <f ca="1">RAND()*4+1</f>
        <v>3.2597785947629281</v>
      </c>
      <c r="E221" s="12">
        <f ca="1">RAND()*2</f>
        <v>0.82410955348768034</v>
      </c>
      <c r="F221" s="19">
        <f ca="1">IF(E221&lt;SQRT(D221-1),1,0)</f>
        <v>1</v>
      </c>
      <c r="G221" s="12">
        <f ca="1">IF(F221=1,D221,"")</f>
        <v>3.2597785947629281</v>
      </c>
      <c r="H221" s="12" t="s">
        <v>20</v>
      </c>
      <c r="I221" s="19">
        <f>COUNTIF($H$11:H221,"&gt;0")</f>
        <v>146</v>
      </c>
    </row>
    <row r="222" spans="3:9" ht="18.3" x14ac:dyDescent="0.7">
      <c r="C222" s="1">
        <f>C221+1</f>
        <v>212</v>
      </c>
      <c r="D222" s="12">
        <f ca="1">RAND()*4+1</f>
        <v>1.2249152432037795</v>
      </c>
      <c r="E222" s="12">
        <f ca="1">RAND()*2</f>
        <v>1.1673667818088806</v>
      </c>
      <c r="F222" s="19">
        <f ca="1">IF(E222&lt;SQRT(D222-1),1,0)</f>
        <v>0</v>
      </c>
      <c r="G222" s="12" t="str">
        <f ca="1">IF(F222=1,D222,"")</f>
        <v/>
      </c>
      <c r="H222" s="12" t="s">
        <v>20</v>
      </c>
      <c r="I222" s="19">
        <f>COUNTIF($H$11:H222,"&gt;0")</f>
        <v>146</v>
      </c>
    </row>
    <row r="223" spans="3:9" ht="18.3" x14ac:dyDescent="0.7">
      <c r="C223" s="1">
        <f>C222+1</f>
        <v>213</v>
      </c>
      <c r="D223" s="12">
        <f ca="1">RAND()*4+1</f>
        <v>3.6625426884825507</v>
      </c>
      <c r="E223" s="12">
        <f ca="1">RAND()*2</f>
        <v>0.52523383527849599</v>
      </c>
      <c r="F223" s="19">
        <f ca="1">IF(E223&lt;SQRT(D223-1),1,0)</f>
        <v>1</v>
      </c>
      <c r="G223" s="12">
        <f ca="1">IF(F223=1,D223,"")</f>
        <v>3.6625426884825507</v>
      </c>
      <c r="H223" s="12">
        <v>3.4997864238104537</v>
      </c>
      <c r="I223" s="19">
        <f>COUNTIF($H$11:H223,"&gt;0")</f>
        <v>147</v>
      </c>
    </row>
    <row r="224" spans="3:9" ht="18.3" x14ac:dyDescent="0.7">
      <c r="C224" s="1">
        <f>C223+1</f>
        <v>214</v>
      </c>
      <c r="D224" s="12">
        <f ca="1">RAND()*4+1</f>
        <v>1.5244602141696739</v>
      </c>
      <c r="E224" s="12">
        <f ca="1">RAND()*2</f>
        <v>4.9951532111702779E-3</v>
      </c>
      <c r="F224" s="19">
        <f ca="1">IF(E224&lt;SQRT(D224-1),1,0)</f>
        <v>1</v>
      </c>
      <c r="G224" s="12">
        <f ca="1">IF(F224=1,D224,"")</f>
        <v>1.5244602141696739</v>
      </c>
      <c r="H224" s="12" t="s">
        <v>20</v>
      </c>
      <c r="I224" s="19">
        <f>COUNTIF($H$11:H224,"&gt;0")</f>
        <v>147</v>
      </c>
    </row>
    <row r="225" spans="3:9" ht="18.3" x14ac:dyDescent="0.7">
      <c r="C225" s="1">
        <f>C224+1</f>
        <v>215</v>
      </c>
      <c r="D225" s="12">
        <f ca="1">RAND()*4+1</f>
        <v>1.39595847852482</v>
      </c>
      <c r="E225" s="12">
        <f ca="1">RAND()*2</f>
        <v>0.94867864115444323</v>
      </c>
      <c r="F225" s="19">
        <f ca="1">IF(E225&lt;SQRT(D225-1),1,0)</f>
        <v>0</v>
      </c>
      <c r="G225" s="12" t="str">
        <f ca="1">IF(F225=1,D225,"")</f>
        <v/>
      </c>
      <c r="H225" s="12">
        <v>2.8429954731472762</v>
      </c>
      <c r="I225" s="19">
        <f>COUNTIF($H$11:H225,"&gt;0")</f>
        <v>148</v>
      </c>
    </row>
    <row r="226" spans="3:9" ht="18.3" x14ac:dyDescent="0.7">
      <c r="C226" s="1">
        <f>C225+1</f>
        <v>216</v>
      </c>
      <c r="D226" s="12">
        <f ca="1">RAND()*4+1</f>
        <v>4.7658277510338678</v>
      </c>
      <c r="E226" s="12">
        <f ca="1">RAND()*2</f>
        <v>0.82739887600206208</v>
      </c>
      <c r="F226" s="19">
        <f ca="1">IF(E226&lt;SQRT(D226-1),1,0)</f>
        <v>1</v>
      </c>
      <c r="G226" s="12">
        <f ca="1">IF(F226=1,D226,"")</f>
        <v>4.7658277510338678</v>
      </c>
      <c r="H226" s="12">
        <v>4.8223223424394135</v>
      </c>
      <c r="I226" s="19">
        <f>COUNTIF($H$11:H226,"&gt;0")</f>
        <v>149</v>
      </c>
    </row>
    <row r="227" spans="3:9" ht="18.3" x14ac:dyDescent="0.7">
      <c r="C227" s="1">
        <f>C226+1</f>
        <v>217</v>
      </c>
      <c r="D227" s="12">
        <f ca="1">RAND()*4+1</f>
        <v>3.2771818760742026</v>
      </c>
      <c r="E227" s="12">
        <f ca="1">RAND()*2</f>
        <v>0.7984861721350176</v>
      </c>
      <c r="F227" s="19">
        <f ca="1">IF(E227&lt;SQRT(D227-1),1,0)</f>
        <v>1</v>
      </c>
      <c r="G227" s="12">
        <f ca="1">IF(F227=1,D227,"")</f>
        <v>3.2771818760742026</v>
      </c>
      <c r="H227" s="12" t="s">
        <v>20</v>
      </c>
      <c r="I227" s="19">
        <f>COUNTIF($H$11:H227,"&gt;0")</f>
        <v>149</v>
      </c>
    </row>
    <row r="228" spans="3:9" ht="18.3" x14ac:dyDescent="0.7">
      <c r="C228" s="1">
        <f>C227+1</f>
        <v>218</v>
      </c>
      <c r="D228" s="12">
        <f ca="1">RAND()*4+1</f>
        <v>1.3549549326201298</v>
      </c>
      <c r="E228" s="12">
        <f ca="1">RAND()*2</f>
        <v>1.1606421695993279</v>
      </c>
      <c r="F228" s="19">
        <f ca="1">IF(E228&lt;SQRT(D228-1),1,0)</f>
        <v>0</v>
      </c>
      <c r="G228" s="12" t="str">
        <f ca="1">IF(F228=1,D228,"")</f>
        <v/>
      </c>
      <c r="H228" s="12" t="s">
        <v>20</v>
      </c>
      <c r="I228" s="19">
        <f>COUNTIF($H$11:H228,"&gt;0")</f>
        <v>149</v>
      </c>
    </row>
    <row r="229" spans="3:9" ht="18.3" x14ac:dyDescent="0.7">
      <c r="C229" s="1">
        <f>C228+1</f>
        <v>219</v>
      </c>
      <c r="D229" s="12">
        <f ca="1">RAND()*4+1</f>
        <v>2.0513581011220046</v>
      </c>
      <c r="E229" s="12">
        <f ca="1">RAND()*2</f>
        <v>1.5422476405330332</v>
      </c>
      <c r="F229" s="19">
        <f ca="1">IF(E229&lt;SQRT(D229-1),1,0)</f>
        <v>0</v>
      </c>
      <c r="G229" s="12" t="str">
        <f ca="1">IF(F229=1,D229,"")</f>
        <v/>
      </c>
      <c r="H229" s="12" t="s">
        <v>20</v>
      </c>
      <c r="I229" s="19">
        <f>COUNTIF($H$11:H229,"&gt;0")</f>
        <v>149</v>
      </c>
    </row>
    <row r="230" spans="3:9" ht="18.3" x14ac:dyDescent="0.7">
      <c r="C230" s="1">
        <f>C229+1</f>
        <v>220</v>
      </c>
      <c r="D230" s="12">
        <f ca="1">RAND()*4+1</f>
        <v>1.8661917972168212</v>
      </c>
      <c r="E230" s="12">
        <f ca="1">RAND()*2</f>
        <v>0.49010178275362493</v>
      </c>
      <c r="F230" s="19">
        <f ca="1">IF(E230&lt;SQRT(D230-1),1,0)</f>
        <v>1</v>
      </c>
      <c r="G230" s="12">
        <f ca="1">IF(F230=1,D230,"")</f>
        <v>1.8661917972168212</v>
      </c>
      <c r="H230" s="12">
        <v>3.4727590206642218</v>
      </c>
      <c r="I230" s="19">
        <f>COUNTIF($H$11:H230,"&gt;0")</f>
        <v>150</v>
      </c>
    </row>
    <row r="231" spans="3:9" ht="18.3" x14ac:dyDescent="0.7">
      <c r="C231" s="1">
        <f>C230+1</f>
        <v>221</v>
      </c>
      <c r="D231" s="12">
        <f ca="1">RAND()*4+1</f>
        <v>1.2744107375423823</v>
      </c>
      <c r="E231" s="12">
        <f ca="1">RAND()*2</f>
        <v>1.4571774742042705</v>
      </c>
      <c r="F231" s="19">
        <f ca="1">IF(E231&lt;SQRT(D231-1),1,0)</f>
        <v>0</v>
      </c>
      <c r="G231" s="12" t="str">
        <f ca="1">IF(F231=1,D231,"")</f>
        <v/>
      </c>
      <c r="H231" s="12">
        <v>3.2945055325621002</v>
      </c>
      <c r="I231" s="19">
        <f>COUNTIF($H$11:H231,"&gt;0")</f>
        <v>151</v>
      </c>
    </row>
    <row r="232" spans="3:9" ht="18.3" x14ac:dyDescent="0.7">
      <c r="C232" s="1">
        <f>C231+1</f>
        <v>222</v>
      </c>
      <c r="D232" s="12">
        <f ca="1">RAND()*4+1</f>
        <v>4.6981157616807305</v>
      </c>
      <c r="E232" s="12">
        <f ca="1">RAND()*2</f>
        <v>1.4810879836340907</v>
      </c>
      <c r="F232" s="19">
        <f ca="1">IF(E232&lt;SQRT(D232-1),1,0)</f>
        <v>1</v>
      </c>
      <c r="G232" s="12">
        <f ca="1">IF(F232=1,D232,"")</f>
        <v>4.6981157616807305</v>
      </c>
      <c r="H232" s="12">
        <v>3.6537908327272568</v>
      </c>
      <c r="I232" s="19">
        <f>COUNTIF($H$11:H232,"&gt;0")</f>
        <v>152</v>
      </c>
    </row>
    <row r="233" spans="3:9" ht="18.3" x14ac:dyDescent="0.7">
      <c r="C233" s="1">
        <f>C232+1</f>
        <v>223</v>
      </c>
      <c r="D233" s="12">
        <f ca="1">RAND()*4+1</f>
        <v>1.4152897295421081</v>
      </c>
      <c r="E233" s="12">
        <f ca="1">RAND()*2</f>
        <v>0.88304438720600409</v>
      </c>
      <c r="F233" s="19">
        <f ca="1">IF(E233&lt;SQRT(D233-1),1,0)</f>
        <v>0</v>
      </c>
      <c r="G233" s="12" t="str">
        <f ca="1">IF(F233=1,D233,"")</f>
        <v/>
      </c>
      <c r="H233" s="12">
        <v>2.7786167520576615</v>
      </c>
      <c r="I233" s="19">
        <f>COUNTIF($H$11:H233,"&gt;0")</f>
        <v>153</v>
      </c>
    </row>
    <row r="234" spans="3:9" ht="18.3" x14ac:dyDescent="0.7">
      <c r="C234" s="1">
        <f>C233+1</f>
        <v>224</v>
      </c>
      <c r="D234" s="12">
        <f ca="1">RAND()*4+1</f>
        <v>4.5586485163902104</v>
      </c>
      <c r="E234" s="12">
        <f ca="1">RAND()*2</f>
        <v>1.0474100017417918</v>
      </c>
      <c r="F234" s="19">
        <f ca="1">IF(E234&lt;SQRT(D234-1),1,0)</f>
        <v>1</v>
      </c>
      <c r="G234" s="12">
        <f ca="1">IF(F234=1,D234,"")</f>
        <v>4.5586485163902104</v>
      </c>
      <c r="H234" s="12">
        <v>2.2272356438007272</v>
      </c>
      <c r="I234" s="19">
        <f>COUNTIF($H$11:H234,"&gt;0")</f>
        <v>154</v>
      </c>
    </row>
    <row r="235" spans="3:9" ht="18.3" x14ac:dyDescent="0.7">
      <c r="C235" s="1">
        <f>C234+1</f>
        <v>225</v>
      </c>
      <c r="D235" s="12">
        <f ca="1">RAND()*4+1</f>
        <v>1.95686454831859</v>
      </c>
      <c r="E235" s="12">
        <f ca="1">RAND()*2</f>
        <v>0.69938134327814083</v>
      </c>
      <c r="F235" s="19">
        <f ca="1">IF(E235&lt;SQRT(D235-1),1,0)</f>
        <v>1</v>
      </c>
      <c r="G235" s="12">
        <f ca="1">IF(F235=1,D235,"")</f>
        <v>1.95686454831859</v>
      </c>
      <c r="H235" s="12">
        <v>3.8366181116387517</v>
      </c>
      <c r="I235" s="19">
        <f>COUNTIF($H$11:H235,"&gt;0")</f>
        <v>155</v>
      </c>
    </row>
    <row r="236" spans="3:9" ht="18.3" x14ac:dyDescent="0.7">
      <c r="C236" s="1">
        <f>C235+1</f>
        <v>226</v>
      </c>
      <c r="D236" s="12">
        <f ca="1">RAND()*4+1</f>
        <v>2.8256813300900432</v>
      </c>
      <c r="E236" s="12">
        <f ca="1">RAND()*2</f>
        <v>0.27919649873296204</v>
      </c>
      <c r="F236" s="19">
        <f ca="1">IF(E236&lt;SQRT(D236-1),1,0)</f>
        <v>1</v>
      </c>
      <c r="G236" s="12">
        <f ca="1">IF(F236=1,D236,"")</f>
        <v>2.8256813300900432</v>
      </c>
      <c r="H236" s="12" t="s">
        <v>20</v>
      </c>
      <c r="I236" s="19">
        <f>COUNTIF($H$11:H236,"&gt;0")</f>
        <v>155</v>
      </c>
    </row>
    <row r="237" spans="3:9" ht="18.3" x14ac:dyDescent="0.7">
      <c r="C237" s="1">
        <f>C236+1</f>
        <v>227</v>
      </c>
      <c r="D237" s="12">
        <f ca="1">RAND()*4+1</f>
        <v>3.4657319925223486</v>
      </c>
      <c r="E237" s="12">
        <f ca="1">RAND()*2</f>
        <v>0.2154270048072402</v>
      </c>
      <c r="F237" s="19">
        <f ca="1">IF(E237&lt;SQRT(D237-1),1,0)</f>
        <v>1</v>
      </c>
      <c r="G237" s="12">
        <f ca="1">IF(F237=1,D237,"")</f>
        <v>3.4657319925223486</v>
      </c>
      <c r="H237" s="12" t="s">
        <v>20</v>
      </c>
      <c r="I237" s="19">
        <f>COUNTIF($H$11:H237,"&gt;0")</f>
        <v>155</v>
      </c>
    </row>
    <row r="238" spans="3:9" ht="18.3" x14ac:dyDescent="0.7">
      <c r="C238" s="1">
        <f>C237+1</f>
        <v>228</v>
      </c>
      <c r="D238" s="12">
        <f ca="1">RAND()*4+1</f>
        <v>4.8321541268383319</v>
      </c>
      <c r="E238" s="12">
        <f ca="1">RAND()*2</f>
        <v>0.95161412212975827</v>
      </c>
      <c r="F238" s="19">
        <f ca="1">IF(E238&lt;SQRT(D238-1),1,0)</f>
        <v>1</v>
      </c>
      <c r="G238" s="12">
        <f ca="1">IF(F238=1,D238,"")</f>
        <v>4.8321541268383319</v>
      </c>
      <c r="H238" s="12" t="s">
        <v>20</v>
      </c>
      <c r="I238" s="19">
        <f>COUNTIF($H$11:H238,"&gt;0")</f>
        <v>155</v>
      </c>
    </row>
    <row r="239" spans="3:9" ht="18.3" x14ac:dyDescent="0.7">
      <c r="C239" s="1">
        <f>C238+1</f>
        <v>229</v>
      </c>
      <c r="D239" s="12">
        <f ca="1">RAND()*4+1</f>
        <v>1.4895823430059636</v>
      </c>
      <c r="E239" s="12">
        <f ca="1">RAND()*2</f>
        <v>0.16104798475372561</v>
      </c>
      <c r="F239" s="19">
        <f ca="1">IF(E239&lt;SQRT(D239-1),1,0)</f>
        <v>1</v>
      </c>
      <c r="G239" s="12">
        <f ca="1">IF(F239=1,D239,"")</f>
        <v>1.4895823430059636</v>
      </c>
      <c r="H239" s="12">
        <v>3.6775427588297176</v>
      </c>
      <c r="I239" s="19">
        <f>COUNTIF($H$11:H239,"&gt;0")</f>
        <v>156</v>
      </c>
    </row>
    <row r="240" spans="3:9" ht="18.3" x14ac:dyDescent="0.7">
      <c r="C240" s="1">
        <f>C239+1</f>
        <v>230</v>
      </c>
      <c r="D240" s="12">
        <f ca="1">RAND()*4+1</f>
        <v>1.2499079539105264</v>
      </c>
      <c r="E240" s="12">
        <f ca="1">RAND()*2</f>
        <v>0.48746948928855516</v>
      </c>
      <c r="F240" s="19">
        <f ca="1">IF(E240&lt;SQRT(D240-1),1,0)</f>
        <v>1</v>
      </c>
      <c r="G240" s="12">
        <f ca="1">IF(F240=1,D240,"")</f>
        <v>1.2499079539105264</v>
      </c>
      <c r="H240" s="12">
        <v>4.2137769963200178</v>
      </c>
      <c r="I240" s="19">
        <f>COUNTIF($H$11:H240,"&gt;0")</f>
        <v>157</v>
      </c>
    </row>
    <row r="241" spans="3:9" ht="18.3" x14ac:dyDescent="0.7">
      <c r="C241" s="1">
        <f>C240+1</f>
        <v>231</v>
      </c>
      <c r="D241" s="12">
        <f ca="1">RAND()*4+1</f>
        <v>3.4732922018308989</v>
      </c>
      <c r="E241" s="12">
        <f ca="1">RAND()*2</f>
        <v>1.563278471426147</v>
      </c>
      <c r="F241" s="19">
        <f ca="1">IF(E241&lt;SQRT(D241-1),1,0)</f>
        <v>1</v>
      </c>
      <c r="G241" s="12">
        <f ca="1">IF(F241=1,D241,"")</f>
        <v>3.4732922018308989</v>
      </c>
      <c r="H241" s="12">
        <v>4.1392274825067501</v>
      </c>
      <c r="I241" s="19">
        <f>COUNTIF($H$11:H241,"&gt;0")</f>
        <v>158</v>
      </c>
    </row>
    <row r="242" spans="3:9" ht="18.3" x14ac:dyDescent="0.7">
      <c r="C242" s="1">
        <f>C241+1</f>
        <v>232</v>
      </c>
      <c r="D242" s="12">
        <f ca="1">RAND()*4+1</f>
        <v>3.5327451124644966</v>
      </c>
      <c r="E242" s="12">
        <f ca="1">RAND()*2</f>
        <v>1.6135109370927427</v>
      </c>
      <c r="F242" s="19">
        <f ca="1">IF(E242&lt;SQRT(D242-1),1,0)</f>
        <v>0</v>
      </c>
      <c r="G242" s="12" t="str">
        <f ca="1">IF(F242=1,D242,"")</f>
        <v/>
      </c>
      <c r="H242" s="12">
        <v>2.7750606526464643</v>
      </c>
      <c r="I242" s="19">
        <f>COUNTIF($H$11:H242,"&gt;0")</f>
        <v>159</v>
      </c>
    </row>
    <row r="245" spans="3:9" x14ac:dyDescent="0.55000000000000004">
      <c r="E245" t="s">
        <v>18</v>
      </c>
      <c r="F245" s="20">
        <f ca="1">SUM(F11:F242)</f>
        <v>164</v>
      </c>
    </row>
    <row r="246" spans="3:9" x14ac:dyDescent="0.55000000000000004">
      <c r="E246" t="s">
        <v>19</v>
      </c>
      <c r="F246">
        <f ca="1">F245/C242</f>
        <v>0.7068965517241379</v>
      </c>
    </row>
  </sheetData>
  <sortState ref="J11:J82">
    <sortCondition ref="J11:J82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Inversion-stetig N=20</vt:lpstr>
      <vt:lpstr>Inversion-stetig N=50</vt:lpstr>
      <vt:lpstr>Annahme-Verwerfung N=50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Voss-Böhme</dc:creator>
  <cp:lastModifiedBy>Anja</cp:lastModifiedBy>
  <dcterms:created xsi:type="dcterms:W3CDTF">2023-10-16T08:21:23Z</dcterms:created>
  <dcterms:modified xsi:type="dcterms:W3CDTF">2023-11-24T11:30:20Z</dcterms:modified>
</cp:coreProperties>
</file>