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bui/Downloads/Instructions/"/>
    </mc:Choice>
  </mc:AlternateContent>
  <xr:revisionPtr revIDLastSave="0" documentId="13_ncr:1_{FD55258A-D68B-3241-8DEC-A81AD20613E9}" xr6:coauthVersionLast="47" xr6:coauthVersionMax="47" xr10:uidLastSave="{00000000-0000-0000-0000-000000000000}"/>
  <bookViews>
    <workbookView xWindow="160" yWindow="500" windowWidth="24740" windowHeight="27100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Bonus" sheetId="7" r:id="rId5"/>
    <sheet name="Bonus Statistical Analysis" sheetId="10" r:id="rId6"/>
  </sheets>
  <definedNames>
    <definedName name="_xlnm._FilterDatabase" localSheetId="0" hidden="1">Crowdfunding!$G$1:$G$1001</definedName>
  </definedNames>
  <calcPr calcId="191029"/>
  <pivotCaches>
    <pivotCache cacheId="15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D13" i="7"/>
  <c r="D12" i="7"/>
  <c r="D11" i="7"/>
  <c r="D10" i="7"/>
  <c r="D9" i="7"/>
  <c r="D8" i="7"/>
  <c r="D7" i="7"/>
  <c r="D6" i="7"/>
  <c r="D5" i="7"/>
  <c r="D4" i="7"/>
  <c r="D3" i="7"/>
  <c r="C5" i="7"/>
  <c r="C4" i="7"/>
  <c r="C6" i="7"/>
  <c r="C7" i="7"/>
  <c r="C8" i="7"/>
  <c r="G8" i="7" s="1"/>
  <c r="C9" i="7"/>
  <c r="G9" i="7" s="1"/>
  <c r="C10" i="7"/>
  <c r="C11" i="7"/>
  <c r="C12" i="7"/>
  <c r="C13" i="7"/>
  <c r="B4" i="7"/>
  <c r="C3" i="7"/>
  <c r="B3" i="7"/>
  <c r="B8" i="7"/>
  <c r="E8" i="7" s="1"/>
  <c r="D2" i="7"/>
  <c r="C2" i="7"/>
  <c r="B2" i="7"/>
  <c r="B13" i="7"/>
  <c r="B12" i="7"/>
  <c r="B11" i="7"/>
  <c r="B10" i="7"/>
  <c r="B9" i="7"/>
  <c r="E9" i="7" s="1"/>
  <c r="B7" i="7"/>
  <c r="B6" i="7"/>
  <c r="B5" i="7"/>
  <c r="M2" i="1"/>
  <c r="M3" i="1"/>
  <c r="N2" i="1"/>
  <c r="M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1" i="7" l="1"/>
  <c r="F12" i="7"/>
  <c r="G10" i="7"/>
  <c r="F5" i="7"/>
  <c r="F6" i="7"/>
  <c r="G7" i="7"/>
  <c r="F10" i="7"/>
  <c r="G5" i="7"/>
  <c r="F11" i="7"/>
  <c r="E7" i="7"/>
  <c r="F7" i="7" s="1"/>
  <c r="F9" i="7"/>
  <c r="E6" i="7"/>
  <c r="G6" i="7" s="1"/>
  <c r="F8" i="7"/>
  <c r="E5" i="7"/>
  <c r="E2" i="7"/>
  <c r="E4" i="7"/>
  <c r="F4" i="7" s="1"/>
  <c r="E13" i="7"/>
  <c r="G13" i="7" s="1"/>
  <c r="E3" i="7"/>
  <c r="F3" i="7" s="1"/>
  <c r="E12" i="7"/>
  <c r="G12" i="7" s="1"/>
  <c r="E11" i="7"/>
  <c r="E10" i="7"/>
  <c r="G4" i="7" l="1"/>
  <c r="G2" i="7"/>
  <c r="G3" i="7"/>
  <c r="F2" i="7"/>
  <c r="F13" i="7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<sst xmlns="http://schemas.openxmlformats.org/spreadsheetml/2006/main" count="9070" uniqueCount="2116">
  <si>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</si>
  <si>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</si>
  <si>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</si>
  <si>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</si>
  <si>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</si>
  <si>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</si>
  <si>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</si>
  <si>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</si>
  <si>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</si>
  <si>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</si>
  <si>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</si>
  <si>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</si>
  <si>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</si>
  <si>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</si>
  <si>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</si>
  <si>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</si>
  <si>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</si>
  <si>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</si>
  <si>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</si>
  <si>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</si>
  <si>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</si>
  <si>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</si>
  <si>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</si>
  <si>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</si>
  <si>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</si>
  <si>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</si>
  <si>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</si>
  <si>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</si>
  <si>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</si>
  <si>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</si>
  <si>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</si>
  <si>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</si>
  <si>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</si>
  <si>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</si>
  <si>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</si>
  <si>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</si>
  <si>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</si>
  <si>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</si>
  <si>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</si>
  <si>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</si>
  <si>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</si>
  <si>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</si>
  <si>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</si>
  <si>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</si>
  <si>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</si>
  <si>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</si>
  <si>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</si>
  <si>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</si>
  <si>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</si>
  <si>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</si>
  <si>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</si>
  <si>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</si>
  <si>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</si>
  <si>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</si>
  <si>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</si>
  <si>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</si>
  <si>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</si>
  <si>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</si>
  <si>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</si>
  <si>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</si>
  <si>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</si>
  <si>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</si>
  <si>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</si>
  <si>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</si>
  <si>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</si>
  <si>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</si>
  <si>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</si>
  <si>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</si>
  <si>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</si>
  <si>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</si>
  <si>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</si>
  <si>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</si>
  <si>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</si>
  <si>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</si>
  <si>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</si>
  <si>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</si>
  <si>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</si>
  <si>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</si>
  <si>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</si>
  <si>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</si>
  <si>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</si>
  <si>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</si>
  <si>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</si>
  <si>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</si>
  <si>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</si>
  <si>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</si>
  <si>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</si>
  <si>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</si>
  <si>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</si>
  <si>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</si>
  <si>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</si>
  <si>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</si>
  <si>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</si>
  <si>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</si>
  <si>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</si>
  <si>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</si>
  <si>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</si>
  <si>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</si>
  <si>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</si>
  <si>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</si>
  <si>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</si>
  <si>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</si>
  <si>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</si>
  <si>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</si>
  <si>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</si>
  <si>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</si>
  <si>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</si>
  <si>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</si>
  <si>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</si>
  <si>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</si>
  <si>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</si>
  <si>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</si>
  <si>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</si>
  <si>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</si>
  <si>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</si>
  <si>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</si>
  <si>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</si>
  <si>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</si>
  <si>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</si>
  <si>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</si>
  <si>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</si>
  <si>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</si>
  <si>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</si>
  <si>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</si>
  <si>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</si>
  <si>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</si>
  <si>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</si>
  <si>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</si>
  <si>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</si>
  <si>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</si>
  <si>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</si>
  <si>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</si>
  <si>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</si>
  <si>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</si>
  <si>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</si>
  <si>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</si>
  <si>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</si>
  <si>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</si>
  <si>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</si>
  <si>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</si>
  <si>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</si>
  <si>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</si>
  <si>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</si>
  <si>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</si>
  <si>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</si>
  <si>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</si>
  <si>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</si>
  <si>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</si>
  <si>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</si>
  <si>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</si>
  <si>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</si>
  <si>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</si>
  <si>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</si>
  <si>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</si>
  <si>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</si>
  <si>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</si>
  <si>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</si>
  <si>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</si>
  <si>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</si>
  <si>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</si>
  <si>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</si>
  <si>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</si>
  <si>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</si>
  <si>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</si>
  <si>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</si>
  <si>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</si>
  <si>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</si>
  <si>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</si>
  <si>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</si>
  <si>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</si>
  <si>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</si>
  <si>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</si>
  <si>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</si>
  <si>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</si>
  <si>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</si>
  <si>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</si>
  <si>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</si>
  <si>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</si>
  <si>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</si>
  <si>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</si>
  <si>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</si>
  <si>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</si>
  <si>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</si>
  <si>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</si>
  <si>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</si>
  <si>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</si>
  <si>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</si>
  <si>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</si>
  <si>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</si>
  <si>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</si>
  <si>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</si>
  <si>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</si>
  <si>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</si>
  <si>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</si>
  <si>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</si>
  <si>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</si>
  <si>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</si>
  <si>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</si>
  <si>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</si>
  <si>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</si>
  <si>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</si>
  <si>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</si>
  <si>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</si>
  <si>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</si>
  <si>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</si>
  <si>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</si>
  <si>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</si>
  <si>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</si>
  <si>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</si>
  <si>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</si>
  <si>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</si>
  <si>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</si>
  <si>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</si>
  <si>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</si>
  <si>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</si>
  <si>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</si>
  <si>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</si>
  <si>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</si>
  <si>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</si>
  <si>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</si>
  <si>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</si>
  <si>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</si>
  <si>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</si>
  <si>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</si>
  <si>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</si>
  <si>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</si>
  <si>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</si>
  <si>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</si>
  <si>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</si>
  <si>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</si>
  <si>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</si>
  <si>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</si>
  <si>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</si>
  <si>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</si>
  <si>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</si>
  <si>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</si>
  <si>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</si>
  <si>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</si>
  <si>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</si>
  <si>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</si>
  <si>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</si>
  <si>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</si>
  <si>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</si>
  <si>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</si>
  <si>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</si>
  <si>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</si>
  <si>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</si>
  <si>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</si>
  <si>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</si>
  <si>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</si>
  <si>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</si>
  <si>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</si>
  <si>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</si>
  <si>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</si>
  <si>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</si>
  <si>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</si>
  <si>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</si>
  <si>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</si>
  <si>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</si>
  <si>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</si>
  <si>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</si>
  <si>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</si>
  <si>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</si>
  <si>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</si>
  <si>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</si>
  <si>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</si>
  <si>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</si>
  <si>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</si>
  <si>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</si>
  <si>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</si>
  <si>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</si>
  <si>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</si>
  <si>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</si>
  <si>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</si>
  <si>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</si>
  <si>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</si>
  <si>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</si>
  <si>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</si>
  <si>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</si>
  <si>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</si>
  <si>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</si>
  <si>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</si>
  <si>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</si>
  <si>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</si>
  <si>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</si>
  <si>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</si>
  <si>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</si>
  <si>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</si>
  <si>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</si>
  <si>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</si>
  <si>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</si>
  <si>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</si>
  <si>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</si>
  <si>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</si>
  <si>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</si>
  <si>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</si>
  <si>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</si>
  <si>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</si>
  <si>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</si>
  <si>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</si>
  <si>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</si>
  <si>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</si>
  <si>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</si>
  <si>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</si>
  <si>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</si>
  <si>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</si>
  <si>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</si>
  <si>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</si>
  <si>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</si>
  <si>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</si>
  <si>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</si>
  <si>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</si>
  <si>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</si>
  <si>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</si>
  <si>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</si>
  <si>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</si>
  <si>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</si>
  <si>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</si>
  <si>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</si>
  <si>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</si>
  <si>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</si>
  <si>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</si>
  <si>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</si>
  <si>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</si>
  <si>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</si>
  <si>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</si>
  <si>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</si>
  <si>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</si>
  <si>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</si>
  <si>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</si>
  <si>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</si>
  <si>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</si>
  <si>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</si>
  <si>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</si>
  <si>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</si>
  <si>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</si>
  <si>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</si>
  <si>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</si>
  <si>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</si>
  <si>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</si>
  <si>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</si>
  <si>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</si>
  <si>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</si>
  <si>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</si>
  <si>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</si>
  <si>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</si>
  <si>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</si>
  <si>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</si>
  <si>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</si>
  <si>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</si>
  <si>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</si>
  <si>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</si>
  <si>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</si>
  <si>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</si>
  <si>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</si>
  <si>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</si>
  <si>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</si>
  <si>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</si>
  <si>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</si>
  <si>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</si>
  <si>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</si>
  <si>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</si>
  <si>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</si>
  <si>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</si>
  <si>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</si>
  <si>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</si>
  <si>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</si>
  <si>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</si>
  <si>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</si>
  <si>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</si>
  <si>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</si>
  <si>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</si>
  <si>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</si>
  <si>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</si>
  <si>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</si>
  <si>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</si>
  <si>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</si>
  <si>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</si>
  <si>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</si>
  <si>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</si>
  <si>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</si>
  <si>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</si>
  <si>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</si>
  <si>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</si>
  <si>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</si>
  <si>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</si>
  <si>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</si>
  <si>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</si>
  <si>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</si>
  <si>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</si>
  <si>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</si>
  <si>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</si>
  <si>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</si>
  <si>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</si>
  <si>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</si>
  <si>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</si>
  <si>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</si>
  <si>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</si>
  <si>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</si>
  <si>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</si>
  <si>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</si>
  <si>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</si>
  <si>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</si>
  <si>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</si>
  <si>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</si>
  <si>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</si>
  <si>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</si>
  <si>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</si>
  <si>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</si>
  <si>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</si>
  <si>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</si>
  <si>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</si>
  <si>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</si>
  <si>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</si>
  <si>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</si>
  <si>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</si>
  <si>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</si>
  <si>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</si>
  <si>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</si>
  <si>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</si>
  <si>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</si>
  <si>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</si>
  <si>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</si>
  <si>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</si>
  <si>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</si>
  <si>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</si>
  <si>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</si>
  <si>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</si>
  <si>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</si>
  <si>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</si>
  <si>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</si>
  <si>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</si>
  <si>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</si>
  <si>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</si>
  <si>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</si>
  <si>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</si>
  <si>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</si>
  <si>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</si>
  <si>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</si>
  <si>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</si>
  <si>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</si>
  <si>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</si>
  <si>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</si>
  <si>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</si>
  <si>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</si>
  <si>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</si>
  <si>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</si>
  <si>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</si>
  <si>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</si>
  <si>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</si>
  <si>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</si>
  <si>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</si>
  <si>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</si>
  <si>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</si>
  <si>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</si>
  <si>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</si>
  <si>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</si>
  <si>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</si>
  <si>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</si>
  <si>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</si>
  <si>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</si>
  <si>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</si>
  <si>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</si>
  <si>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</si>
  <si>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</si>
  <si>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</si>
  <si>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</si>
  <si>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</si>
  <si>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</si>
  <si>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</si>
  <si>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</si>
  <si>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</si>
  <si>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</si>
  <si>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</si>
  <si>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</si>
  <si>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</si>
  <si>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</si>
  <si>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</si>
  <si>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</si>
  <si>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</si>
  <si>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</si>
  <si>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</si>
  <si>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</si>
  <si>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</si>
  <si>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</si>
  <si>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</si>
  <si>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</si>
  <si>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</si>
  <si>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</si>
  <si>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</si>
  <si>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</si>
  <si>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</si>
  <si>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</si>
  <si>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</si>
  <si>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</si>
  <si>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</si>
  <si>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</si>
  <si>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</si>
  <si>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</si>
  <si>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</si>
  <si>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</si>
  <si>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</si>
  <si>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</si>
  <si>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</si>
  <si>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</si>
  <si>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</si>
  <si>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</si>
  <si>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</si>
  <si>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</si>
  <si>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</si>
  <si>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</si>
  <si>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</si>
  <si>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</si>
  <si>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</si>
  <si>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</si>
  <si>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</si>
  <si>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</si>
  <si>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</si>
  <si>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</si>
  <si>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</si>
  <si>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</si>
  <si>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</si>
  <si>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</si>
  <si>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</si>
  <si>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</si>
  <si>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</si>
  <si>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</si>
  <si>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</si>
  <si>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</si>
  <si>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</si>
  <si>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</si>
  <si>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</si>
  <si>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</si>
  <si>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</si>
  <si>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</si>
  <si>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</si>
  <si>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</si>
  <si>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</si>
  <si>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</si>
  <si>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</si>
  <si>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</si>
  <si>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</si>
  <si>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</si>
  <si>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</si>
  <si>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</si>
  <si>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</si>
  <si>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</si>
  <si>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</si>
  <si>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</si>
  <si>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</si>
  <si>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</si>
  <si>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</si>
  <si>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</si>
  <si>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</si>
  <si>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</si>
  <si>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</si>
  <si>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</si>
  <si>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</si>
  <si>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</si>
  <si>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</si>
  <si>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</si>
  <si>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</si>
  <si>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</si>
  <si>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</si>
  <si>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</si>
  <si>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</si>
  <si>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</si>
  <si>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</si>
  <si>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</si>
  <si>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</si>
  <si>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</si>
  <si>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</si>
  <si>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</si>
  <si>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</si>
  <si>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</si>
  <si>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</si>
  <si>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</si>
  <si>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</si>
  <si>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</si>
  <si>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</si>
  <si>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</si>
  <si>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</si>
  <si>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</si>
  <si>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</si>
  <si>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</si>
  <si>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</si>
  <si>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</si>
  <si>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</si>
  <si>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</si>
  <si>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</si>
  <si>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</si>
  <si>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</si>
  <si>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</si>
  <si>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</si>
  <si>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</si>
  <si>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</si>
  <si>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</si>
  <si>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</si>
  <si>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</si>
  <si>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</si>
  <si>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</si>
  <si>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</si>
  <si>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</si>
  <si>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</si>
  <si>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</si>
  <si>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</si>
  <si>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</si>
  <si>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</si>
  <si>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</si>
  <si>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</si>
  <si>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</si>
  <si>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</si>
  <si>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</si>
  <si>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</si>
  <si>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</si>
  <si>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</si>
  <si>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</si>
  <si>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</si>
  <si>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</si>
  <si>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</si>
  <si>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</si>
  <si>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</si>
  <si>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</si>
  <si>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</si>
  <si>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</si>
  <si>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</si>
  <si>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</si>
  <si>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</si>
  <si>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</si>
  <si>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</si>
  <si>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</si>
  <si>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</si>
  <si>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</si>
  <si>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</si>
  <si>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</si>
  <si>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</si>
  <si>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</si>
  <si>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</si>
  <si>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</si>
  <si>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</si>
  <si>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</si>
  <si>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</si>
  <si>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</si>
  <si>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</si>
  <si>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</si>
  <si>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</si>
  <si>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</si>
  <si>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</si>
  <si>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</si>
  <si>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</si>
  <si>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</si>
  <si>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</si>
  <si>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</si>
  <si>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</si>
  <si>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</si>
  <si>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</si>
  <si>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</si>
  <si>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</si>
  <si>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</si>
  <si>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</si>
  <si>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</si>
  <si>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</si>
  <si>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</si>
  <si>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</si>
  <si>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</si>
  <si>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</si>
  <si>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</si>
  <si>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</si>
  <si>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</si>
  <si>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</si>
  <si>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</si>
  <si>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</si>
  <si>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</si>
  <si>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</si>
  <si>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</si>
  <si>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</si>
  <si>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</si>
  <si>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</si>
  <si>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</si>
  <si>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</si>
  <si>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</si>
  <si>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</si>
  <si>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</si>
  <si>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</si>
  <si>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</si>
  <si>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</si>
  <si>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</si>
  <si>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</si>
  <si>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</si>
  <si>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</si>
  <si>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</si>
  <si>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</si>
  <si>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</si>
  <si>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</si>
  <si>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</si>
  <si>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</si>
  <si>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</si>
  <si>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</si>
  <si>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</si>
  <si>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</si>
  <si>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</si>
  <si>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</si>
  <si>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</si>
  <si>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</si>
  <si>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</si>
  <si>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</si>
  <si>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</si>
  <si>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</si>
  <si>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</si>
  <si>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</si>
  <si>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</si>
  <si>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</si>
  <si>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</si>
  <si>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</si>
  <si>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</si>
  <si>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</si>
  <si>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</si>
  <si>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</si>
  <si>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</si>
  <si>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</si>
  <si>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</si>
  <si>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</si>
  <si>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</si>
  <si>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</si>
  <si>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</si>
  <si>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</si>
  <si>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</si>
  <si>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</si>
  <si>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</si>
  <si>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</si>
  <si>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</si>
  <si>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</si>
  <si>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</si>
  <si>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</si>
  <si>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</si>
  <si>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</si>
  <si>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</si>
  <si>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</si>
  <si>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</si>
  <si>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</si>
  <si>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</si>
  <si>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</si>
  <si>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</si>
  <si>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</si>
  <si>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</si>
  <si>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</si>
  <si>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</si>
  <si>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</si>
  <si>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</si>
  <si>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</si>
  <si>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</si>
  <si>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</si>
  <si>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</si>
  <si>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</si>
  <si>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</si>
  <si>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</si>
  <si>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</si>
  <si>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</si>
  <si>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</si>
  <si>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</si>
  <si>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</si>
  <si>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</si>
  <si>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</si>
  <si>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</si>
  <si>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</si>
  <si>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</si>
  <si>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</si>
  <si>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</si>
  <si>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</si>
  <si>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</si>
  <si>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</si>
  <si>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</si>
  <si>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</si>
  <si>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</si>
  <si>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</si>
  <si>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</si>
  <si>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</si>
  <si>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</si>
  <si>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</si>
  <si>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</si>
  <si>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</si>
  <si>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</si>
  <si>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</si>
  <si>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</si>
  <si>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</si>
  <si>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</si>
  <si>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</si>
  <si>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</si>
  <si>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</si>
  <si>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</si>
  <si>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</si>
  <si>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</si>
  <si>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</si>
  <si>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</si>
  <si>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</si>
  <si>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</si>
  <si>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</si>
  <si>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</si>
  <si>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</si>
  <si>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</si>
  <si>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</si>
  <si>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</si>
  <si>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</si>
  <si>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</si>
  <si>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</si>
  <si>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</si>
  <si>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</si>
  <si>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</si>
  <si>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</si>
  <si>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</si>
  <si>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</si>
  <si>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</si>
  <si>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</si>
  <si>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</si>
  <si>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</si>
  <si>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</si>
  <si>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</si>
  <si>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</si>
  <si>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</si>
  <si>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</si>
  <si>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</si>
  <si>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</si>
  <si>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</si>
  <si>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</si>
  <si>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</si>
  <si>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</si>
  <si>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</si>
  <si>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</si>
  <si>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</si>
  <si>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</si>
  <si>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</si>
  <si>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</si>
  <si>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</si>
  <si>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</si>
  <si>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</si>
  <si>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</si>
  <si>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</si>
  <si>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</si>
  <si>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</si>
  <si>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</si>
  <si>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</si>
  <si>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</si>
  <si>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</si>
  <si>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</si>
  <si>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</si>
  <si>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</si>
  <si>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</si>
  <si>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</si>
  <si>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</si>
  <si>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</si>
  <si>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</si>
  <si>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</si>
  <si>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</si>
  <si>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</si>
  <si>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</si>
  <si>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</si>
  <si>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</si>
  <si>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</si>
  <si>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</si>
  <si>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</si>
  <si>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</si>
  <si>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</si>
  <si>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</si>
  <si>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</si>
  <si>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</si>
  <si>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</si>
  <si>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</si>
  <si>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</si>
  <si>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</si>
  <si>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</si>
  <si>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</si>
  <si>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</si>
  <si>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</si>
  <si>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</si>
  <si>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</si>
  <si>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</si>
  <si>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</si>
  <si>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</si>
  <si>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</si>
  <si>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</si>
  <si>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</si>
  <si>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</si>
  <si>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</si>
  <si>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</si>
  <si>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</si>
  <si>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</si>
  <si>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</si>
  <si>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</si>
  <si>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</si>
  <si>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</si>
  <si>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</si>
  <si>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</si>
  <si>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</si>
  <si>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</si>
  <si>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</si>
  <si>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</si>
  <si>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</si>
  <si>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</si>
  <si>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</si>
  <si>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</si>
  <si>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</si>
  <si>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</si>
  <si>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</si>
  <si>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</si>
  <si>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</si>
  <si>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</si>
  <si>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</si>
  <si>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</si>
  <si>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</si>
  <si>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</si>
  <si>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</si>
  <si>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</si>
  <si>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</si>
  <si>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</si>
  <si>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</si>
  <si>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</si>
  <si>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</si>
  <si>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</si>
  <si>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</si>
  <si>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</si>
  <si>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</si>
  <si>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</si>
  <si>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</si>
  <si>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</si>
  <si>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</si>
  <si>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</si>
  <si>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</si>
  <si>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</si>
  <si>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</si>
  <si>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</si>
  <si>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</si>
  <si>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</si>
  <si>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</si>
  <si>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</si>
  <si>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</si>
  <si>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</si>
  <si>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</si>
  <si>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</si>
  <si>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</si>
  <si>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</si>
  <si>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</si>
  <si>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</si>
  <si>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</si>
  <si>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</si>
  <si>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</si>
  <si>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</si>
  <si>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</si>
  <si>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</si>
  <si>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</si>
  <si>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</si>
  <si>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</si>
  <si>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</si>
  <si>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</si>
  <si>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</si>
  <si>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</si>
  <si>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</si>
  <si>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</si>
  <si>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</si>
  <si>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</si>
  <si>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</si>
  <si>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</si>
  <si>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</si>
  <si>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</si>
  <si>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</si>
  <si>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</si>
  <si>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</si>
  <si>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</si>
  <si>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</si>
  <si>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</si>
  <si>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</si>
  <si>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</si>
  <si>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</si>
  <si>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</si>
  <si>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</si>
  <si>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</si>
  <si>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</si>
  <si>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</si>
  <si>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</si>
  <si>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</si>
  <si>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</si>
  <si>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</si>
  <si>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</si>
  <si>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</si>
  <si>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</si>
  <si>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</si>
  <si>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</si>
  <si>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</si>
  <si>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</si>
  <si>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</si>
  <si>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</si>
  <si>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</si>
  <si>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</si>
  <si>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</si>
  <si>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</si>
  <si>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</si>
  <si>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</si>
  <si>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</si>
  <si>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</si>
  <si>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</si>
  <si>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</si>
  <si>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</si>
  <si>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</si>
  <si>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</si>
  <si>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</si>
  <si>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</si>
  <si>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</si>
  <si>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</si>
  <si>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</si>
  <si>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</si>
  <si>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</si>
  <si>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</si>
  <si>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</si>
  <si>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</si>
  <si>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</si>
  <si>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</si>
  <si>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</si>
  <si>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</si>
  <si>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</si>
  <si>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</si>
  <si>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</si>
  <si>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</si>
  <si>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</si>
  <si>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</si>
  <si>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</si>
  <si>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</si>
  <si>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</si>
  <si>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</si>
  <si>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</si>
  <si>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</si>
  <si>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</si>
  <si>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</si>
  <si>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</si>
  <si>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</si>
  <si>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</si>
  <si>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</si>
  <si>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</si>
  <si>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</si>
  <si>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</si>
  <si>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</si>
  <si>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</si>
  <si>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</si>
  <si>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</si>
  <si>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</si>
  <si>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</si>
  <si>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</si>
  <si>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</si>
  <si>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</si>
  <si>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</si>
  <si>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</si>
  <si>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</si>
  <si>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</si>
  <si>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</si>
  <si>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</si>
  <si>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</si>
  <si>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</si>
  <si>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</si>
  <si>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</si>
  <si>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</si>
  <si>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</si>
  <si>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</si>
  <si>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</si>
  <si>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</si>
  <si>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</si>
  <si>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</si>
  <si>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</si>
  <si>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</si>
  <si>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</si>
  <si>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</si>
  <si>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</si>
  <si>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</si>
  <si>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</si>
  <si>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</si>
  <si>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</si>
  <si>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</si>
  <si>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</si>
  <si>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</si>
  <si>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</si>
  <si>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</si>
  <si>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</si>
  <si>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</si>
  <si>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</si>
  <si>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</si>
  <si>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</si>
  <si>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</si>
  <si>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</si>
  <si>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</si>
  <si>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</si>
  <si>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</si>
  <si>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</si>
  <si>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</si>
  <si>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</si>
  <si>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</si>
  <si>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</si>
  <si>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</si>
  <si>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</si>
  <si>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</si>
  <si>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</si>
  <si>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</si>
  <si>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</si>
  <si>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</si>
  <si>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</si>
  <si>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</si>
  <si>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</si>
  <si>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</si>
  <si>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</si>
  <si>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</si>
  <si>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</si>
  <si>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</si>
  <si>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</si>
  <si>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</si>
  <si>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</si>
  <si>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</si>
  <si>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</si>
  <si>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</si>
  <si>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</si>
  <si>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</si>
  <si>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</si>
  <si>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</si>
  <si>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</si>
  <si>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</si>
  <si>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</si>
  <si>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</si>
  <si>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</si>
  <si>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</si>
  <si>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</si>
  <si>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</si>
  <si>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</si>
  <si>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</si>
  <si>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</si>
  <si>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</si>
  <si>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</si>
  <si>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</si>
  <si>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</si>
  <si>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</si>
  <si>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</si>
  <si>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</si>
  <si>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</si>
  <si>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</si>
  <si>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</si>
  <si>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</si>
  <si>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</si>
  <si>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</si>
  <si>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</si>
  <si>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</si>
  <si>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</si>
  <si>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</si>
  <si>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</si>
  <si>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</si>
  <si>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</si>
  <si>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</si>
  <si>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</si>
  <si>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</si>
  <si>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</si>
  <si>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</si>
  <si>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</si>
  <si>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</si>
  <si>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</si>
  <si>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</si>
  <si>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</si>
  <si>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</si>
  <si>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</si>
  <si>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</si>
  <si>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</si>
  <si>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</si>
  <si>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</si>
  <si>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</si>
  <si>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</si>
  <si>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</si>
  <si>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</si>
  <si>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</si>
  <si>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</si>
  <si>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</si>
  <si>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</si>
  <si>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</si>
  <si>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</si>
  <si>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</si>
  <si>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</si>
  <si>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</si>
  <si>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</si>
  <si>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</si>
  <si>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</si>
  <si>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</si>
  <si>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</si>
  <si>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</si>
  <si>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</si>
  <si>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</si>
  <si>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</si>
  <si>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</si>
  <si>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</si>
  <si>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</si>
  <si>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</si>
  <si>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</si>
  <si>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</si>
  <si>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</si>
  <si>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</si>
  <si>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</si>
  <si>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</si>
  <si>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</si>
  <si>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</si>
  <si>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</si>
  <si>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</si>
  <si>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</si>
  <si>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</si>
  <si>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</si>
  <si>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</si>
  <si>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</si>
  <si>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</si>
  <si>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</si>
  <si>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</si>
  <si>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</si>
  <si>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</si>
  <si>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</si>
  <si>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</si>
  <si>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</si>
  <si>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</si>
  <si>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</si>
  <si>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</si>
  <si>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</si>
  <si>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</si>
  <si>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</si>
  <si>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</si>
  <si>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</si>
  <si>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</si>
  <si>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</si>
  <si>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</si>
  <si>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</si>
  <si>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</si>
  <si>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</si>
  <si>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</si>
  <si>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</si>
  <si>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</si>
  <si>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</si>
  <si>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</si>
  <si>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</si>
  <si>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</si>
  <si>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</si>
  <si>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</si>
  <si>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</si>
  <si>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</si>
  <si>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</si>
  <si>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</si>
  <si>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</si>
  <si>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</si>
  <si>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</si>
  <si>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</si>
  <si>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</si>
  <si>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</si>
  <si>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</si>
  <si>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</si>
  <si>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</si>
  <si>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</si>
  <si>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</si>
  <si>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</si>
  <si>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</si>
  <si>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</si>
  <si>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</si>
  <si>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</si>
  <si>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</si>
  <si>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</si>
  <si>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</si>
  <si>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</si>
  <si>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</si>
  <si>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</si>
  <si>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</si>
  <si>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</si>
  <si>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</si>
  <si>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</si>
  <si>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</si>
  <si>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</si>
  <si>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</si>
  <si>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</si>
  <si>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</si>
  <si>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</si>
  <si>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</si>
  <si>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</si>
  <si>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</si>
  <si>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</si>
  <si>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</si>
  <si>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</si>
  <si>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</si>
  <si>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</si>
  <si>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</si>
  <si>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</si>
  <si>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</si>
  <si>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</si>
  <si>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</si>
  <si>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</si>
  <si>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</si>
  <si>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</si>
  <si>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</si>
  <si>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</si>
  <si>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</si>
  <si>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</si>
  <si>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</si>
  <si>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</si>
  <si>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</si>
  <si>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</si>
  <si>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</si>
  <si>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</si>
  <si>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</si>
  <si>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</si>
  <si>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</si>
  <si>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</si>
  <si>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</si>
  <si>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</si>
  <si>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</si>
  <si>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</si>
  <si>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</si>
  <si>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</si>
  <si>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</si>
  <si>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</si>
  <si>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</si>
  <si>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</si>
  <si>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</si>
  <si>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</si>
  <si>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</si>
  <si>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</si>
  <si>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</si>
  <si>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</si>
  <si>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</si>
  <si>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</si>
  <si>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</si>
  <si>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</si>
  <si>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</si>
  <si>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</si>
  <si>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</si>
  <si>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</si>
  <si>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</si>
  <si>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</si>
  <si>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</si>
  <si>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</si>
  <si>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</si>
  <si>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</si>
  <si>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</si>
  <si>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</si>
  <si>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</si>
  <si>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</si>
  <si>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</si>
  <si>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</si>
  <si>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</si>
  <si>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</si>
  <si>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</si>
  <si>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</si>
  <si>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</si>
  <si>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</si>
  <si>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</si>
  <si>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</si>
  <si>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</si>
  <si>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</si>
  <si>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</si>
  <si>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</si>
  <si>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</si>
  <si>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</si>
  <si>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</si>
  <si>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</si>
  <si>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</si>
  <si>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</si>
  <si>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</si>
  <si>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</si>
  <si>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</si>
  <si>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</si>
  <si>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</si>
  <si>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</si>
  <si>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</si>
  <si>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</si>
  <si>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</si>
  <si>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</si>
  <si>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</si>
  <si>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</si>
  <si>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</si>
  <si>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</si>
  <si>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</si>
  <si>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</si>
  <si>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</si>
  <si>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</si>
  <si>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</si>
  <si>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</si>
  <si>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</si>
  <si>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</si>
  <si>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</si>
  <si>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</si>
  <si>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</si>
  <si>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</si>
  <si>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</si>
  <si>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</si>
  <si>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</si>
  <si>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</si>
  <si>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</si>
  <si>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</si>
  <si>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</si>
  <si>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</si>
  <si>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</si>
  <si>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</si>
  <si>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</si>
  <si>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</si>
  <si>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</si>
  <si>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</si>
  <si>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</si>
  <si>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</si>
  <si>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</si>
  <si>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</si>
  <si>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</si>
  <si>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</si>
  <si>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</si>
  <si>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</si>
  <si>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</si>
  <si>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</si>
  <si>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</si>
  <si>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</si>
  <si>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</si>
  <si>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</si>
  <si>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</si>
  <si>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</si>
  <si>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</si>
  <si>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</si>
  <si>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</si>
  <si>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</si>
  <si>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</si>
  <si>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</si>
  <si>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</si>
  <si>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</si>
  <si>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</si>
  <si>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</si>
  <si>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</si>
  <si>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</si>
  <si>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</si>
  <si>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</si>
  <si>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</si>
  <si>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</si>
  <si>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</si>
  <si>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</si>
  <si>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</si>
  <si>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</si>
  <si>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</si>
  <si>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</si>
  <si>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</si>
  <si>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</si>
  <si>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</si>
  <si>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</si>
  <si>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</si>
  <si>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</si>
  <si>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</si>
  <si>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</si>
  <si>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</si>
  <si>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</si>
  <si>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</si>
  <si>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</si>
  <si>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</si>
  <si>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</si>
  <si>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</si>
  <si>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</si>
  <si>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</si>
  <si>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</si>
  <si>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</si>
  <si>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</si>
  <si>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</si>
  <si>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</si>
  <si>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</si>
  <si>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</si>
  <si>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</si>
  <si>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</si>
  <si>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</si>
  <si>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</si>
  <si>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</si>
  <si>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</si>
  <si>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</si>
  <si>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</si>
  <si>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</si>
  <si>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</si>
  <si>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</si>
  <si>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</si>
  <si>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</si>
  <si>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</si>
  <si>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</si>
  <si>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</si>
  <si>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</si>
  <si>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</si>
  <si>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</si>
  <si>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</si>
  <si>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</si>
  <si>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</si>
  <si>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</si>
  <si>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</si>
  <si>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</si>
  <si>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</si>
  <si>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</si>
  <si>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</si>
  <si>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</si>
  <si>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</si>
  <si>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</si>
  <si>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</si>
  <si>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</si>
  <si>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</si>
  <si>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</si>
  <si>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</si>
  <si>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</si>
  <si>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</si>
  <si>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</si>
  <si>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</si>
  <si>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</si>
  <si>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</si>
  <si>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</si>
  <si>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</si>
  <si>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</si>
  <si>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</si>
  <si>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</si>
  <si>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</si>
  <si>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</si>
  <si>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</si>
  <si>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</si>
  <si>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</si>
  <si>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</si>
  <si>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</si>
  <si>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</si>
  <si>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</si>
  <si>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</si>
  <si>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</si>
  <si>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</si>
  <si>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</si>
  <si>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</si>
  <si>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</si>
  <si>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</si>
  <si>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</si>
  <si>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</si>
  <si>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</si>
  <si>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</si>
  <si>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</si>
  <si>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</si>
  <si>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</si>
  <si>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</si>
  <si>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</si>
  <si>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</si>
  <si>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</si>
  <si>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</si>
  <si>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</si>
  <si>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</si>
  <si>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</si>
  <si>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</si>
  <si>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</si>
  <si>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</si>
  <si>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</si>
  <si>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</si>
  <si>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</si>
  <si>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</si>
  <si>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</si>
  <si>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</si>
  <si>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</si>
  <si>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</si>
  <si>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</si>
  <si>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</si>
  <si>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</si>
  <si>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</si>
  <si>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</si>
  <si>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</si>
  <si>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</si>
  <si>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</si>
  <si>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</si>
  <si>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</si>
  <si>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</si>
  <si>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</si>
  <si>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</si>
  <si>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</si>
  <si>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</si>
  <si>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</si>
  <si>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</si>
  <si>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</si>
  <si>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</si>
  <si>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</si>
  <si>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</si>
  <si>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</si>
  <si>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</si>
  <si>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</si>
  <si>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</si>
  <si>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</si>
  <si>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</si>
  <si>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</si>
  <si>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</si>
  <si>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</si>
  <si>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</si>
  <si>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</si>
  <si>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</si>
  <si>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</si>
  <si>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</si>
  <si>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</si>
  <si>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</si>
  <si>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</si>
  <si>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</si>
  <si>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</si>
  <si>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</si>
  <si>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</si>
  <si>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</si>
  <si>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</si>
  <si>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</si>
  <si>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</si>
  <si>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</si>
  <si>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</si>
  <si>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</si>
  <si>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</si>
  <si>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</si>
  <si>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</si>
  <si>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</si>
  <si>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</si>
  <si>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</si>
  <si>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</si>
  <si>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</si>
  <si>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</si>
  <si>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</si>
  <si>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</si>
  <si>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</si>
  <si>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</si>
  <si>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</si>
  <si>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</si>
  <si>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</si>
  <si>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</si>
  <si>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</si>
  <si>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</si>
  <si>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</si>
  <si>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</si>
  <si>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</si>
  <si>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</si>
  <si>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</si>
  <si>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</si>
  <si>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</si>
  <si>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</si>
  <si>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</si>
  <si>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</si>
  <si>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</si>
  <si>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</si>
  <si>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</si>
  <si>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</si>
  <si>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</si>
  <si>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</si>
  <si>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</si>
  <si>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</si>
  <si>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</si>
  <si>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</si>
  <si>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</si>
  <si>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</si>
  <si>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</si>
  <si>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</si>
  <si>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</si>
  <si>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</si>
  <si>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</si>
  <si>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</si>
  <si>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</si>
  <si>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</si>
  <si>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</si>
  <si>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</si>
  <si>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</si>
  <si>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</si>
  <si>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</si>
  <si>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</si>
  <si>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</si>
  <si>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</si>
  <si>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</si>
  <si>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</si>
  <si>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</si>
  <si>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</si>
  <si>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</si>
  <si>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</si>
  <si>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</si>
  <si>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</si>
  <si>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</si>
  <si>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</si>
  <si>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</si>
  <si>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</si>
  <si>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</si>
  <si>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</si>
  <si>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</si>
  <si>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</si>
  <si>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</si>
  <si>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</si>
  <si>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</si>
  <si>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</si>
  <si>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</si>
  <si>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</si>
  <si>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</si>
  <si>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</si>
  <si>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</si>
  <si>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</si>
  <si>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</si>
  <si>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</si>
  <si>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</si>
  <si>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</si>
  <si>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</si>
  <si>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</si>
  <si>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</si>
  <si>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</si>
  <si>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</si>
  <si>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</si>
  <si>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</si>
  <si>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</si>
  <si>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</si>
  <si>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</si>
  <si>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</si>
  <si>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</si>
  <si>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</si>
  <si>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</si>
  <si>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</si>
  <si>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</si>
  <si>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</si>
  <si>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</si>
  <si>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</si>
  <si>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</si>
  <si>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</si>
  <si>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</si>
  <si>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</si>
  <si>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</si>
  <si>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</si>
  <si>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</si>
  <si>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</si>
  <si>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</si>
  <si>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</si>
  <si>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</si>
  <si>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</si>
  <si>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</si>
  <si>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</si>
  <si>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</si>
  <si>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</si>
  <si>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</si>
  <si>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</si>
  <si>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</si>
  <si>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</si>
  <si>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</si>
  <si>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</si>
  <si>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</si>
  <si>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</si>
  <si>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</si>
  <si>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</si>
  <si>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</si>
  <si>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</si>
  <si>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</si>
  <si>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</si>
  <si>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</si>
  <si>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</si>
  <si>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</si>
  <si>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</si>
  <si>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</si>
  <si>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</si>
  <si>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</si>
  <si>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</si>
  <si>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</si>
  <si>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</si>
  <si>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</si>
  <si>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</si>
  <si>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</si>
  <si>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</si>
  <si>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</si>
  <si>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</si>
  <si>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</si>
  <si>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</si>
  <si>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</si>
  <si>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</si>
  <si>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</si>
  <si>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</si>
  <si>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</si>
  <si>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</si>
  <si>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</si>
  <si>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</si>
  <si>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</si>
  <si>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</si>
  <si>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</si>
  <si>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</si>
  <si>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</si>
  <si>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</si>
  <si>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</si>
  <si>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</si>
  <si>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</si>
  <si>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</si>
  <si>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</si>
  <si>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</si>
  <si>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</si>
  <si>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</si>
  <si>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</si>
  <si>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</si>
  <si>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</si>
  <si>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</si>
  <si>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</si>
  <si>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</si>
  <si>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</si>
  <si>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</si>
  <si>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</si>
  <si>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</si>
  <si>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</si>
  <si>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</si>
  <si>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</si>
  <si>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</si>
  <si>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</si>
  <si>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</si>
  <si>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</si>
  <si>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</si>
  <si>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</si>
  <si>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</si>
  <si>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</si>
  <si>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</si>
  <si>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</si>
  <si>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</si>
  <si>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</si>
  <si>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</si>
  <si>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</si>
  <si>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</si>
  <si>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</si>
  <si>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</si>
  <si>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</si>
  <si>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</si>
  <si>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</si>
  <si>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</si>
  <si>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</si>
  <si>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</si>
  <si>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</si>
  <si>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</si>
  <si>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</si>
  <si>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</si>
  <si>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</si>
  <si>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</si>
  <si>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</si>
  <si>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</si>
  <si>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</si>
  <si>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</si>
  <si>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</si>
  <si>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</si>
  <si>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</si>
  <si>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</si>
  <si>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</si>
  <si>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</si>
  <si>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</si>
  <si>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</si>
  <si>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</si>
  <si>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</si>
  <si>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</si>
  <si>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</si>
  <si>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</si>
  <si>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</si>
  <si>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</si>
  <si>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</si>
  <si>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</si>
  <si>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</si>
  <si>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</si>
  <si>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</si>
  <si>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</si>
  <si>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</si>
  <si>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</si>
  <si>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</si>
  <si>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</si>
  <si>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</si>
  <si>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</si>
  <si>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</si>
  <si>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</si>
  <si>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</si>
  <si>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</si>
  <si>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</si>
  <si>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</si>
  <si>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</si>
  <si>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</si>
  <si>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</si>
  <si>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</si>
  <si>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</si>
  <si>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</si>
  <si>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</si>
  <si>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</si>
  <si>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</si>
  <si>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</si>
  <si>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</si>
  <si>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</si>
  <si>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</si>
  <si>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</si>
  <si>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</si>
  <si>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</si>
  <si>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</si>
  <si>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</si>
  <si>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</si>
  <si>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</si>
  <si>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</si>
  <si>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</si>
  <si>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</si>
  <si>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</si>
  <si>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</si>
  <si>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</si>
  <si>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</si>
  <si>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</si>
  <si>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</si>
  <si>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</si>
  <si>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</si>
  <si>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</si>
  <si>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</si>
  <si>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</si>
  <si>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</si>
  <si>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</si>
  <si>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</si>
  <si>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</si>
  <si>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</si>
  <si>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</si>
  <si>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</si>
  <si>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</si>
  <si>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</si>
  <si>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</si>
  <si>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</si>
  <si>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</si>
  <si>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</si>
  <si>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</si>
  <si>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</si>
  <si>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</si>
  <si>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</si>
  <si>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</si>
  <si>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</si>
  <si>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</si>
  <si>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</si>
  <si>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</si>
  <si>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</si>
  <si>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</si>
  <si>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</si>
  <si>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</si>
  <si>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</si>
  <si>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</si>
  <si>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</si>
  <si>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</si>
  <si>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</si>
  <si>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</si>
  <si>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</si>
  <si>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</si>
  <si>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</si>
  <si>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</si>
  <si>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</si>
  <si>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</si>
  <si>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</si>
  <si>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</si>
  <si>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</si>
  <si>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</si>
  <si>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</si>
  <si>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</si>
  <si>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</si>
  <si>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</si>
  <si>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</si>
  <si>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</si>
  <si>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</si>
  <si>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</si>
  <si>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</si>
  <si>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</si>
  <si>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</si>
  <si>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</si>
  <si>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</si>
  <si>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</si>
  <si>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</si>
  <si>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</si>
  <si>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</si>
  <si>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</si>
  <si>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</si>
  <si>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</si>
  <si>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</si>
  <si>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</si>
  <si>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</si>
  <si>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</si>
  <si>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</si>
  <si>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</si>
  <si>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</si>
  <si>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</si>
  <si>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</si>
  <si>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</si>
  <si>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</si>
  <si>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</si>
  <si>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</si>
  <si>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</si>
  <si>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</si>
  <si>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</si>
  <si>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</si>
  <si>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</si>
  <si>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</si>
  <si>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</si>
  <si>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</si>
  <si>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</si>
  <si>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</si>
  <si>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</si>
  <si>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</si>
  <si>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</si>
  <si>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</si>
  <si>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</si>
  <si>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</si>
  <si>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</si>
  <si>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</si>
  <si>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</si>
  <si>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</si>
  <si>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</si>
  <si>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</si>
  <si>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</si>
  <si>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</si>
  <si>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</si>
  <si>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</si>
  <si>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</si>
  <si>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</si>
  <si>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</si>
  <si>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</si>
  <si>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</si>
  <si>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</si>
  <si>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</si>
  <si>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</si>
  <si>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</si>
  <si>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</si>
  <si>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</si>
  <si>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</si>
  <si>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</si>
  <si>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</si>
  <si>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</si>
  <si>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</si>
  <si>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</si>
  <si>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</si>
  <si>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</si>
  <si>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</si>
  <si>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</si>
  <si>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</si>
  <si>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</si>
  <si>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</si>
  <si>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</si>
  <si>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</si>
  <si>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</si>
  <si>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</si>
  <si>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</si>
  <si>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</si>
  <si>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</si>
  <si>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</si>
  <si>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</si>
  <si>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</si>
  <si>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</si>
  <si>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</si>
  <si>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</si>
  <si>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</si>
  <si>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</si>
  <si>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</si>
  <si>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</si>
  <si>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</si>
  <si>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</si>
  <si>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</si>
  <si>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</si>
  <si>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</si>
  <si>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</si>
  <si>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</si>
  <si>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food trucks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</si>
  <si>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</si>
  <si>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</si>
  <si>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</si>
  <si>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</si>
  <si>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</si>
  <si>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</si>
  <si>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</si>
  <si>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</si>
  <si>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</si>
  <si>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</si>
  <si>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</si>
  <si>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</si>
  <si>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</si>
  <si>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</si>
  <si>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</si>
  <si>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</si>
  <si>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</si>
  <si>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</si>
  <si>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</si>
  <si>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</si>
  <si>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</si>
  <si>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</si>
  <si>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</si>
  <si>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</si>
  <si>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</si>
  <si>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</si>
  <si>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</si>
  <si>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</si>
  <si>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</si>
  <si>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</si>
  <si>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</si>
  <si>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</si>
  <si>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</si>
  <si>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</si>
  <si>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</si>
  <si>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</si>
  <si>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</si>
  <si>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</si>
  <si>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</si>
  <si>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</si>
  <si>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</si>
  <si>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</si>
  <si>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</si>
  <si>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</si>
  <si>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</si>
  <si>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</si>
  <si>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</si>
  <si>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</si>
  <si>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</si>
  <si>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</si>
  <si>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</si>
  <si>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</si>
  <si>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</si>
  <si>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</si>
  <si>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</si>
  <si>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</si>
  <si>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</si>
  <si>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</si>
  <si>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</si>
  <si>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</si>
  <si>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</si>
  <si>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</si>
  <si>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</si>
  <si>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</si>
  <si>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</si>
  <si>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26000 to 34999</t>
  </si>
  <si>
    <t>35000 to 39999</t>
  </si>
  <si>
    <t>40000 to 44999</t>
  </si>
  <si>
    <t>45000 to 49999</t>
  </si>
  <si>
    <t>Greater than 50000</t>
  </si>
  <si>
    <t>Mean</t>
  </si>
  <si>
    <t>Median</t>
  </si>
  <si>
    <t>Standard Deviation</t>
  </si>
  <si>
    <t>Minimum</t>
  </si>
  <si>
    <t>Maximum</t>
  </si>
  <si>
    <t xml:space="preserve"> Failed Backers Count</t>
  </si>
  <si>
    <t>Successful Backers Count</t>
  </si>
  <si>
    <t xml:space="preserve"> </t>
  </si>
  <si>
    <t xml:space="preserve">  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</si>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</sst>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8" fillId="0" borderId="10" xfId="0" applyFont="1" applyBorder="1" applyAlignment="1">
      <alignment horizontal="center"/>
    </xf>
    <xf numFmtId="0" fontId="0" fillId="0" borderId="0" xfId="0" applyFont="1"/>
    <xf numFmtId="0" fontId="16" fillId="0" borderId="10" xfId="0" applyFont="1" applyBorder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fgColor theme="1"/>
          <bgColor rgb="FFFE7F7F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59996337778862885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F818B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59996337778862885"/>
        </patternFill>
      </fill>
    </dxf>
    <dxf>
      <font>
        <b val="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818B"/>
      <color rgb="FFFF6163"/>
      <color rgb="FF009F3B"/>
      <color rgb="FF0093CC"/>
      <color rgb="FF1276CD"/>
      <color rgb="FF3B832C"/>
      <color rgb="FFFE7F7F"/>
      <color rgb="FFFF72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3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F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5-DA4A-820A-8E1037078B81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3CC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5-DA4A-820A-8E1037078B81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DA4A-820A-8E1037078B81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F3B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5-DA4A-820A-8E103707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629616"/>
        <c:axId val="2032631264"/>
      </c:barChart>
      <c:catAx>
        <c:axId val="20326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31264"/>
        <c:crosses val="autoZero"/>
        <c:auto val="1"/>
        <c:lblAlgn val="ctr"/>
        <c:lblOffset val="100"/>
        <c:noMultiLvlLbl val="0"/>
      </c:catAx>
      <c:valAx>
        <c:axId val="203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E10-504F-8325-EB956AAF4733}"/>
            </c:ext>
          </c:extLst>
        </c:ser>
        <c:ser>
          <c:idx val="1"/>
          <c:order val="1"/>
          <c:tx>
            <c:v>failed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E10-504F-8325-EB956AAF4733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E10-504F-8325-EB956AAF4733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6E10-504F-8325-EB956AAF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263680"/>
        <c:axId val="1785203056"/>
      </c:barChart>
      <c:catAx>
        <c:axId val="1785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03056"/>
        <c:crosses val="autoZero"/>
        <c:auto val="1"/>
        <c:lblAlgn val="ctr"/>
        <c:lblOffset val="100"/>
        <c:noMultiLvlLbl val="0"/>
      </c:catAx>
      <c:valAx>
        <c:axId val="17852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14E-9E28-88400F085EB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D-414E-9E28-88400F085EB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D-414E-9E28-88400F08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83711"/>
        <c:axId val="269585359"/>
      </c:lineChart>
      <c:catAx>
        <c:axId val="2695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5359"/>
        <c:crosses val="autoZero"/>
        <c:auto val="1"/>
        <c:lblAlgn val="ctr"/>
        <c:lblOffset val="100"/>
        <c:noMultiLvlLbl val="0"/>
      </c:catAx>
      <c:valAx>
        <c:axId val="2695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67541767929631E-2"/>
          <c:y val="0.1665402533570248"/>
          <c:w val="0.96210319645824294"/>
          <c:h val="0.62661397972082988"/>
        </c:manualLayout>
      </c:layout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4-2A47-83E4-ADA4329943B8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4-2A47-83E4-ADA4329943B8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4-2A47-83E4-ADA4329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81791"/>
        <c:axId val="530683439"/>
      </c:lineChart>
      <c:catAx>
        <c:axId val="5306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3439"/>
        <c:crosses val="autoZero"/>
        <c:auto val="1"/>
        <c:lblAlgn val="ctr"/>
        <c:lblOffset val="100"/>
        <c:noMultiLvlLbl val="0"/>
      </c:catAx>
      <c:valAx>
        <c:axId val="5306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</a:t>
            </a:r>
            <a:r>
              <a:rPr lang="en-US" baseline="0"/>
              <a:t> C</a:t>
            </a:r>
            <a:r>
              <a:rPr lang="en-US"/>
              <a:t>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yVal>
            <c:numRef>
              <c:f>'Bonus Statistical Analysis'!$B$2:$B$576</c:f>
              <c:numCache>
                <c:formatCode>General</c:formatCode>
                <c:ptCount val="57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9245-8F24-64F6B0B9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80335"/>
        <c:axId val="1715826175"/>
      </c:scatterChart>
      <c:valAx>
        <c:axId val="1261080335"/>
        <c:scaling>
          <c:orientation val="minMax"/>
          <c:max val="6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26175"/>
        <c:crosses val="autoZero"/>
        <c:crossBetween val="midCat"/>
      </c:valAx>
      <c:valAx>
        <c:axId val="17158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163"/>
              </a:solidFill>
              <a:ln w="9525">
                <a:noFill/>
              </a:ln>
              <a:effectLst/>
            </c:spPr>
          </c:marker>
          <c:yVal>
            <c:numRef>
              <c:f>'Bonus Statistical Analysis'!$E$2:$E$576</c:f>
              <c:numCache>
                <c:formatCode>General</c:formatCode>
                <c:ptCount val="57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1-174F-B960-4BBEA85F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8768"/>
        <c:axId val="664772576"/>
      </c:scatterChart>
      <c:valAx>
        <c:axId val="685678768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2576"/>
        <c:crosses val="autoZero"/>
        <c:crossBetween val="midCat"/>
      </c:valAx>
      <c:valAx>
        <c:axId val="6647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121475</xdr:colOff>
      <xdr:row>1</xdr:row>
      <xdr:rowOff>13749</xdr:rowOff>
    </xdr:from>
    <xdr:to>
      <xdr:col>18</xdr:col>
      <xdr:colOff>902369</xdr:colOff>
      <xdr:row>22</xdr:row>
      <xdr:rowOff>31307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8D03E-03A7-F7DB-2975-9F9AFE39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12700</xdr:rowOff>
    </xdr:from>
    <xdr:to>
      <xdr:col>16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3652A-2849-AF41-B271-21A5D70A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291798</xdr:colOff>
      <xdr:row>0</xdr:row>
      <xdr:rowOff>151190</xdr:rowOff>
    </xdr:from>
    <xdr:to>
      <xdr:col>12</xdr:col>
      <xdr:colOff>0</xdr:colOff>
      <xdr:row>17</xdr:row>
      <xdr:rowOff>188989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1190D-8D64-0A18-ED1F-90828DBA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298335</xdr:colOff>
      <xdr:row>13</xdr:row>
      <xdr:rowOff>119579</xdr:rowOff>
    </xdr:from>
    <xdr:to>
      <xdr:col>7</xdr:col>
      <xdr:colOff>934720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8C0D-8F5C-C51E-8208-CEA40235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1715913</xdr:colOff>
      <xdr:row>14</xdr:row>
      <xdr:rowOff>111704</xdr:rowOff>
    </xdr:from>
    <xdr:ext cx="5424715" cy="436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F52D63-3F53-025B-918A-3B2B618429D2}"/>
            </a:ext>
          </a:extLst>
        </xdr:cNvPr>
        <xdr:cNvSpPr txBox="1"/>
      </xdr:nvSpPr>
      <xdr:spPr>
        <a:xfrm>
          <a:off x="5900517" y="2925805"/>
          <a:ext cx="5424715" cy="43653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Here I</a:t>
          </a:r>
          <a:r>
            <a:rPr lang="en-US" sz="1100" baseline="0"/>
            <a:t> used the Descriptive Statistics function in the Analysis Tools to get these information</a:t>
          </a:r>
        </a:p>
        <a:p>
          <a:r>
            <a:rPr lang="en-US" sz="1100" baseline="0"/>
            <a:t>instead of using formula</a:t>
          </a:r>
          <a:endParaRPr lang="en-US" sz="1100"/>
        </a:p>
      </xdr:txBody>
    </xdr:sp>
    <xdr:clientData/>
  </xdr:oneCellAnchor>
  <xdr:oneCellAnchor>
    <xdr:from>
      <xdr:col>6</xdr:col>
      <xdr:colOff>6294</xdr:colOff>
      <xdr:row>47</xdr:row>
      <xdr:rowOff>1</xdr:rowOff>
    </xdr:from>
    <xdr:ext cx="5445469" cy="11770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743C7E-C15D-D650-B33D-6EAE1C6BD761}"/>
            </a:ext>
          </a:extLst>
        </xdr:cNvPr>
        <xdr:cNvSpPr txBox="1"/>
      </xdr:nvSpPr>
      <xdr:spPr>
        <a:xfrm>
          <a:off x="5907148" y="9463050"/>
          <a:ext cx="5445469" cy="11770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v"/>
          </a:pPr>
          <a:r>
            <a:rPr lang="en-US" sz="1100"/>
            <a:t>In this particular case, Median is a better measure</a:t>
          </a:r>
          <a:r>
            <a:rPr lang="en-US" sz="1100" baseline="0"/>
            <a:t> since the data set has many outliers. </a:t>
          </a:r>
        </a:p>
        <a:p>
          <a:pPr marL="171450" indent="-171450">
            <a:buFont typeface="Wingdings" pitchFamily="2" charset="2"/>
            <a:buChar char="v"/>
          </a:pPr>
          <a:endParaRPr lang="en-US" sz="1100" baseline="0"/>
        </a:p>
        <a:p>
          <a:pPr marL="171450" indent="-171450">
            <a:buFont typeface="Wingdings" pitchFamily="2" charset="2"/>
            <a:buChar char="v"/>
          </a:pPr>
          <a:r>
            <a:rPr lang="en-US" sz="1100"/>
            <a:t>According</a:t>
          </a:r>
          <a:r>
            <a:rPr lang="en-US" sz="1100" baseline="0"/>
            <a:t> to the Variance of the Backers Count of Successful Campaigns ( 1,606,216.594 ) is way higher than the Variance of the Backers Count of Failed Campaigns ( 924,113.455 ) and Yes it does make sense since we are more likely to run successful campaigns and hit our funding goal when we have a huge backer count.</a:t>
          </a:r>
        </a:p>
      </xdr:txBody>
    </xdr:sp>
    <xdr:clientData/>
  </xdr:oneCellAnchor>
  <xdr:twoCellAnchor>
    <xdr:from>
      <xdr:col>6</xdr:col>
      <xdr:colOff>16579</xdr:colOff>
      <xdr:row>18</xdr:row>
      <xdr:rowOff>51807</xdr:rowOff>
    </xdr:from>
    <xdr:to>
      <xdr:col>10</xdr:col>
      <xdr:colOff>0</xdr:colOff>
      <xdr:row>31</xdr:row>
      <xdr:rowOff>141186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6663A-5326-9660-56ED-5CA366771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11546</xdr:colOff>
      <xdr:row>32</xdr:row>
      <xdr:rowOff>100936</xdr:rowOff>
    </xdr:from>
    <xdr:to>
      <xdr:col>9</xdr:col>
      <xdr:colOff>992909</xdr:colOff>
      <xdr:row>45</xdr:row>
      <xdr:rowOff>202109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C83C69-FC5F-27E5-C646-F98EA1D5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3.655009027774" createdVersion="8" refreshedVersion="8" minRefreshableVersion="3" recordCount="1000" xr:uid="{BF2DC343-FF76-0F42-BDCB-59F280CDACB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6.869656828705" createdVersion="8" refreshedVersion="8" minRefreshableVersion="3" recordCount="1000" xr:uid="{B15C4E78-F9EE-7143-9882-DDAF6AA6300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x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x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x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x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x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x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x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x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x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x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x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x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x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x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x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x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x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x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x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x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x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x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x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x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x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x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x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x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x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x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x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x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x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x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x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x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x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x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x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x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x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x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x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x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x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x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x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x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x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x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x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x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x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x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x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x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x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x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x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x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x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x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x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x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x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x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x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x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x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x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x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x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x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x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x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x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x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x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x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x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x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x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x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x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x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x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x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x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x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x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x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x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x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x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x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x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x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x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x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x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x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x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x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x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x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x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x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x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x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x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x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x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x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x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x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x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x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x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x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x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x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x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x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x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x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x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x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x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x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x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x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x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x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x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x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x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x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x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x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x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x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x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x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x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x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x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x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x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x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x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x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x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x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x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x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x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x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x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x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x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x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x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x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x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x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x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x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x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x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x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x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x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x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x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x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x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x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x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x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x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x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x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x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x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x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x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x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x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x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x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x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x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x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x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x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x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x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x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x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x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x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x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x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x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x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x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x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x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x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x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x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x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x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x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x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x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x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x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x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x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x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x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x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x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x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x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x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x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x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x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x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x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x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x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x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x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x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x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x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x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x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x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x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x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x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x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x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x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x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x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x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x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x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x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x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x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x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x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x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x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x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x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x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x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x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x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x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x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x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x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x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x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x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x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x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x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x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x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x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x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x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x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x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x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x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x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x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x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x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x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x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x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x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x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x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x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x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x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x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x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x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x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x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x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x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x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x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x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x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x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x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x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x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x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x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x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x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x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x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x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x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x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x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x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x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x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x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x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x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x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x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x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x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x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x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x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x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x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x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x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x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x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x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x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x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x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x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x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x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x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x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x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x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x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x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x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x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x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x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x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x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x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x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x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x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x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x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x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x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x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x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x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x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x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x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x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x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x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x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x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x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x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x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x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x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x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x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x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x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x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x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x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x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x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x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x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x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x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x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x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x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x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x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x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x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x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x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x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x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x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x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x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x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x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x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x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x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x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x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x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x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x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x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x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x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x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x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x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x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x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x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x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x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x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x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x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x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x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x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x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x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x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x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x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x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x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x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x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x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x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x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x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x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x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x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x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x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x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x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x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x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x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x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x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x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x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x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x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x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x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x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x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x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x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x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x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x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x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x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x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x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x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x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x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x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x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x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x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x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x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x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x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x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x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x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x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x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x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x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x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x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x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x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x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x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x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x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x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x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x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x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x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x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x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x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x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x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x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x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x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x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x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x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x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x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x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x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x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x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x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x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x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x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x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x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x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x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x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x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x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x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x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x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x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x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x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x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x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x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x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x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x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x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x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x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x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x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x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x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x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x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x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x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x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x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x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x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x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x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x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x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x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x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x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x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x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x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x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x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x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x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x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x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x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x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x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x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x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x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x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x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x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x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x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x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x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x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x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x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x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x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x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x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x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x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x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x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x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x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x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x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x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x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x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x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x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x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x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x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x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x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x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x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x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x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x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x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x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x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x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x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x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x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x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x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x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x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x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x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x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x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x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x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x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x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x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x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x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x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x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x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x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x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x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x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x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x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x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x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x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x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x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x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x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x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x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x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x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x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x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x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x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x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x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x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x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x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x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x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x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x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x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x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x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x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x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x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x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x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x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x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x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x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x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x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x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x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x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x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x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x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x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x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x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x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x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x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x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x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x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x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x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x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x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x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x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x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x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x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x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x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x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x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x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x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x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x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x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x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x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x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x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x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x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x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x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x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x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x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x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x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x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x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x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x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x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x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x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x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x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x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x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x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x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x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x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x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x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x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x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x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x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x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x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x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x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x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x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x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x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x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x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x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x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x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x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x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x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x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x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x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x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x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x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x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x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x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x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x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x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x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x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x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x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x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x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x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x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x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x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x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x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x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x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x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x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x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x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x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x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x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x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x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x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x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x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x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x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x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x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x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x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x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x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x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x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x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x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x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x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x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x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x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x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x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x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x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x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x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x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x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x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x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x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x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x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x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x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x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x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x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x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x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x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x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x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x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x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x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x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x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x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x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x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x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x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x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x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x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x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x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x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x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x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x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x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x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x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x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x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x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x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x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x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x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x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x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x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x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x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x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x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x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x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x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x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x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x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x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x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x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x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x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x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x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x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x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x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x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x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x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x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x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x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x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x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x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x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x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x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x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x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x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x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x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x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x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x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x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x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x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x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x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x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x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x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x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x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x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x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x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x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x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x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x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x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x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x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x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x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x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x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x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x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x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x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x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99517-605B-A340-8DDA-2E63810B81D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B7EA8-85B2-DC4B-9B50-7DFC0CAC1C9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782BB-2557-8249-95BA-2EC6F67EEC44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80209-9A48-A940-A59E-BCC8AC713EFF}" name="Table2" displayName="Table2" ref="G8:J14" totalsRowShown="0" dataDxfId="36" headerRowBorderDxfId="37" tableBorderDxfId="35">
  <tableColumns count="4">
    <tableColumn id="1" xr3:uid="{04236157-B2D5-9447-A3F0-35D08484A414}" name="Successful Backers Count" dataDxfId="34"/>
    <tableColumn id="2" xr3:uid="{EEFF56B5-7D94-D240-9C5B-55EA0A41435A}" name=" " dataDxfId="33"/>
    <tableColumn id="3" xr3:uid="{5674AB1B-02BA-0148-B498-B7A90C18554D}" name=" Failed Backers Count" dataDxfId="32"/>
    <tableColumn id="4" xr3:uid="{0E0F665F-DA5C-D14F-B33D-955E59F97527}" name="   " dataDxfId="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09" zoomScaleNormal="100" workbookViewId="0">
      <selection activeCell="K9" sqref="K9"/>
    </sheetView>
  </sheetViews>
  <sheetFormatPr baseColWidth="10" defaultRowHeight="16" x14ac:dyDescent="0.2"/>
  <cols>
    <col min="1" max="1" width="4.33203125" bestFit="1" customWidth="1"/>
    <col min="2" max="2" width="30.6640625" bestFit="1" customWidth="1"/>
    <col min="3" max="3" width="34.33203125" style="3" bestFit="1" customWidth="1"/>
    <col min="4" max="4" width="7.5" bestFit="1" customWidth="1"/>
    <col min="5" max="5" width="7.83203125" bestFit="1" customWidth="1"/>
    <col min="6" max="6" width="14.33203125" bestFit="1" customWidth="1"/>
    <col min="7" max="7" width="9.5" bestFit="1" customWidth="1"/>
    <col min="8" max="8" width="13.33203125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33203125" bestFit="1" customWidth="1"/>
    <col min="13" max="13" width="21.83203125" bestFit="1" customWidth="1"/>
    <col min="14" max="14" width="20.33203125" bestFit="1" customWidth="1"/>
    <col min="15" max="15" width="11.83203125" bestFit="1" customWidth="1"/>
    <col min="16" max="16" width="9.33203125" bestFit="1" customWidth="1"/>
    <col min="17" max="17" width="8.5" bestFit="1" customWidth="1"/>
    <col min="18" max="18" width="29.1640625" bestFit="1" customWidth="1"/>
    <col min="19" max="19" width="14.6640625" bestFit="1" customWidth="1"/>
    <col min="20" max="20" width="17.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2071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s="1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 s="6">
        <f t="shared" ref="M2:M65" si="0">(((L2/60)/60)/24)+DATE(1970,1,1)</f>
        <v>42336.25</v>
      </c>
      <c r="N2" s="6">
        <f t="shared" ref="N2:N65" si="1"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2">ROUND(E3/D3*100,0)</f>
        <v>1040</v>
      </c>
      <c r="G3" t="s">
        <v>20</v>
      </c>
      <c r="H3">
        <v>158</v>
      </c>
      <c r="I3">
        <f t="shared" ref="I3:I66" si="3">ROUND(IFERROR(E3/H3,0),2)</f>
        <v>92.15</v>
      </c>
      <c r="J3" t="s">
        <v>21</v>
      </c>
      <c r="K3" t="s">
        <v>22</v>
      </c>
      <c r="L3">
        <v>1408424400</v>
      </c>
      <c r="M3" s="6">
        <f t="shared" si="0"/>
        <v>41870.208333333336</v>
      </c>
      <c r="N3" s="6">
        <f t="shared" si="1"/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2034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2"/>
        <v>131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 s="6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 s="6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2034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 s="6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 s="6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 s="6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 s="6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 s="6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 s="6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2034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 s="6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 s="6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 s="6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 s="6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2034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 s="6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2034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 s="6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 s="6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 s="6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 s="6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 s="6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 s="6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 s="6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 s="6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 s="6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 s="6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 s="6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 s="6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 s="6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2034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 s="6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 s="6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 s="6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 s="6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 s="6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 s="6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 s="6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 s="6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 s="6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 s="6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 s="6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 s="6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 s="6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 s="6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2034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 s="6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 s="6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 s="6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 s="6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 s="6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2034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 s="6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 s="6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 s="6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2034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 s="6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 s="6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 s="6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 s="6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 s="6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 s="6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 s="6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 s="6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 s="6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 s="6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 s="6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 s="6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 s="6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 s="6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6">
        <f t="shared" ref="M66:M129" si="4">(((L66/60)/60)/24)+DATE(1970,1,1)</f>
        <v>43283.208333333328</v>
      </c>
      <c r="N66" s="6">
        <f t="shared" ref="N66:N129" si="5">(((O66/60)/60)/24)+DATE(1970,1,1)</f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ROUND(IFERROR(E67/H67,0),2)</f>
        <v>61.04</v>
      </c>
      <c r="J67" t="s">
        <v>21</v>
      </c>
      <c r="K67" t="s">
        <v>22</v>
      </c>
      <c r="L67">
        <v>1296108000</v>
      </c>
      <c r="M67" s="6">
        <f t="shared" si="4"/>
        <v>40570.25</v>
      </c>
      <c r="N67" s="6">
        <f t="shared" si="5"/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6">
        <f t="shared" si="4"/>
        <v>42102.208333333328</v>
      </c>
      <c r="N68" s="6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4"/>
        <v>40203.25</v>
      </c>
      <c r="N69" s="6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4"/>
        <v>42943.208333333328</v>
      </c>
      <c r="N70" s="6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4"/>
        <v>40531.25</v>
      </c>
      <c r="N71" s="6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4"/>
        <v>40484.208333333336</v>
      </c>
      <c r="N72" s="6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4"/>
        <v>43799.25</v>
      </c>
      <c r="N73" s="6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4"/>
        <v>42186.208333333328</v>
      </c>
      <c r="N74" s="6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4"/>
        <v>42701.25</v>
      </c>
      <c r="N75" s="6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4"/>
        <v>42456.208333333328</v>
      </c>
      <c r="N76" s="6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4"/>
        <v>43296.208333333328</v>
      </c>
      <c r="N77" s="6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4"/>
        <v>42027.25</v>
      </c>
      <c r="N78" s="6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4"/>
        <v>40448.208333333336</v>
      </c>
      <c r="N79" s="6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4"/>
        <v>43206.208333333328</v>
      </c>
      <c r="N80" s="6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4"/>
        <v>43267.208333333328</v>
      </c>
      <c r="N81" s="6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4"/>
        <v>42976.208333333328</v>
      </c>
      <c r="N82" s="6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4"/>
        <v>43062.25</v>
      </c>
      <c r="N83" s="6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2034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4"/>
        <v>43482.25</v>
      </c>
      <c r="N84" s="6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4"/>
        <v>42579.208333333328</v>
      </c>
      <c r="N85" s="6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2034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4"/>
        <v>41118.208333333336</v>
      </c>
      <c r="N86" s="6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4"/>
        <v>40797.208333333336</v>
      </c>
      <c r="N87" s="6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2034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4"/>
        <v>42128.208333333328</v>
      </c>
      <c r="N88" s="6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4"/>
        <v>40610.25</v>
      </c>
      <c r="N89" s="6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2034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4"/>
        <v>42110.208333333328</v>
      </c>
      <c r="N90" s="6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4"/>
        <v>40283.208333333336</v>
      </c>
      <c r="N91" s="6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4"/>
        <v>42425.25</v>
      </c>
      <c r="N92" s="6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4"/>
        <v>42588.208333333328</v>
      </c>
      <c r="N93" s="6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4"/>
        <v>40352.208333333336</v>
      </c>
      <c r="N94" s="6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4"/>
        <v>41202.208333333336</v>
      </c>
      <c r="N95" s="6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4"/>
        <v>43562.208333333328</v>
      </c>
      <c r="N96" s="6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4"/>
        <v>43752.208333333328</v>
      </c>
      <c r="N97" s="6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4"/>
        <v>40612.25</v>
      </c>
      <c r="N98" s="6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4"/>
        <v>42180.208333333328</v>
      </c>
      <c r="N99" s="6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2035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4"/>
        <v>42212.208333333328</v>
      </c>
      <c r="N100" s="6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4"/>
        <v>41968.25</v>
      </c>
      <c r="N101" s="6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4"/>
        <v>40835.208333333336</v>
      </c>
      <c r="N102" s="6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4"/>
        <v>42056.25</v>
      </c>
      <c r="N103" s="6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2034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4"/>
        <v>43234.208333333328</v>
      </c>
      <c r="N104" s="6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4"/>
        <v>40475.208333333336</v>
      </c>
      <c r="N105" s="6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2034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4"/>
        <v>42878.208333333328</v>
      </c>
      <c r="N106" s="6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2034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4"/>
        <v>41366.208333333336</v>
      </c>
      <c r="N107" s="6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4"/>
        <v>43716.208333333328</v>
      </c>
      <c r="N108" s="6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4"/>
        <v>43213.208333333328</v>
      </c>
      <c r="N109" s="6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4"/>
        <v>41005.208333333336</v>
      </c>
      <c r="N110" s="6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4"/>
        <v>41651.25</v>
      </c>
      <c r="N111" s="6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4"/>
        <v>43354.208333333328</v>
      </c>
      <c r="N112" s="6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4"/>
        <v>41174.208333333336</v>
      </c>
      <c r="N113" s="6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4"/>
        <v>41875.208333333336</v>
      </c>
      <c r="N114" s="6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4"/>
        <v>42990.208333333328</v>
      </c>
      <c r="N115" s="6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4"/>
        <v>43564.208333333328</v>
      </c>
      <c r="N116" s="6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4"/>
        <v>43056.25</v>
      </c>
      <c r="N117" s="6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4"/>
        <v>42265.208333333328</v>
      </c>
      <c r="N118" s="6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4"/>
        <v>40808.208333333336</v>
      </c>
      <c r="N119" s="6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4"/>
        <v>41665.25</v>
      </c>
      <c r="N120" s="6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4"/>
        <v>41806.208333333336</v>
      </c>
      <c r="N121" s="6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4"/>
        <v>42111.208333333328</v>
      </c>
      <c r="N122" s="6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4"/>
        <v>41917.208333333336</v>
      </c>
      <c r="N123" s="6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4"/>
        <v>41970.25</v>
      </c>
      <c r="N124" s="6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4"/>
        <v>42332.25</v>
      </c>
      <c r="N125" s="6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4"/>
        <v>43598.208333333328</v>
      </c>
      <c r="N126" s="6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4"/>
        <v>43362.208333333328</v>
      </c>
      <c r="N127" s="6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4"/>
        <v>42596.208333333328</v>
      </c>
      <c r="N128" s="6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4"/>
        <v>40310.208333333336</v>
      </c>
      <c r="N129" s="6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ref="M130:M193" si="8">(((L130/60)/60)/24)+DATE(1970,1,1)</f>
        <v>40417.208333333336</v>
      </c>
      <c r="N130" s="6">
        <f t="shared" ref="N130:N193" si="9">(((O130/60)/60)/24)+DATE(1970,1,1)</f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2034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ROUND(E131/D131*100,0)</f>
        <v>3</v>
      </c>
      <c r="G131" t="s">
        <v>74</v>
      </c>
      <c r="H131">
        <v>55</v>
      </c>
      <c r="I131">
        <f t="shared" ref="I131:I194" si="11">ROUND(IFERROR(E131/H131,0),2)</f>
        <v>86.47</v>
      </c>
      <c r="J131" t="s">
        <v>26</v>
      </c>
      <c r="K131" t="s">
        <v>27</v>
      </c>
      <c r="L131">
        <v>1422943200</v>
      </c>
      <c r="M131" s="6">
        <f t="shared" si="8"/>
        <v>42038.25</v>
      </c>
      <c r="N131" s="6">
        <f t="shared" si="9"/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 s="6">
        <f t="shared" si="8"/>
        <v>40842.208333333336</v>
      </c>
      <c r="N132" s="6">
        <f t="shared" si="9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8"/>
        <v>41607.25</v>
      </c>
      <c r="N133" s="6">
        <f t="shared" si="9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8"/>
        <v>43112.25</v>
      </c>
      <c r="N134" s="6">
        <f t="shared" si="9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8"/>
        <v>40767.208333333336</v>
      </c>
      <c r="N135" s="6">
        <f t="shared" si="9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2034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8"/>
        <v>40713.208333333336</v>
      </c>
      <c r="N136" s="6">
        <f t="shared" si="9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8"/>
        <v>41340.25</v>
      </c>
      <c r="N137" s="6">
        <f t="shared" si="9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8"/>
        <v>41797.208333333336</v>
      </c>
      <c r="N138" s="6">
        <f t="shared" si="9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8"/>
        <v>40457.208333333336</v>
      </c>
      <c r="N139" s="6">
        <f t="shared" si="9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8"/>
        <v>41180.208333333336</v>
      </c>
      <c r="N140" s="6">
        <f t="shared" si="9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8"/>
        <v>42115.208333333328</v>
      </c>
      <c r="N141" s="6">
        <f t="shared" si="9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8"/>
        <v>43156.25</v>
      </c>
      <c r="N142" s="6">
        <f t="shared" si="9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8"/>
        <v>42167.208333333328</v>
      </c>
      <c r="N143" s="6">
        <f t="shared" si="9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8"/>
        <v>41005.208333333336</v>
      </c>
      <c r="N144" s="6">
        <f t="shared" si="9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8"/>
        <v>40357.208333333336</v>
      </c>
      <c r="N145" s="6">
        <f t="shared" si="9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2034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8"/>
        <v>43633.208333333328</v>
      </c>
      <c r="N146" s="6">
        <f t="shared" si="9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8"/>
        <v>41889.208333333336</v>
      </c>
      <c r="N147" s="6">
        <f t="shared" si="9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8"/>
        <v>40855.25</v>
      </c>
      <c r="N148" s="6">
        <f t="shared" si="9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8"/>
        <v>42534.208333333328</v>
      </c>
      <c r="N149" s="6">
        <f t="shared" si="9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8"/>
        <v>42941.208333333328</v>
      </c>
      <c r="N150" s="6">
        <f t="shared" si="9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8"/>
        <v>41275.25</v>
      </c>
      <c r="N151" s="6">
        <f t="shared" si="9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2034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8"/>
        <v>43450.25</v>
      </c>
      <c r="N152" s="6">
        <f t="shared" si="9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2034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8"/>
        <v>41799.208333333336</v>
      </c>
      <c r="N153" s="6">
        <f t="shared" si="9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2034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8"/>
        <v>42783.25</v>
      </c>
      <c r="N154" s="6">
        <f t="shared" si="9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2034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8"/>
        <v>41201.208333333336</v>
      </c>
      <c r="N155" s="6">
        <f t="shared" si="9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8"/>
        <v>42502.208333333328</v>
      </c>
      <c r="N156" s="6">
        <f t="shared" si="9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2034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8"/>
        <v>40262.208333333336</v>
      </c>
      <c r="N157" s="6">
        <f t="shared" si="9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8"/>
        <v>43743.208333333328</v>
      </c>
      <c r="N158" s="6">
        <f t="shared" si="9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2034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8"/>
        <v>41638.25</v>
      </c>
      <c r="N159" s="6">
        <f t="shared" si="9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8"/>
        <v>42346.25</v>
      </c>
      <c r="N160" s="6">
        <f t="shared" si="9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2034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8"/>
        <v>43551.208333333328</v>
      </c>
      <c r="N161" s="6">
        <f t="shared" si="9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8"/>
        <v>43582.208333333328</v>
      </c>
      <c r="N162" s="6">
        <f t="shared" si="9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8"/>
        <v>42270.208333333328</v>
      </c>
      <c r="N163" s="6">
        <f t="shared" si="9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8"/>
        <v>43442.25</v>
      </c>
      <c r="N164" s="6">
        <f t="shared" si="9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2034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8"/>
        <v>43028.208333333328</v>
      </c>
      <c r="N165" s="6">
        <f t="shared" si="9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8"/>
        <v>43016.208333333328</v>
      </c>
      <c r="N166" s="6">
        <f t="shared" si="9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8"/>
        <v>42948.208333333328</v>
      </c>
      <c r="N167" s="6">
        <f t="shared" si="9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8"/>
        <v>40534.25</v>
      </c>
      <c r="N168" s="6">
        <f t="shared" si="9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8"/>
        <v>41435.208333333336</v>
      </c>
      <c r="N169" s="6">
        <f t="shared" si="9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8"/>
        <v>43518.25</v>
      </c>
      <c r="N170" s="6">
        <f t="shared" si="9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2034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8"/>
        <v>41077.208333333336</v>
      </c>
      <c r="N171" s="6">
        <f t="shared" si="9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8"/>
        <v>42950.208333333328</v>
      </c>
      <c r="N172" s="6">
        <f t="shared" si="9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2034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8"/>
        <v>41718.208333333336</v>
      </c>
      <c r="N173" s="6">
        <f t="shared" si="9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8"/>
        <v>41839.208333333336</v>
      </c>
      <c r="N174" s="6">
        <f t="shared" si="9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8"/>
        <v>41412.208333333336</v>
      </c>
      <c r="N175" s="6">
        <f t="shared" si="9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8"/>
        <v>42282.208333333328</v>
      </c>
      <c r="N176" s="6">
        <f t="shared" si="9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8"/>
        <v>42613.208333333328</v>
      </c>
      <c r="N177" s="6">
        <f t="shared" si="9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8"/>
        <v>42616.208333333328</v>
      </c>
      <c r="N178" s="6">
        <f t="shared" si="9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8"/>
        <v>40497.25</v>
      </c>
      <c r="N179" s="6">
        <f t="shared" si="9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8"/>
        <v>42999.208333333328</v>
      </c>
      <c r="N180" s="6">
        <f t="shared" si="9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2035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8"/>
        <v>41350.208333333336</v>
      </c>
      <c r="N181" s="6">
        <f t="shared" si="9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8"/>
        <v>40259.208333333336</v>
      </c>
      <c r="N182" s="6">
        <f t="shared" si="9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8"/>
        <v>43012.208333333328</v>
      </c>
      <c r="N183" s="6">
        <f t="shared" si="9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8"/>
        <v>43631.208333333328</v>
      </c>
      <c r="N184" s="6">
        <f t="shared" si="9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8"/>
        <v>40430.208333333336</v>
      </c>
      <c r="N185" s="6">
        <f t="shared" si="9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2034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8"/>
        <v>43588.208333333328</v>
      </c>
      <c r="N186" s="6">
        <f t="shared" si="9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8"/>
        <v>43233.208333333328</v>
      </c>
      <c r="N187" s="6">
        <f t="shared" si="9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8"/>
        <v>41782.208333333336</v>
      </c>
      <c r="N188" s="6">
        <f t="shared" si="9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8"/>
        <v>41328.25</v>
      </c>
      <c r="N189" s="6">
        <f t="shared" si="9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8"/>
        <v>41975.25</v>
      </c>
      <c r="N190" s="6">
        <f t="shared" si="9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8"/>
        <v>42433.25</v>
      </c>
      <c r="N191" s="6">
        <f t="shared" si="9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8"/>
        <v>41429.208333333336</v>
      </c>
      <c r="N192" s="6">
        <f t="shared" si="9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8"/>
        <v>43536.208333333328</v>
      </c>
      <c r="N193" s="6">
        <f t="shared" si="9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ref="M194:M257" si="12">(((L194/60)/60)/24)+DATE(1970,1,1)</f>
        <v>41817.208333333336</v>
      </c>
      <c r="N194" s="6">
        <f t="shared" ref="N194:N257" si="13">(((O194/60)/60)/24)+DATE(1970,1,1)</f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2034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4">ROUND(E195/D195*100,0)</f>
        <v>46</v>
      </c>
      <c r="G195" t="s">
        <v>14</v>
      </c>
      <c r="H195">
        <v>65</v>
      </c>
      <c r="I195">
        <f t="shared" ref="I195:I258" si="15">ROUND(IFERROR(E195/H195,0),2)</f>
        <v>46.34</v>
      </c>
      <c r="J195" t="s">
        <v>21</v>
      </c>
      <c r="K195" t="s">
        <v>22</v>
      </c>
      <c r="L195">
        <v>1523163600</v>
      </c>
      <c r="M195" s="6">
        <f t="shared" si="12"/>
        <v>43198.208333333328</v>
      </c>
      <c r="N195" s="6">
        <f t="shared" si="13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2034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>
        <v>1442206800</v>
      </c>
      <c r="M196" s="6">
        <f t="shared" si="12"/>
        <v>42261.208333333328</v>
      </c>
      <c r="N196" s="6">
        <f t="shared" si="1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6">
        <f t="shared" si="12"/>
        <v>43310.208333333328</v>
      </c>
      <c r="N197" s="6">
        <f t="shared" si="1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2034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2"/>
        <v>42616.208333333328</v>
      </c>
      <c r="N198" s="6">
        <f t="shared" si="1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6">
        <f t="shared" si="12"/>
        <v>42909.208333333328</v>
      </c>
      <c r="N199" s="6">
        <f t="shared" si="1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6">
        <f t="shared" si="12"/>
        <v>40396.208333333336</v>
      </c>
      <c r="N200" s="6">
        <f t="shared" si="1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2034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6">
        <f t="shared" si="12"/>
        <v>42192.208333333328</v>
      </c>
      <c r="N201" s="6">
        <f t="shared" si="1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2034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2"/>
        <v>40262.208333333336</v>
      </c>
      <c r="N202" s="6">
        <f t="shared" si="1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6">
        <f t="shared" si="12"/>
        <v>41845.208333333336</v>
      </c>
      <c r="N203" s="6">
        <f t="shared" si="1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6">
        <f t="shared" si="12"/>
        <v>40818.208333333336</v>
      </c>
      <c r="N204" s="6">
        <f t="shared" si="1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2"/>
        <v>42752.25</v>
      </c>
      <c r="N205" s="6">
        <f t="shared" si="13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6">
        <f t="shared" si="12"/>
        <v>40636.208333333336</v>
      </c>
      <c r="N206" s="6">
        <f t="shared" si="1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6">
        <f t="shared" si="12"/>
        <v>43390.208333333328</v>
      </c>
      <c r="N207" s="6">
        <f t="shared" si="1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6">
        <f t="shared" si="12"/>
        <v>40236.25</v>
      </c>
      <c r="N208" s="6">
        <f t="shared" si="13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2"/>
        <v>43340.208333333328</v>
      </c>
      <c r="N209" s="6">
        <f t="shared" si="1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2034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6">
        <f t="shared" si="12"/>
        <v>43048.25</v>
      </c>
      <c r="N210" s="6">
        <f t="shared" si="13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2"/>
        <v>42496.208333333328</v>
      </c>
      <c r="N211" s="6">
        <f t="shared" si="1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6">
        <f t="shared" si="12"/>
        <v>42797.25</v>
      </c>
      <c r="N212" s="6">
        <f t="shared" si="1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6">
        <f t="shared" si="12"/>
        <v>41513.208333333336</v>
      </c>
      <c r="N213" s="6">
        <f t="shared" si="1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6">
        <f t="shared" si="12"/>
        <v>43814.25</v>
      </c>
      <c r="N214" s="6">
        <f t="shared" si="13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2"/>
        <v>40488.208333333336</v>
      </c>
      <c r="N215" s="6">
        <f t="shared" si="13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2034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6">
        <f t="shared" si="12"/>
        <v>40409.208333333336</v>
      </c>
      <c r="N216" s="6">
        <f t="shared" si="1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2034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6">
        <f t="shared" si="12"/>
        <v>43509.25</v>
      </c>
      <c r="N217" s="6">
        <f t="shared" si="13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6">
        <f t="shared" si="12"/>
        <v>40869.25</v>
      </c>
      <c r="N218" s="6">
        <f t="shared" si="13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2"/>
        <v>43583.208333333328</v>
      </c>
      <c r="N219" s="6">
        <f t="shared" si="1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6">
        <f t="shared" si="12"/>
        <v>40858.25</v>
      </c>
      <c r="N220" s="6">
        <f t="shared" si="13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6">
        <f t="shared" si="12"/>
        <v>41137.208333333336</v>
      </c>
      <c r="N221" s="6">
        <f t="shared" si="1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6">
        <f t="shared" si="12"/>
        <v>40725.208333333336</v>
      </c>
      <c r="N222" s="6">
        <f t="shared" si="1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6">
        <f t="shared" si="12"/>
        <v>41081.208333333336</v>
      </c>
      <c r="N223" s="6">
        <f t="shared" si="1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2035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6">
        <f t="shared" si="12"/>
        <v>41914.208333333336</v>
      </c>
      <c r="N224" s="6">
        <f t="shared" si="1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6">
        <f t="shared" si="12"/>
        <v>42445.208333333328</v>
      </c>
      <c r="N225" s="6">
        <f t="shared" si="1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2"/>
        <v>41906.208333333336</v>
      </c>
      <c r="N226" s="6">
        <f t="shared" si="13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2"/>
        <v>41762.208333333336</v>
      </c>
      <c r="N227" s="6">
        <f t="shared" si="1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2034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6">
        <f t="shared" si="12"/>
        <v>40276.208333333336</v>
      </c>
      <c r="N228" s="6">
        <f t="shared" si="1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6">
        <f t="shared" si="12"/>
        <v>42139.208333333328</v>
      </c>
      <c r="N229" s="6">
        <f t="shared" si="1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2"/>
        <v>42613.208333333328</v>
      </c>
      <c r="N230" s="6">
        <f t="shared" si="1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6">
        <f t="shared" si="12"/>
        <v>42887.208333333328</v>
      </c>
      <c r="N231" s="6">
        <f t="shared" si="1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6">
        <f t="shared" si="12"/>
        <v>43805.25</v>
      </c>
      <c r="N232" s="6">
        <f t="shared" si="13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6">
        <f t="shared" si="12"/>
        <v>41415.208333333336</v>
      </c>
      <c r="N233" s="6">
        <f t="shared" si="1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6">
        <f t="shared" si="12"/>
        <v>42576.208333333328</v>
      </c>
      <c r="N234" s="6">
        <f t="shared" si="1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6">
        <f t="shared" si="12"/>
        <v>40706.208333333336</v>
      </c>
      <c r="N235" s="6">
        <f t="shared" si="1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6">
        <f t="shared" si="12"/>
        <v>42969.208333333328</v>
      </c>
      <c r="N236" s="6">
        <f t="shared" si="1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6">
        <f t="shared" si="12"/>
        <v>42779.25</v>
      </c>
      <c r="N237" s="6">
        <f t="shared" si="13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6">
        <f t="shared" si="12"/>
        <v>43641.208333333328</v>
      </c>
      <c r="N238" s="6">
        <f t="shared" si="1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2034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6">
        <f t="shared" si="12"/>
        <v>41754.208333333336</v>
      </c>
      <c r="N239" s="6">
        <f t="shared" si="1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6">
        <f t="shared" si="12"/>
        <v>43083.25</v>
      </c>
      <c r="N240" s="6">
        <f t="shared" si="13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6">
        <f t="shared" si="12"/>
        <v>42245.208333333328</v>
      </c>
      <c r="N241" s="6">
        <f t="shared" si="1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6">
        <f t="shared" si="12"/>
        <v>40396.208333333336</v>
      </c>
      <c r="N242" s="6">
        <f t="shared" si="1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6">
        <f t="shared" si="12"/>
        <v>41742.208333333336</v>
      </c>
      <c r="N243" s="6">
        <f t="shared" si="1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6">
        <f t="shared" si="12"/>
        <v>42865.208333333328</v>
      </c>
      <c r="N244" s="6">
        <f t="shared" si="1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2034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6">
        <f t="shared" si="12"/>
        <v>43163.25</v>
      </c>
      <c r="N245" s="6">
        <f t="shared" si="13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6">
        <f t="shared" si="12"/>
        <v>41834.208333333336</v>
      </c>
      <c r="N246" s="6">
        <f t="shared" si="1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6">
        <f t="shared" si="12"/>
        <v>41736.208333333336</v>
      </c>
      <c r="N247" s="6">
        <f t="shared" si="1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6">
        <f t="shared" si="12"/>
        <v>41491.208333333336</v>
      </c>
      <c r="N248" s="6">
        <f t="shared" si="1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6">
        <f t="shared" si="12"/>
        <v>42726.25</v>
      </c>
      <c r="N249" s="6">
        <f t="shared" si="13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6">
        <f t="shared" si="12"/>
        <v>42004.25</v>
      </c>
      <c r="N250" s="6">
        <f t="shared" si="13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2"/>
        <v>42006.25</v>
      </c>
      <c r="N251" s="6">
        <f t="shared" si="13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2"/>
        <v>40203.25</v>
      </c>
      <c r="N252" s="6">
        <f t="shared" si="13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2034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6">
        <f t="shared" si="12"/>
        <v>41252.25</v>
      </c>
      <c r="N253" s="6">
        <f t="shared" si="13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6">
        <f t="shared" si="12"/>
        <v>41572.208333333336</v>
      </c>
      <c r="N254" s="6">
        <f t="shared" si="1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6">
        <f t="shared" si="12"/>
        <v>40641.208333333336</v>
      </c>
      <c r="N255" s="6">
        <f t="shared" si="1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6">
        <f t="shared" si="12"/>
        <v>42787.25</v>
      </c>
      <c r="N256" s="6">
        <f t="shared" si="13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2"/>
        <v>40590.25</v>
      </c>
      <c r="N257" s="6">
        <f t="shared" si="13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2034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6">
        <f t="shared" ref="M258:M321" si="16">(((L258/60)/60)/24)+DATE(1970,1,1)</f>
        <v>42393.25</v>
      </c>
      <c r="N258" s="6">
        <f t="shared" ref="N258:N321" si="17">(((O258/60)/60)/24)+DATE(1970,1,1)</f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2034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8">ROUND(E259/D259*100,0)</f>
        <v>146</v>
      </c>
      <c r="G259" t="s">
        <v>20</v>
      </c>
      <c r="H259">
        <v>92</v>
      </c>
      <c r="I259">
        <f t="shared" ref="I259:I322" si="19">ROUND(IFERROR(E259/H259,0),2)</f>
        <v>90.46</v>
      </c>
      <c r="J259" t="s">
        <v>21</v>
      </c>
      <c r="K259" t="s">
        <v>22</v>
      </c>
      <c r="L259">
        <v>1362463200</v>
      </c>
      <c r="M259" s="6">
        <f t="shared" si="16"/>
        <v>41338.25</v>
      </c>
      <c r="N259" s="6">
        <f t="shared" si="17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8"/>
        <v>268</v>
      </c>
      <c r="G260" t="s">
        <v>20</v>
      </c>
      <c r="H260">
        <v>186</v>
      </c>
      <c r="I260">
        <f t="shared" si="19"/>
        <v>72.17</v>
      </c>
      <c r="J260" t="s">
        <v>21</v>
      </c>
      <c r="K260" t="s">
        <v>22</v>
      </c>
      <c r="L260">
        <v>1481176800</v>
      </c>
      <c r="M260" s="6">
        <f t="shared" si="16"/>
        <v>42712.25</v>
      </c>
      <c r="N260" s="6">
        <f t="shared" si="17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6">
        <f t="shared" si="16"/>
        <v>41251.25</v>
      </c>
      <c r="N261" s="6">
        <f t="shared" si="17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6">
        <f t="shared" si="16"/>
        <v>41180.208333333336</v>
      </c>
      <c r="N262" s="6">
        <f t="shared" si="1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2034</v>
      </c>
      <c r="T262" t="s">
        <v>2036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6">
        <f t="shared" si="16"/>
        <v>40415.208333333336</v>
      </c>
      <c r="N263" s="6">
        <f t="shared" si="1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2034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6">
        <f t="shared" si="16"/>
        <v>40638.208333333336</v>
      </c>
      <c r="N264" s="6">
        <f t="shared" si="1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2034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6">
        <f t="shared" si="16"/>
        <v>40187.25</v>
      </c>
      <c r="N265" s="6">
        <f t="shared" si="17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16"/>
        <v>41317.25</v>
      </c>
      <c r="N266" s="6">
        <f t="shared" si="17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6">
        <f t="shared" si="16"/>
        <v>42372.25</v>
      </c>
      <c r="N267" s="6">
        <f t="shared" si="17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16"/>
        <v>41950.25</v>
      </c>
      <c r="N268" s="6">
        <f t="shared" si="17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6">
        <f t="shared" si="16"/>
        <v>41206.208333333336</v>
      </c>
      <c r="N269" s="6">
        <f t="shared" si="17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6">
        <f t="shared" si="16"/>
        <v>41186.208333333336</v>
      </c>
      <c r="N270" s="6">
        <f t="shared" si="17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6">
        <f t="shared" si="16"/>
        <v>43496.25</v>
      </c>
      <c r="N271" s="6">
        <f t="shared" si="17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6">
        <f t="shared" si="16"/>
        <v>40514.25</v>
      </c>
      <c r="N272" s="6">
        <f t="shared" si="17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6">
        <f t="shared" si="16"/>
        <v>42345.25</v>
      </c>
      <c r="N273" s="6">
        <f t="shared" si="17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6">
        <f t="shared" si="16"/>
        <v>43656.208333333328</v>
      </c>
      <c r="N274" s="6">
        <f t="shared" si="1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6">
        <f t="shared" si="16"/>
        <v>42995.208333333328</v>
      </c>
      <c r="N275" s="6">
        <f t="shared" si="1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6">
        <f t="shared" si="16"/>
        <v>43045.25</v>
      </c>
      <c r="N276" s="6">
        <f t="shared" si="17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6">
        <f t="shared" si="16"/>
        <v>43561.208333333328</v>
      </c>
      <c r="N277" s="6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6">
        <f t="shared" si="16"/>
        <v>41018.208333333336</v>
      </c>
      <c r="N278" s="6">
        <f t="shared" si="1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6">
        <f t="shared" si="16"/>
        <v>40378.208333333336</v>
      </c>
      <c r="N279" s="6">
        <f t="shared" si="1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6">
        <f t="shared" si="16"/>
        <v>41239.25</v>
      </c>
      <c r="N280" s="6">
        <f t="shared" si="17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6">
        <f t="shared" si="16"/>
        <v>43346.208333333328</v>
      </c>
      <c r="N281" s="6">
        <f t="shared" si="1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6">
        <f t="shared" si="16"/>
        <v>43060.25</v>
      </c>
      <c r="N282" s="6">
        <f t="shared" si="17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6">
        <f t="shared" si="16"/>
        <v>40979.25</v>
      </c>
      <c r="N283" s="6">
        <f t="shared" si="1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6">
        <f t="shared" si="16"/>
        <v>42701.25</v>
      </c>
      <c r="N284" s="6">
        <f t="shared" si="17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6">
        <f t="shared" si="16"/>
        <v>42520.208333333328</v>
      </c>
      <c r="N285" s="6">
        <f t="shared" si="1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2034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6">
        <f t="shared" si="16"/>
        <v>41030.208333333336</v>
      </c>
      <c r="N286" s="6">
        <f t="shared" si="1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6">
        <f t="shared" si="16"/>
        <v>42623.208333333328</v>
      </c>
      <c r="N287" s="6">
        <f t="shared" si="1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6">
        <f t="shared" si="16"/>
        <v>42697.25</v>
      </c>
      <c r="N288" s="6">
        <f t="shared" si="17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6">
        <f t="shared" si="16"/>
        <v>42122.208333333328</v>
      </c>
      <c r="N289" s="6">
        <f t="shared" si="1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2034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6">
        <f t="shared" si="16"/>
        <v>40982.208333333336</v>
      </c>
      <c r="N290" s="6">
        <f t="shared" si="1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6">
        <f t="shared" si="16"/>
        <v>42219.208333333328</v>
      </c>
      <c r="N291" s="6">
        <f t="shared" si="1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6">
        <f t="shared" si="16"/>
        <v>41404.208333333336</v>
      </c>
      <c r="N292" s="6">
        <f t="shared" si="1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6">
        <f t="shared" si="16"/>
        <v>40831.208333333336</v>
      </c>
      <c r="N293" s="6">
        <f t="shared" si="1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6"/>
        <v>40984.208333333336</v>
      </c>
      <c r="N294" s="6">
        <f t="shared" si="1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2035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6">
        <f t="shared" si="16"/>
        <v>40456.208333333336</v>
      </c>
      <c r="N295" s="6">
        <f t="shared" si="1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6">
        <f t="shared" si="16"/>
        <v>43399.208333333328</v>
      </c>
      <c r="N296" s="6">
        <f t="shared" si="17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16"/>
        <v>41562.208333333336</v>
      </c>
      <c r="N297" s="6">
        <f t="shared" si="17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6">
        <f t="shared" si="16"/>
        <v>43493.25</v>
      </c>
      <c r="N298" s="6">
        <f t="shared" si="17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6">
        <f t="shared" si="16"/>
        <v>41653.25</v>
      </c>
      <c r="N299" s="6">
        <f t="shared" si="17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6">
        <f t="shared" si="16"/>
        <v>42426.25</v>
      </c>
      <c r="N300" s="6">
        <f t="shared" si="1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2034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6">
        <f t="shared" si="16"/>
        <v>42432.25</v>
      </c>
      <c r="N301" s="6">
        <f t="shared" si="1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2035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6"/>
        <v>42977.208333333328</v>
      </c>
      <c r="N302" s="6">
        <f t="shared" si="1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6">
        <f t="shared" si="16"/>
        <v>42061.25</v>
      </c>
      <c r="N303" s="6">
        <f t="shared" si="1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6">
        <f t="shared" si="16"/>
        <v>43345.208333333328</v>
      </c>
      <c r="N304" s="6">
        <f t="shared" si="1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6">
        <f t="shared" si="16"/>
        <v>42376.25</v>
      </c>
      <c r="N305" s="6">
        <f t="shared" si="17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2034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6">
        <f t="shared" si="16"/>
        <v>42589.208333333328</v>
      </c>
      <c r="N306" s="6">
        <f t="shared" si="1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6">
        <f t="shared" si="16"/>
        <v>42448.208333333328</v>
      </c>
      <c r="N307" s="6">
        <f t="shared" si="1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6">
        <f t="shared" si="16"/>
        <v>42930.208333333328</v>
      </c>
      <c r="N308" s="6">
        <f t="shared" si="1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6">
        <f t="shared" si="16"/>
        <v>41066.208333333336</v>
      </c>
      <c r="N309" s="6">
        <f t="shared" si="1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6">
        <f t="shared" si="16"/>
        <v>40651.208333333336</v>
      </c>
      <c r="N310" s="6">
        <f t="shared" si="1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6"/>
        <v>40807.208333333336</v>
      </c>
      <c r="N311" s="6">
        <f t="shared" si="1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2034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6">
        <f t="shared" si="16"/>
        <v>40277.208333333336</v>
      </c>
      <c r="N312" s="6">
        <f t="shared" si="1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6">
        <f t="shared" si="16"/>
        <v>40590.25</v>
      </c>
      <c r="N313" s="6">
        <f t="shared" si="17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16"/>
        <v>41572.208333333336</v>
      </c>
      <c r="N314" s="6">
        <f t="shared" si="1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6"/>
        <v>40966.25</v>
      </c>
      <c r="N315" s="6">
        <f t="shared" si="17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2034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6">
        <f t="shared" si="16"/>
        <v>43536.208333333328</v>
      </c>
      <c r="N316" s="6">
        <f t="shared" si="1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6">
        <f t="shared" si="16"/>
        <v>41783.208333333336</v>
      </c>
      <c r="N317" s="6">
        <f t="shared" si="1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6">
        <f t="shared" si="16"/>
        <v>43788.25</v>
      </c>
      <c r="N318" s="6">
        <f t="shared" si="17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6"/>
        <v>42869.208333333328</v>
      </c>
      <c r="N319" s="6">
        <f t="shared" si="1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6">
        <f t="shared" si="16"/>
        <v>41684.25</v>
      </c>
      <c r="N320" s="6">
        <f t="shared" si="17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2034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6">
        <f t="shared" si="16"/>
        <v>40402.208333333336</v>
      </c>
      <c r="N321" s="6">
        <f t="shared" si="1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ref="M322:M385" si="20">(((L322/60)/60)/24)+DATE(1970,1,1)</f>
        <v>40673.208333333336</v>
      </c>
      <c r="N322" s="6">
        <f t="shared" ref="N322:N385" si="21">(((O322/60)/60)/24)+DATE(1970,1,1)</f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2">ROUND(E323/D323*100,0)</f>
        <v>94</v>
      </c>
      <c r="G323" t="s">
        <v>14</v>
      </c>
      <c r="H323">
        <v>2468</v>
      </c>
      <c r="I323">
        <f t="shared" ref="I323:I386" si="23">ROUND(IFERROR(E323/H323,0),2)</f>
        <v>65</v>
      </c>
      <c r="J323" t="s">
        <v>21</v>
      </c>
      <c r="K323" t="s">
        <v>22</v>
      </c>
      <c r="L323">
        <v>1301634000</v>
      </c>
      <c r="M323" s="6">
        <f t="shared" si="20"/>
        <v>40634.208333333336</v>
      </c>
      <c r="N323" s="6">
        <f t="shared" si="21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2"/>
        <v>167</v>
      </c>
      <c r="G324" t="s">
        <v>20</v>
      </c>
      <c r="H324">
        <v>5168</v>
      </c>
      <c r="I324">
        <f t="shared" si="23"/>
        <v>38</v>
      </c>
      <c r="J324" t="s">
        <v>21</v>
      </c>
      <c r="K324" t="s">
        <v>22</v>
      </c>
      <c r="L324">
        <v>1290664800</v>
      </c>
      <c r="M324" s="6">
        <f t="shared" si="20"/>
        <v>40507.25</v>
      </c>
      <c r="N324" s="6">
        <f t="shared" si="21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6">
        <f t="shared" si="20"/>
        <v>41725.208333333336</v>
      </c>
      <c r="N325" s="6">
        <f t="shared" si="2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6">
        <f t="shared" si="20"/>
        <v>42176.208333333328</v>
      </c>
      <c r="N326" s="6">
        <f t="shared" si="2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6">
        <f t="shared" si="20"/>
        <v>43267.208333333328</v>
      </c>
      <c r="N327" s="6">
        <f t="shared" si="2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6">
        <f t="shared" si="20"/>
        <v>42364.25</v>
      </c>
      <c r="N328" s="6">
        <f t="shared" si="21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6">
        <f t="shared" si="20"/>
        <v>43705.208333333328</v>
      </c>
      <c r="N329" s="6">
        <f t="shared" si="2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0"/>
        <v>43434.25</v>
      </c>
      <c r="N330" s="6">
        <f t="shared" si="21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2034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6">
        <f t="shared" si="20"/>
        <v>42716.25</v>
      </c>
      <c r="N331" s="6">
        <f t="shared" si="21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0"/>
        <v>43077.25</v>
      </c>
      <c r="N332" s="6">
        <f t="shared" si="21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6">
        <f t="shared" si="20"/>
        <v>40896.25</v>
      </c>
      <c r="N333" s="6">
        <f t="shared" si="21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6">
        <f t="shared" si="20"/>
        <v>41361.208333333336</v>
      </c>
      <c r="N334" s="6">
        <f t="shared" si="2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6">
        <f t="shared" si="20"/>
        <v>43424.25</v>
      </c>
      <c r="N335" s="6">
        <f t="shared" si="21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0"/>
        <v>43110.25</v>
      </c>
      <c r="N336" s="6">
        <f t="shared" si="21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2034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0"/>
        <v>43784.25</v>
      </c>
      <c r="N337" s="6">
        <f t="shared" si="21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2034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6">
        <f t="shared" si="20"/>
        <v>40527.25</v>
      </c>
      <c r="N338" s="6">
        <f t="shared" si="21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2034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6">
        <f t="shared" si="20"/>
        <v>43780.25</v>
      </c>
      <c r="N339" s="6">
        <f t="shared" si="21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6">
        <f t="shared" si="20"/>
        <v>40821.208333333336</v>
      </c>
      <c r="N340" s="6">
        <f t="shared" si="2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6">
        <f t="shared" si="20"/>
        <v>42949.208333333328</v>
      </c>
      <c r="N341" s="6">
        <f t="shared" si="2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6">
        <f t="shared" si="20"/>
        <v>40889.25</v>
      </c>
      <c r="N342" s="6">
        <f t="shared" si="21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6">
        <f t="shared" si="20"/>
        <v>42244.208333333328</v>
      </c>
      <c r="N343" s="6">
        <f t="shared" si="2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2034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6">
        <f t="shared" si="20"/>
        <v>41475.208333333336</v>
      </c>
      <c r="N344" s="6">
        <f t="shared" si="2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6">
        <f t="shared" si="20"/>
        <v>41597.25</v>
      </c>
      <c r="N345" s="6">
        <f t="shared" si="21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6">
        <f t="shared" si="20"/>
        <v>43122.25</v>
      </c>
      <c r="N346" s="6">
        <f t="shared" si="21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6">
        <f t="shared" si="20"/>
        <v>42194.208333333328</v>
      </c>
      <c r="N347" s="6">
        <f t="shared" si="2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0"/>
        <v>42971.208333333328</v>
      </c>
      <c r="N348" s="6">
        <f t="shared" si="2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2034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6">
        <f t="shared" si="20"/>
        <v>42046.25</v>
      </c>
      <c r="N349" s="6">
        <f t="shared" si="21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6">
        <f t="shared" si="20"/>
        <v>42782.25</v>
      </c>
      <c r="N350" s="6">
        <f t="shared" si="21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6">
        <f t="shared" si="20"/>
        <v>42930.208333333328</v>
      </c>
      <c r="N351" s="6">
        <f t="shared" si="2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0"/>
        <v>42144.208333333328</v>
      </c>
      <c r="N352" s="6">
        <f t="shared" si="2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6">
        <f t="shared" si="20"/>
        <v>42240.208333333328</v>
      </c>
      <c r="N353" s="6">
        <f t="shared" si="2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2034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6">
        <f t="shared" si="20"/>
        <v>42315.25</v>
      </c>
      <c r="N354" s="6">
        <f t="shared" si="21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6">
        <f t="shared" si="20"/>
        <v>43651.208333333328</v>
      </c>
      <c r="N355" s="6">
        <f t="shared" si="2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0"/>
        <v>41520.208333333336</v>
      </c>
      <c r="N356" s="6">
        <f t="shared" si="2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6">
        <f t="shared" si="20"/>
        <v>42757.25</v>
      </c>
      <c r="N357" s="6">
        <f t="shared" si="21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6">
        <f t="shared" si="20"/>
        <v>40922.25</v>
      </c>
      <c r="N358" s="6">
        <f t="shared" si="21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6">
        <f t="shared" si="20"/>
        <v>42250.208333333328</v>
      </c>
      <c r="N359" s="6">
        <f t="shared" si="2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6">
        <f t="shared" si="20"/>
        <v>43322.208333333328</v>
      </c>
      <c r="N360" s="6">
        <f t="shared" si="2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6">
        <f t="shared" si="20"/>
        <v>40782.208333333336</v>
      </c>
      <c r="N361" s="6">
        <f t="shared" si="2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0"/>
        <v>40544.25</v>
      </c>
      <c r="N362" s="6">
        <f t="shared" si="21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6">
        <f t="shared" si="20"/>
        <v>43015.208333333328</v>
      </c>
      <c r="N363" s="6">
        <f t="shared" si="2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6">
        <f t="shared" si="20"/>
        <v>40570.25</v>
      </c>
      <c r="N364" s="6">
        <f t="shared" si="21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2034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6">
        <f t="shared" si="20"/>
        <v>40904.25</v>
      </c>
      <c r="N365" s="6">
        <f t="shared" si="21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2034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6">
        <f t="shared" si="20"/>
        <v>43164.25</v>
      </c>
      <c r="N366" s="6">
        <f t="shared" si="2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2034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6">
        <f t="shared" si="20"/>
        <v>42733.25</v>
      </c>
      <c r="N367" s="6">
        <f t="shared" si="21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6">
        <f t="shared" si="20"/>
        <v>40546.25</v>
      </c>
      <c r="N368" s="6">
        <f t="shared" si="21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6">
        <f t="shared" si="20"/>
        <v>41930.208333333336</v>
      </c>
      <c r="N369" s="6">
        <f t="shared" si="21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6">
        <f t="shared" si="20"/>
        <v>40464.208333333336</v>
      </c>
      <c r="N370" s="6">
        <f t="shared" si="2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6">
        <f t="shared" si="20"/>
        <v>41308.25</v>
      </c>
      <c r="N371" s="6">
        <f t="shared" si="2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0"/>
        <v>43570.208333333328</v>
      </c>
      <c r="N372" s="6">
        <f t="shared" si="2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6">
        <f t="shared" si="20"/>
        <v>42043.25</v>
      </c>
      <c r="N373" s="6">
        <f t="shared" si="2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6">
        <f t="shared" si="20"/>
        <v>42012.25</v>
      </c>
      <c r="N374" s="6">
        <f t="shared" si="21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6">
        <f t="shared" si="20"/>
        <v>42964.208333333328</v>
      </c>
      <c r="N375" s="6">
        <f t="shared" si="2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6">
        <f t="shared" si="20"/>
        <v>43476.25</v>
      </c>
      <c r="N376" s="6">
        <f t="shared" si="21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0"/>
        <v>42293.208333333328</v>
      </c>
      <c r="N377" s="6">
        <f t="shared" si="21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2034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6">
        <f t="shared" si="20"/>
        <v>41826.208333333336</v>
      </c>
      <c r="N378" s="6">
        <f t="shared" si="2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2034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6">
        <f t="shared" si="20"/>
        <v>43760.208333333328</v>
      </c>
      <c r="N379" s="6">
        <f t="shared" si="21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6">
        <f t="shared" si="20"/>
        <v>43241.208333333328</v>
      </c>
      <c r="N380" s="6">
        <f t="shared" si="2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6">
        <f t="shared" si="20"/>
        <v>40843.208333333336</v>
      </c>
      <c r="N381" s="6">
        <f t="shared" si="21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6">
        <f t="shared" si="20"/>
        <v>41448.208333333336</v>
      </c>
      <c r="N382" s="6">
        <f t="shared" si="2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6">
        <f t="shared" si="20"/>
        <v>42163.208333333328</v>
      </c>
      <c r="N383" s="6">
        <f t="shared" si="2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6">
        <f t="shared" si="20"/>
        <v>43024.208333333328</v>
      </c>
      <c r="N384" s="6">
        <f t="shared" si="2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6">
        <f t="shared" si="20"/>
        <v>43509.25</v>
      </c>
      <c r="N385" s="6">
        <f t="shared" si="21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ref="M386:M449" si="24">(((L386/60)/60)/24)+DATE(1970,1,1)</f>
        <v>42776.25</v>
      </c>
      <c r="N386" s="6">
        <f t="shared" ref="N386:N449" si="25">(((O386/60)/60)/24)+DATE(1970,1,1)</f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6">ROUND(E387/D387*100,0)</f>
        <v>146</v>
      </c>
      <c r="G387" t="s">
        <v>20</v>
      </c>
      <c r="H387">
        <v>1137</v>
      </c>
      <c r="I387">
        <f t="shared" ref="I387:I450" si="27">ROUND(IFERROR(E387/H387,0),2)</f>
        <v>50.01</v>
      </c>
      <c r="J387" t="s">
        <v>21</v>
      </c>
      <c r="K387" t="s">
        <v>22</v>
      </c>
      <c r="L387">
        <v>1553835600</v>
      </c>
      <c r="M387" s="6">
        <f t="shared" si="24"/>
        <v>43553.208333333328</v>
      </c>
      <c r="N387" s="6">
        <f t="shared" si="25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6"/>
        <v>76</v>
      </c>
      <c r="G388" t="s">
        <v>14</v>
      </c>
      <c r="H388">
        <v>1068</v>
      </c>
      <c r="I388">
        <f t="shared" si="27"/>
        <v>96.96</v>
      </c>
      <c r="J388" t="s">
        <v>21</v>
      </c>
      <c r="K388" t="s">
        <v>22</v>
      </c>
      <c r="L388">
        <v>1277528400</v>
      </c>
      <c r="M388" s="6">
        <f t="shared" si="24"/>
        <v>40355.208333333336</v>
      </c>
      <c r="N388" s="6">
        <f t="shared" si="25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6">
        <f t="shared" si="24"/>
        <v>41072.208333333336</v>
      </c>
      <c r="N389" s="6">
        <f t="shared" si="25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6">
        <f t="shared" si="24"/>
        <v>40912.25</v>
      </c>
      <c r="N390" s="6">
        <f t="shared" si="25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2034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6">
        <f t="shared" si="24"/>
        <v>40479.208333333336</v>
      </c>
      <c r="N391" s="6">
        <f t="shared" si="25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4"/>
        <v>41530.208333333336</v>
      </c>
      <c r="N392" s="6">
        <f t="shared" si="25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6">
        <f t="shared" si="24"/>
        <v>41653.25</v>
      </c>
      <c r="N393" s="6">
        <f t="shared" si="25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6">
        <f t="shared" si="24"/>
        <v>40549.25</v>
      </c>
      <c r="N394" s="6">
        <f t="shared" si="25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4"/>
        <v>42933.208333333328</v>
      </c>
      <c r="N395" s="6">
        <f t="shared" si="25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6">
        <f t="shared" si="24"/>
        <v>41484.208333333336</v>
      </c>
      <c r="N396" s="6">
        <f t="shared" si="25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6">
        <f t="shared" si="24"/>
        <v>40885.25</v>
      </c>
      <c r="N397" s="6">
        <f t="shared" si="25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6">
        <f t="shared" si="24"/>
        <v>43378.208333333328</v>
      </c>
      <c r="N398" s="6">
        <f t="shared" si="25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6">
        <f t="shared" si="24"/>
        <v>41417.208333333336</v>
      </c>
      <c r="N399" s="6">
        <f t="shared" si="25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2034</v>
      </c>
      <c r="T399" t="s">
        <v>2036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6">
        <f t="shared" si="24"/>
        <v>43228.208333333328</v>
      </c>
      <c r="N400" s="6">
        <f t="shared" si="25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6">
        <f t="shared" si="24"/>
        <v>40576.25</v>
      </c>
      <c r="N401" s="6">
        <f t="shared" si="25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2034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4"/>
        <v>41502.208333333336</v>
      </c>
      <c r="N402" s="6">
        <f t="shared" si="25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6">
        <f t="shared" si="24"/>
        <v>43765.208333333328</v>
      </c>
      <c r="N403" s="6">
        <f t="shared" si="25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4"/>
        <v>40914.25</v>
      </c>
      <c r="N404" s="6">
        <f t="shared" si="25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6">
        <f t="shared" si="24"/>
        <v>40310.208333333336</v>
      </c>
      <c r="N405" s="6">
        <f t="shared" si="25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6">
        <f t="shared" si="24"/>
        <v>43053.25</v>
      </c>
      <c r="N406" s="6">
        <f t="shared" si="25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6">
        <f t="shared" si="24"/>
        <v>43255.208333333328</v>
      </c>
      <c r="N407" s="6">
        <f t="shared" si="25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6">
        <f t="shared" si="24"/>
        <v>41304.25</v>
      </c>
      <c r="N408" s="6">
        <f t="shared" si="25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4"/>
        <v>43751.208333333328</v>
      </c>
      <c r="N409" s="6">
        <f t="shared" si="25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6">
        <f t="shared" si="24"/>
        <v>42541.208333333328</v>
      </c>
      <c r="N410" s="6">
        <f t="shared" si="25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6">
        <f t="shared" si="24"/>
        <v>42843.208333333328</v>
      </c>
      <c r="N411" s="6">
        <f t="shared" si="25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2034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6">
        <f t="shared" si="24"/>
        <v>42122.208333333328</v>
      </c>
      <c r="N412" s="6">
        <f t="shared" si="25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6">
        <f t="shared" si="24"/>
        <v>42884.208333333328</v>
      </c>
      <c r="N413" s="6">
        <f t="shared" si="25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6">
        <f t="shared" si="24"/>
        <v>41642.25</v>
      </c>
      <c r="N414" s="6">
        <f t="shared" si="25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6">
        <f t="shared" si="24"/>
        <v>43431.25</v>
      </c>
      <c r="N415" s="6">
        <f t="shared" si="25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4"/>
        <v>40288.208333333336</v>
      </c>
      <c r="N416" s="6">
        <f t="shared" si="25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6">
        <f t="shared" si="24"/>
        <v>40921.25</v>
      </c>
      <c r="N417" s="6">
        <f t="shared" si="25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6">
        <f t="shared" si="24"/>
        <v>40560.25</v>
      </c>
      <c r="N418" s="6">
        <f t="shared" si="25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6">
        <f t="shared" si="24"/>
        <v>43407.208333333328</v>
      </c>
      <c r="N419" s="6">
        <f t="shared" si="25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6">
        <f t="shared" si="24"/>
        <v>41035.208333333336</v>
      </c>
      <c r="N420" s="6">
        <f t="shared" si="25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4"/>
        <v>40899.25</v>
      </c>
      <c r="N421" s="6">
        <f t="shared" si="25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6">
        <f t="shared" si="24"/>
        <v>42911.208333333328</v>
      </c>
      <c r="N422" s="6">
        <f t="shared" si="25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6">
        <f t="shared" si="24"/>
        <v>42915.208333333328</v>
      </c>
      <c r="N423" s="6">
        <f t="shared" si="25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6">
        <f t="shared" si="24"/>
        <v>40285.208333333336</v>
      </c>
      <c r="N424" s="6">
        <f t="shared" si="25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6">
        <f t="shared" si="24"/>
        <v>40808.208333333336</v>
      </c>
      <c r="N425" s="6">
        <f t="shared" si="25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2035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6">
        <f t="shared" si="24"/>
        <v>43208.208333333328</v>
      </c>
      <c r="N426" s="6">
        <f t="shared" si="25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2034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6">
        <f t="shared" si="24"/>
        <v>42213.208333333328</v>
      </c>
      <c r="N427" s="6">
        <f t="shared" si="25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6">
        <f t="shared" si="24"/>
        <v>41332.25</v>
      </c>
      <c r="N428" s="6">
        <f t="shared" si="25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4"/>
        <v>41895.208333333336</v>
      </c>
      <c r="N429" s="6">
        <f t="shared" si="25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6">
        <f t="shared" si="24"/>
        <v>40585.25</v>
      </c>
      <c r="N430" s="6">
        <f t="shared" si="25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6">
        <f t="shared" si="24"/>
        <v>41680.25</v>
      </c>
      <c r="N431" s="6">
        <f t="shared" si="25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6">
        <f t="shared" si="24"/>
        <v>43737.208333333328</v>
      </c>
      <c r="N432" s="6">
        <f t="shared" si="25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6">
        <f t="shared" si="24"/>
        <v>43273.208333333328</v>
      </c>
      <c r="N433" s="6">
        <f t="shared" si="25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6">
        <f t="shared" si="24"/>
        <v>41761.208333333336</v>
      </c>
      <c r="N434" s="6">
        <f t="shared" si="25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6">
        <f t="shared" si="24"/>
        <v>41603.25</v>
      </c>
      <c r="N435" s="6">
        <f t="shared" si="25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4"/>
        <v>42705.25</v>
      </c>
      <c r="N436" s="6">
        <f t="shared" si="25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6">
        <f t="shared" si="24"/>
        <v>41988.25</v>
      </c>
      <c r="N437" s="6">
        <f t="shared" si="25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6">
        <f t="shared" si="24"/>
        <v>43575.208333333328</v>
      </c>
      <c r="N438" s="6">
        <f t="shared" si="25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6">
        <f t="shared" si="24"/>
        <v>42260.208333333328</v>
      </c>
      <c r="N439" s="6">
        <f t="shared" si="25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6">
        <f t="shared" si="24"/>
        <v>41337.25</v>
      </c>
      <c r="N440" s="6">
        <f t="shared" si="25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4"/>
        <v>42680.208333333328</v>
      </c>
      <c r="N441" s="6">
        <f t="shared" si="25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4"/>
        <v>42916.208333333328</v>
      </c>
      <c r="N442" s="6">
        <f t="shared" si="25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4"/>
        <v>41025.208333333336</v>
      </c>
      <c r="N443" s="6">
        <f t="shared" si="25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6">
        <f t="shared" si="24"/>
        <v>42980.208333333328</v>
      </c>
      <c r="N444" s="6">
        <f t="shared" si="25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6">
        <f t="shared" si="24"/>
        <v>40451.208333333336</v>
      </c>
      <c r="N445" s="6">
        <f t="shared" si="25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6">
        <f t="shared" si="24"/>
        <v>40748.208333333336</v>
      </c>
      <c r="N446" s="6">
        <f t="shared" si="25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2034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6">
        <f t="shared" si="24"/>
        <v>40515.25</v>
      </c>
      <c r="N447" s="6">
        <f t="shared" si="25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6">
        <f t="shared" si="24"/>
        <v>41261.25</v>
      </c>
      <c r="N448" s="6">
        <f t="shared" si="25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4"/>
        <v>43088.25</v>
      </c>
      <c r="N449" s="6">
        <f t="shared" si="25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6">
        <f t="shared" ref="M450:M513" si="28">(((L450/60)/60)/24)+DATE(1970,1,1)</f>
        <v>41378.208333333336</v>
      </c>
      <c r="N450" s="6">
        <f t="shared" ref="N450:N513" si="29">(((O450/60)/60)/24)+DATE(1970,1,1)</f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0">ROUND(E451/D451*100,0)</f>
        <v>967</v>
      </c>
      <c r="G451" t="s">
        <v>20</v>
      </c>
      <c r="H451">
        <v>86</v>
      </c>
      <c r="I451">
        <f t="shared" ref="I451:I514" si="31">ROUND(IFERROR(E451/H451,0),2)</f>
        <v>101.2</v>
      </c>
      <c r="J451" t="s">
        <v>36</v>
      </c>
      <c r="K451" t="s">
        <v>37</v>
      </c>
      <c r="L451">
        <v>1551852000</v>
      </c>
      <c r="M451" s="6">
        <f t="shared" si="28"/>
        <v>43530.25</v>
      </c>
      <c r="N451" s="6">
        <f t="shared" si="29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0"/>
        <v>4</v>
      </c>
      <c r="G452" t="s">
        <v>14</v>
      </c>
      <c r="H452">
        <v>1</v>
      </c>
      <c r="I452">
        <f t="shared" si="31"/>
        <v>4</v>
      </c>
      <c r="J452" t="s">
        <v>15</v>
      </c>
      <c r="K452" t="s">
        <v>16</v>
      </c>
      <c r="L452">
        <v>1540098000</v>
      </c>
      <c r="M452" s="6">
        <f t="shared" si="28"/>
        <v>43394.208333333328</v>
      </c>
      <c r="N452" s="6">
        <f t="shared" si="29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6">
        <f t="shared" si="28"/>
        <v>42935.208333333328</v>
      </c>
      <c r="N453" s="6">
        <f t="shared" si="29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2034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6">
        <f t="shared" si="28"/>
        <v>40365.208333333336</v>
      </c>
      <c r="N454" s="6">
        <f t="shared" si="29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28"/>
        <v>42705.25</v>
      </c>
      <c r="N455" s="6">
        <f t="shared" si="29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6">
        <f t="shared" si="28"/>
        <v>41568.208333333336</v>
      </c>
      <c r="N456" s="6">
        <f t="shared" si="29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28"/>
        <v>40809.208333333336</v>
      </c>
      <c r="N457" s="6">
        <f t="shared" si="29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6">
        <f t="shared" si="28"/>
        <v>43141.25</v>
      </c>
      <c r="N458" s="6">
        <f t="shared" si="29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2034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6">
        <f t="shared" si="28"/>
        <v>42657.208333333328</v>
      </c>
      <c r="N459" s="6">
        <f t="shared" si="29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6">
        <f t="shared" si="28"/>
        <v>40265.208333333336</v>
      </c>
      <c r="N460" s="6">
        <f t="shared" si="29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6">
        <f t="shared" si="28"/>
        <v>42001.25</v>
      </c>
      <c r="N461" s="6">
        <f t="shared" si="29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8"/>
        <v>40399.208333333336</v>
      </c>
      <c r="N462" s="6">
        <f t="shared" si="29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28"/>
        <v>41757.208333333336</v>
      </c>
      <c r="N463" s="6">
        <f t="shared" si="29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6">
        <f t="shared" si="28"/>
        <v>41304.25</v>
      </c>
      <c r="N464" s="6">
        <f t="shared" si="29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6">
        <f t="shared" si="28"/>
        <v>41639.25</v>
      </c>
      <c r="N465" s="6">
        <f t="shared" si="29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6">
        <f t="shared" si="28"/>
        <v>43142.25</v>
      </c>
      <c r="N466" s="6">
        <f t="shared" si="29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6">
        <f t="shared" si="28"/>
        <v>43127.25</v>
      </c>
      <c r="N467" s="6">
        <f t="shared" si="29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6">
        <f t="shared" si="28"/>
        <v>41409.208333333336</v>
      </c>
      <c r="N468" s="6">
        <f t="shared" si="29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6">
        <f t="shared" si="28"/>
        <v>42331.25</v>
      </c>
      <c r="N469" s="6">
        <f t="shared" si="29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8"/>
        <v>43569.208333333328</v>
      </c>
      <c r="N470" s="6">
        <f t="shared" si="29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6">
        <f t="shared" si="28"/>
        <v>42142.208333333328</v>
      </c>
      <c r="N471" s="6">
        <f t="shared" si="29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6">
        <f t="shared" si="28"/>
        <v>42716.25</v>
      </c>
      <c r="N472" s="6">
        <f t="shared" si="29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6">
        <f t="shared" si="28"/>
        <v>41031.208333333336</v>
      </c>
      <c r="N473" s="6">
        <f t="shared" si="29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2035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6">
        <f t="shared" si="28"/>
        <v>43535.208333333328</v>
      </c>
      <c r="N474" s="6">
        <f t="shared" si="29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2034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6">
        <f t="shared" si="28"/>
        <v>43277.208333333328</v>
      </c>
      <c r="N475" s="6">
        <f t="shared" si="29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2034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6">
        <f t="shared" si="28"/>
        <v>41989.25</v>
      </c>
      <c r="N476" s="6">
        <f t="shared" si="29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6">
        <f t="shared" si="28"/>
        <v>41450.208333333336</v>
      </c>
      <c r="N477" s="6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28"/>
        <v>43322.208333333328</v>
      </c>
      <c r="N478" s="6">
        <f t="shared" si="29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6">
        <f t="shared" si="28"/>
        <v>40720.208333333336</v>
      </c>
      <c r="N479" s="6">
        <f t="shared" si="29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28"/>
        <v>42072.208333333328</v>
      </c>
      <c r="N480" s="6">
        <f t="shared" si="29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6">
        <f t="shared" si="28"/>
        <v>42945.208333333328</v>
      </c>
      <c r="N481" s="6">
        <f t="shared" si="29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2035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6">
        <f t="shared" si="28"/>
        <v>40248.25</v>
      </c>
      <c r="N482" s="6">
        <f t="shared" si="29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6">
        <f t="shared" si="28"/>
        <v>41913.208333333336</v>
      </c>
      <c r="N483" s="6">
        <f t="shared" si="29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6">
        <f t="shared" si="28"/>
        <v>40963.25</v>
      </c>
      <c r="N484" s="6">
        <f t="shared" si="29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6">
        <f t="shared" si="28"/>
        <v>43811.25</v>
      </c>
      <c r="N485" s="6">
        <f t="shared" si="29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28"/>
        <v>41855.208333333336</v>
      </c>
      <c r="N486" s="6">
        <f t="shared" si="29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2035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6">
        <f t="shared" si="28"/>
        <v>43626.208333333328</v>
      </c>
      <c r="N487" s="6">
        <f t="shared" si="29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6">
        <f t="shared" si="28"/>
        <v>43168.25</v>
      </c>
      <c r="N488" s="6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6">
        <f t="shared" si="28"/>
        <v>42845.208333333328</v>
      </c>
      <c r="N489" s="6">
        <f t="shared" si="29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6">
        <f t="shared" si="28"/>
        <v>42403.25</v>
      </c>
      <c r="N490" s="6">
        <f t="shared" si="29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6">
        <f t="shared" si="28"/>
        <v>40406.208333333336</v>
      </c>
      <c r="N491" s="6">
        <f t="shared" si="29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6">
        <f t="shared" si="28"/>
        <v>43786.25</v>
      </c>
      <c r="N492" s="6">
        <f t="shared" si="29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6">
        <f t="shared" si="28"/>
        <v>41456.208333333336</v>
      </c>
      <c r="N493" s="6">
        <f t="shared" si="29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2035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6">
        <f t="shared" si="28"/>
        <v>40336.208333333336</v>
      </c>
      <c r="N494" s="6">
        <f t="shared" si="29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6">
        <f t="shared" si="28"/>
        <v>43645.208333333328</v>
      </c>
      <c r="N495" s="6">
        <f t="shared" si="29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6">
        <f t="shared" si="28"/>
        <v>40990.208333333336</v>
      </c>
      <c r="N496" s="6">
        <f t="shared" si="29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6">
        <f t="shared" si="28"/>
        <v>41800.208333333336</v>
      </c>
      <c r="N497" s="6">
        <f t="shared" si="29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6">
        <f t="shared" si="28"/>
        <v>42876.208333333328</v>
      </c>
      <c r="N498" s="6">
        <f t="shared" si="29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6">
        <f t="shared" si="28"/>
        <v>42724.25</v>
      </c>
      <c r="N499" s="6">
        <f t="shared" si="29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6">
        <f t="shared" si="28"/>
        <v>42005.25</v>
      </c>
      <c r="N500" s="6">
        <f t="shared" si="29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28"/>
        <v>42444.208333333328</v>
      </c>
      <c r="N501" s="6">
        <f t="shared" si="29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 s="6">
        <f t="shared" si="28"/>
        <v>41395.208333333336</v>
      </c>
      <c r="N502" s="6">
        <f t="shared" si="29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6">
        <f t="shared" si="28"/>
        <v>41345.208333333336</v>
      </c>
      <c r="N503" s="6">
        <f t="shared" si="29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6">
        <f t="shared" si="28"/>
        <v>41117.208333333336</v>
      </c>
      <c r="N504" s="6">
        <f t="shared" si="29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6">
        <f t="shared" si="28"/>
        <v>42186.208333333328</v>
      </c>
      <c r="N505" s="6">
        <f t="shared" si="29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6">
        <f t="shared" si="28"/>
        <v>42142.208333333328</v>
      </c>
      <c r="N506" s="6">
        <f t="shared" si="29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2034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6">
        <f t="shared" si="28"/>
        <v>41341.25</v>
      </c>
      <c r="N507" s="6">
        <f t="shared" si="29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6">
        <f t="shared" si="28"/>
        <v>43062.25</v>
      </c>
      <c r="N508" s="6">
        <f t="shared" si="29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6">
        <f t="shared" si="28"/>
        <v>41373.208333333336</v>
      </c>
      <c r="N509" s="6">
        <f t="shared" si="29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28"/>
        <v>43310.208333333328</v>
      </c>
      <c r="N510" s="6">
        <f t="shared" si="29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8"/>
        <v>41034.208333333336</v>
      </c>
      <c r="N511" s="6">
        <f t="shared" si="29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6">
        <f t="shared" si="28"/>
        <v>43251.208333333328</v>
      </c>
      <c r="N512" s="6">
        <f t="shared" si="29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6">
        <f t="shared" si="28"/>
        <v>43671.208333333328</v>
      </c>
      <c r="N513" s="6">
        <f t="shared" si="29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6">
        <f t="shared" ref="M514:M577" si="32">(((L514/60)/60)/24)+DATE(1970,1,1)</f>
        <v>41825.208333333336</v>
      </c>
      <c r="N514" s="6">
        <f t="shared" ref="N514:N577" si="33">(((O514/60)/60)/24)+DATE(1970,1,1)</f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4">ROUND(E515/D515*100,0)</f>
        <v>39</v>
      </c>
      <c r="G515" t="s">
        <v>74</v>
      </c>
      <c r="H515">
        <v>35</v>
      </c>
      <c r="I515">
        <f t="shared" ref="I515:I578" si="35">ROUND(IFERROR(E515/H515,0),2)</f>
        <v>93.14</v>
      </c>
      <c r="J515" t="s">
        <v>21</v>
      </c>
      <c r="K515" t="s">
        <v>22</v>
      </c>
      <c r="L515">
        <v>1284008400</v>
      </c>
      <c r="M515" s="6">
        <f t="shared" si="32"/>
        <v>40430.208333333336</v>
      </c>
      <c r="N515" s="6">
        <f t="shared" si="33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4"/>
        <v>22</v>
      </c>
      <c r="G516" t="s">
        <v>74</v>
      </c>
      <c r="H516">
        <v>528</v>
      </c>
      <c r="I516">
        <f t="shared" si="35"/>
        <v>58.95</v>
      </c>
      <c r="J516" t="s">
        <v>98</v>
      </c>
      <c r="K516" t="s">
        <v>99</v>
      </c>
      <c r="L516">
        <v>1386309600</v>
      </c>
      <c r="M516" s="6">
        <f t="shared" si="32"/>
        <v>41614.25</v>
      </c>
      <c r="N516" s="6">
        <f t="shared" si="33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2034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6">
        <f t="shared" si="32"/>
        <v>40900.25</v>
      </c>
      <c r="N517" s="6">
        <f t="shared" si="33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6">
        <f t="shared" si="32"/>
        <v>40396.208333333336</v>
      </c>
      <c r="N518" s="6">
        <f t="shared" si="3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6">
        <f t="shared" si="32"/>
        <v>42860.208333333328</v>
      </c>
      <c r="N519" s="6">
        <f t="shared" si="3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2"/>
        <v>43154.25</v>
      </c>
      <c r="N520" s="6">
        <f t="shared" si="33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6">
        <f t="shared" si="32"/>
        <v>42012.25</v>
      </c>
      <c r="N521" s="6">
        <f t="shared" si="33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2034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6">
        <f t="shared" si="32"/>
        <v>43574.208333333328</v>
      </c>
      <c r="N522" s="6">
        <f t="shared" si="3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6">
        <f t="shared" si="32"/>
        <v>42605.208333333328</v>
      </c>
      <c r="N523" s="6">
        <f t="shared" si="3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6">
        <f t="shared" si="32"/>
        <v>41093.208333333336</v>
      </c>
      <c r="N524" s="6">
        <f t="shared" si="3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6">
        <f t="shared" si="32"/>
        <v>40241.25</v>
      </c>
      <c r="N525" s="6">
        <f t="shared" si="33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2"/>
        <v>40294.208333333336</v>
      </c>
      <c r="N526" s="6">
        <f t="shared" si="3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6">
        <f t="shared" si="32"/>
        <v>40505.25</v>
      </c>
      <c r="N527" s="6">
        <f t="shared" si="33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6">
        <f t="shared" si="32"/>
        <v>42364.25</v>
      </c>
      <c r="N528" s="6">
        <f t="shared" si="33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2"/>
        <v>42405.25</v>
      </c>
      <c r="N529" s="6">
        <f t="shared" si="33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6">
        <f t="shared" si="32"/>
        <v>41601.25</v>
      </c>
      <c r="N530" s="6">
        <f t="shared" si="33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2034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6">
        <f t="shared" si="32"/>
        <v>41769.208333333336</v>
      </c>
      <c r="N531" s="6">
        <f t="shared" si="3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2"/>
        <v>40421.208333333336</v>
      </c>
      <c r="N532" s="6">
        <f t="shared" si="3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6">
        <f t="shared" si="32"/>
        <v>41589.25</v>
      </c>
      <c r="N533" s="6">
        <f t="shared" si="33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6">
        <f t="shared" si="32"/>
        <v>43125.25</v>
      </c>
      <c r="N534" s="6">
        <f t="shared" si="33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2"/>
        <v>41479.208333333336</v>
      </c>
      <c r="N535" s="6">
        <f t="shared" si="3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2034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6">
        <f t="shared" si="32"/>
        <v>43329.208333333328</v>
      </c>
      <c r="N536" s="6">
        <f t="shared" si="3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6">
        <f t="shared" si="32"/>
        <v>43259.208333333328</v>
      </c>
      <c r="N537" s="6">
        <f t="shared" si="3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6">
        <f t="shared" si="32"/>
        <v>40414.208333333336</v>
      </c>
      <c r="N538" s="6">
        <f t="shared" si="3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6">
        <f t="shared" si="32"/>
        <v>43342.208333333328</v>
      </c>
      <c r="N539" s="6">
        <f t="shared" si="3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6">
        <f t="shared" si="32"/>
        <v>41539.208333333336</v>
      </c>
      <c r="N540" s="6">
        <f t="shared" si="3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6">
        <f t="shared" si="32"/>
        <v>43647.208333333328</v>
      </c>
      <c r="N541" s="6">
        <f t="shared" si="3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2035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6">
        <f t="shared" si="32"/>
        <v>43225.208333333328</v>
      </c>
      <c r="N542" s="6">
        <f t="shared" si="3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6">
        <f t="shared" si="32"/>
        <v>42165.208333333328</v>
      </c>
      <c r="N543" s="6">
        <f t="shared" si="3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6">
        <f t="shared" si="32"/>
        <v>42391.25</v>
      </c>
      <c r="N544" s="6">
        <f t="shared" si="33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2034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6">
        <f t="shared" si="32"/>
        <v>41528.208333333336</v>
      </c>
      <c r="N545" s="6">
        <f t="shared" si="3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6">
        <f t="shared" si="32"/>
        <v>42377.25</v>
      </c>
      <c r="N546" s="6">
        <f t="shared" si="33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2034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6">
        <f t="shared" si="32"/>
        <v>43824.25</v>
      </c>
      <c r="N547" s="6">
        <f t="shared" si="33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6">
        <f t="shared" si="32"/>
        <v>43360.208333333328</v>
      </c>
      <c r="N548" s="6">
        <f t="shared" si="3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2"/>
        <v>42029.25</v>
      </c>
      <c r="N549" s="6">
        <f t="shared" si="33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6">
        <f t="shared" si="32"/>
        <v>42461.208333333328</v>
      </c>
      <c r="N550" s="6">
        <f t="shared" si="3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6">
        <f t="shared" si="32"/>
        <v>41422.208333333336</v>
      </c>
      <c r="N551" s="6">
        <f t="shared" si="3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2"/>
        <v>40968.25</v>
      </c>
      <c r="N552" s="6">
        <f t="shared" si="3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2034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2"/>
        <v>41993.25</v>
      </c>
      <c r="N553" s="6">
        <f t="shared" si="33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6">
        <f t="shared" si="32"/>
        <v>42700.25</v>
      </c>
      <c r="N554" s="6">
        <f t="shared" si="33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6">
        <f t="shared" si="32"/>
        <v>40545.25</v>
      </c>
      <c r="N555" s="6">
        <f t="shared" si="33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2034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6">
        <f t="shared" si="32"/>
        <v>42723.25</v>
      </c>
      <c r="N556" s="6">
        <f t="shared" si="33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2034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6">
        <f t="shared" si="32"/>
        <v>41731.208333333336</v>
      </c>
      <c r="N557" s="6">
        <f t="shared" si="3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2034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6">
        <f t="shared" si="32"/>
        <v>40792.208333333336</v>
      </c>
      <c r="N558" s="6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6">
        <f t="shared" si="32"/>
        <v>42279.208333333328</v>
      </c>
      <c r="N559" s="6">
        <f t="shared" si="3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6">
        <f t="shared" si="32"/>
        <v>42424.25</v>
      </c>
      <c r="N560" s="6">
        <f t="shared" si="3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6">
        <f t="shared" si="32"/>
        <v>42584.208333333328</v>
      </c>
      <c r="N561" s="6">
        <f t="shared" si="3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6">
        <f t="shared" si="32"/>
        <v>40865.25</v>
      </c>
      <c r="N562" s="6">
        <f t="shared" si="33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6">
        <f t="shared" si="32"/>
        <v>40833.208333333336</v>
      </c>
      <c r="N563" s="6">
        <f t="shared" si="3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6">
        <f t="shared" si="32"/>
        <v>43536.208333333328</v>
      </c>
      <c r="N564" s="6">
        <f t="shared" si="3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2034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6">
        <f t="shared" si="32"/>
        <v>43417.25</v>
      </c>
      <c r="N565" s="6">
        <f t="shared" si="33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6">
        <f t="shared" si="32"/>
        <v>42078.208333333328</v>
      </c>
      <c r="N566" s="6">
        <f t="shared" si="3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6">
        <f t="shared" si="32"/>
        <v>40862.25</v>
      </c>
      <c r="N567" s="6">
        <f t="shared" si="33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6">
        <f t="shared" si="32"/>
        <v>42424.25</v>
      </c>
      <c r="N568" s="6">
        <f t="shared" si="3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2034</v>
      </c>
      <c r="T568" t="s">
        <v>2043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6">
        <f t="shared" si="32"/>
        <v>41830.208333333336</v>
      </c>
      <c r="N569" s="6">
        <f t="shared" si="3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2034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2"/>
        <v>40374.208333333336</v>
      </c>
      <c r="N570" s="6">
        <f t="shared" si="3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6">
        <f t="shared" si="32"/>
        <v>40554.25</v>
      </c>
      <c r="N571" s="6">
        <f t="shared" si="33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2"/>
        <v>41993.25</v>
      </c>
      <c r="N572" s="6">
        <f t="shared" si="33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2034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6">
        <f t="shared" si="32"/>
        <v>42174.208333333328</v>
      </c>
      <c r="N573" s="6">
        <f t="shared" si="3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6">
        <f t="shared" si="32"/>
        <v>42275.208333333328</v>
      </c>
      <c r="N574" s="6">
        <f t="shared" si="3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2034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6">
        <f t="shared" si="32"/>
        <v>41761.208333333336</v>
      </c>
      <c r="N575" s="6">
        <f t="shared" si="3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6">
        <f t="shared" si="32"/>
        <v>43806.25</v>
      </c>
      <c r="N576" s="6">
        <f t="shared" si="33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6">
        <f t="shared" si="32"/>
        <v>41779.208333333336</v>
      </c>
      <c r="N577" s="6">
        <f t="shared" si="3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6">
        <f t="shared" ref="M578:M641" si="36">(((L578/60)/60)/24)+DATE(1970,1,1)</f>
        <v>43040.208333333328</v>
      </c>
      <c r="N578" s="6">
        <f t="shared" ref="N578:N641" si="37">(((O578/60)/60)/24)+DATE(1970,1,1)</f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8">ROUND(E579/D579*100,0)</f>
        <v>19</v>
      </c>
      <c r="G579" t="s">
        <v>74</v>
      </c>
      <c r="H579">
        <v>37</v>
      </c>
      <c r="I579">
        <f t="shared" ref="I579:I642" si="39">ROUND(IFERROR(E579/H579,0),2)</f>
        <v>41.78</v>
      </c>
      <c r="J579" t="s">
        <v>21</v>
      </c>
      <c r="K579" t="s">
        <v>22</v>
      </c>
      <c r="L579">
        <v>1299823200</v>
      </c>
      <c r="M579" s="6">
        <f t="shared" si="36"/>
        <v>40613.25</v>
      </c>
      <c r="N579" s="6">
        <f t="shared" si="37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8"/>
        <v>17</v>
      </c>
      <c r="G580" t="s">
        <v>14</v>
      </c>
      <c r="H580">
        <v>245</v>
      </c>
      <c r="I580">
        <f t="shared" si="39"/>
        <v>65.989999999999995</v>
      </c>
      <c r="J580" t="s">
        <v>21</v>
      </c>
      <c r="K580" t="s">
        <v>22</v>
      </c>
      <c r="L580">
        <v>1322719200</v>
      </c>
      <c r="M580" s="6">
        <f t="shared" si="36"/>
        <v>40878.25</v>
      </c>
      <c r="N580" s="6">
        <f t="shared" si="37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6">
        <f t="shared" si="36"/>
        <v>40762.208333333336</v>
      </c>
      <c r="N581" s="6">
        <f t="shared" si="3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36"/>
        <v>41696.25</v>
      </c>
      <c r="N582" s="6">
        <f t="shared" si="37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6">
        <f t="shared" si="36"/>
        <v>40662.208333333336</v>
      </c>
      <c r="N583" s="6">
        <f t="shared" si="3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6">
        <f t="shared" si="36"/>
        <v>42165.208333333328</v>
      </c>
      <c r="N584" s="6">
        <f t="shared" si="3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6">
        <f t="shared" si="36"/>
        <v>40959.25</v>
      </c>
      <c r="N585" s="6">
        <f t="shared" si="37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6">
        <f t="shared" si="36"/>
        <v>41024.208333333336</v>
      </c>
      <c r="N586" s="6">
        <f t="shared" si="3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6">
        <f t="shared" si="36"/>
        <v>40255.208333333336</v>
      </c>
      <c r="N587" s="6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6">
        <f t="shared" si="36"/>
        <v>40499.25</v>
      </c>
      <c r="N588" s="6">
        <f t="shared" si="37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2034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6">
        <f t="shared" si="36"/>
        <v>43484.25</v>
      </c>
      <c r="N589" s="6">
        <f t="shared" si="3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2035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6">
        <f t="shared" si="36"/>
        <v>40262.208333333336</v>
      </c>
      <c r="N590" s="6">
        <f t="shared" si="3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6">
        <f t="shared" si="36"/>
        <v>42190.208333333328</v>
      </c>
      <c r="N591" s="6">
        <f t="shared" si="3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6">
        <f t="shared" si="36"/>
        <v>41994.25</v>
      </c>
      <c r="N592" s="6">
        <f t="shared" si="37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6">
        <f t="shared" si="36"/>
        <v>40373.208333333336</v>
      </c>
      <c r="N593" s="6">
        <f t="shared" si="3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6">
        <f t="shared" si="36"/>
        <v>41789.208333333336</v>
      </c>
      <c r="N594" s="6">
        <f t="shared" si="3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36"/>
        <v>41724.208333333336</v>
      </c>
      <c r="N595" s="6">
        <f t="shared" si="3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6">
        <f t="shared" si="36"/>
        <v>42548.208333333328</v>
      </c>
      <c r="N596" s="6">
        <f t="shared" si="3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6">
        <f t="shared" si="36"/>
        <v>40253.208333333336</v>
      </c>
      <c r="N597" s="6">
        <f t="shared" si="3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6">
        <f t="shared" si="36"/>
        <v>42434.25</v>
      </c>
      <c r="N598" s="6">
        <f t="shared" si="37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36"/>
        <v>43786.25</v>
      </c>
      <c r="N599" s="6">
        <f t="shared" si="37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36"/>
        <v>40344.208333333336</v>
      </c>
      <c r="N600" s="6">
        <f t="shared" si="3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2034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6">
        <f t="shared" si="36"/>
        <v>42047.25</v>
      </c>
      <c r="N601" s="6">
        <f t="shared" si="37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6"/>
        <v>41485.208333333336</v>
      </c>
      <c r="N602" s="6">
        <f t="shared" si="3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6">
        <f t="shared" si="36"/>
        <v>41789.208333333336</v>
      </c>
      <c r="N603" s="6">
        <f t="shared" si="3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6">
        <f t="shared" si="36"/>
        <v>42160.208333333328</v>
      </c>
      <c r="N604" s="6">
        <f t="shared" si="3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6">
        <f t="shared" si="36"/>
        <v>43573.208333333328</v>
      </c>
      <c r="N605" s="6">
        <f t="shared" si="3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6">
        <f t="shared" si="36"/>
        <v>40565.25</v>
      </c>
      <c r="N606" s="6">
        <f t="shared" si="37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6">
        <f t="shared" si="36"/>
        <v>42280.208333333328</v>
      </c>
      <c r="N607" s="6">
        <f t="shared" si="37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6">
        <f t="shared" si="36"/>
        <v>42436.25</v>
      </c>
      <c r="N608" s="6">
        <f t="shared" si="3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2034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6">
        <f t="shared" si="36"/>
        <v>41721.208333333336</v>
      </c>
      <c r="N609" s="6">
        <f t="shared" si="3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6">
        <f t="shared" si="36"/>
        <v>43530.25</v>
      </c>
      <c r="N610" s="6">
        <f t="shared" si="37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6">
        <f t="shared" si="36"/>
        <v>43481.25</v>
      </c>
      <c r="N611" s="6">
        <f t="shared" si="37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36"/>
        <v>41259.25</v>
      </c>
      <c r="N612" s="6">
        <f t="shared" si="37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6">
        <f t="shared" si="36"/>
        <v>41480.208333333336</v>
      </c>
      <c r="N613" s="6">
        <f t="shared" si="3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6">
        <f t="shared" si="36"/>
        <v>40474.208333333336</v>
      </c>
      <c r="N614" s="6">
        <f t="shared" si="37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2034</v>
      </c>
      <c r="T614" t="s">
        <v>2043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6">
        <f t="shared" si="36"/>
        <v>42973.208333333328</v>
      </c>
      <c r="N615" s="6">
        <f t="shared" si="3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6">
        <f t="shared" si="36"/>
        <v>42746.25</v>
      </c>
      <c r="N616" s="6">
        <f t="shared" si="37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6">
        <f t="shared" si="36"/>
        <v>42489.208333333328</v>
      </c>
      <c r="N617" s="6">
        <f t="shared" si="3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6">
        <f t="shared" si="36"/>
        <v>41537.208333333336</v>
      </c>
      <c r="N618" s="6">
        <f t="shared" si="3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2034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6">
        <f t="shared" si="36"/>
        <v>41794.208333333336</v>
      </c>
      <c r="N619" s="6">
        <f t="shared" si="3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36"/>
        <v>41396.208333333336</v>
      </c>
      <c r="N620" s="6">
        <f t="shared" si="3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6">
        <f t="shared" si="36"/>
        <v>40669.208333333336</v>
      </c>
      <c r="N621" s="6">
        <f t="shared" si="3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6">
        <f t="shared" si="36"/>
        <v>42559.208333333328</v>
      </c>
      <c r="N622" s="6">
        <f t="shared" si="3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6">
        <f t="shared" si="36"/>
        <v>42626.208333333328</v>
      </c>
      <c r="N623" s="6">
        <f t="shared" si="3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6">
        <f t="shared" si="36"/>
        <v>43205.208333333328</v>
      </c>
      <c r="N624" s="6">
        <f t="shared" si="3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2034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36"/>
        <v>42201.208333333328</v>
      </c>
      <c r="N625" s="6">
        <f t="shared" si="3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6">
        <f t="shared" si="36"/>
        <v>42029.25</v>
      </c>
      <c r="N626" s="6">
        <f t="shared" si="37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6">
        <f t="shared" si="36"/>
        <v>43857.25</v>
      </c>
      <c r="N627" s="6">
        <f t="shared" si="37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6">
        <f t="shared" si="36"/>
        <v>40449.208333333336</v>
      </c>
      <c r="N628" s="6">
        <f t="shared" si="3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6">
        <f t="shared" si="36"/>
        <v>40345.208333333336</v>
      </c>
      <c r="N629" s="6">
        <f t="shared" si="3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2035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6">
        <f t="shared" si="36"/>
        <v>40455.208333333336</v>
      </c>
      <c r="N630" s="6">
        <f t="shared" si="3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2034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6">
        <f t="shared" si="36"/>
        <v>42557.208333333328</v>
      </c>
      <c r="N631" s="6">
        <f t="shared" si="3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6">
        <f t="shared" si="36"/>
        <v>43586.208333333328</v>
      </c>
      <c r="N632" s="6">
        <f t="shared" si="3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6">
        <f t="shared" si="36"/>
        <v>43550.208333333328</v>
      </c>
      <c r="N633" s="6">
        <f t="shared" si="3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6">
        <f t="shared" si="36"/>
        <v>41945.208333333336</v>
      </c>
      <c r="N634" s="6">
        <f t="shared" si="37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6">
        <f t="shared" si="36"/>
        <v>42315.25</v>
      </c>
      <c r="N635" s="6">
        <f t="shared" si="37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6">
        <f t="shared" si="36"/>
        <v>42819.208333333328</v>
      </c>
      <c r="N636" s="6">
        <f t="shared" si="3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6">
        <f t="shared" si="36"/>
        <v>41314.25</v>
      </c>
      <c r="N637" s="6">
        <f t="shared" si="3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36"/>
        <v>40926.25</v>
      </c>
      <c r="N638" s="6">
        <f t="shared" si="37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6">
        <f t="shared" si="36"/>
        <v>42688.25</v>
      </c>
      <c r="N639" s="6">
        <f t="shared" si="37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6">
        <f t="shared" si="36"/>
        <v>40386.208333333336</v>
      </c>
      <c r="N640" s="6">
        <f t="shared" si="3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6">
        <f t="shared" si="36"/>
        <v>43309.208333333328</v>
      </c>
      <c r="N641" s="6">
        <f t="shared" si="3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6">
        <f t="shared" ref="M642:M705" si="40">(((L642/60)/60)/24)+DATE(1970,1,1)</f>
        <v>42387.25</v>
      </c>
      <c r="N642" s="6">
        <f t="shared" ref="N642:N705" si="41">(((O642/60)/60)/24)+DATE(1970,1,1)</f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2">ROUND(E643/D643*100,0)</f>
        <v>120</v>
      </c>
      <c r="G643" t="s">
        <v>20</v>
      </c>
      <c r="H643">
        <v>194</v>
      </c>
      <c r="I643">
        <f t="shared" ref="I643:I706" si="43">ROUND(IFERROR(E643/H643,0),2)</f>
        <v>58.13</v>
      </c>
      <c r="J643" t="s">
        <v>98</v>
      </c>
      <c r="K643" t="s">
        <v>99</v>
      </c>
      <c r="L643">
        <v>1487570400</v>
      </c>
      <c r="M643" s="6">
        <f t="shared" si="40"/>
        <v>42786.25</v>
      </c>
      <c r="N643" s="6">
        <f t="shared" si="41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2"/>
        <v>145</v>
      </c>
      <c r="G644" t="s">
        <v>20</v>
      </c>
      <c r="H644">
        <v>129</v>
      </c>
      <c r="I644">
        <f t="shared" si="43"/>
        <v>103.74</v>
      </c>
      <c r="J644" t="s">
        <v>15</v>
      </c>
      <c r="K644" t="s">
        <v>16</v>
      </c>
      <c r="L644">
        <v>1545026400</v>
      </c>
      <c r="M644" s="6">
        <f t="shared" si="40"/>
        <v>43451.25</v>
      </c>
      <c r="N644" s="6">
        <f t="shared" si="41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6">
        <f t="shared" si="40"/>
        <v>42795.25</v>
      </c>
      <c r="N645" s="6">
        <f t="shared" si="4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0"/>
        <v>43452.25</v>
      </c>
      <c r="N646" s="6">
        <f t="shared" si="41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0"/>
        <v>43369.208333333328</v>
      </c>
      <c r="N647" s="6">
        <f t="shared" si="4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2034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0"/>
        <v>41346.208333333336</v>
      </c>
      <c r="N648" s="6">
        <f t="shared" si="4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0"/>
        <v>43199.208333333328</v>
      </c>
      <c r="N649" s="6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6">
        <f t="shared" si="40"/>
        <v>42922.208333333328</v>
      </c>
      <c r="N650" s="6">
        <f t="shared" si="4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2035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6">
        <f t="shared" si="40"/>
        <v>40471.208333333336</v>
      </c>
      <c r="N651" s="6">
        <f t="shared" si="4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0"/>
        <v>41828.208333333336</v>
      </c>
      <c r="N652" s="6">
        <f t="shared" si="4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6">
        <f t="shared" si="40"/>
        <v>41692.25</v>
      </c>
      <c r="N653" s="6">
        <f t="shared" si="41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6">
        <f t="shared" si="40"/>
        <v>42587.208333333328</v>
      </c>
      <c r="N654" s="6">
        <f t="shared" si="4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6">
        <f t="shared" si="40"/>
        <v>42468.208333333328</v>
      </c>
      <c r="N655" s="6">
        <f t="shared" si="4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0"/>
        <v>42240.208333333328</v>
      </c>
      <c r="N656" s="6">
        <f t="shared" si="4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6">
        <f t="shared" si="40"/>
        <v>42796.25</v>
      </c>
      <c r="N657" s="6">
        <f t="shared" si="4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6">
        <f t="shared" si="40"/>
        <v>43097.25</v>
      </c>
      <c r="N658" s="6">
        <f t="shared" si="41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6">
        <f t="shared" si="40"/>
        <v>43096.25</v>
      </c>
      <c r="N659" s="6">
        <f t="shared" si="41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6">
        <f t="shared" si="40"/>
        <v>42246.208333333328</v>
      </c>
      <c r="N660" s="6">
        <f t="shared" si="4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2034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6">
        <f t="shared" si="40"/>
        <v>40570.25</v>
      </c>
      <c r="N661" s="6">
        <f t="shared" si="41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6">
        <f t="shared" si="40"/>
        <v>42237.208333333328</v>
      </c>
      <c r="N662" s="6">
        <f t="shared" si="4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6">
        <f t="shared" si="40"/>
        <v>40996.208333333336</v>
      </c>
      <c r="N663" s="6">
        <f t="shared" si="4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6">
        <f t="shared" si="40"/>
        <v>43443.25</v>
      </c>
      <c r="N664" s="6">
        <f t="shared" si="41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6">
        <f t="shared" si="40"/>
        <v>40458.208333333336</v>
      </c>
      <c r="N665" s="6">
        <f t="shared" si="4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0"/>
        <v>40959.25</v>
      </c>
      <c r="N666" s="6">
        <f t="shared" si="41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6">
        <f t="shared" si="40"/>
        <v>40733.208333333336</v>
      </c>
      <c r="N667" s="6">
        <f t="shared" si="4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0"/>
        <v>41516.208333333336</v>
      </c>
      <c r="N668" s="6">
        <f t="shared" si="4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6">
        <f t="shared" si="40"/>
        <v>41892.208333333336</v>
      </c>
      <c r="N669" s="6">
        <f t="shared" si="4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6">
        <f t="shared" si="40"/>
        <v>41122.208333333336</v>
      </c>
      <c r="N670" s="6">
        <f t="shared" si="4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6">
        <f t="shared" si="40"/>
        <v>42912.208333333328</v>
      </c>
      <c r="N671" s="6">
        <f t="shared" si="4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6">
        <f t="shared" si="40"/>
        <v>42425.25</v>
      </c>
      <c r="N672" s="6">
        <f t="shared" si="41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2034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6">
        <f t="shared" si="40"/>
        <v>40390.208333333336</v>
      </c>
      <c r="N673" s="6">
        <f t="shared" si="4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0"/>
        <v>43180.208333333328</v>
      </c>
      <c r="N674" s="6">
        <f t="shared" si="4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6">
        <f t="shared" si="40"/>
        <v>42475.208333333328</v>
      </c>
      <c r="N675" s="6">
        <f t="shared" si="4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2034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0"/>
        <v>40774.208333333336</v>
      </c>
      <c r="N676" s="6">
        <f t="shared" si="4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6">
        <f t="shared" si="40"/>
        <v>43719.208333333328</v>
      </c>
      <c r="N677" s="6">
        <f t="shared" si="4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6">
        <f t="shared" si="40"/>
        <v>41178.208333333336</v>
      </c>
      <c r="N678" s="6">
        <f t="shared" si="4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6">
        <f t="shared" si="40"/>
        <v>42561.208333333328</v>
      </c>
      <c r="N679" s="6">
        <f t="shared" si="4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6">
        <f t="shared" si="40"/>
        <v>43484.25</v>
      </c>
      <c r="N680" s="6">
        <f t="shared" si="41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6">
        <f t="shared" si="40"/>
        <v>43756.208333333328</v>
      </c>
      <c r="N681" s="6">
        <f t="shared" si="4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6">
        <f t="shared" si="40"/>
        <v>43813.25</v>
      </c>
      <c r="N682" s="6">
        <f t="shared" si="41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6">
        <f t="shared" si="40"/>
        <v>40898.25</v>
      </c>
      <c r="N683" s="6">
        <f t="shared" si="41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6">
        <f t="shared" si="40"/>
        <v>41619.25</v>
      </c>
      <c r="N684" s="6">
        <f t="shared" si="41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6">
        <f t="shared" si="40"/>
        <v>43359.208333333328</v>
      </c>
      <c r="N685" s="6">
        <f t="shared" si="4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6">
        <f t="shared" si="40"/>
        <v>40358.208333333336</v>
      </c>
      <c r="N686" s="6">
        <f t="shared" si="4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6">
        <f t="shared" si="40"/>
        <v>42239.208333333328</v>
      </c>
      <c r="N687" s="6">
        <f t="shared" si="4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6">
        <f t="shared" si="40"/>
        <v>43186.208333333328</v>
      </c>
      <c r="N688" s="6">
        <f t="shared" si="4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6">
        <f t="shared" si="40"/>
        <v>42806.25</v>
      </c>
      <c r="N689" s="6">
        <f t="shared" si="4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6">
        <f t="shared" si="40"/>
        <v>43475.25</v>
      </c>
      <c r="N690" s="6">
        <f t="shared" si="41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6">
        <f t="shared" si="40"/>
        <v>41576.208333333336</v>
      </c>
      <c r="N691" s="6">
        <f t="shared" si="41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6">
        <f t="shared" si="40"/>
        <v>40874.25</v>
      </c>
      <c r="N692" s="6">
        <f t="shared" si="41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6">
        <f t="shared" si="40"/>
        <v>41185.208333333336</v>
      </c>
      <c r="N693" s="6">
        <f t="shared" si="4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6">
        <f t="shared" si="40"/>
        <v>43655.208333333328</v>
      </c>
      <c r="N694" s="6">
        <f t="shared" si="4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2034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6">
        <f t="shared" si="40"/>
        <v>43025.208333333328</v>
      </c>
      <c r="N695" s="6">
        <f t="shared" si="4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6">
        <f t="shared" si="40"/>
        <v>43066.25</v>
      </c>
      <c r="N696" s="6">
        <f t="shared" si="41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6">
        <f t="shared" si="40"/>
        <v>42322.25</v>
      </c>
      <c r="N697" s="6">
        <f t="shared" si="41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2034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6">
        <f t="shared" si="40"/>
        <v>42114.208333333328</v>
      </c>
      <c r="N698" s="6">
        <f t="shared" si="4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0"/>
        <v>43190.208333333328</v>
      </c>
      <c r="N699" s="6">
        <f t="shared" si="4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2034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0"/>
        <v>40871.25</v>
      </c>
      <c r="N700" s="6">
        <f t="shared" si="41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6">
        <f t="shared" si="40"/>
        <v>43641.208333333328</v>
      </c>
      <c r="N701" s="6">
        <f t="shared" si="4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0"/>
        <v>40203.25</v>
      </c>
      <c r="N702" s="6">
        <f t="shared" si="41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6">
        <f t="shared" si="40"/>
        <v>40629.208333333336</v>
      </c>
      <c r="N703" s="6">
        <f t="shared" si="4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6">
        <f t="shared" si="40"/>
        <v>41477.208333333336</v>
      </c>
      <c r="N704" s="6">
        <f t="shared" si="4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6">
        <f t="shared" si="40"/>
        <v>41020.208333333336</v>
      </c>
      <c r="N705" s="6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6">
        <f t="shared" ref="M706:M769" si="44">(((L706/60)/60)/24)+DATE(1970,1,1)</f>
        <v>42555.208333333328</v>
      </c>
      <c r="N706" s="6">
        <f t="shared" ref="N706:N769" si="45">(((O706/60)/60)/24)+DATE(1970,1,1)</f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6">ROUND(E707/D707*100,0)</f>
        <v>99</v>
      </c>
      <c r="G707" t="s">
        <v>14</v>
      </c>
      <c r="H707">
        <v>2025</v>
      </c>
      <c r="I707">
        <f t="shared" ref="I707:I770" si="47">ROUND(IFERROR(E707/H707,0),2)</f>
        <v>82.99</v>
      </c>
      <c r="J707" t="s">
        <v>40</v>
      </c>
      <c r="K707" t="s">
        <v>41</v>
      </c>
      <c r="L707">
        <v>1386741600</v>
      </c>
      <c r="M707" s="6">
        <f t="shared" si="44"/>
        <v>41619.25</v>
      </c>
      <c r="N707" s="6">
        <f t="shared" si="45"/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6"/>
        <v>128</v>
      </c>
      <c r="G708" t="s">
        <v>20</v>
      </c>
      <c r="H708">
        <v>1345</v>
      </c>
      <c r="I708">
        <f t="shared" si="47"/>
        <v>103.04</v>
      </c>
      <c r="J708" t="s">
        <v>26</v>
      </c>
      <c r="K708" t="s">
        <v>27</v>
      </c>
      <c r="L708">
        <v>1546754400</v>
      </c>
      <c r="M708" s="6">
        <f t="shared" si="44"/>
        <v>43471.25</v>
      </c>
      <c r="N708" s="6">
        <f t="shared" si="45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6">
        <f t="shared" si="44"/>
        <v>43442.25</v>
      </c>
      <c r="N709" s="6">
        <f t="shared" si="45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6">
        <f t="shared" si="44"/>
        <v>42877.208333333328</v>
      </c>
      <c r="N710" s="6">
        <f t="shared" si="4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6">
        <f t="shared" si="44"/>
        <v>41018.208333333336</v>
      </c>
      <c r="N711" s="6">
        <f t="shared" si="4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6">
        <f t="shared" si="44"/>
        <v>43295.208333333328</v>
      </c>
      <c r="N712" s="6">
        <f t="shared" si="4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4"/>
        <v>42393.25</v>
      </c>
      <c r="N713" s="6">
        <f t="shared" si="45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6">
        <f t="shared" si="44"/>
        <v>42559.208333333328</v>
      </c>
      <c r="N714" s="6">
        <f t="shared" si="4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6">
        <f t="shared" si="44"/>
        <v>42604.208333333328</v>
      </c>
      <c r="N715" s="6">
        <f t="shared" si="4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6">
        <f t="shared" si="44"/>
        <v>41870.208333333336</v>
      </c>
      <c r="N716" s="6">
        <f t="shared" si="4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2034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6">
        <f t="shared" si="44"/>
        <v>40397.208333333336</v>
      </c>
      <c r="N717" s="6">
        <f t="shared" si="4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6">
        <f t="shared" si="44"/>
        <v>41465.208333333336</v>
      </c>
      <c r="N718" s="6">
        <f t="shared" si="4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6">
        <f t="shared" si="44"/>
        <v>40777.208333333336</v>
      </c>
      <c r="N719" s="6">
        <f t="shared" si="4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4"/>
        <v>41442.208333333336</v>
      </c>
      <c r="N720" s="6">
        <f t="shared" si="4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6">
        <f t="shared" si="44"/>
        <v>41058.208333333336</v>
      </c>
      <c r="N721" s="6">
        <f t="shared" si="4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6">
        <f t="shared" si="44"/>
        <v>43152.25</v>
      </c>
      <c r="N722" s="6">
        <f t="shared" si="45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6">
        <f t="shared" si="44"/>
        <v>43194.208333333328</v>
      </c>
      <c r="N723" s="6">
        <f t="shared" si="4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2034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4"/>
        <v>43045.25</v>
      </c>
      <c r="N724" s="6">
        <f t="shared" si="45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6">
        <f t="shared" si="44"/>
        <v>42431.25</v>
      </c>
      <c r="N725" s="6">
        <f t="shared" si="4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6">
        <f t="shared" si="44"/>
        <v>41934.208333333336</v>
      </c>
      <c r="N726" s="6">
        <f t="shared" si="4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6">
        <f t="shared" si="44"/>
        <v>41958.25</v>
      </c>
      <c r="N727" s="6">
        <f t="shared" si="45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6">
        <f t="shared" si="44"/>
        <v>40476.208333333336</v>
      </c>
      <c r="N728" s="6">
        <f t="shared" si="4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6">
        <f t="shared" si="44"/>
        <v>43485.25</v>
      </c>
      <c r="N729" s="6">
        <f t="shared" si="4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4"/>
        <v>42515.208333333328</v>
      </c>
      <c r="N730" s="6">
        <f t="shared" si="4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6">
        <f t="shared" si="44"/>
        <v>41309.25</v>
      </c>
      <c r="N731" s="6">
        <f t="shared" si="45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6">
        <f t="shared" si="44"/>
        <v>42147.208333333328</v>
      </c>
      <c r="N732" s="6">
        <f t="shared" si="4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6">
        <f t="shared" si="44"/>
        <v>42939.208333333328</v>
      </c>
      <c r="N733" s="6">
        <f t="shared" si="4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6">
        <f t="shared" si="44"/>
        <v>42816.208333333328</v>
      </c>
      <c r="N734" s="6">
        <f t="shared" si="4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2034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6">
        <f t="shared" si="44"/>
        <v>41844.208333333336</v>
      </c>
      <c r="N735" s="6">
        <f t="shared" si="4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6">
        <f t="shared" si="44"/>
        <v>42763.25</v>
      </c>
      <c r="N736" s="6">
        <f t="shared" si="45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4"/>
        <v>42459.208333333328</v>
      </c>
      <c r="N737" s="6">
        <f t="shared" si="4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6">
        <f t="shared" si="44"/>
        <v>42055.25</v>
      </c>
      <c r="N738" s="6">
        <f t="shared" si="45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6">
        <f t="shared" si="44"/>
        <v>42685.25</v>
      </c>
      <c r="N739" s="6">
        <f t="shared" si="45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2034</v>
      </c>
      <c r="T739" t="s">
        <v>2045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4"/>
        <v>41959.25</v>
      </c>
      <c r="N740" s="6">
        <f t="shared" si="45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6">
        <f t="shared" si="44"/>
        <v>41089.208333333336</v>
      </c>
      <c r="N741" s="6">
        <f t="shared" si="4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2034</v>
      </c>
      <c r="T741" t="s">
        <v>2045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4"/>
        <v>42769.25</v>
      </c>
      <c r="N742" s="6">
        <f t="shared" si="45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6">
        <f t="shared" si="44"/>
        <v>40321.208333333336</v>
      </c>
      <c r="N743" s="6">
        <f t="shared" si="4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6">
        <f t="shared" si="44"/>
        <v>40197.25</v>
      </c>
      <c r="N744" s="6">
        <f t="shared" si="45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2034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6">
        <f t="shared" si="44"/>
        <v>42298.208333333328</v>
      </c>
      <c r="N745" s="6">
        <f t="shared" si="4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6">
        <f t="shared" si="44"/>
        <v>43322.208333333328</v>
      </c>
      <c r="N746" s="6">
        <f t="shared" si="4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4"/>
        <v>40328.208333333336</v>
      </c>
      <c r="N747" s="6">
        <f t="shared" si="4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4"/>
        <v>40825.208333333336</v>
      </c>
      <c r="N748" s="6">
        <f t="shared" si="4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4"/>
        <v>40423.208333333336</v>
      </c>
      <c r="N749" s="6">
        <f t="shared" si="4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6">
        <f t="shared" si="44"/>
        <v>40238.25</v>
      </c>
      <c r="N750" s="6">
        <f t="shared" si="4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6">
        <f t="shared" si="44"/>
        <v>41920.208333333336</v>
      </c>
      <c r="N751" s="6">
        <f t="shared" si="4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4"/>
        <v>40360.208333333336</v>
      </c>
      <c r="N752" s="6">
        <f t="shared" si="4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2034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6">
        <f t="shared" si="44"/>
        <v>42446.208333333328</v>
      </c>
      <c r="N753" s="6">
        <f t="shared" si="4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6">
        <f t="shared" si="44"/>
        <v>40395.208333333336</v>
      </c>
      <c r="N754" s="6">
        <f t="shared" si="4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6">
        <f t="shared" si="44"/>
        <v>40321.208333333336</v>
      </c>
      <c r="N755" s="6">
        <f t="shared" si="4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6">
        <f t="shared" si="44"/>
        <v>41210.208333333336</v>
      </c>
      <c r="N756" s="6">
        <f t="shared" si="45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6">
        <f t="shared" si="44"/>
        <v>43096.25</v>
      </c>
      <c r="N757" s="6">
        <f t="shared" si="45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6">
        <f t="shared" si="44"/>
        <v>42024.25</v>
      </c>
      <c r="N758" s="6">
        <f t="shared" si="45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6">
        <f t="shared" si="44"/>
        <v>40675.208333333336</v>
      </c>
      <c r="N759" s="6">
        <f t="shared" si="4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6">
        <f t="shared" si="44"/>
        <v>41936.208333333336</v>
      </c>
      <c r="N760" s="6">
        <f t="shared" si="4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2034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6">
        <f t="shared" si="44"/>
        <v>43136.25</v>
      </c>
      <c r="N761" s="6">
        <f t="shared" si="45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2034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6">
        <f t="shared" si="44"/>
        <v>43678.208333333328</v>
      </c>
      <c r="N762" s="6">
        <f t="shared" si="4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6">
        <f t="shared" si="44"/>
        <v>42938.208333333328</v>
      </c>
      <c r="N763" s="6">
        <f t="shared" si="4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2034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4"/>
        <v>41241.25</v>
      </c>
      <c r="N764" s="6">
        <f t="shared" si="45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6">
        <f t="shared" si="44"/>
        <v>41037.208333333336</v>
      </c>
      <c r="N765" s="6">
        <f t="shared" si="4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6">
        <f t="shared" si="44"/>
        <v>40676.208333333336</v>
      </c>
      <c r="N766" s="6">
        <f t="shared" si="4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2034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6">
        <f t="shared" si="44"/>
        <v>42840.208333333328</v>
      </c>
      <c r="N767" s="6">
        <f t="shared" si="4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2034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6">
        <f t="shared" si="44"/>
        <v>43362.208333333328</v>
      </c>
      <c r="N768" s="6">
        <f t="shared" si="4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6">
        <f t="shared" si="44"/>
        <v>42283.208333333328</v>
      </c>
      <c r="N769" s="6">
        <f t="shared" si="45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ref="M770:M833" si="48">(((L770/60)/60)/24)+DATE(1970,1,1)</f>
        <v>41619.25</v>
      </c>
      <c r="N770" s="6">
        <f t="shared" ref="N770:N833" si="49">(((O770/60)/60)/24)+DATE(1970,1,1)</f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50">ROUND(E771/D771*100,0)</f>
        <v>87</v>
      </c>
      <c r="G771" t="s">
        <v>14</v>
      </c>
      <c r="H771">
        <v>3410</v>
      </c>
      <c r="I771">
        <f t="shared" ref="I771:I834" si="51">ROUND(IFERROR(E771/H771,0),2)</f>
        <v>32</v>
      </c>
      <c r="J771" t="s">
        <v>21</v>
      </c>
      <c r="K771" t="s">
        <v>22</v>
      </c>
      <c r="L771">
        <v>1376542800</v>
      </c>
      <c r="M771" s="6">
        <f t="shared" si="48"/>
        <v>41501.208333333336</v>
      </c>
      <c r="N771" s="6">
        <f t="shared" si="49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0"/>
        <v>271</v>
      </c>
      <c r="G772" t="s">
        <v>20</v>
      </c>
      <c r="H772">
        <v>216</v>
      </c>
      <c r="I772">
        <f t="shared" si="51"/>
        <v>53.9</v>
      </c>
      <c r="J772" t="s">
        <v>107</v>
      </c>
      <c r="K772" t="s">
        <v>108</v>
      </c>
      <c r="L772">
        <v>1397451600</v>
      </c>
      <c r="M772" s="6">
        <f t="shared" si="48"/>
        <v>41743.208333333336</v>
      </c>
      <c r="N772" s="6">
        <f t="shared" si="49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8"/>
        <v>43491.25</v>
      </c>
      <c r="N773" s="6">
        <f t="shared" si="49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48"/>
        <v>43505.25</v>
      </c>
      <c r="N774" s="6">
        <f t="shared" si="49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2034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48"/>
        <v>42838.208333333328</v>
      </c>
      <c r="N775" s="6">
        <f t="shared" si="49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6">
        <f t="shared" si="48"/>
        <v>42513.208333333328</v>
      </c>
      <c r="N776" s="6">
        <f t="shared" si="49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8"/>
        <v>41949.25</v>
      </c>
      <c r="N777" s="6">
        <f t="shared" si="49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2034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48"/>
        <v>43650.208333333328</v>
      </c>
      <c r="N778" s="6">
        <f t="shared" si="49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6">
        <f t="shared" si="48"/>
        <v>40809.208333333336</v>
      </c>
      <c r="N779" s="6">
        <f t="shared" si="49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6">
        <f t="shared" si="48"/>
        <v>40768.208333333336</v>
      </c>
      <c r="N780" s="6">
        <f t="shared" si="49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6">
        <f t="shared" si="48"/>
        <v>42230.208333333328</v>
      </c>
      <c r="N781" s="6">
        <f t="shared" si="49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6">
        <f t="shared" si="48"/>
        <v>42573.208333333328</v>
      </c>
      <c r="N782" s="6">
        <f t="shared" si="49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6">
        <f t="shared" si="48"/>
        <v>40482.208333333336</v>
      </c>
      <c r="N783" s="6">
        <f t="shared" si="49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6">
        <f t="shared" si="48"/>
        <v>40603.25</v>
      </c>
      <c r="N784" s="6">
        <f t="shared" si="49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6">
        <f t="shared" si="48"/>
        <v>41625.25</v>
      </c>
      <c r="N785" s="6">
        <f t="shared" si="49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2034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48"/>
        <v>42435.25</v>
      </c>
      <c r="N786" s="6">
        <f t="shared" si="49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6">
        <f t="shared" si="48"/>
        <v>43582.208333333328</v>
      </c>
      <c r="N787" s="6">
        <f t="shared" si="49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6">
        <f t="shared" si="48"/>
        <v>43186.208333333328</v>
      </c>
      <c r="N788" s="6">
        <f t="shared" si="49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6">
        <f t="shared" si="48"/>
        <v>40684.208333333336</v>
      </c>
      <c r="N789" s="6">
        <f t="shared" si="49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2034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6">
        <f t="shared" si="48"/>
        <v>41202.208333333336</v>
      </c>
      <c r="N790" s="6">
        <f t="shared" si="49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6">
        <f t="shared" si="48"/>
        <v>41786.208333333336</v>
      </c>
      <c r="N791" s="6">
        <f t="shared" si="49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6">
        <f t="shared" si="48"/>
        <v>40223.25</v>
      </c>
      <c r="N792" s="6">
        <f t="shared" si="49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8"/>
        <v>42715.25</v>
      </c>
      <c r="N793" s="6">
        <f t="shared" si="49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6">
        <f t="shared" si="48"/>
        <v>41451.208333333336</v>
      </c>
      <c r="N794" s="6">
        <f t="shared" si="49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6">
        <f t="shared" si="48"/>
        <v>41450.208333333336</v>
      </c>
      <c r="N795" s="6">
        <f t="shared" si="49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6">
        <f t="shared" si="48"/>
        <v>43091.25</v>
      </c>
      <c r="N796" s="6">
        <f t="shared" si="49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2034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6">
        <f t="shared" si="48"/>
        <v>42675.208333333328</v>
      </c>
      <c r="N797" s="6">
        <f t="shared" si="49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6">
        <f t="shared" si="48"/>
        <v>41859.208333333336</v>
      </c>
      <c r="N798" s="6">
        <f t="shared" si="49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6">
        <f t="shared" si="48"/>
        <v>43464.25</v>
      </c>
      <c r="N799" s="6">
        <f t="shared" si="49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6">
        <f t="shared" si="48"/>
        <v>41060.208333333336</v>
      </c>
      <c r="N800" s="6">
        <f t="shared" si="49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6">
        <f t="shared" si="48"/>
        <v>42399.25</v>
      </c>
      <c r="N801" s="6">
        <f t="shared" si="49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8"/>
        <v>42167.208333333328</v>
      </c>
      <c r="N802" s="6">
        <f t="shared" si="49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2034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6">
        <f t="shared" si="48"/>
        <v>43830.25</v>
      </c>
      <c r="N803" s="6">
        <f t="shared" si="49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6">
        <f t="shared" si="48"/>
        <v>43650.208333333328</v>
      </c>
      <c r="N804" s="6">
        <f t="shared" si="49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6">
        <f t="shared" si="48"/>
        <v>43492.25</v>
      </c>
      <c r="N805" s="6">
        <f t="shared" si="49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6">
        <f t="shared" si="48"/>
        <v>43102.25</v>
      </c>
      <c r="N806" s="6">
        <f t="shared" si="49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2034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6">
        <f t="shared" si="48"/>
        <v>41958.25</v>
      </c>
      <c r="N807" s="6">
        <f t="shared" si="49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6">
        <f t="shared" si="48"/>
        <v>40973.25</v>
      </c>
      <c r="N808" s="6">
        <f t="shared" si="49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6">
        <f t="shared" si="48"/>
        <v>43753.208333333328</v>
      </c>
      <c r="N809" s="6">
        <f t="shared" si="49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6">
        <f t="shared" si="48"/>
        <v>42507.208333333328</v>
      </c>
      <c r="N810" s="6">
        <f t="shared" si="49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2035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8"/>
        <v>41135.208333333336</v>
      </c>
      <c r="N811" s="6">
        <f t="shared" si="49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6">
        <f t="shared" si="48"/>
        <v>43067.25</v>
      </c>
      <c r="N812" s="6">
        <f t="shared" si="49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6">
        <f t="shared" si="48"/>
        <v>42378.25</v>
      </c>
      <c r="N813" s="6">
        <f t="shared" si="49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8"/>
        <v>43206.208333333328</v>
      </c>
      <c r="N814" s="6">
        <f t="shared" si="49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6">
        <f t="shared" si="48"/>
        <v>41148.208333333336</v>
      </c>
      <c r="N815" s="6">
        <f t="shared" si="49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6">
        <f t="shared" si="48"/>
        <v>42517.208333333328</v>
      </c>
      <c r="N816" s="6">
        <f t="shared" si="49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2034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6">
        <f t="shared" si="48"/>
        <v>43068.25</v>
      </c>
      <c r="N817" s="6">
        <f t="shared" si="49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2034</v>
      </c>
      <c r="T817" t="s">
        <v>2036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6">
        <f t="shared" si="48"/>
        <v>41680.25</v>
      </c>
      <c r="N818" s="6">
        <f t="shared" si="49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6">
        <f t="shared" si="48"/>
        <v>43589.208333333328</v>
      </c>
      <c r="N819" s="6">
        <f t="shared" si="49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6">
        <f t="shared" si="48"/>
        <v>43486.25</v>
      </c>
      <c r="N820" s="6">
        <f t="shared" si="49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6">
        <f t="shared" si="48"/>
        <v>41237.25</v>
      </c>
      <c r="N821" s="6">
        <f t="shared" si="49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6">
        <f t="shared" si="48"/>
        <v>43310.208333333328</v>
      </c>
      <c r="N822" s="6">
        <f t="shared" si="49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2034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6">
        <f t="shared" si="48"/>
        <v>42794.25</v>
      </c>
      <c r="N823" s="6">
        <f t="shared" si="49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6">
        <f t="shared" si="48"/>
        <v>41698.25</v>
      </c>
      <c r="N824" s="6">
        <f t="shared" si="49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2034</v>
      </c>
      <c r="T824" t="s">
        <v>2036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6">
        <f t="shared" si="48"/>
        <v>41892.208333333336</v>
      </c>
      <c r="N825" s="6">
        <f t="shared" si="49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2034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48"/>
        <v>40348.208333333336</v>
      </c>
      <c r="N826" s="6">
        <f t="shared" si="49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6">
        <f t="shared" si="48"/>
        <v>42941.208333333328</v>
      </c>
      <c r="N827" s="6">
        <f t="shared" si="49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6">
        <f t="shared" si="48"/>
        <v>40525.25</v>
      </c>
      <c r="N828" s="6">
        <f t="shared" si="49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6">
        <f t="shared" si="48"/>
        <v>40666.208333333336</v>
      </c>
      <c r="N829" s="6">
        <f t="shared" si="49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6">
        <f t="shared" si="48"/>
        <v>43340.208333333328</v>
      </c>
      <c r="N830" s="6">
        <f t="shared" si="49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6">
        <f t="shared" si="48"/>
        <v>42164.208333333328</v>
      </c>
      <c r="N831" s="6">
        <f t="shared" si="49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6">
        <f t="shared" si="48"/>
        <v>43103.25</v>
      </c>
      <c r="N832" s="6">
        <f t="shared" si="49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48"/>
        <v>40994.208333333336</v>
      </c>
      <c r="N833" s="6">
        <f t="shared" si="49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6">
        <f t="shared" ref="M834:M897" si="52">(((L834/60)/60)/24)+DATE(1970,1,1)</f>
        <v>42299.208333333328</v>
      </c>
      <c r="N834" s="6">
        <f t="shared" ref="N834:N897" si="53">(((O834/60)/60)/24)+DATE(1970,1,1)</f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4">ROUND(E835/D835*100,0)</f>
        <v>158</v>
      </c>
      <c r="G835" t="s">
        <v>20</v>
      </c>
      <c r="H835">
        <v>165</v>
      </c>
      <c r="I835">
        <f t="shared" ref="I835:I898" si="55">ROUND(IFERROR(E835/H835,0),2)</f>
        <v>64.989999999999995</v>
      </c>
      <c r="J835" t="s">
        <v>36</v>
      </c>
      <c r="K835" t="s">
        <v>37</v>
      </c>
      <c r="L835">
        <v>1297663200</v>
      </c>
      <c r="M835" s="6">
        <f t="shared" si="52"/>
        <v>40588.25</v>
      </c>
      <c r="N835" s="6">
        <f t="shared" si="53"/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4"/>
        <v>154</v>
      </c>
      <c r="G836" t="s">
        <v>20</v>
      </c>
      <c r="H836">
        <v>119</v>
      </c>
      <c r="I836">
        <f t="shared" si="55"/>
        <v>94.35</v>
      </c>
      <c r="J836" t="s">
        <v>21</v>
      </c>
      <c r="K836" t="s">
        <v>22</v>
      </c>
      <c r="L836">
        <v>1371963600</v>
      </c>
      <c r="M836" s="6">
        <f t="shared" si="52"/>
        <v>41448.208333333336</v>
      </c>
      <c r="N836" s="6">
        <f t="shared" si="5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6">
        <f t="shared" si="52"/>
        <v>42063.25</v>
      </c>
      <c r="N837" s="6">
        <f t="shared" si="53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6">
        <f t="shared" si="52"/>
        <v>40214.25</v>
      </c>
      <c r="N838" s="6">
        <f t="shared" si="53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2034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6">
        <f t="shared" si="52"/>
        <v>40629.208333333336</v>
      </c>
      <c r="N839" s="6">
        <f t="shared" si="5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6">
        <f t="shared" si="52"/>
        <v>43370.208333333328</v>
      </c>
      <c r="N840" s="6">
        <f t="shared" si="5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6">
        <f t="shared" si="52"/>
        <v>41715.208333333336</v>
      </c>
      <c r="N841" s="6">
        <f t="shared" si="5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2"/>
        <v>41836.208333333336</v>
      </c>
      <c r="N842" s="6">
        <f t="shared" si="5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6">
        <f t="shared" si="52"/>
        <v>42419.25</v>
      </c>
      <c r="N843" s="6">
        <f t="shared" si="53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6">
        <f t="shared" si="52"/>
        <v>43266.208333333328</v>
      </c>
      <c r="N844" s="6">
        <f t="shared" si="5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6">
        <f t="shared" si="52"/>
        <v>43338.208333333328</v>
      </c>
      <c r="N845" s="6">
        <f t="shared" si="5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6">
        <f t="shared" si="52"/>
        <v>40930.25</v>
      </c>
      <c r="N846" s="6">
        <f t="shared" si="53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6">
        <f t="shared" si="52"/>
        <v>43235.208333333328</v>
      </c>
      <c r="N847" s="6">
        <f t="shared" si="5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6">
        <f t="shared" si="52"/>
        <v>43302.208333333328</v>
      </c>
      <c r="N848" s="6">
        <f t="shared" si="5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6">
        <f t="shared" si="52"/>
        <v>43107.25</v>
      </c>
      <c r="N849" s="6">
        <f t="shared" si="53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6">
        <f t="shared" si="52"/>
        <v>40341.208333333336</v>
      </c>
      <c r="N850" s="6">
        <f t="shared" si="5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6">
        <f t="shared" si="52"/>
        <v>40948.25</v>
      </c>
      <c r="N851" s="6">
        <f t="shared" si="53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2034</v>
      </c>
      <c r="T851" t="s">
        <v>2045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2"/>
        <v>40866.25</v>
      </c>
      <c r="N852" s="6">
        <f t="shared" si="53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2034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6">
        <f t="shared" si="52"/>
        <v>41031.208333333336</v>
      </c>
      <c r="N853" s="6">
        <f t="shared" si="5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2034</v>
      </c>
      <c r="T853" t="s">
        <v>2043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6">
        <f t="shared" si="52"/>
        <v>40740.208333333336</v>
      </c>
      <c r="N854" s="6">
        <f t="shared" si="5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6">
        <f t="shared" si="52"/>
        <v>40714.208333333336</v>
      </c>
      <c r="N855" s="6">
        <f t="shared" si="5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2034</v>
      </c>
      <c r="T855" t="s">
        <v>2045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6">
        <f t="shared" si="52"/>
        <v>43787.25</v>
      </c>
      <c r="N856" s="6">
        <f t="shared" si="53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2"/>
        <v>40712.208333333336</v>
      </c>
      <c r="N857" s="6">
        <f t="shared" si="5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6">
        <f t="shared" si="52"/>
        <v>41023.208333333336</v>
      </c>
      <c r="N858" s="6">
        <f t="shared" si="5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6">
        <f t="shared" si="52"/>
        <v>40944.25</v>
      </c>
      <c r="N859" s="6">
        <f t="shared" si="53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6">
        <f t="shared" si="52"/>
        <v>43211.208333333328</v>
      </c>
      <c r="N860" s="6">
        <f t="shared" si="5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2035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6">
        <f t="shared" si="52"/>
        <v>41334.25</v>
      </c>
      <c r="N861" s="6">
        <f t="shared" si="5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6">
        <f t="shared" si="52"/>
        <v>43515.25</v>
      </c>
      <c r="N862" s="6">
        <f t="shared" si="53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6">
        <f t="shared" si="52"/>
        <v>40258.208333333336</v>
      </c>
      <c r="N863" s="6">
        <f t="shared" si="5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6">
        <f t="shared" si="52"/>
        <v>40756.208333333336</v>
      </c>
      <c r="N864" s="6">
        <f t="shared" si="5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6">
        <f t="shared" si="52"/>
        <v>42172.208333333328</v>
      </c>
      <c r="N865" s="6">
        <f t="shared" si="5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2"/>
        <v>42601.208333333328</v>
      </c>
      <c r="N866" s="6">
        <f t="shared" si="5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2"/>
        <v>41897.208333333336</v>
      </c>
      <c r="N867" s="6">
        <f t="shared" si="5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6">
        <f t="shared" si="52"/>
        <v>40671.208333333336</v>
      </c>
      <c r="N868" s="6">
        <f t="shared" si="5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2"/>
        <v>43382.208333333328</v>
      </c>
      <c r="N869" s="6">
        <f t="shared" si="5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2035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6">
        <f t="shared" si="52"/>
        <v>41559.208333333336</v>
      </c>
      <c r="N870" s="6">
        <f t="shared" si="5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6">
        <f t="shared" si="52"/>
        <v>40350.208333333336</v>
      </c>
      <c r="N871" s="6">
        <f t="shared" si="5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6">
        <f t="shared" si="52"/>
        <v>42240.208333333328</v>
      </c>
      <c r="N872" s="6">
        <f t="shared" si="5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6">
        <f t="shared" si="52"/>
        <v>43040.208333333328</v>
      </c>
      <c r="N873" s="6">
        <f t="shared" si="53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6">
        <f t="shared" si="52"/>
        <v>43346.208333333328</v>
      </c>
      <c r="N874" s="6">
        <f t="shared" si="5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6">
        <f t="shared" si="52"/>
        <v>41647.25</v>
      </c>
      <c r="N875" s="6">
        <f t="shared" si="53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2"/>
        <v>40291.208333333336</v>
      </c>
      <c r="N876" s="6">
        <f t="shared" si="5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6">
        <f t="shared" si="52"/>
        <v>40556.25</v>
      </c>
      <c r="N877" s="6">
        <f t="shared" si="53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2034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6">
        <f t="shared" si="52"/>
        <v>43624.208333333328</v>
      </c>
      <c r="N878" s="6">
        <f t="shared" si="5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6">
        <f t="shared" si="52"/>
        <v>42577.208333333328</v>
      </c>
      <c r="N879" s="6">
        <f t="shared" si="5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6">
        <f t="shared" si="52"/>
        <v>43845.25</v>
      </c>
      <c r="N880" s="6">
        <f t="shared" si="53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6">
        <f t="shared" si="52"/>
        <v>42788.25</v>
      </c>
      <c r="N881" s="6">
        <f t="shared" si="53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6">
        <f t="shared" si="52"/>
        <v>43667.208333333328</v>
      </c>
      <c r="N882" s="6">
        <f t="shared" si="5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2034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6">
        <f t="shared" si="52"/>
        <v>42194.208333333328</v>
      </c>
      <c r="N883" s="6">
        <f t="shared" si="5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2"/>
        <v>42025.25</v>
      </c>
      <c r="N884" s="6">
        <f t="shared" si="53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6">
        <f t="shared" si="52"/>
        <v>40323.208333333336</v>
      </c>
      <c r="N885" s="6">
        <f t="shared" si="5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6">
        <f t="shared" si="52"/>
        <v>41763.208333333336</v>
      </c>
      <c r="N886" s="6">
        <f t="shared" si="5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6">
        <f t="shared" si="52"/>
        <v>40335.208333333336</v>
      </c>
      <c r="N887" s="6">
        <f t="shared" si="5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2"/>
        <v>40416.208333333336</v>
      </c>
      <c r="N888" s="6">
        <f t="shared" si="5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2034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6">
        <f t="shared" si="52"/>
        <v>42202.208333333328</v>
      </c>
      <c r="N889" s="6">
        <f t="shared" si="5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6">
        <f t="shared" si="52"/>
        <v>42836.208333333328</v>
      </c>
      <c r="N890" s="6">
        <f t="shared" si="5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6">
        <f t="shared" si="52"/>
        <v>41710.208333333336</v>
      </c>
      <c r="N891" s="6">
        <f t="shared" si="5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2034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6">
        <f t="shared" si="52"/>
        <v>43640.208333333328</v>
      </c>
      <c r="N892" s="6">
        <f t="shared" si="5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2034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6">
        <f t="shared" si="52"/>
        <v>40880.25</v>
      </c>
      <c r="N893" s="6">
        <f t="shared" si="53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6">
        <f t="shared" si="52"/>
        <v>40319.208333333336</v>
      </c>
      <c r="N894" s="6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6">
        <f t="shared" si="52"/>
        <v>42170.208333333328</v>
      </c>
      <c r="N895" s="6">
        <f t="shared" si="5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6">
        <f t="shared" si="52"/>
        <v>41466.208333333336</v>
      </c>
      <c r="N896" s="6">
        <f t="shared" si="5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6">
        <f t="shared" si="52"/>
        <v>43134.25</v>
      </c>
      <c r="N897" s="6">
        <f t="shared" si="53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6">
        <f t="shared" ref="M898:M961" si="56">(((L898/60)/60)/24)+DATE(1970,1,1)</f>
        <v>40738.208333333336</v>
      </c>
      <c r="N898" s="6">
        <f t="shared" ref="N898:N961" si="57">(((O898/60)/60)/24)+DATE(1970,1,1)</f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2035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8">ROUND(E899/D899*100,0)</f>
        <v>28</v>
      </c>
      <c r="G899" t="s">
        <v>14</v>
      </c>
      <c r="H899">
        <v>27</v>
      </c>
      <c r="I899">
        <f t="shared" ref="I899:I962" si="59">ROUND(IFERROR(E899/H899,0),2)</f>
        <v>90.26</v>
      </c>
      <c r="J899" t="s">
        <v>21</v>
      </c>
      <c r="K899" t="s">
        <v>22</v>
      </c>
      <c r="L899">
        <v>1556427600</v>
      </c>
      <c r="M899" s="6">
        <f t="shared" si="56"/>
        <v>43583.208333333328</v>
      </c>
      <c r="N899" s="6">
        <f t="shared" si="57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8"/>
        <v>52</v>
      </c>
      <c r="G900" t="s">
        <v>14</v>
      </c>
      <c r="H900">
        <v>1221</v>
      </c>
      <c r="I900">
        <f t="shared" si="59"/>
        <v>76.98</v>
      </c>
      <c r="J900" t="s">
        <v>21</v>
      </c>
      <c r="K900" t="s">
        <v>22</v>
      </c>
      <c r="L900">
        <v>1576476000</v>
      </c>
      <c r="M900" s="6">
        <f t="shared" si="56"/>
        <v>43815.25</v>
      </c>
      <c r="N900" s="6">
        <f t="shared" si="57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6">
        <f t="shared" si="56"/>
        <v>41554.208333333336</v>
      </c>
      <c r="N901" s="6">
        <f t="shared" si="5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6"/>
        <v>41901.208333333336</v>
      </c>
      <c r="N902" s="6">
        <f t="shared" si="5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6">
        <f t="shared" si="56"/>
        <v>43298.208333333328</v>
      </c>
      <c r="N903" s="6">
        <f t="shared" si="5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2034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6">
        <f t="shared" si="56"/>
        <v>42399.25</v>
      </c>
      <c r="N904" s="6">
        <f t="shared" si="57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6">
        <f t="shared" si="56"/>
        <v>41034.208333333336</v>
      </c>
      <c r="N905" s="6">
        <f t="shared" si="5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6">
        <f t="shared" si="56"/>
        <v>41186.208333333336</v>
      </c>
      <c r="N906" s="6">
        <f t="shared" si="5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6">
        <f t="shared" si="56"/>
        <v>41536.208333333336</v>
      </c>
      <c r="N907" s="6">
        <f t="shared" si="5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6">
        <f t="shared" si="56"/>
        <v>42868.208333333328</v>
      </c>
      <c r="N908" s="6">
        <f t="shared" si="5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6">
        <f t="shared" si="56"/>
        <v>40660.208333333336</v>
      </c>
      <c r="N909" s="6">
        <f t="shared" si="5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56"/>
        <v>41031.208333333336</v>
      </c>
      <c r="N910" s="6">
        <f t="shared" si="5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6">
        <f t="shared" si="56"/>
        <v>43255.208333333328</v>
      </c>
      <c r="N911" s="6">
        <f t="shared" si="5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6">
        <f t="shared" si="56"/>
        <v>42026.25</v>
      </c>
      <c r="N912" s="6">
        <f t="shared" si="57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6">
        <f t="shared" si="56"/>
        <v>43717.208333333328</v>
      </c>
      <c r="N913" s="6">
        <f t="shared" si="5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6">
        <f t="shared" si="56"/>
        <v>41157.208333333336</v>
      </c>
      <c r="N914" s="6">
        <f t="shared" si="5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6">
        <f t="shared" si="56"/>
        <v>43597.208333333328</v>
      </c>
      <c r="N915" s="6">
        <f t="shared" si="5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6">
        <f t="shared" si="56"/>
        <v>41490.208333333336</v>
      </c>
      <c r="N916" s="6">
        <f t="shared" si="5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56"/>
        <v>42976.208333333328</v>
      </c>
      <c r="N917" s="6">
        <f t="shared" si="5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6">
        <f t="shared" si="56"/>
        <v>41991.25</v>
      </c>
      <c r="N918" s="6">
        <f t="shared" si="57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6">
        <f t="shared" si="56"/>
        <v>40722.208333333336</v>
      </c>
      <c r="N919" s="6">
        <f t="shared" si="5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6">
        <f t="shared" si="56"/>
        <v>41117.208333333336</v>
      </c>
      <c r="N920" s="6">
        <f t="shared" si="5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6">
        <f t="shared" si="56"/>
        <v>43022.208333333328</v>
      </c>
      <c r="N921" s="6">
        <f t="shared" si="57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6">
        <f t="shared" si="56"/>
        <v>43503.25</v>
      </c>
      <c r="N922" s="6">
        <f t="shared" si="57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6">
        <f t="shared" si="56"/>
        <v>40951.25</v>
      </c>
      <c r="N923" s="6">
        <f t="shared" si="57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6"/>
        <v>43443.25</v>
      </c>
      <c r="N924" s="6">
        <f t="shared" si="57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2034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6"/>
        <v>40373.208333333336</v>
      </c>
      <c r="N925" s="6">
        <f t="shared" si="5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6">
        <f t="shared" si="56"/>
        <v>43769.208333333328</v>
      </c>
      <c r="N926" s="6">
        <f t="shared" si="57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6">
        <f t="shared" si="56"/>
        <v>43000.208333333328</v>
      </c>
      <c r="N927" s="6">
        <f t="shared" si="5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6">
        <f t="shared" si="56"/>
        <v>42502.208333333328</v>
      </c>
      <c r="N928" s="6">
        <f t="shared" si="5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2035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6">
        <f t="shared" si="56"/>
        <v>41102.208333333336</v>
      </c>
      <c r="N929" s="6">
        <f t="shared" si="5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56"/>
        <v>41637.25</v>
      </c>
      <c r="N930" s="6">
        <f t="shared" si="57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6">
        <f t="shared" si="56"/>
        <v>42858.208333333328</v>
      </c>
      <c r="N931" s="6">
        <f t="shared" si="5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6">
        <f t="shared" si="56"/>
        <v>42060.25</v>
      </c>
      <c r="N932" s="6">
        <f t="shared" si="57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6">
        <f t="shared" si="56"/>
        <v>41818.208333333336</v>
      </c>
      <c r="N933" s="6">
        <f t="shared" si="5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6">
        <f t="shared" si="56"/>
        <v>41709.208333333336</v>
      </c>
      <c r="N934" s="6">
        <f t="shared" si="5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2034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6">
        <f t="shared" si="56"/>
        <v>41372.208333333336</v>
      </c>
      <c r="N935" s="6">
        <f t="shared" si="5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6">
        <f t="shared" si="56"/>
        <v>42422.25</v>
      </c>
      <c r="N936" s="6">
        <f t="shared" si="57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6">
        <f t="shared" si="56"/>
        <v>42209.208333333328</v>
      </c>
      <c r="N937" s="6">
        <f t="shared" si="5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6">
        <f t="shared" si="56"/>
        <v>43668.208333333328</v>
      </c>
      <c r="N938" s="6">
        <f t="shared" si="5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6">
        <f t="shared" si="56"/>
        <v>42334.25</v>
      </c>
      <c r="N939" s="6">
        <f t="shared" si="57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6">
        <f t="shared" si="56"/>
        <v>43263.208333333328</v>
      </c>
      <c r="N940" s="6">
        <f t="shared" si="5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6">
        <f t="shared" si="56"/>
        <v>40670.208333333336</v>
      </c>
      <c r="N941" s="6">
        <f t="shared" si="5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6">
        <f t="shared" si="56"/>
        <v>41244.25</v>
      </c>
      <c r="N942" s="6">
        <f t="shared" si="57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6">
        <f t="shared" si="56"/>
        <v>40552.25</v>
      </c>
      <c r="N943" s="6">
        <f t="shared" si="57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6">
        <f t="shared" si="56"/>
        <v>40568.25</v>
      </c>
      <c r="N944" s="6">
        <f t="shared" si="57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6">
        <f t="shared" si="56"/>
        <v>41906.208333333336</v>
      </c>
      <c r="N945" s="6">
        <f t="shared" si="5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6">
        <f t="shared" si="56"/>
        <v>42776.25</v>
      </c>
      <c r="N946" s="6">
        <f t="shared" si="57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56"/>
        <v>41004.208333333336</v>
      </c>
      <c r="N947" s="6">
        <f t="shared" si="5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6">
        <f t="shared" si="56"/>
        <v>40710.208333333336</v>
      </c>
      <c r="N948" s="6">
        <f t="shared" si="5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6">
        <f t="shared" si="56"/>
        <v>41908.208333333336</v>
      </c>
      <c r="N949" s="6">
        <f t="shared" si="5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6">
        <f t="shared" si="56"/>
        <v>41985.25</v>
      </c>
      <c r="N950" s="6">
        <f t="shared" si="57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6">
        <f t="shared" si="56"/>
        <v>42112.208333333328</v>
      </c>
      <c r="N951" s="6">
        <f t="shared" si="5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6"/>
        <v>43571.208333333328</v>
      </c>
      <c r="N952" s="6">
        <f t="shared" si="5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6">
        <f t="shared" si="56"/>
        <v>42730.25</v>
      </c>
      <c r="N953" s="6">
        <f t="shared" si="57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2034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6">
        <f t="shared" si="56"/>
        <v>42591.208333333328</v>
      </c>
      <c r="N954" s="6">
        <f t="shared" si="5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6">
        <f t="shared" si="56"/>
        <v>42358.25</v>
      </c>
      <c r="N955" s="6">
        <f t="shared" si="57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6">
        <f t="shared" si="56"/>
        <v>41174.208333333336</v>
      </c>
      <c r="N956" s="6">
        <f t="shared" si="5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6">
        <f t="shared" si="56"/>
        <v>41238.25</v>
      </c>
      <c r="N957" s="6">
        <f t="shared" si="57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6">
        <f t="shared" si="56"/>
        <v>42360.25</v>
      </c>
      <c r="N958" s="6">
        <f t="shared" si="57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6">
        <f t="shared" si="56"/>
        <v>40955.25</v>
      </c>
      <c r="N959" s="6">
        <f t="shared" si="57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6">
        <f t="shared" si="56"/>
        <v>40350.208333333336</v>
      </c>
      <c r="N960" s="6">
        <f t="shared" si="5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6">
        <f t="shared" si="56"/>
        <v>40357.208333333336</v>
      </c>
      <c r="N961" s="6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6">
        <f t="shared" ref="M962:M1001" si="60">(((L962/60)/60)/24)+DATE(1970,1,1)</f>
        <v>42408.25</v>
      </c>
      <c r="N962" s="6">
        <f t="shared" ref="N962:N1001" si="61">(((O962/60)/60)/24)+DATE(1970,1,1)</f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2">ROUND(E963/D963*100,0)</f>
        <v>119</v>
      </c>
      <c r="G963" t="s">
        <v>20</v>
      </c>
      <c r="H963">
        <v>155</v>
      </c>
      <c r="I963">
        <f t="shared" ref="I963:I1001" si="63">ROUND(IFERROR(E963/H963,0),2)</f>
        <v>43.87</v>
      </c>
      <c r="J963" t="s">
        <v>21</v>
      </c>
      <c r="K963" t="s">
        <v>22</v>
      </c>
      <c r="L963">
        <v>1297922400</v>
      </c>
      <c r="M963" s="6">
        <f t="shared" si="60"/>
        <v>40591.25</v>
      </c>
      <c r="N963" s="6">
        <f t="shared" si="61"/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2"/>
        <v>296</v>
      </c>
      <c r="G964" t="s">
        <v>20</v>
      </c>
      <c r="H964">
        <v>266</v>
      </c>
      <c r="I964">
        <f t="shared" si="63"/>
        <v>40.06</v>
      </c>
      <c r="J964" t="s">
        <v>21</v>
      </c>
      <c r="K964" t="s">
        <v>22</v>
      </c>
      <c r="L964">
        <v>1384408800</v>
      </c>
      <c r="M964" s="6">
        <f t="shared" si="60"/>
        <v>41592.25</v>
      </c>
      <c r="N964" s="6">
        <f t="shared" si="61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6">
        <f t="shared" si="60"/>
        <v>40607.25</v>
      </c>
      <c r="N965" s="6">
        <f t="shared" si="61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6">
        <f t="shared" si="60"/>
        <v>42135.208333333328</v>
      </c>
      <c r="N966" s="6">
        <f t="shared" si="6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6">
        <f t="shared" si="60"/>
        <v>40203.25</v>
      </c>
      <c r="N967" s="6">
        <f t="shared" si="61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2034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6">
        <f t="shared" si="60"/>
        <v>42901.208333333328</v>
      </c>
      <c r="N968" s="6">
        <f t="shared" si="6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6">
        <f t="shared" si="60"/>
        <v>41005.208333333336</v>
      </c>
      <c r="N969" s="6">
        <f t="shared" si="6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2034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6">
        <f t="shared" si="60"/>
        <v>40544.25</v>
      </c>
      <c r="N970" s="6">
        <f t="shared" si="61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6">
        <f t="shared" si="60"/>
        <v>43821.25</v>
      </c>
      <c r="N971" s="6">
        <f t="shared" si="61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6">
        <f t="shared" si="60"/>
        <v>40672.208333333336</v>
      </c>
      <c r="N972" s="6">
        <f t="shared" si="6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6">
        <f t="shared" si="60"/>
        <v>41555.208333333336</v>
      </c>
      <c r="N973" s="6">
        <f t="shared" si="6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6">
        <f t="shared" si="60"/>
        <v>41792.208333333336</v>
      </c>
      <c r="N974" s="6">
        <f t="shared" si="6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6">
        <f t="shared" si="60"/>
        <v>40522.25</v>
      </c>
      <c r="N975" s="6">
        <f t="shared" si="61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6">
        <f t="shared" si="60"/>
        <v>41412.208333333336</v>
      </c>
      <c r="N976" s="6">
        <f t="shared" si="6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2034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6">
        <f t="shared" si="60"/>
        <v>42337.25</v>
      </c>
      <c r="N977" s="6">
        <f t="shared" si="61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6">
        <f t="shared" si="60"/>
        <v>40571.25</v>
      </c>
      <c r="N978" s="6">
        <f t="shared" si="61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6">
        <f t="shared" si="60"/>
        <v>43138.25</v>
      </c>
      <c r="N979" s="6">
        <f t="shared" si="61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6">
        <f t="shared" si="60"/>
        <v>42686.25</v>
      </c>
      <c r="N980" s="6">
        <f t="shared" si="61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6">
        <f t="shared" si="60"/>
        <v>42078.208333333328</v>
      </c>
      <c r="N981" s="6">
        <f t="shared" si="6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6">
        <f t="shared" si="60"/>
        <v>42307.208333333328</v>
      </c>
      <c r="N982" s="6">
        <f t="shared" si="61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6">
        <f t="shared" si="60"/>
        <v>43094.25</v>
      </c>
      <c r="N983" s="6">
        <f t="shared" si="61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6">
        <f t="shared" si="60"/>
        <v>40743.208333333336</v>
      </c>
      <c r="N984" s="6">
        <f t="shared" si="6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0"/>
        <v>43681.208333333328</v>
      </c>
      <c r="N985" s="6">
        <f t="shared" si="6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6">
        <f t="shared" si="60"/>
        <v>43716.208333333328</v>
      </c>
      <c r="N986" s="6">
        <f t="shared" si="6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0"/>
        <v>41614.25</v>
      </c>
      <c r="N987" s="6">
        <f t="shared" si="61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2034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6">
        <f t="shared" si="60"/>
        <v>40638.208333333336</v>
      </c>
      <c r="N988" s="6">
        <f t="shared" si="6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2034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0"/>
        <v>42852.208333333328</v>
      </c>
      <c r="N989" s="6">
        <f t="shared" si="6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6">
        <f t="shared" si="60"/>
        <v>42686.25</v>
      </c>
      <c r="N990" s="6">
        <f t="shared" si="61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6">
        <f t="shared" si="60"/>
        <v>43571.208333333328</v>
      </c>
      <c r="N991" s="6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6">
        <f t="shared" si="60"/>
        <v>42432.25</v>
      </c>
      <c r="N992" s="6">
        <f t="shared" si="6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6">
        <f t="shared" si="60"/>
        <v>41907.208333333336</v>
      </c>
      <c r="N993" s="6">
        <f t="shared" si="6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2034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6">
        <f t="shared" si="60"/>
        <v>43227.208333333328</v>
      </c>
      <c r="N994" s="6">
        <f t="shared" si="6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0"/>
        <v>42362.25</v>
      </c>
      <c r="N995" s="6">
        <f t="shared" si="61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6">
        <f t="shared" si="60"/>
        <v>41929.208333333336</v>
      </c>
      <c r="N996" s="6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0"/>
        <v>43408.208333333328</v>
      </c>
      <c r="N997" s="6">
        <f t="shared" si="61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6">
        <f t="shared" si="60"/>
        <v>41276.25</v>
      </c>
      <c r="N998" s="6">
        <f t="shared" si="61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6">
        <f t="shared" si="60"/>
        <v>41659.25</v>
      </c>
      <c r="N999" s="6">
        <f t="shared" si="61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6">
        <f t="shared" si="60"/>
        <v>40220.25</v>
      </c>
      <c r="N1000" s="6">
        <f t="shared" si="6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2034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6">
        <f t="shared" si="60"/>
        <v>42550.208333333328</v>
      </c>
      <c r="N1001" s="6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2035</v>
      </c>
    </row>
  </sheetData>
  <conditionalFormatting sqref="F1:F1048576">
    <cfRule type="colorScale" priority="11">
      <colorScale>
        <cfvo type="num" val="0"/>
        <cfvo type="num" val="100"/>
        <cfvo type="num" val="200"/>
        <color rgb="FFFF6163"/>
        <color rgb="FF92D050"/>
        <color theme="8" tint="-0.249977111117893"/>
      </colorScale>
    </cfRule>
    <cfRule type="colorScale" priority="1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C00000"/>
        <color rgb="FF00B050"/>
        <color rgb="FF00B0F0"/>
      </colorScale>
    </cfRule>
    <cfRule type="colorScale" priority="15">
      <colorScale>
        <cfvo type="min"/>
        <cfvo type="percentile" val="50"/>
        <cfvo type="max"/>
        <color rgb="FFFF0000"/>
        <color rgb="FF00B050"/>
        <color rgb="FF0070C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17" priority="6" stopIfTrue="1" operator="containsText" text="canceled">
      <formula>NOT(ISERROR(SEARCH("canceled",G1)))</formula>
    </cfRule>
    <cfRule type="containsText" dxfId="16" priority="7" operator="containsText" text="live">
      <formula>NOT(ISERROR(SEARCH("live",G1)))</formula>
    </cfRule>
    <cfRule type="containsText" dxfId="15" priority="9" operator="containsText" text="successful">
      <formula>NOT(ISERROR(SEARCH("successful",G1)))</formula>
    </cfRule>
    <cfRule type="containsText" dxfId="9" priority="10" stopIfTrue="1" operator="containsText" text="failed">
      <formula>NOT(ISERROR(SEARCH("failed",G1)))</formula>
    </cfRule>
  </conditionalFormatting>
  <conditionalFormatting sqref="N1 N1002:N1048576">
    <cfRule type="containsText" dxfId="14" priority="1" operator="containsText" text="canceled">
      <formula>NOT(ISERROR(SEARCH("canceled",N1)))</formula>
    </cfRule>
    <cfRule type="containsText" dxfId="13" priority="2" operator="containsText" text="live">
      <formula>NOT(ISERROR(SEARCH("live",N1)))</formula>
    </cfRule>
    <cfRule type="containsText" dxfId="12" priority="3" operator="containsText" text="successful">
      <formula>NOT(ISERROR(SEARCH("successful",N1)))</formula>
    </cfRule>
    <cfRule type="containsText" dxfId="11" priority="4" operator="containsText" text="succesful">
      <formula>NOT(ISERROR(SEARCH("succesful",N1)))</formula>
    </cfRule>
    <cfRule type="containsText" dxfId="10" priority="5" stopIfTrue="1" operator="containsText" text="failed">
      <formula>NOT(ISERROR(SEARCH("failed",N1)))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021A-E2EB-B146-B21C-C3D0D131DFB3}">
  <dimension ref="A1:F14"/>
  <sheetViews>
    <sheetView zoomScale="125" zoomScaleNormal="150" workbookViewId="0">
      <selection activeCell="E10" sqref="E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1640625" bestFit="1" customWidth="1"/>
    <col min="8" max="8" width="4.33203125" bestFit="1" customWidth="1"/>
    <col min="9" max="9" width="9.5" bestFit="1" customWidth="1"/>
    <col min="10" max="10" width="17.5" bestFit="1" customWidth="1"/>
    <col min="11" max="11" width="5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.1640625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5" bestFit="1" customWidth="1"/>
    <col min="29" max="29" width="17.5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.1640625" bestFit="1" customWidth="1"/>
    <col min="43" max="43" width="6.5" bestFit="1" customWidth="1"/>
    <col min="44" max="44" width="12.83203125" bestFit="1" customWidth="1"/>
    <col min="45" max="45" width="9.5" bestFit="1" customWidth="1"/>
    <col min="46" max="46" width="17.5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.1640625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5" bestFit="1" customWidth="1"/>
    <col min="65" max="65" width="17.5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2067</v>
      </c>
      <c r="B3" s="4" t="s">
        <v>2068</v>
      </c>
    </row>
    <row r="4" spans="1:6" x14ac:dyDescent="0.2">
      <c r="A4" s="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conditionalFormatting sqref="O7:O10">
    <cfRule type="containsText" dxfId="30" priority="1" operator="containsText" text="canceled">
      <formula>NOT(ISERROR(SEARCH("canceled",O7)))</formula>
    </cfRule>
    <cfRule type="containsText" dxfId="29" priority="2" operator="containsText" text="live">
      <formula>NOT(ISERROR(SEARCH("live",O7)))</formula>
    </cfRule>
    <cfRule type="containsText" dxfId="28" priority="3" operator="containsText" text="successful">
      <formula>NOT(ISERROR(SEARCH("successful",O7)))</formula>
    </cfRule>
    <cfRule type="containsText" dxfId="27" priority="4" operator="containsText" text="succesful">
      <formula>NOT(ISERROR(SEARCH("succesful",O7)))</formula>
    </cfRule>
    <cfRule type="containsText" dxfId="26" priority="5" stopIfTrue="1" operator="containsText" text="failed">
      <formula>NOT(ISERROR(SEARCH("failed",O7)))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2BF7-DF82-1F4D-ADCE-C92FC121DE1A}">
  <dimension ref="A1:F30"/>
  <sheetViews>
    <sheetView zoomScale="105" zoomScaleNormal="105" workbookViewId="0">
      <selection activeCell="L2" sqref="L2"/>
    </sheetView>
  </sheetViews>
  <sheetFormatPr baseColWidth="10" defaultRowHeight="16" x14ac:dyDescent="0.2"/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2067</v>
      </c>
      <c r="B4" s="4" t="s">
        <v>2068</v>
      </c>
    </row>
    <row r="5" spans="1:6" x14ac:dyDescent="0.2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118C-D135-3641-84A5-DB21C94D655F}">
  <dimension ref="A1:E18"/>
  <sheetViews>
    <sheetView zoomScale="150" workbookViewId="0">
      <selection activeCell="G27" sqref="G27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2066</v>
      </c>
    </row>
    <row r="2" spans="1:5" x14ac:dyDescent="0.2">
      <c r="A2" s="4" t="s">
        <v>2085</v>
      </c>
      <c r="B2" t="s">
        <v>2066</v>
      </c>
    </row>
    <row r="4" spans="1:5" x14ac:dyDescent="0.2">
      <c r="A4" s="4" t="s">
        <v>2067</v>
      </c>
      <c r="B4" s="4" t="s">
        <v>2068</v>
      </c>
    </row>
    <row r="5" spans="1:5" x14ac:dyDescent="0.2">
      <c r="A5" s="4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BCD8-4645-D849-BF6B-6B0D4591A5CF}">
  <dimension ref="A1:H13"/>
  <sheetViews>
    <sheetView zoomScale="125" workbookViewId="0">
      <selection activeCell="H33" sqref="H33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2095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2096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2097</v>
      </c>
      <c r="B5">
        <f>COUNTIFS(Crowdfunding!$G:$G,"successful",Crowdfunding!D:D,"&gt;=10000",Crowdfunding!$D:$D,"&lt;=14999")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2098</v>
      </c>
      <c r="B6">
        <f>COUNTIFS(Crowdfunding!$G:$G,"successful",Crowdfunding!D:D,"&gt;=15000",Crowdfunding!$D:$D,"&lt;=19999")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2099</v>
      </c>
      <c r="B7">
        <f>COUNTIFS(Crowdfunding!$G:$G,"successful",Crowdfunding!D:D,"&gt;=20000",Crowdfunding!$D:$D,"&lt;=24999")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2100</v>
      </c>
      <c r="B8">
        <f>COUNTIFS(Crowdfunding!$G:$G,"successful",Crowdfunding!D:D,"&gt;=25000",Crowdfunding!$D:$D,"&lt;=29999")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2101</v>
      </c>
      <c r="B9">
        <f>COUNTIFS(Crowdfunding!$G:$G,"successful",Crowdfunding!D:D,"&gt;=30000",Crowdfunding!$D:$D,"&lt;=34999")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2102</v>
      </c>
      <c r="B10">
        <f>COUNTIFS(Crowdfunding!$G:$G,"successful",Crowdfunding!D:D,"&gt;=35000",Crowdfunding!$D:$D,"&lt;=39999")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2103</v>
      </c>
      <c r="B11">
        <f>COUNTIFS(Crowdfunding!$G:$G,"successful",Crowdfunding!D:D,"&gt;=40000",Crowdfunding!$D:$D,"&lt;=44999")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2104</v>
      </c>
      <c r="B12">
        <f>COUNTIFS(Crowdfunding!$G:$G,"successful",Crowdfunding!D:D,"&gt;=45000",Crowdfunding!$D:$D,"&lt;=49999")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2105</v>
      </c>
      <c r="B13">
        <f>COUNTIFS(Crowdfunding!$G:$G,"successful",Crowdfunding!D:D,"&gt;50000")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CC8A-2FC9-3B4C-98C5-2775A5F92BFD}">
  <dimension ref="A1:J566"/>
  <sheetViews>
    <sheetView tabSelected="1" zoomScale="114" zoomScaleNormal="139" workbookViewId="0">
      <selection activeCell="B25" sqref="B25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.33203125" bestFit="1" customWidth="1"/>
    <col min="6" max="6" width="22.5" bestFit="1" customWidth="1"/>
    <col min="7" max="7" width="23.83203125" customWidth="1"/>
    <col min="8" max="8" width="13.1640625" bestFit="1" customWidth="1"/>
    <col min="9" max="9" width="21" customWidth="1"/>
    <col min="10" max="11" width="13.1640625" bestFit="1" customWidth="1"/>
    <col min="12" max="12" width="12.1640625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</row>
    <row r="2" spans="1:10" x14ac:dyDescent="0.2">
      <c r="A2" t="s">
        <v>20</v>
      </c>
      <c r="B2">
        <v>158</v>
      </c>
      <c r="D2" t="s">
        <v>14</v>
      </c>
      <c r="E2">
        <v>0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</row>
    <row r="5" spans="1:10" x14ac:dyDescent="0.2">
      <c r="A5" t="s">
        <v>20</v>
      </c>
      <c r="B5">
        <v>227</v>
      </c>
      <c r="D5" t="s">
        <v>14</v>
      </c>
      <c r="E5">
        <v>18</v>
      </c>
    </row>
    <row r="6" spans="1:10" x14ac:dyDescent="0.2">
      <c r="A6" t="s">
        <v>20</v>
      </c>
      <c r="B6">
        <v>220</v>
      </c>
      <c r="D6" t="s">
        <v>14</v>
      </c>
      <c r="E6">
        <v>44</v>
      </c>
    </row>
    <row r="7" spans="1:10" x14ac:dyDescent="0.2">
      <c r="A7" t="s">
        <v>20</v>
      </c>
      <c r="B7">
        <v>98</v>
      </c>
      <c r="D7" t="s">
        <v>14</v>
      </c>
      <c r="E7">
        <v>27</v>
      </c>
    </row>
    <row r="8" spans="1:10" x14ac:dyDescent="0.2">
      <c r="A8" t="s">
        <v>20</v>
      </c>
      <c r="B8">
        <v>100</v>
      </c>
      <c r="D8" t="s">
        <v>14</v>
      </c>
      <c r="E8">
        <v>55</v>
      </c>
      <c r="G8" s="11" t="s">
        <v>2112</v>
      </c>
      <c r="H8" s="9" t="s">
        <v>2113</v>
      </c>
      <c r="I8" s="11" t="s">
        <v>2111</v>
      </c>
      <c r="J8" s="9" t="s">
        <v>2114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  <c r="G9" s="7" t="s">
        <v>2106</v>
      </c>
      <c r="H9" s="10">
        <v>851.14690265486729</v>
      </c>
      <c r="I9" s="7" t="s">
        <v>2106</v>
      </c>
      <c r="J9" s="10">
        <v>585.61538461538464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  <c r="G10" s="7" t="s">
        <v>2107</v>
      </c>
      <c r="H10" s="10">
        <v>201</v>
      </c>
      <c r="I10" s="7" t="s">
        <v>2107</v>
      </c>
      <c r="J10" s="10">
        <v>114.5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  <c r="G11" s="7" t="s">
        <v>2109</v>
      </c>
      <c r="H11" s="10">
        <v>16</v>
      </c>
      <c r="I11" s="7" t="s">
        <v>2109</v>
      </c>
      <c r="J11" s="10">
        <v>0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  <c r="G12" s="7" t="s">
        <v>2110</v>
      </c>
      <c r="H12" s="10">
        <v>7295</v>
      </c>
      <c r="I12" s="7" t="s">
        <v>2110</v>
      </c>
      <c r="J12" s="10">
        <v>6080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  <c r="G13" s="7" t="s">
        <v>2115</v>
      </c>
      <c r="H13" s="10">
        <v>1606216.59362957</v>
      </c>
      <c r="I13" s="7" t="s">
        <v>2115</v>
      </c>
      <c r="J13" s="10">
        <v>924113.45496927318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  <c r="G14" s="7" t="s">
        <v>2108</v>
      </c>
      <c r="H14" s="10">
        <v>1267.366006183523</v>
      </c>
      <c r="I14" s="7" t="s">
        <v>2108</v>
      </c>
      <c r="J14" s="10">
        <v>961.30819978260524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25" priority="5" stopIfTrue="1" operator="containsText" text="canceled">
      <formula>NOT(ISERROR(SEARCH("canceled",A1)))</formula>
    </cfRule>
    <cfRule type="containsText" dxfId="24" priority="6" operator="containsText" text="live">
      <formula>NOT(ISERROR(SEARCH("live",A1)))</formula>
    </cfRule>
    <cfRule type="containsText" dxfId="23" priority="7" operator="containsText" text="successful">
      <formula>NOT(ISERROR(SEARCH("successful",A1)))</formula>
    </cfRule>
    <cfRule type="containsText" dxfId="22" priority="8" stopIfTrue="1" operator="containsText" text="failed">
      <formula>NOT(ISERROR(SEARCH("failed",A1)))</formula>
    </cfRule>
  </conditionalFormatting>
  <conditionalFormatting sqref="D1:D365">
    <cfRule type="containsText" dxfId="21" priority="1" stopIfTrue="1" operator="containsText" text="canceled">
      <formula>NOT(ISERROR(SEARCH("canceled",D1)))</formula>
    </cfRule>
    <cfRule type="containsText" dxfId="20" priority="2" operator="containsText" text="live">
      <formula>NOT(ISERROR(SEARCH("live",D1)))</formula>
    </cfRule>
    <cfRule type="containsText" dxfId="19" priority="3" operator="containsText" text="successful">
      <formula>NOT(ISERROR(SEARCH("successful",D1)))</formula>
    </cfRule>
    <cfRule type="containsText" dxfId="18" priority="4" stopIfTrue="1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2022-12-24T06:40:24Z</dcterms:modified>
</cp:coreProperties>
</file>