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34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<sst xmlns="http://schemas.openxmlformats.org/spreadsheetml/2006/main" count="37" uniqueCount="23">
  <si>
    <t>point</t>
  </si>
  <si>
    <t>x</t>
  </si>
  <si>
    <t>y</t>
  </si>
  <si>
    <t>z</t>
  </si>
  <si>
    <t>cam1</t>
  </si>
  <si>
    <t>cam2</t>
  </si>
  <si>
    <t>Cam </t>
  </si>
  <si>
    <t>bl</t>
  </si>
  <si>
    <t>br</t>
  </si>
  <si>
    <t>tr</t>
  </si>
  <si>
    <t>tl</t>
  </si>
  <si>
    <t>Bottom Plane </t>
  </si>
  <si>
    <t>v1</t>
  </si>
  <si>
    <t>v2</t>
  </si>
  <si>
    <t>normal</t>
  </si>
  <si>
    <t>normed normal</t>
  </si>
  <si>
    <t>Top Plane </t>
  </si>
  <si>
    <t>rad</t>
  </si>
  <si>
    <t>deg</t>
  </si>
  <si>
    <t>Vert FOV</t>
  </si>
  <si>
    <t>Right Plane </t>
  </si>
  <si>
    <t>LeftPlane </t>
  </si>
  <si>
    <t>Hor FOV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</si>
</sst>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mbria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2" activeCellId="0" sqref="G32"/>
    </sheetView>
  </sheetViews>
  <sheetFormatPr defaultRowHeight="15.75"/>
  <cols>
    <col collapsed="false" hidden="false" max="1025" min="1" style="1" width="14.4285714285714"/>
  </cols>
  <sheetData>
    <row r="2" customFormat="false" ht="12.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2.8" hidden="false" customHeight="false" outlineLevel="0" collapsed="false">
      <c r="B3" s="2" t="s">
        <v>4</v>
      </c>
      <c r="C3" s="2" t="n">
        <v>0.416033</v>
      </c>
      <c r="D3" s="2" t="n">
        <v>0.234876</v>
      </c>
      <c r="E3" s="2" t="n">
        <v>-1.619535</v>
      </c>
    </row>
    <row r="4" customFormat="false" ht="12.8" hidden="false" customHeight="false" outlineLevel="0" collapsed="false">
      <c r="B4" s="2" t="s">
        <v>5</v>
      </c>
      <c r="C4" s="2" t="n">
        <v>0.428061</v>
      </c>
      <c r="D4" s="2" t="n">
        <v>0.219359</v>
      </c>
      <c r="E4" s="2" t="n">
        <v>-1.634819</v>
      </c>
    </row>
    <row r="5" customFormat="false" ht="12.8" hidden="false" customHeight="false" outlineLevel="0" collapsed="false">
      <c r="B5" s="1" t="s">
        <v>6</v>
      </c>
      <c r="C5" s="1" t="n">
        <f aca="false">AVERAGE(C3:C4)</f>
        <v>0.422047</v>
      </c>
      <c r="D5" s="1" t="n">
        <f aca="false">AVERAGE(D3:D4)</f>
        <v>0.2271175</v>
      </c>
      <c r="E5" s="1" t="n">
        <f aca="false">AVERAGE(E3:E4)</f>
        <v>-1.627177</v>
      </c>
    </row>
    <row r="6" customFormat="false" ht="12.8" hidden="false" customHeight="false" outlineLevel="0" collapsed="false"/>
    <row r="7" customFormat="false" ht="12.8" hidden="false" customHeight="false" outlineLevel="0" collapsed="false">
      <c r="B7" s="2" t="s">
        <v>7</v>
      </c>
      <c r="C7" s="2" t="n">
        <v>0.15716</v>
      </c>
      <c r="D7" s="2" t="n">
        <v>-0.180893</v>
      </c>
      <c r="E7" s="2" t="n">
        <v>-1.605151</v>
      </c>
    </row>
    <row r="8" customFormat="false" ht="12.8" hidden="false" customHeight="false" outlineLevel="0" collapsed="false">
      <c r="B8" s="2" t="s">
        <v>8</v>
      </c>
      <c r="C8" s="2" t="n">
        <v>0.543833</v>
      </c>
      <c r="D8" s="2" t="n">
        <v>-0.209254</v>
      </c>
      <c r="E8" s="2" t="n">
        <v>-1.390123</v>
      </c>
    </row>
    <row r="9" customFormat="false" ht="12.8" hidden="false" customHeight="false" outlineLevel="0" collapsed="false">
      <c r="B9" s="2" t="s">
        <v>9</v>
      </c>
      <c r="C9" s="2" t="n">
        <v>0.426581</v>
      </c>
      <c r="D9" s="2" t="n">
        <v>-0.64175</v>
      </c>
      <c r="E9" s="2" t="n">
        <v>0.120902</v>
      </c>
    </row>
    <row r="10" customFormat="false" ht="15.75" hidden="false" customHeight="true" outlineLevel="0" collapsed="false">
      <c r="B10" s="2" t="s">
        <v>10</v>
      </c>
      <c r="C10" s="2" t="n">
        <v>-0.809564</v>
      </c>
      <c r="D10" s="2" t="n">
        <v>-0.481684</v>
      </c>
      <c r="E10" s="2" t="n">
        <v>-0.824162</v>
      </c>
    </row>
    <row r="12" customFormat="false" ht="15.75" hidden="false" customHeight="true" outlineLevel="0" collapsed="false">
      <c r="B12" s="1" t="s">
        <v>11</v>
      </c>
    </row>
    <row r="13" customFormat="false" ht="15.75" hidden="false" customHeight="true" outlineLevel="0" collapsed="false">
      <c r="B13" s="1" t="s">
        <v>12</v>
      </c>
      <c r="C13" s="1" t="n">
        <f aca="false">C7-C$5</f>
        <v>-0.264887</v>
      </c>
      <c r="D13" s="1" t="n">
        <f aca="false">D7-D$5</f>
        <v>-0.4080105</v>
      </c>
      <c r="E13" s="1" t="n">
        <f aca="false">E7-E$5</f>
        <v>0.0220260000000001</v>
      </c>
    </row>
    <row r="14" customFormat="false" ht="15.75" hidden="false" customHeight="true" outlineLevel="0" collapsed="false">
      <c r="B14" s="1" t="s">
        <v>13</v>
      </c>
      <c r="C14" s="1" t="n">
        <f aca="false">C8-C$5</f>
        <v>0.121786</v>
      </c>
      <c r="D14" s="1" t="n">
        <f aca="false">D8-D$5</f>
        <v>-0.4363715</v>
      </c>
      <c r="E14" s="1" t="n">
        <f aca="false">E8-E$5</f>
        <v>0.237054</v>
      </c>
    </row>
    <row r="15" customFormat="false" ht="15.75" hidden="false" customHeight="true" outlineLevel="0" collapsed="false">
      <c r="B15" s="1" t="s">
        <v>14</v>
      </c>
      <c r="C15" s="1" t="n">
        <f aca="false">D13*E14-E13*D14</f>
        <v>-0.087109002408</v>
      </c>
      <c r="D15" s="1" t="n">
        <f aca="false">-C13*E14+E13*C14</f>
        <v>0.065474981334</v>
      </c>
      <c r="E15" s="1" t="n">
        <f aca="false">C13*D14-D13*C14</f>
        <v>0.1652791042735</v>
      </c>
      <c r="F15" s="1" t="n">
        <f aca="false">SQRT(C15^2+D15^2+E15^2)</f>
        <v>0.19797003255709</v>
      </c>
    </row>
    <row r="16" customFormat="false" ht="15.75" hidden="false" customHeight="true" outlineLevel="0" collapsed="false">
      <c r="B16" s="1" t="s">
        <v>15</v>
      </c>
      <c r="C16" s="1" t="n">
        <f aca="false">C15/$F15</f>
        <v>-0.440011052596458</v>
      </c>
      <c r="D16" s="1" t="n">
        <f aca="false">D15/$F15</f>
        <v>0.330731780402767</v>
      </c>
      <c r="E16" s="1" t="n">
        <f aca="false">E15/$F15</f>
        <v>0.834869308948756</v>
      </c>
    </row>
    <row r="17" customFormat="false" ht="15.75" hidden="false" customHeight="true" outlineLevel="0" collapsed="false">
      <c r="B17" s="1" t="s">
        <v>16</v>
      </c>
    </row>
    <row r="18" customFormat="false" ht="15.75" hidden="false" customHeight="true" outlineLevel="0" collapsed="false">
      <c r="B18" s="1" t="s">
        <v>12</v>
      </c>
      <c r="C18" s="1" t="n">
        <f aca="false">C9-C$5</f>
        <v>0.00453400000000004</v>
      </c>
      <c r="D18" s="1" t="n">
        <f aca="false">D9-D$5</f>
        <v>-0.8688675</v>
      </c>
      <c r="E18" s="1" t="n">
        <f aca="false">E9-E$5</f>
        <v>1.748079</v>
      </c>
    </row>
    <row r="19" customFormat="false" ht="15.75" hidden="false" customHeight="true" outlineLevel="0" collapsed="false">
      <c r="B19" s="1" t="s">
        <v>13</v>
      </c>
      <c r="C19" s="1" t="n">
        <f aca="false">C10-C$5</f>
        <v>-1.231611</v>
      </c>
      <c r="D19" s="1" t="n">
        <f aca="false">D10-D$5</f>
        <v>-0.7088015</v>
      </c>
      <c r="E19" s="1" t="n">
        <f aca="false">E10-E$5</f>
        <v>0.803015</v>
      </c>
    </row>
    <row r="20" customFormat="false" ht="15.75" hidden="false" customHeight="true" outlineLevel="0" collapsed="false">
      <c r="B20" s="1" t="s">
        <v>14</v>
      </c>
      <c r="C20" s="1" t="n">
        <f aca="false">D18*E19-E18*D19</f>
        <v>0.541327381806</v>
      </c>
      <c r="D20" s="1" t="n">
        <f aca="false">-C18*E19+E18*C19</f>
        <v>-2.156594195279</v>
      </c>
      <c r="E20" s="1" t="n">
        <f aca="false">C18*D19-D18*C19</f>
        <v>-1.0733204765435</v>
      </c>
      <c r="F20" s="1" t="n">
        <f aca="false">SQRT(C20^2+D20^2+E20^2)</f>
        <v>2.46899791469567</v>
      </c>
      <c r="G20" s="0"/>
      <c r="H20" s="1" t="s">
        <v>17</v>
      </c>
      <c r="I20" s="1" t="s">
        <v>18</v>
      </c>
    </row>
    <row r="21" customFormat="false" ht="15.75" hidden="false" customHeight="true" outlineLevel="0" collapsed="false">
      <c r="B21" s="1" t="s">
        <v>15</v>
      </c>
      <c r="C21" s="1" t="n">
        <f aca="false">C20/$F20</f>
        <v>0.219249833539338</v>
      </c>
      <c r="D21" s="1" t="n">
        <f aca="false">D20/$F20</f>
        <v>-0.873469427593591</v>
      </c>
      <c r="E21" s="1" t="n">
        <f aca="false">E20/$F20</f>
        <v>-0.434719069690181</v>
      </c>
      <c r="G21" s="1" t="s">
        <v>19</v>
      </c>
      <c r="H21" s="1" t="n">
        <f aca="false">PI()-ACOS(C16*C21+D16*D21+E16*E21)</f>
        <v>0.72531566164819</v>
      </c>
      <c r="I21" s="1" t="n">
        <f aca="false">H21*180/PI()</f>
        <v>41.5575262271801</v>
      </c>
    </row>
    <row r="23" customFormat="false" ht="15.75" hidden="false" customHeight="true" outlineLevel="0" collapsed="false">
      <c r="B23" s="1" t="s">
        <v>20</v>
      </c>
    </row>
    <row r="24" customFormat="false" ht="15.75" hidden="false" customHeight="true" outlineLevel="0" collapsed="false">
      <c r="B24" s="1" t="s">
        <v>12</v>
      </c>
      <c r="C24" s="1" t="n">
        <f aca="false">C8-C$5</f>
        <v>0.121786</v>
      </c>
      <c r="D24" s="1" t="n">
        <f aca="false">D8-D$5</f>
        <v>-0.4363715</v>
      </c>
      <c r="E24" s="1" t="n">
        <f aca="false">E8-E$5</f>
        <v>0.237054</v>
      </c>
    </row>
    <row r="25" customFormat="false" ht="15.75" hidden="false" customHeight="true" outlineLevel="0" collapsed="false">
      <c r="B25" s="1" t="s">
        <v>13</v>
      </c>
      <c r="C25" s="1" t="n">
        <f aca="false">C9-C$5</f>
        <v>0.00453400000000004</v>
      </c>
      <c r="D25" s="1" t="n">
        <f aca="false">D9-D$5</f>
        <v>-0.8688675</v>
      </c>
      <c r="E25" s="1" t="n">
        <f aca="false">E9-E$5</f>
        <v>1.748079</v>
      </c>
    </row>
    <row r="26" customFormat="false" ht="15.75" hidden="false" customHeight="true" outlineLevel="0" collapsed="false">
      <c r="B26" s="1" t="s">
        <v>14</v>
      </c>
      <c r="C26" s="1" t="n">
        <f aca="false">D24*E25-E24*D25</f>
        <v>-0.5568433390035</v>
      </c>
      <c r="D26" s="1" t="n">
        <f aca="false">-C24*E25+E24*C25</f>
        <v>-0.211816746258</v>
      </c>
      <c r="E26" s="1" t="n">
        <f aca="false">C24*D25-D24*C25</f>
        <v>-0.103837388974</v>
      </c>
      <c r="F26" s="1" t="n">
        <f aca="false">SQRT(C26^2+D26^2+E26^2)</f>
        <v>0.604750396061739</v>
      </c>
    </row>
    <row r="27" customFormat="false" ht="15.75" hidden="false" customHeight="true" outlineLevel="0" collapsed="false">
      <c r="B27" s="1" t="s">
        <v>15</v>
      </c>
      <c r="C27" s="1" t="n">
        <f aca="false">C26/$F26</f>
        <v>-0.920782098911848</v>
      </c>
      <c r="D27" s="1" t="n">
        <f aca="false">D26/$F26</f>
        <v>-0.350254828500146</v>
      </c>
      <c r="E27" s="1" t="n">
        <f aca="false">E26/$F26</f>
        <v>-0.171702887092279</v>
      </c>
    </row>
    <row r="28" customFormat="false" ht="15.75" hidden="false" customHeight="true" outlineLevel="0" collapsed="false">
      <c r="B28" s="1" t="s">
        <v>21</v>
      </c>
    </row>
    <row r="29" customFormat="false" ht="15.75" hidden="false" customHeight="true" outlineLevel="0" collapsed="false">
      <c r="B29" s="1" t="s">
        <v>12</v>
      </c>
      <c r="C29" s="1" t="n">
        <f aca="false">C7-C$5</f>
        <v>-0.264887</v>
      </c>
      <c r="D29" s="1" t="n">
        <f aca="false">D7-D$5</f>
        <v>-0.4080105</v>
      </c>
      <c r="E29" s="1" t="n">
        <f aca="false">E7-E$5</f>
        <v>0.0220260000000001</v>
      </c>
    </row>
    <row r="30" customFormat="false" ht="15.75" hidden="false" customHeight="true" outlineLevel="0" collapsed="false">
      <c r="B30" s="1" t="s">
        <v>13</v>
      </c>
      <c r="C30" s="1" t="n">
        <f aca="false">C10-C$5</f>
        <v>-1.231611</v>
      </c>
      <c r="D30" s="1" t="n">
        <f aca="false">D10-D$5</f>
        <v>-0.7088015</v>
      </c>
      <c r="E30" s="1" t="n">
        <f aca="false">E10-E$5</f>
        <v>0.803015</v>
      </c>
    </row>
    <row r="31" customFormat="false" ht="15.75" hidden="false" customHeight="true" outlineLevel="0" collapsed="false">
      <c r="B31" s="1" t="s">
        <v>14</v>
      </c>
      <c r="C31" s="1" t="n">
        <f aca="false">D29*E30-E29*D30</f>
        <v>-0.3120264898185</v>
      </c>
      <c r="D31" s="1" t="n">
        <f aca="false">-C29*E30+E29*C30</f>
        <v>0.185580770419</v>
      </c>
      <c r="E31" s="1" t="n">
        <f aca="false">C29*D30-D29*C30</f>
        <v>-0.314757916985</v>
      </c>
      <c r="F31" s="1" t="n">
        <f aca="false">SQRT(C31^2+D31^2+E31^2)</f>
        <v>0.480492766857629</v>
      </c>
      <c r="G31" s="0"/>
      <c r="H31" s="1" t="s">
        <v>17</v>
      </c>
      <c r="I31" s="1" t="s">
        <v>18</v>
      </c>
    </row>
    <row r="32" customFormat="false" ht="15.75" hidden="false" customHeight="true" outlineLevel="0" collapsed="false">
      <c r="B32" s="1" t="s">
        <v>15</v>
      </c>
      <c r="C32" s="1" t="n">
        <f aca="false">C31/$F31</f>
        <v>-0.649388526406171</v>
      </c>
      <c r="D32" s="1" t="n">
        <f aca="false">D31/$F31</f>
        <v>0.386230102135934</v>
      </c>
      <c r="E32" s="1" t="n">
        <f aca="false">E31/$F31</f>
        <v>-0.655073163834458</v>
      </c>
      <c r="G32" s="1" t="s">
        <v>22</v>
      </c>
      <c r="H32" s="1" t="n">
        <f aca="false">ACOS(C27*C32+D27*D32+E27*E32)</f>
        <v>0.958015763660461</v>
      </c>
      <c r="I32" s="1" t="n">
        <f aca="false">H32*180/PI()</f>
        <v>54.890259964747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en-AU</dc:language>
  <cp:revision>0</cp:revision>
</cp:coreProperties>
</file>