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ArucoDetection\Behavior App\ExcelSessionData\"/>
    </mc:Choice>
  </mc:AlternateContent>
  <xr:revisionPtr revIDLastSave="0" documentId="13_ncr:1_{03691228-3A54-48AF-AC2E-0EF3BFC6E01E}" xr6:coauthVersionLast="47" xr6:coauthVersionMax="47" xr10:uidLastSave="{00000000-0000-0000-0000-000000000000}"/>
  <bookViews>
    <workbookView xWindow="22932" yWindow="-4764" windowWidth="23256" windowHeight="12456" xr2:uid="{9879D9D4-05E8-4391-8D9C-E3B7A5DD8264}"/>
  </bookViews>
  <sheets>
    <sheet name="32-Minute Go-No-Go 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" l="1"/>
  <c r="D19" i="1"/>
  <c r="E19" i="1"/>
  <c r="F19" i="1"/>
  <c r="G19" i="1"/>
  <c r="K18" i="1"/>
  <c r="J18" i="1"/>
  <c r="I18" i="1"/>
  <c r="M18" i="1" s="1"/>
  <c r="H18" i="1"/>
  <c r="L18" i="1" s="1"/>
  <c r="K17" i="1"/>
  <c r="J17" i="1"/>
  <c r="I17" i="1"/>
  <c r="H17" i="1"/>
  <c r="K13" i="1"/>
  <c r="J13" i="1"/>
  <c r="N13" i="1" s="1"/>
  <c r="I13" i="1"/>
  <c r="M13" i="1" s="1"/>
  <c r="H13" i="1"/>
  <c r="L13" i="1" s="1"/>
  <c r="K12" i="1"/>
  <c r="J12" i="1"/>
  <c r="I12" i="1"/>
  <c r="H12" i="1"/>
  <c r="K8" i="1"/>
  <c r="J8" i="1"/>
  <c r="I8" i="1"/>
  <c r="H8" i="1"/>
  <c r="K7" i="1"/>
  <c r="J7" i="1"/>
  <c r="N7" i="1" s="1"/>
  <c r="I7" i="1"/>
  <c r="H7" i="1"/>
  <c r="K16" i="1"/>
  <c r="J16" i="1"/>
  <c r="I16" i="1"/>
  <c r="H16" i="1"/>
  <c r="K15" i="1"/>
  <c r="J15" i="1"/>
  <c r="I15" i="1"/>
  <c r="H15" i="1"/>
  <c r="K14" i="1"/>
  <c r="J14" i="1"/>
  <c r="I14" i="1"/>
  <c r="H14" i="1"/>
  <c r="K11" i="1"/>
  <c r="J11" i="1"/>
  <c r="I11" i="1"/>
  <c r="H11" i="1"/>
  <c r="K10" i="1"/>
  <c r="J10" i="1"/>
  <c r="I10" i="1"/>
  <c r="H10" i="1"/>
  <c r="K9" i="1"/>
  <c r="J9" i="1"/>
  <c r="I9" i="1"/>
  <c r="H9" i="1"/>
  <c r="K6" i="1"/>
  <c r="J6" i="1"/>
  <c r="I6" i="1"/>
  <c r="H6" i="1"/>
  <c r="K5" i="1"/>
  <c r="J5" i="1"/>
  <c r="I5" i="1"/>
  <c r="H5" i="1"/>
  <c r="K4" i="1"/>
  <c r="J4" i="1"/>
  <c r="I4" i="1"/>
  <c r="H4" i="1"/>
  <c r="Q19" i="1"/>
  <c r="R19" i="1"/>
  <c r="S19" i="1"/>
  <c r="P19" i="1"/>
  <c r="N12" i="1" l="1"/>
  <c r="N18" i="1"/>
  <c r="N4" i="1"/>
  <c r="N9" i="1"/>
  <c r="N14" i="1"/>
  <c r="N17" i="1"/>
  <c r="L12" i="1"/>
  <c r="L7" i="1"/>
  <c r="M17" i="1"/>
  <c r="M8" i="1"/>
  <c r="N8" i="1"/>
  <c r="L8" i="1"/>
  <c r="L17" i="1"/>
  <c r="M12" i="1"/>
  <c r="M7" i="1"/>
  <c r="I19" i="1"/>
  <c r="K19" i="1"/>
  <c r="L6" i="1"/>
  <c r="L10" i="1"/>
  <c r="N6" i="1"/>
  <c r="M6" i="1"/>
  <c r="M14" i="1"/>
  <c r="L4" i="1"/>
  <c r="L11" i="1"/>
  <c r="L16" i="1"/>
  <c r="M4" i="1"/>
  <c r="M11" i="1"/>
  <c r="M16" i="1"/>
  <c r="N11" i="1"/>
  <c r="N16" i="1"/>
  <c r="L9" i="1"/>
  <c r="L5" i="1"/>
  <c r="M9" i="1"/>
  <c r="M5" i="1"/>
  <c r="N5" i="1"/>
  <c r="L15" i="1"/>
  <c r="M15" i="1"/>
  <c r="N15" i="1"/>
  <c r="M10" i="1"/>
  <c r="L14" i="1"/>
  <c r="N10" i="1"/>
  <c r="H19" i="1"/>
  <c r="J19" i="1"/>
  <c r="N19" i="1" l="1"/>
  <c r="L19" i="1"/>
  <c r="M19" i="1"/>
</calcChain>
</file>

<file path=xl/sharedStrings.xml><?xml version="1.0" encoding="utf-8"?>
<sst xmlns="http://schemas.openxmlformats.org/spreadsheetml/2006/main" count="24" uniqueCount="24">
  <si>
    <t>CAM 1</t>
  </si>
  <si>
    <t>CAM 2</t>
  </si>
  <si>
    <t>BOTH</t>
  </si>
  <si>
    <t>NEITHER</t>
  </si>
  <si>
    <t>NS014</t>
  </si>
  <si>
    <t>NS016</t>
  </si>
  <si>
    <t>NS017</t>
  </si>
  <si>
    <t>ANIMAL</t>
  </si>
  <si>
    <t>DATE</t>
  </si>
  <si>
    <t>AVERAGES:</t>
  </si>
  <si>
    <t>TOTAL CAM 1</t>
  </si>
  <si>
    <t>TOTAL CAM 2</t>
  </si>
  <si>
    <t>TOTAL BOTH</t>
  </si>
  <si>
    <t>TOTAL FRAMES</t>
  </si>
  <si>
    <t>% CAM 1</t>
  </si>
  <si>
    <t>% CAM 2</t>
  </si>
  <si>
    <t>% BOTH</t>
  </si>
  <si>
    <t>Disputed</t>
  </si>
  <si>
    <t>32-MIN GO/NO-GO TASK SESSIONS - ARUCO FRAMES IDENTIFIED</t>
  </si>
  <si>
    <t>CONFUSION MATRIX METRICS PER SESSION</t>
  </si>
  <si>
    <t>TP</t>
  </si>
  <si>
    <t>FN</t>
  </si>
  <si>
    <t>FP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</si>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</sst>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0" xfId="0" applyNumberFormat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/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2" xfId="0" applyFont="1" applyFill="1" applyBorder="1" applyAlignment="1"/>
    <xf numFmtId="0" fontId="2" fillId="2" borderId="6" xfId="0" applyFont="1" applyFill="1" applyBorder="1" applyAlignment="1"/>
    <xf numFmtId="0" fontId="2" fillId="2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9684-F6A4-4D53-A4EB-CAC05192C3E5}">
  <dimension ref="B1:T19"/>
  <sheetViews>
    <sheetView tabSelected="1" topLeftCell="F1" zoomScaleNormal="100" workbookViewId="0">
      <selection activeCell="Q22" sqref="Q22"/>
    </sheetView>
  </sheetViews>
  <sheetFormatPr defaultRowHeight="14.4" x14ac:dyDescent="0.3"/>
  <cols>
    <col min="2" max="2" width="9.109375" style="1"/>
    <col min="3" max="3" width="11.88671875" style="1" customWidth="1"/>
    <col min="4" max="4" width="10.5546875" style="1" bestFit="1" customWidth="1"/>
    <col min="5" max="7" width="11.5546875" style="1" bestFit="1" customWidth="1"/>
    <col min="8" max="9" width="14.33203125" style="1" customWidth="1"/>
    <col min="10" max="14" width="14.33203125" customWidth="1"/>
    <col min="15" max="15" width="3.109375" customWidth="1"/>
    <col min="16" max="16" width="17.6640625" style="1" customWidth="1"/>
    <col min="17" max="17" width="17.88671875" style="1" customWidth="1"/>
    <col min="18" max="19" width="17.6640625" style="1" customWidth="1"/>
    <col min="20" max="20" width="8.88671875" style="1"/>
  </cols>
  <sheetData>
    <row r="1" spans="2:20" ht="15" thickBot="1" x14ac:dyDescent="0.35"/>
    <row r="2" spans="2:20" ht="29.4" thickBot="1" x14ac:dyDescent="0.6">
      <c r="B2" s="21" t="s">
        <v>18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  <c r="P2" s="24" t="s">
        <v>19</v>
      </c>
      <c r="Q2" s="25"/>
      <c r="R2" s="25"/>
      <c r="S2" s="26"/>
      <c r="T2" s="9"/>
    </row>
    <row r="3" spans="2:20" ht="15" thickBot="1" x14ac:dyDescent="0.35">
      <c r="B3" s="2" t="s">
        <v>7</v>
      </c>
      <c r="C3" s="2" t="s">
        <v>8</v>
      </c>
      <c r="D3" s="2" t="s">
        <v>0</v>
      </c>
      <c r="E3" s="2" t="s">
        <v>1</v>
      </c>
      <c r="F3" s="2" t="s">
        <v>2</v>
      </c>
      <c r="G3" s="3" t="s">
        <v>3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17</v>
      </c>
    </row>
    <row r="4" spans="2:20" x14ac:dyDescent="0.3">
      <c r="B4" s="4" t="s">
        <v>4</v>
      </c>
      <c r="C4" s="5">
        <v>45190</v>
      </c>
      <c r="D4" s="14">
        <v>4020</v>
      </c>
      <c r="E4" s="14">
        <v>32636</v>
      </c>
      <c r="F4" s="14">
        <v>9687</v>
      </c>
      <c r="G4" s="14">
        <v>14759</v>
      </c>
      <c r="H4" s="16">
        <f t="shared" ref="H4:H19" si="0">SUM(D4,F4)</f>
        <v>13707</v>
      </c>
      <c r="I4" s="14">
        <f t="shared" ref="I4:I19" si="1">SUM(E4,F4)</f>
        <v>42323</v>
      </c>
      <c r="J4" s="11">
        <f t="shared" ref="J4:J19" si="2">SUM(D4:F4)</f>
        <v>46343</v>
      </c>
      <c r="K4" s="11">
        <f t="shared" ref="K4:K19" si="3">SUM(D4:G4)</f>
        <v>61102</v>
      </c>
      <c r="L4" s="11">
        <f t="shared" ref="L4:L18" si="4">H4/K4*100</f>
        <v>22.432980917154921</v>
      </c>
      <c r="M4" s="11">
        <f t="shared" ref="M4:M18" si="5">I4/K4*100</f>
        <v>69.266145134365487</v>
      </c>
      <c r="N4" s="13">
        <f t="shared" ref="N4:N18" si="6">J4/K4*100</f>
        <v>75.845307845897025</v>
      </c>
      <c r="P4" s="4">
        <v>57</v>
      </c>
      <c r="Q4" s="1">
        <v>0</v>
      </c>
      <c r="R4" s="1">
        <v>1</v>
      </c>
      <c r="S4" s="6">
        <v>0</v>
      </c>
      <c r="T4" s="10"/>
    </row>
    <row r="5" spans="2:20" x14ac:dyDescent="0.3">
      <c r="B5" s="4"/>
      <c r="C5" s="5">
        <v>45195</v>
      </c>
      <c r="D5" s="14">
        <v>3886</v>
      </c>
      <c r="E5" s="14">
        <v>27274</v>
      </c>
      <c r="F5" s="14">
        <v>14200</v>
      </c>
      <c r="G5" s="14">
        <v>13134</v>
      </c>
      <c r="H5" s="16">
        <f t="shared" si="0"/>
        <v>18086</v>
      </c>
      <c r="I5" s="14">
        <f t="shared" si="1"/>
        <v>41474</v>
      </c>
      <c r="J5" s="11">
        <f t="shared" si="2"/>
        <v>45360</v>
      </c>
      <c r="K5" s="11">
        <f t="shared" si="3"/>
        <v>58494</v>
      </c>
      <c r="L5" s="11">
        <f t="shared" si="4"/>
        <v>30.919410537832942</v>
      </c>
      <c r="M5" s="11">
        <f t="shared" si="5"/>
        <v>70.902998598146809</v>
      </c>
      <c r="N5" s="13">
        <f t="shared" si="6"/>
        <v>77.546415016924811</v>
      </c>
      <c r="P5" s="4">
        <v>55</v>
      </c>
      <c r="Q5" s="1">
        <v>0</v>
      </c>
      <c r="R5" s="1">
        <v>0</v>
      </c>
      <c r="S5" s="6">
        <v>1</v>
      </c>
      <c r="T5" s="10"/>
    </row>
    <row r="6" spans="2:20" x14ac:dyDescent="0.3">
      <c r="B6" s="4"/>
      <c r="C6" s="5">
        <v>45197</v>
      </c>
      <c r="D6" s="14">
        <v>2435</v>
      </c>
      <c r="E6" s="14">
        <v>31389</v>
      </c>
      <c r="F6" s="14">
        <v>8394</v>
      </c>
      <c r="G6" s="14">
        <v>15566</v>
      </c>
      <c r="H6" s="16">
        <f t="shared" si="0"/>
        <v>10829</v>
      </c>
      <c r="I6" s="14">
        <f t="shared" si="1"/>
        <v>39783</v>
      </c>
      <c r="J6" s="11">
        <f t="shared" si="2"/>
        <v>42218</v>
      </c>
      <c r="K6" s="11">
        <f t="shared" si="3"/>
        <v>57784</v>
      </c>
      <c r="L6" s="11">
        <f t="shared" si="4"/>
        <v>18.740481794268309</v>
      </c>
      <c r="M6" s="11">
        <f t="shared" si="5"/>
        <v>68.847777931607368</v>
      </c>
      <c r="N6" s="13">
        <f t="shared" si="6"/>
        <v>73.061747196455755</v>
      </c>
      <c r="P6" s="4">
        <v>52</v>
      </c>
      <c r="Q6" s="1">
        <v>0</v>
      </c>
      <c r="R6" s="1">
        <v>0</v>
      </c>
      <c r="S6" s="6">
        <v>0</v>
      </c>
      <c r="T6" s="10"/>
    </row>
    <row r="7" spans="2:20" x14ac:dyDescent="0.3">
      <c r="B7" s="4"/>
      <c r="C7" s="5">
        <v>45198</v>
      </c>
      <c r="D7" s="14">
        <v>1550</v>
      </c>
      <c r="E7" s="14">
        <v>34361</v>
      </c>
      <c r="F7" s="14">
        <v>13661</v>
      </c>
      <c r="G7" s="14">
        <v>9110</v>
      </c>
      <c r="H7" s="16">
        <f t="shared" si="0"/>
        <v>15211</v>
      </c>
      <c r="I7" s="14">
        <f t="shared" si="1"/>
        <v>48022</v>
      </c>
      <c r="J7" s="11">
        <f t="shared" si="2"/>
        <v>49572</v>
      </c>
      <c r="K7" s="11">
        <f t="shared" si="3"/>
        <v>58682</v>
      </c>
      <c r="L7" s="11">
        <f t="shared" si="4"/>
        <v>25.921066085000511</v>
      </c>
      <c r="M7" s="11">
        <f t="shared" si="5"/>
        <v>81.834293309703142</v>
      </c>
      <c r="N7" s="13">
        <f t="shared" si="6"/>
        <v>84.475648410074641</v>
      </c>
      <c r="P7" s="4">
        <v>64</v>
      </c>
      <c r="Q7" s="1">
        <v>1</v>
      </c>
      <c r="R7" s="1">
        <v>0</v>
      </c>
      <c r="S7" s="6">
        <v>1</v>
      </c>
      <c r="T7" s="10">
        <v>1</v>
      </c>
    </row>
    <row r="8" spans="2:20" x14ac:dyDescent="0.3">
      <c r="B8" s="4"/>
      <c r="C8" s="5">
        <v>45202</v>
      </c>
      <c r="D8" s="14">
        <v>2011</v>
      </c>
      <c r="E8" s="14">
        <v>38366</v>
      </c>
      <c r="F8" s="14">
        <v>3856</v>
      </c>
      <c r="G8" s="14">
        <v>13811</v>
      </c>
      <c r="H8" s="16">
        <f t="shared" si="0"/>
        <v>5867</v>
      </c>
      <c r="I8" s="14">
        <f t="shared" si="1"/>
        <v>42222</v>
      </c>
      <c r="J8" s="11">
        <f t="shared" si="2"/>
        <v>44233</v>
      </c>
      <c r="K8" s="11">
        <f t="shared" si="3"/>
        <v>58044</v>
      </c>
      <c r="L8" s="11">
        <f t="shared" si="4"/>
        <v>10.107849217834746</v>
      </c>
      <c r="M8" s="11">
        <f t="shared" si="5"/>
        <v>72.741368616911302</v>
      </c>
      <c r="N8" s="13">
        <f t="shared" si="6"/>
        <v>76.205981669078625</v>
      </c>
      <c r="P8" s="4">
        <v>65</v>
      </c>
      <c r="Q8" s="1">
        <v>0</v>
      </c>
      <c r="R8" s="1">
        <v>0</v>
      </c>
      <c r="S8" s="6">
        <v>0</v>
      </c>
      <c r="T8" s="10"/>
    </row>
    <row r="9" spans="2:20" x14ac:dyDescent="0.3">
      <c r="B9" s="4" t="s">
        <v>5</v>
      </c>
      <c r="C9" s="5">
        <v>45189</v>
      </c>
      <c r="D9" s="14">
        <v>2397</v>
      </c>
      <c r="E9" s="14">
        <v>36335</v>
      </c>
      <c r="F9" s="14">
        <v>2791</v>
      </c>
      <c r="G9" s="14">
        <v>19634</v>
      </c>
      <c r="H9" s="16">
        <f t="shared" si="0"/>
        <v>5188</v>
      </c>
      <c r="I9" s="14">
        <f t="shared" si="1"/>
        <v>39126</v>
      </c>
      <c r="J9" s="11">
        <f t="shared" si="2"/>
        <v>41523</v>
      </c>
      <c r="K9" s="11">
        <f t="shared" si="3"/>
        <v>61157</v>
      </c>
      <c r="L9" s="11">
        <f t="shared" si="4"/>
        <v>8.483084520169399</v>
      </c>
      <c r="M9" s="11">
        <f t="shared" si="5"/>
        <v>63.97632323364455</v>
      </c>
      <c r="N9" s="13">
        <f t="shared" si="6"/>
        <v>67.895743741517734</v>
      </c>
      <c r="P9" s="4">
        <v>70</v>
      </c>
      <c r="Q9" s="1">
        <v>0</v>
      </c>
      <c r="R9" s="1">
        <v>0</v>
      </c>
      <c r="S9" s="6">
        <v>1</v>
      </c>
      <c r="T9" s="10"/>
    </row>
    <row r="10" spans="2:20" x14ac:dyDescent="0.3">
      <c r="B10" s="4"/>
      <c r="C10" s="5">
        <v>45190</v>
      </c>
      <c r="D10" s="14">
        <v>3315</v>
      </c>
      <c r="E10" s="14">
        <v>31470</v>
      </c>
      <c r="F10" s="14">
        <v>1982</v>
      </c>
      <c r="G10" s="14">
        <v>23056</v>
      </c>
      <c r="H10" s="16">
        <f t="shared" si="0"/>
        <v>5297</v>
      </c>
      <c r="I10" s="14">
        <f t="shared" si="1"/>
        <v>33452</v>
      </c>
      <c r="J10" s="11">
        <f t="shared" si="2"/>
        <v>36767</v>
      </c>
      <c r="K10" s="11">
        <f t="shared" si="3"/>
        <v>59823</v>
      </c>
      <c r="L10" s="11">
        <f t="shared" si="4"/>
        <v>8.8544539725523634</v>
      </c>
      <c r="M10" s="11">
        <f t="shared" si="5"/>
        <v>55.918292295605369</v>
      </c>
      <c r="N10" s="13">
        <f t="shared" si="6"/>
        <v>61.459639269177401</v>
      </c>
      <c r="P10" s="4">
        <v>60</v>
      </c>
      <c r="Q10" s="1">
        <v>0</v>
      </c>
      <c r="R10" s="1">
        <v>0</v>
      </c>
      <c r="S10" s="6">
        <v>2</v>
      </c>
      <c r="T10" s="10"/>
    </row>
    <row r="11" spans="2:20" x14ac:dyDescent="0.3">
      <c r="B11" s="4"/>
      <c r="C11" s="5">
        <v>45191</v>
      </c>
      <c r="D11" s="14">
        <v>2959</v>
      </c>
      <c r="E11" s="14">
        <v>31962</v>
      </c>
      <c r="F11" s="14">
        <v>2583</v>
      </c>
      <c r="G11" s="14">
        <v>22316</v>
      </c>
      <c r="H11" s="16">
        <f t="shared" si="0"/>
        <v>5542</v>
      </c>
      <c r="I11" s="14">
        <f t="shared" si="1"/>
        <v>34545</v>
      </c>
      <c r="J11" s="11">
        <f t="shared" si="2"/>
        <v>37504</v>
      </c>
      <c r="K11" s="11">
        <f t="shared" si="3"/>
        <v>59820</v>
      </c>
      <c r="L11" s="11">
        <f t="shared" si="4"/>
        <v>9.2644600468070877</v>
      </c>
      <c r="M11" s="11">
        <f t="shared" si="5"/>
        <v>57.748244734202601</v>
      </c>
      <c r="N11" s="13">
        <f t="shared" si="6"/>
        <v>62.694750919424948</v>
      </c>
      <c r="P11" s="4">
        <v>79</v>
      </c>
      <c r="Q11" s="1">
        <v>0</v>
      </c>
      <c r="R11" s="1">
        <v>0</v>
      </c>
      <c r="S11" s="6">
        <v>3</v>
      </c>
      <c r="T11" s="10"/>
    </row>
    <row r="12" spans="2:20" x14ac:dyDescent="0.3">
      <c r="B12" s="4"/>
      <c r="C12" s="5">
        <v>45196</v>
      </c>
      <c r="D12" s="14">
        <v>1116</v>
      </c>
      <c r="E12" s="14">
        <v>35864</v>
      </c>
      <c r="F12" s="14">
        <v>1038</v>
      </c>
      <c r="G12" s="14">
        <v>20597</v>
      </c>
      <c r="H12" s="16">
        <f t="shared" si="0"/>
        <v>2154</v>
      </c>
      <c r="I12" s="14">
        <f t="shared" si="1"/>
        <v>36902</v>
      </c>
      <c r="J12" s="11">
        <f t="shared" si="2"/>
        <v>38018</v>
      </c>
      <c r="K12" s="11">
        <f t="shared" si="3"/>
        <v>58615</v>
      </c>
      <c r="L12" s="11">
        <f t="shared" si="4"/>
        <v>3.6748272626460805</v>
      </c>
      <c r="M12" s="11">
        <f t="shared" si="5"/>
        <v>62.956581079928341</v>
      </c>
      <c r="N12" s="13">
        <f t="shared" si="6"/>
        <v>64.860530580909327</v>
      </c>
      <c r="P12" s="4">
        <v>71</v>
      </c>
      <c r="Q12" s="1">
        <v>2</v>
      </c>
      <c r="R12" s="1">
        <v>1</v>
      </c>
      <c r="S12" s="6">
        <v>1</v>
      </c>
      <c r="T12" s="10">
        <v>1</v>
      </c>
    </row>
    <row r="13" spans="2:20" x14ac:dyDescent="0.3">
      <c r="B13" s="4"/>
      <c r="C13" s="5">
        <v>45198</v>
      </c>
      <c r="D13" s="14">
        <v>2098</v>
      </c>
      <c r="E13" s="14">
        <v>34332</v>
      </c>
      <c r="F13" s="14">
        <v>2280</v>
      </c>
      <c r="G13" s="14">
        <v>21189</v>
      </c>
      <c r="H13" s="16">
        <f t="shared" si="0"/>
        <v>4378</v>
      </c>
      <c r="I13" s="14">
        <f t="shared" si="1"/>
        <v>36612</v>
      </c>
      <c r="J13" s="11">
        <f t="shared" si="2"/>
        <v>38710</v>
      </c>
      <c r="K13" s="11">
        <f t="shared" si="3"/>
        <v>59899</v>
      </c>
      <c r="L13" s="11">
        <f t="shared" si="4"/>
        <v>7.3089700996677749</v>
      </c>
      <c r="M13" s="11">
        <f t="shared" si="5"/>
        <v>61.122890198500812</v>
      </c>
      <c r="N13" s="13">
        <f t="shared" si="6"/>
        <v>64.625452845623471</v>
      </c>
      <c r="P13" s="4">
        <v>80</v>
      </c>
      <c r="Q13" s="1">
        <v>0</v>
      </c>
      <c r="R13" s="1">
        <v>0</v>
      </c>
      <c r="S13" s="6">
        <v>2</v>
      </c>
      <c r="T13" s="10"/>
    </row>
    <row r="14" spans="2:20" x14ac:dyDescent="0.3">
      <c r="B14" s="4" t="s">
        <v>6</v>
      </c>
      <c r="C14" s="5">
        <v>45189</v>
      </c>
      <c r="D14" s="14">
        <v>6410</v>
      </c>
      <c r="E14" s="14">
        <v>25263</v>
      </c>
      <c r="F14" s="14">
        <v>3801</v>
      </c>
      <c r="G14" s="14">
        <v>23558</v>
      </c>
      <c r="H14" s="16">
        <f t="shared" si="0"/>
        <v>10211</v>
      </c>
      <c r="I14" s="14">
        <f t="shared" si="1"/>
        <v>29064</v>
      </c>
      <c r="J14" s="11">
        <f t="shared" si="2"/>
        <v>35474</v>
      </c>
      <c r="K14" s="11">
        <f t="shared" si="3"/>
        <v>59032</v>
      </c>
      <c r="L14" s="11">
        <f t="shared" si="4"/>
        <v>17.297398021412118</v>
      </c>
      <c r="M14" s="11">
        <f t="shared" si="5"/>
        <v>49.234313592627728</v>
      </c>
      <c r="N14" s="13">
        <f t="shared" si="6"/>
        <v>60.09283100691151</v>
      </c>
      <c r="P14" s="4">
        <v>41</v>
      </c>
      <c r="Q14" s="1">
        <v>0</v>
      </c>
      <c r="R14" s="1">
        <v>2</v>
      </c>
      <c r="S14" s="6">
        <v>4</v>
      </c>
      <c r="T14" s="10"/>
    </row>
    <row r="15" spans="2:20" x14ac:dyDescent="0.3">
      <c r="B15" s="4"/>
      <c r="C15" s="5">
        <v>45190</v>
      </c>
      <c r="D15" s="14">
        <v>6904</v>
      </c>
      <c r="E15" s="14">
        <v>23317</v>
      </c>
      <c r="F15" s="14">
        <v>5140</v>
      </c>
      <c r="G15" s="14">
        <v>22720</v>
      </c>
      <c r="H15" s="16">
        <f t="shared" si="0"/>
        <v>12044</v>
      </c>
      <c r="I15" s="14">
        <f t="shared" si="1"/>
        <v>28457</v>
      </c>
      <c r="J15" s="11">
        <f t="shared" si="2"/>
        <v>35361</v>
      </c>
      <c r="K15" s="11">
        <f t="shared" si="3"/>
        <v>58081</v>
      </c>
      <c r="L15" s="11">
        <f t="shared" si="4"/>
        <v>20.736557566157607</v>
      </c>
      <c r="M15" s="11">
        <f t="shared" si="5"/>
        <v>48.995368537043092</v>
      </c>
      <c r="N15" s="13">
        <f t="shared" si="6"/>
        <v>60.882216215285546</v>
      </c>
      <c r="P15" s="4">
        <v>49</v>
      </c>
      <c r="Q15" s="1">
        <v>0</v>
      </c>
      <c r="R15" s="1">
        <v>1</v>
      </c>
      <c r="S15" s="6">
        <v>10</v>
      </c>
      <c r="T15" s="10">
        <v>1</v>
      </c>
    </row>
    <row r="16" spans="2:20" x14ac:dyDescent="0.3">
      <c r="B16" s="4"/>
      <c r="C16" s="5">
        <v>45191</v>
      </c>
      <c r="D16" s="14">
        <v>5047</v>
      </c>
      <c r="E16" s="14">
        <v>28338</v>
      </c>
      <c r="F16" s="14">
        <v>3287</v>
      </c>
      <c r="G16" s="14">
        <v>25480</v>
      </c>
      <c r="H16" s="16">
        <f t="shared" si="0"/>
        <v>8334</v>
      </c>
      <c r="I16" s="14">
        <f t="shared" si="1"/>
        <v>31625</v>
      </c>
      <c r="J16" s="11">
        <f t="shared" si="2"/>
        <v>36672</v>
      </c>
      <c r="K16" s="11">
        <f t="shared" si="3"/>
        <v>62152</v>
      </c>
      <c r="L16" s="11">
        <f t="shared" si="4"/>
        <v>13.409061655296691</v>
      </c>
      <c r="M16" s="11">
        <f t="shared" si="5"/>
        <v>50.88331831638564</v>
      </c>
      <c r="N16" s="13">
        <f t="shared" si="6"/>
        <v>59.003732784142102</v>
      </c>
      <c r="P16" s="4">
        <v>55</v>
      </c>
      <c r="Q16" s="1">
        <v>0</v>
      </c>
      <c r="R16" s="1">
        <v>5</v>
      </c>
      <c r="S16" s="6">
        <v>1</v>
      </c>
      <c r="T16" s="10"/>
    </row>
    <row r="17" spans="2:20" x14ac:dyDescent="0.3">
      <c r="B17" s="4"/>
      <c r="C17" s="5">
        <v>45196</v>
      </c>
      <c r="D17" s="14">
        <v>6417</v>
      </c>
      <c r="E17" s="14">
        <v>27287</v>
      </c>
      <c r="F17" s="14">
        <v>5536</v>
      </c>
      <c r="G17" s="14">
        <v>19039</v>
      </c>
      <c r="H17" s="16">
        <f t="shared" si="0"/>
        <v>11953</v>
      </c>
      <c r="I17" s="14">
        <f t="shared" si="1"/>
        <v>32823</v>
      </c>
      <c r="J17" s="11">
        <f t="shared" si="2"/>
        <v>39240</v>
      </c>
      <c r="K17" s="11">
        <f t="shared" si="3"/>
        <v>58279</v>
      </c>
      <c r="L17" s="11">
        <f t="shared" si="4"/>
        <v>20.509960706257829</v>
      </c>
      <c r="M17" s="11">
        <f t="shared" si="5"/>
        <v>56.32045848418813</v>
      </c>
      <c r="N17" s="13">
        <f t="shared" si="6"/>
        <v>67.331285711834454</v>
      </c>
      <c r="P17" s="4">
        <v>71</v>
      </c>
      <c r="Q17" s="1">
        <v>0</v>
      </c>
      <c r="R17" s="1">
        <v>4</v>
      </c>
      <c r="S17" s="6">
        <v>5</v>
      </c>
      <c r="T17" s="10">
        <v>1</v>
      </c>
    </row>
    <row r="18" spans="2:20" ht="15" thickBot="1" x14ac:dyDescent="0.35">
      <c r="B18" s="4"/>
      <c r="C18" s="5">
        <v>45198</v>
      </c>
      <c r="D18" s="14">
        <v>5738</v>
      </c>
      <c r="E18" s="14">
        <v>31047</v>
      </c>
      <c r="F18" s="14">
        <v>3118</v>
      </c>
      <c r="G18" s="14">
        <v>18787</v>
      </c>
      <c r="H18" s="16">
        <f t="shared" si="0"/>
        <v>8856</v>
      </c>
      <c r="I18" s="14">
        <f t="shared" si="1"/>
        <v>34165</v>
      </c>
      <c r="J18" s="11">
        <f t="shared" si="2"/>
        <v>39903</v>
      </c>
      <c r="K18" s="11">
        <f t="shared" si="3"/>
        <v>58690</v>
      </c>
      <c r="L18" s="11">
        <f t="shared" si="4"/>
        <v>15.089453058442665</v>
      </c>
      <c r="M18" s="11">
        <f t="shared" si="5"/>
        <v>58.212642698926565</v>
      </c>
      <c r="N18" s="13">
        <f t="shared" si="6"/>
        <v>67.989436019764867</v>
      </c>
      <c r="P18" s="4">
        <v>69</v>
      </c>
      <c r="Q18" s="1">
        <v>0</v>
      </c>
      <c r="R18" s="1">
        <v>0</v>
      </c>
      <c r="S18" s="6">
        <v>3</v>
      </c>
      <c r="T18" s="10"/>
    </row>
    <row r="19" spans="2:20" ht="15" thickBot="1" x14ac:dyDescent="0.35">
      <c r="B19" s="19" t="s">
        <v>9</v>
      </c>
      <c r="C19" s="20"/>
      <c r="D19" s="15">
        <f>AVERAGE(D4:D18)</f>
        <v>3753.5333333333333</v>
      </c>
      <c r="E19" s="15">
        <f>AVERAGE(E4:E18)</f>
        <v>31282.733333333334</v>
      </c>
      <c r="F19" s="15">
        <f>AVERAGE(F4:F18)</f>
        <v>5423.6</v>
      </c>
      <c r="G19" s="15">
        <f>AVERAGE(G4:G18)</f>
        <v>18850.400000000001</v>
      </c>
      <c r="H19" s="17">
        <f t="shared" si="0"/>
        <v>9177.1333333333332</v>
      </c>
      <c r="I19" s="15">
        <f t="shared" si="1"/>
        <v>36706.333333333336</v>
      </c>
      <c r="J19" s="12">
        <f t="shared" si="2"/>
        <v>40459.866666666669</v>
      </c>
      <c r="K19" s="12">
        <f t="shared" si="3"/>
        <v>59310.26666666667</v>
      </c>
      <c r="L19" s="12">
        <f>AVERAGE(L4:L18)</f>
        <v>15.516667697433403</v>
      </c>
      <c r="M19" s="12">
        <f>AVERAGE(M4:M18)</f>
        <v>61.930734450785785</v>
      </c>
      <c r="N19" s="18">
        <f>AVERAGE(N4:N18)</f>
        <v>68.264714615534814</v>
      </c>
      <c r="P19" s="7">
        <f>SUM(P4:P18)</f>
        <v>938</v>
      </c>
      <c r="Q19" s="7">
        <f>SUM(Q4:Q18)</f>
        <v>3</v>
      </c>
      <c r="R19" s="7">
        <f>SUM(R4:R18)</f>
        <v>14</v>
      </c>
      <c r="S19" s="8">
        <f>SUM(S4:S18)</f>
        <v>34</v>
      </c>
      <c r="T19" s="8">
        <f>SUM(T4:T18)</f>
        <v>4</v>
      </c>
    </row>
  </sheetData>
  <mergeCells count="2">
    <mergeCell ref="B19:C19"/>
    <mergeCell ref="B2:N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360c863-4fe5-4588-970c-713e93263a6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2891FFC23D154DA36B2508CDBE7740" ma:contentTypeVersion="15" ma:contentTypeDescription="Create a new document." ma:contentTypeScope="" ma:versionID="f6b10b91d929e6103f416d59ba07ca98">
  <xsd:schema xmlns:xsd="http://www.w3.org/2001/XMLSchema" xmlns:xs="http://www.w3.org/2001/XMLSchema" xmlns:p="http://schemas.microsoft.com/office/2006/metadata/properties" xmlns:ns3="9360c863-4fe5-4588-970c-713e93263a6b" xmlns:ns4="ac022647-05ed-4615-b0f7-b01d76e6735b" targetNamespace="http://schemas.microsoft.com/office/2006/metadata/properties" ma:root="true" ma:fieldsID="4bca670b042a8ce967fd9d338fbf314b" ns3:_="" ns4:_="">
    <xsd:import namespace="9360c863-4fe5-4588-970c-713e93263a6b"/>
    <xsd:import namespace="ac022647-05ed-4615-b0f7-b01d76e673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0c863-4fe5-4588-970c-713e93263a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022647-05ed-4615-b0f7-b01d76e673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382891-8950-428E-97A9-1C29D5FBE0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6C3752-DA95-4E9B-8A91-975A644D4C92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purl.org/dc/elements/1.1/"/>
    <ds:schemaRef ds:uri="ac022647-05ed-4615-b0f7-b01d76e6735b"/>
    <ds:schemaRef ds:uri="9360c863-4fe5-4588-970c-713e93263a6b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39F000E-A86F-4B45-AD8C-84F23BF317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60c863-4fe5-4588-970c-713e93263a6b"/>
    <ds:schemaRef ds:uri="ac022647-05ed-4615-b0f7-b01d76e673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32-Minute Go-No-Go 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Thomas Smith</cp:lastModifiedBy>
  <dcterms:created xsi:type="dcterms:W3CDTF">2023-09-21T14:14:51Z</dcterms:created>
  <dcterms:modified xsi:type="dcterms:W3CDTF">2023-11-29T00:05:57Z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0x0101007A2891FFC23D154DA36B2508CDBE7740</vt:lpwstr>
  </property>
</Properties>
</file>