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ollusus-my.sharepoint.com/personal/tom_dabbs_sollus_us/Documents/Personal/Documents/GitHub/Dabbs_Public/Python/Optimization/"/>
    </mc:Choice>
  </mc:AlternateContent>
  <xr:revisionPtr revIDLastSave="31" documentId="8_{D8E30286-EBC1-48CD-91E8-467475C18086}" xr6:coauthVersionLast="47" xr6:coauthVersionMax="47" xr10:uidLastSave="{149B4B38-DD29-4400-9D4E-D67695A68F4F}"/>
  <bookViews>
    <workbookView xWindow="-28920" yWindow="-120" windowWidth="29040" windowHeight="15840" xr2:uid="{00000000-000D-0000-FFFF-FFFF00000000}"/>
  </bookViews>
  <sheets>
    <sheet name="Solver" sheetId="4" r:id="rId1"/>
  </sheets>
  <definedNames>
    <definedName name="solver_adj" localSheetId="0" hidden="1">Solver!$G$4:$G$53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Solver!$O$10</definedName>
    <definedName name="solver_lhs10" localSheetId="0" hidden="1">Solver!$O$24</definedName>
    <definedName name="solver_lhs11" localSheetId="0" hidden="1">Solver!$O$25</definedName>
    <definedName name="solver_lhs12" localSheetId="0" hidden="1">Solver!$O$26</definedName>
    <definedName name="solver_lhs13" localSheetId="0" hidden="1">Solver!$O$27</definedName>
    <definedName name="solver_lhs14" localSheetId="0" hidden="1">Solver!$O$28</definedName>
    <definedName name="solver_lhs15" localSheetId="0" hidden="1">Solver!$O$4</definedName>
    <definedName name="solver_lhs16" localSheetId="0" hidden="1">Solver!$O$5</definedName>
    <definedName name="solver_lhs17" localSheetId="0" hidden="1">Solver!$O$6</definedName>
    <definedName name="solver_lhs18" localSheetId="0" hidden="1">Solver!$O$7</definedName>
    <definedName name="solver_lhs19" localSheetId="0" hidden="1">Solver!$O$8</definedName>
    <definedName name="solver_lhs2" localSheetId="0" hidden="1">Solver!$O$11</definedName>
    <definedName name="solver_lhs20" localSheetId="0" hidden="1">Solver!$O$9</definedName>
    <definedName name="solver_lhs3" localSheetId="0" hidden="1">Solver!$O$12</definedName>
    <definedName name="solver_lhs4" localSheetId="0" hidden="1">Solver!$O$13</definedName>
    <definedName name="solver_lhs5" localSheetId="0" hidden="1">Solver!$O$19</definedName>
    <definedName name="solver_lhs6" localSheetId="0" hidden="1">Solver!$O$20</definedName>
    <definedName name="solver_lhs7" localSheetId="0" hidden="1">Solver!$O$21</definedName>
    <definedName name="solver_lhs8" localSheetId="0" hidden="1">Solver!$O$22</definedName>
    <definedName name="solver_lhs9" localSheetId="0" hidden="1">Solver!$O$23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Solver!$H$54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Solver!$P$10</definedName>
    <definedName name="solver_rhs10" localSheetId="0" hidden="1">Solver!$P$24</definedName>
    <definedName name="solver_rhs11" localSheetId="0" hidden="1">Solver!$P$25</definedName>
    <definedName name="solver_rhs12" localSheetId="0" hidden="1">Solver!$P$26</definedName>
    <definedName name="solver_rhs13" localSheetId="0" hidden="1">Solver!$P$27</definedName>
    <definedName name="solver_rhs14" localSheetId="0" hidden="1">Solver!$P$28</definedName>
    <definedName name="solver_rhs15" localSheetId="0" hidden="1">Solver!$P$4</definedName>
    <definedName name="solver_rhs16" localSheetId="0" hidden="1">Solver!$P$5</definedName>
    <definedName name="solver_rhs17" localSheetId="0" hidden="1">Solver!$P$6</definedName>
    <definedName name="solver_rhs18" localSheetId="0" hidden="1">Solver!$P$7</definedName>
    <definedName name="solver_rhs19" localSheetId="0" hidden="1">Solver!$P$8</definedName>
    <definedName name="solver_rhs2" localSheetId="0" hidden="1">Solver!$P$11</definedName>
    <definedName name="solver_rhs20" localSheetId="0" hidden="1">Solver!$P$9</definedName>
    <definedName name="solver_rhs3" localSheetId="0" hidden="1">Solver!$P$12</definedName>
    <definedName name="solver_rhs4" localSheetId="0" hidden="1">Solver!$P$13</definedName>
    <definedName name="solver_rhs5" localSheetId="0" hidden="1">Solver!$P$19</definedName>
    <definedName name="solver_rhs6" localSheetId="0" hidden="1">Solver!$P$20</definedName>
    <definedName name="solver_rhs7" localSheetId="0" hidden="1">Solver!$P$21</definedName>
    <definedName name="solver_rhs8" localSheetId="0" hidden="1">Solver!$P$22</definedName>
    <definedName name="solver_rhs9" localSheetId="0" hidden="1">Solver!$P$23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N20" i="4"/>
  <c r="N21" i="4"/>
  <c r="N22" i="4"/>
  <c r="N23" i="4"/>
  <c r="N24" i="4"/>
  <c r="N25" i="4"/>
  <c r="N26" i="4"/>
  <c r="N27" i="4"/>
  <c r="N28" i="4"/>
  <c r="N5" i="4"/>
  <c r="N6" i="4"/>
  <c r="N7" i="4"/>
  <c r="N8" i="4"/>
  <c r="N9" i="4"/>
  <c r="N10" i="4"/>
  <c r="N11" i="4"/>
  <c r="N12" i="4"/>
  <c r="N13" i="4"/>
  <c r="N4" i="4"/>
  <c r="N19" i="4"/>
  <c r="E5" i="4"/>
  <c r="E14" i="4"/>
  <c r="E15" i="4"/>
  <c r="E24" i="4"/>
  <c r="E25" i="4"/>
  <c r="E34" i="4"/>
  <c r="E35" i="4"/>
  <c r="E6" i="4"/>
  <c r="E7" i="4"/>
  <c r="E16" i="4"/>
  <c r="E17" i="4"/>
  <c r="E26" i="4"/>
  <c r="E27" i="4"/>
  <c r="E36" i="4"/>
  <c r="E37" i="4"/>
  <c r="E8" i="4"/>
  <c r="E9" i="4"/>
  <c r="E18" i="4"/>
  <c r="E19" i="4"/>
  <c r="E28" i="4"/>
  <c r="E29" i="4"/>
  <c r="E38" i="4"/>
  <c r="E39" i="4"/>
  <c r="E10" i="4"/>
  <c r="E11" i="4"/>
  <c r="E20" i="4"/>
  <c r="E21" i="4"/>
  <c r="E30" i="4"/>
  <c r="E31" i="4"/>
  <c r="E40" i="4"/>
  <c r="E41" i="4"/>
  <c r="E12" i="4"/>
  <c r="E13" i="4"/>
  <c r="E22" i="4"/>
  <c r="E23" i="4"/>
  <c r="E32" i="4"/>
  <c r="E33" i="4"/>
  <c r="E42" i="4"/>
  <c r="E43" i="4"/>
  <c r="E44" i="4"/>
  <c r="E46" i="4"/>
  <c r="E48" i="4"/>
  <c r="E50" i="4"/>
  <c r="E52" i="4"/>
  <c r="E45" i="4"/>
  <c r="E47" i="4"/>
  <c r="E49" i="4"/>
  <c r="E51" i="4"/>
  <c r="E53" i="4"/>
  <c r="E4" i="4"/>
  <c r="D5" i="4"/>
  <c r="D14" i="4"/>
  <c r="D15" i="4"/>
  <c r="D24" i="4"/>
  <c r="D25" i="4"/>
  <c r="D34" i="4"/>
  <c r="D35" i="4"/>
  <c r="D6" i="4"/>
  <c r="D7" i="4"/>
  <c r="D16" i="4"/>
  <c r="D17" i="4"/>
  <c r="D26" i="4"/>
  <c r="D27" i="4"/>
  <c r="D36" i="4"/>
  <c r="D37" i="4"/>
  <c r="D8" i="4"/>
  <c r="D9" i="4"/>
  <c r="D18" i="4"/>
  <c r="D19" i="4"/>
  <c r="D28" i="4"/>
  <c r="D29" i="4"/>
  <c r="D38" i="4"/>
  <c r="D39" i="4"/>
  <c r="D10" i="4"/>
  <c r="D11" i="4"/>
  <c r="D20" i="4"/>
  <c r="D21" i="4"/>
  <c r="D30" i="4"/>
  <c r="D31" i="4"/>
  <c r="D40" i="4"/>
  <c r="D41" i="4"/>
  <c r="D12" i="4"/>
  <c r="D13" i="4"/>
  <c r="D22" i="4"/>
  <c r="D23" i="4"/>
  <c r="D32" i="4"/>
  <c r="D33" i="4"/>
  <c r="D42" i="4"/>
  <c r="D43" i="4"/>
  <c r="D44" i="4"/>
  <c r="D46" i="4"/>
  <c r="D48" i="4"/>
  <c r="D50" i="4"/>
  <c r="D52" i="4"/>
  <c r="D45" i="4"/>
  <c r="D47" i="4"/>
  <c r="D49" i="4"/>
  <c r="D51" i="4"/>
  <c r="D53" i="4"/>
  <c r="D4" i="4"/>
  <c r="H14" i="4"/>
  <c r="H15" i="4"/>
  <c r="H24" i="4"/>
  <c r="H25" i="4"/>
  <c r="H34" i="4"/>
  <c r="H35" i="4"/>
  <c r="H6" i="4"/>
  <c r="H7" i="4"/>
  <c r="H16" i="4"/>
  <c r="H17" i="4"/>
  <c r="H26" i="4"/>
  <c r="H27" i="4"/>
  <c r="H36" i="4"/>
  <c r="H37" i="4"/>
  <c r="H8" i="4"/>
  <c r="H9" i="4"/>
  <c r="H18" i="4"/>
  <c r="H19" i="4"/>
  <c r="H28" i="4"/>
  <c r="H29" i="4"/>
  <c r="H38" i="4"/>
  <c r="H39" i="4"/>
  <c r="H10" i="4"/>
  <c r="H11" i="4"/>
  <c r="H20" i="4"/>
  <c r="H21" i="4"/>
  <c r="H30" i="4"/>
  <c r="H31" i="4"/>
  <c r="H40" i="4"/>
  <c r="H41" i="4"/>
  <c r="H12" i="4"/>
  <c r="H13" i="4"/>
  <c r="H22" i="4"/>
  <c r="H23" i="4"/>
  <c r="H32" i="4"/>
  <c r="H33" i="4"/>
  <c r="H42" i="4"/>
  <c r="H43" i="4"/>
  <c r="H44" i="4"/>
  <c r="H46" i="4"/>
  <c r="H48" i="4"/>
  <c r="H50" i="4"/>
  <c r="H52" i="4"/>
  <c r="H45" i="4"/>
  <c r="H47" i="4"/>
  <c r="H49" i="4"/>
  <c r="H51" i="4"/>
  <c r="H53" i="4"/>
  <c r="H4" i="4"/>
  <c r="O23" i="4" l="1"/>
  <c r="O6" i="4"/>
  <c r="O13" i="4"/>
  <c r="O9" i="4"/>
  <c r="O5" i="4"/>
  <c r="O26" i="4"/>
  <c r="O22" i="4"/>
  <c r="O12" i="4"/>
  <c r="O8" i="4"/>
  <c r="O19" i="4"/>
  <c r="O25" i="4"/>
  <c r="O21" i="4"/>
  <c r="O11" i="4"/>
  <c r="O7" i="4"/>
  <c r="O28" i="4"/>
  <c r="O24" i="4"/>
  <c r="O20" i="4"/>
  <c r="O4" i="4"/>
  <c r="O10" i="4"/>
  <c r="O27" i="4"/>
  <c r="H54" i="4"/>
</calcChain>
</file>

<file path=xl/sharedStrings.xml><?xml version="1.0" encoding="utf-8"?>
<sst xmlns="http://schemas.openxmlformats.org/spreadsheetml/2006/main" count="211" uniqueCount="25">
  <si>
    <t>Facility</t>
  </si>
  <si>
    <t>Product</t>
  </si>
  <si>
    <t>MaxCycles</t>
  </si>
  <si>
    <t>DC1</t>
  </si>
  <si>
    <t>DC2</t>
  </si>
  <si>
    <t>DC3</t>
  </si>
  <si>
    <t>DC4</t>
  </si>
  <si>
    <t>UNS</t>
  </si>
  <si>
    <t>Store</t>
  </si>
  <si>
    <t>ST100</t>
  </si>
  <si>
    <t>ST101</t>
  </si>
  <si>
    <t>ST102</t>
  </si>
  <si>
    <t>ST103</t>
  </si>
  <si>
    <t>ST104</t>
  </si>
  <si>
    <t>Demand</t>
  </si>
  <si>
    <t>Cost Per Unit</t>
  </si>
  <si>
    <t>Units</t>
  </si>
  <si>
    <t>Linear Problem (Min or Max equation)</t>
  </si>
  <si>
    <t>TotalCosts</t>
  </si>
  <si>
    <t>Constraints (Min or Max equation)</t>
  </si>
  <si>
    <t>Store-Product</t>
  </si>
  <si>
    <t>Facility-Product</t>
  </si>
  <si>
    <t>Vegetable</t>
  </si>
  <si>
    <t>Fruit</t>
  </si>
  <si>
    <t>Total 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</si>
</sst>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3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 applyAlignment="1">
      <alignment horizontal="right"/>
    </xf>
    <xf numFmtId="44" fontId="3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3F4D7C55-FDCC-4729-8B28-AAC3A19966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579381</xdr:colOff>
      <xdr:row>29</xdr:row>
      <xdr:rowOff>33215</xdr:rowOff>
    </xdr:from>
    <xdr:to>
      <xdr:col>14</xdr:col>
      <xdr:colOff>628650</xdr:colOff>
      <xdr:row>60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867C86-E709-4B7E-91B9-D1DB7AA8DE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959" r="67345"/>
        <a:stretch/>
      </xdr:blipFill>
      <xdr:spPr>
        <a:xfrm>
          <a:off x="7532631" y="5557715"/>
          <a:ext cx="3878319" cy="5938959"/>
        </a:xfrm>
        <a:prstGeom prst="rect">
          <a:avLst/>
        </a:prstGeom>
      </xdr:spPr>
    </xdr:pic>
    <xdr:clientData/>
  </xdr:twoCellAnchor>
  <xdr:twoCellAnchor>
    <xdr:from>
      <xdr:col>7</xdr:col>
      <xdr:colOff>1283804</xdr:colOff>
      <xdr:row>53</xdr:row>
      <xdr:rowOff>99391</xdr:rowOff>
    </xdr:from>
    <xdr:to>
      <xdr:col>9</xdr:col>
      <xdr:colOff>495300</xdr:colOff>
      <xdr:row>54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106580B-874A-0248-3097-F3AC933F79A8}"/>
            </a:ext>
          </a:extLst>
        </xdr:cNvPr>
        <xdr:cNvCxnSpPr/>
      </xdr:nvCxnSpPr>
      <xdr:spPr>
        <a:xfrm>
          <a:off x="6322529" y="10195891"/>
          <a:ext cx="1126021" cy="129209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BEA0-5B65-42CD-81F2-893B44037A0F}">
  <dimension ref="A1:P54"/>
  <sheetViews>
    <sheetView tabSelected="1" zoomScaleNormal="100" workbookViewId="0">
      <pane ySplit="3" topLeftCell="A37" activePane="bottomLeft" state="frozen"/>
      <selection pane="bottomLeft" activeCell="I43" sqref="I43"/>
    </sheetView>
  </sheetViews>
  <sheetFormatPr defaultRowHeight="15" x14ac:dyDescent="0.25"/>
  <cols>
    <col min="3" max="5" width="11" customWidth="1"/>
    <col min="6" max="6" width="15.140625" customWidth="1"/>
    <col min="8" max="8" width="19.5703125" customWidth="1"/>
    <col min="14" max="14" width="20.85546875" customWidth="1"/>
    <col min="15" max="15" width="12.85546875" customWidth="1"/>
    <col min="16" max="16" width="20" customWidth="1"/>
  </cols>
  <sheetData>
    <row r="1" spans="1:16" x14ac:dyDescent="0.25">
      <c r="A1" s="2" t="s">
        <v>17</v>
      </c>
      <c r="L1" s="2" t="s">
        <v>19</v>
      </c>
    </row>
    <row r="3" spans="1:16" s="2" customFormat="1" x14ac:dyDescent="0.25">
      <c r="A3" s="2" t="s">
        <v>0</v>
      </c>
      <c r="B3" s="2" t="s">
        <v>8</v>
      </c>
      <c r="C3" s="2" t="s">
        <v>1</v>
      </c>
      <c r="D3" s="2" t="s">
        <v>20</v>
      </c>
      <c r="E3" s="2" t="s">
        <v>21</v>
      </c>
      <c r="F3" s="2" t="s">
        <v>15</v>
      </c>
      <c r="G3" s="2" t="s">
        <v>16</v>
      </c>
      <c r="H3" s="2" t="s">
        <v>18</v>
      </c>
      <c r="L3" s="2" t="s">
        <v>8</v>
      </c>
      <c r="M3" s="2" t="s">
        <v>1</v>
      </c>
      <c r="N3" s="2" t="s">
        <v>20</v>
      </c>
      <c r="O3" s="2" t="s">
        <v>16</v>
      </c>
      <c r="P3" s="2" t="s">
        <v>14</v>
      </c>
    </row>
    <row r="4" spans="1:16" x14ac:dyDescent="0.25">
      <c r="A4" t="s">
        <v>3</v>
      </c>
      <c r="B4" t="s">
        <v>9</v>
      </c>
      <c r="C4" t="s">
        <v>23</v>
      </c>
      <c r="D4" t="str">
        <f>CONCATENATE(B4,"_",C4)</f>
        <v>ST100_Fruit</v>
      </c>
      <c r="E4" t="str">
        <f>CONCATENATE(A4,"_",C4)</f>
        <v>DC1_Fruit</v>
      </c>
      <c r="F4">
        <v>500</v>
      </c>
      <c r="G4">
        <v>0</v>
      </c>
      <c r="H4" s="1">
        <f>G4*F4</f>
        <v>0</v>
      </c>
      <c r="L4" t="s">
        <v>9</v>
      </c>
      <c r="M4" t="s">
        <v>23</v>
      </c>
      <c r="N4" t="str">
        <f>CONCATENATE(L4,"_",M4)</f>
        <v>ST100_Fruit</v>
      </c>
      <c r="O4">
        <f>SUMIF($D$4:$D$53,N4,$G$4:$G$53)</f>
        <v>750</v>
      </c>
      <c r="P4">
        <v>750</v>
      </c>
    </row>
    <row r="5" spans="1:16" x14ac:dyDescent="0.25">
      <c r="A5" t="s">
        <v>3</v>
      </c>
      <c r="B5" t="s">
        <v>9</v>
      </c>
      <c r="C5" t="s">
        <v>22</v>
      </c>
      <c r="D5" t="str">
        <f>CONCATENATE(B5,"_",C5)</f>
        <v>ST100_Vegetable</v>
      </c>
      <c r="E5" t="str">
        <f>CONCATENATE(A5,"_",C5)</f>
        <v>DC1_Vegetable</v>
      </c>
      <c r="F5">
        <v>500</v>
      </c>
      <c r="G5">
        <v>500</v>
      </c>
      <c r="H5" s="1">
        <f>G5*F5</f>
        <v>250000</v>
      </c>
      <c r="L5" t="s">
        <v>10</v>
      </c>
      <c r="M5" t="s">
        <v>23</v>
      </c>
      <c r="N5" t="str">
        <f t="shared" ref="N5:N13" si="0">CONCATENATE(L5,"_",M5)</f>
        <v>ST101_Fruit</v>
      </c>
      <c r="O5">
        <f t="shared" ref="O5:O13" si="1">SUMIF($D$4:$D$53,N5,$G$4:$G$53)</f>
        <v>650</v>
      </c>
      <c r="P5">
        <v>650</v>
      </c>
    </row>
    <row r="6" spans="1:16" x14ac:dyDescent="0.25">
      <c r="A6" t="s">
        <v>3</v>
      </c>
      <c r="B6" t="s">
        <v>10</v>
      </c>
      <c r="C6" t="s">
        <v>23</v>
      </c>
      <c r="D6" t="str">
        <f>CONCATENATE(B6,"_",C6)</f>
        <v>ST101_Fruit</v>
      </c>
      <c r="E6" t="str">
        <f>CONCATENATE(A6,"_",C6)</f>
        <v>DC1_Fruit</v>
      </c>
      <c r="F6">
        <v>500</v>
      </c>
      <c r="G6">
        <v>325</v>
      </c>
      <c r="H6" s="1">
        <f>G6*F6</f>
        <v>162500</v>
      </c>
      <c r="L6" t="s">
        <v>11</v>
      </c>
      <c r="M6" t="s">
        <v>23</v>
      </c>
      <c r="N6" t="str">
        <f t="shared" si="0"/>
        <v>ST102_Fruit</v>
      </c>
      <c r="O6">
        <f t="shared" si="1"/>
        <v>600</v>
      </c>
      <c r="P6">
        <v>600</v>
      </c>
    </row>
    <row r="7" spans="1:16" x14ac:dyDescent="0.25">
      <c r="A7" t="s">
        <v>3</v>
      </c>
      <c r="B7" t="s">
        <v>10</v>
      </c>
      <c r="C7" t="s">
        <v>22</v>
      </c>
      <c r="D7" t="str">
        <f>CONCATENATE(B7,"_",C7)</f>
        <v>ST101_Vegetable</v>
      </c>
      <c r="E7" t="str">
        <f>CONCATENATE(A7,"_",C7)</f>
        <v>DC1_Vegetable</v>
      </c>
      <c r="F7">
        <v>500</v>
      </c>
      <c r="G7">
        <v>0</v>
      </c>
      <c r="H7" s="1">
        <f>G7*F7</f>
        <v>0</v>
      </c>
      <c r="L7" t="s">
        <v>12</v>
      </c>
      <c r="M7" t="s">
        <v>23</v>
      </c>
      <c r="N7" t="str">
        <f t="shared" si="0"/>
        <v>ST103_Fruit</v>
      </c>
      <c r="O7">
        <f t="shared" si="1"/>
        <v>1350</v>
      </c>
      <c r="P7">
        <v>700</v>
      </c>
    </row>
    <row r="8" spans="1:16" x14ac:dyDescent="0.25">
      <c r="A8" t="s">
        <v>3</v>
      </c>
      <c r="B8" t="s">
        <v>11</v>
      </c>
      <c r="C8" t="s">
        <v>23</v>
      </c>
      <c r="D8" t="str">
        <f>CONCATENATE(B8,"_",C8)</f>
        <v>ST102_Fruit</v>
      </c>
      <c r="E8" t="str">
        <f>CONCATENATE(A8,"_",C8)</f>
        <v>DC1_Fruit</v>
      </c>
      <c r="F8">
        <v>500</v>
      </c>
      <c r="G8">
        <v>600</v>
      </c>
      <c r="H8" s="1">
        <f>G8*F8</f>
        <v>300000</v>
      </c>
      <c r="L8" t="s">
        <v>13</v>
      </c>
      <c r="M8" t="s">
        <v>23</v>
      </c>
      <c r="N8" t="str">
        <f t="shared" si="0"/>
        <v>ST104_Fruit</v>
      </c>
      <c r="O8">
        <f t="shared" si="1"/>
        <v>150</v>
      </c>
      <c r="P8">
        <v>800</v>
      </c>
    </row>
    <row r="9" spans="1:16" x14ac:dyDescent="0.25">
      <c r="A9" t="s">
        <v>3</v>
      </c>
      <c r="B9" t="s">
        <v>11</v>
      </c>
      <c r="C9" t="s">
        <v>22</v>
      </c>
      <c r="D9" t="str">
        <f>CONCATENATE(B9,"_",C9)</f>
        <v>ST102_Vegetable</v>
      </c>
      <c r="E9" t="str">
        <f>CONCATENATE(A9,"_",C9)</f>
        <v>DC1_Vegetable</v>
      </c>
      <c r="F9">
        <v>500</v>
      </c>
      <c r="G9">
        <v>0</v>
      </c>
      <c r="H9" s="1">
        <f>G9*F9</f>
        <v>0</v>
      </c>
      <c r="L9" t="s">
        <v>9</v>
      </c>
      <c r="M9" t="s">
        <v>22</v>
      </c>
      <c r="N9" t="str">
        <f t="shared" si="0"/>
        <v>ST100_Vegetable</v>
      </c>
      <c r="O9">
        <f t="shared" si="1"/>
        <v>500</v>
      </c>
      <c r="P9">
        <v>500</v>
      </c>
    </row>
    <row r="10" spans="1:16" x14ac:dyDescent="0.25">
      <c r="A10" t="s">
        <v>3</v>
      </c>
      <c r="B10" t="s">
        <v>12</v>
      </c>
      <c r="C10" t="s">
        <v>23</v>
      </c>
      <c r="D10" t="str">
        <f>CONCATENATE(B10,"_",C10)</f>
        <v>ST103_Fruit</v>
      </c>
      <c r="E10" t="str">
        <f>CONCATENATE(A10,"_",C10)</f>
        <v>DC1_Fruit</v>
      </c>
      <c r="F10">
        <v>500</v>
      </c>
      <c r="G10">
        <v>0</v>
      </c>
      <c r="H10" s="1">
        <f>G10*F10</f>
        <v>0</v>
      </c>
      <c r="L10" t="s">
        <v>10</v>
      </c>
      <c r="M10" t="s">
        <v>22</v>
      </c>
      <c r="N10" t="str">
        <f t="shared" si="0"/>
        <v>ST101_Vegetable</v>
      </c>
      <c r="O10">
        <f t="shared" si="1"/>
        <v>750</v>
      </c>
      <c r="P10">
        <v>750</v>
      </c>
    </row>
    <row r="11" spans="1:16" x14ac:dyDescent="0.25">
      <c r="A11" t="s">
        <v>3</v>
      </c>
      <c r="B11" t="s">
        <v>12</v>
      </c>
      <c r="C11" t="s">
        <v>22</v>
      </c>
      <c r="D11" t="str">
        <f>CONCATENATE(B11,"_",C11)</f>
        <v>ST103_Vegetable</v>
      </c>
      <c r="E11" t="str">
        <f>CONCATENATE(A11,"_",C11)</f>
        <v>DC1_Vegetable</v>
      </c>
      <c r="F11">
        <v>500</v>
      </c>
      <c r="G11">
        <v>700</v>
      </c>
      <c r="H11" s="1">
        <f>G11*F11</f>
        <v>350000</v>
      </c>
      <c r="L11" t="s">
        <v>11</v>
      </c>
      <c r="M11" t="s">
        <v>22</v>
      </c>
      <c r="N11" t="str">
        <f t="shared" si="0"/>
        <v>ST102_Vegetable</v>
      </c>
      <c r="O11">
        <f t="shared" si="1"/>
        <v>850</v>
      </c>
      <c r="P11">
        <v>850</v>
      </c>
    </row>
    <row r="12" spans="1:16" x14ac:dyDescent="0.25">
      <c r="A12" t="s">
        <v>3</v>
      </c>
      <c r="B12" t="s">
        <v>13</v>
      </c>
      <c r="C12" t="s">
        <v>23</v>
      </c>
      <c r="D12" t="str">
        <f>CONCATENATE(B12,"_",C12)</f>
        <v>ST104_Fruit</v>
      </c>
      <c r="E12" t="str">
        <f>CONCATENATE(A12,"_",C12)</f>
        <v>DC1_Fruit</v>
      </c>
      <c r="F12">
        <v>500</v>
      </c>
      <c r="G12">
        <v>75</v>
      </c>
      <c r="H12" s="1">
        <f>G12*F12</f>
        <v>37500</v>
      </c>
      <c r="L12" t="s">
        <v>12</v>
      </c>
      <c r="M12" t="s">
        <v>22</v>
      </c>
      <c r="N12" t="str">
        <f t="shared" si="0"/>
        <v>ST103_Vegetable</v>
      </c>
      <c r="O12">
        <f t="shared" si="1"/>
        <v>1210</v>
      </c>
      <c r="P12">
        <v>700</v>
      </c>
    </row>
    <row r="13" spans="1:16" x14ac:dyDescent="0.25">
      <c r="A13" t="s">
        <v>3</v>
      </c>
      <c r="B13" t="s">
        <v>13</v>
      </c>
      <c r="C13" t="s">
        <v>22</v>
      </c>
      <c r="D13" t="str">
        <f>CONCATENATE(B13,"_",C13)</f>
        <v>ST104_Vegetable</v>
      </c>
      <c r="E13" t="str">
        <f>CONCATENATE(A13,"_",C13)</f>
        <v>DC1_Vegetable</v>
      </c>
      <c r="F13">
        <v>500</v>
      </c>
      <c r="G13">
        <v>0</v>
      </c>
      <c r="H13" s="1">
        <f>G13*F13</f>
        <v>0</v>
      </c>
      <c r="L13" t="s">
        <v>13</v>
      </c>
      <c r="M13" t="s">
        <v>22</v>
      </c>
      <c r="N13" t="str">
        <f t="shared" si="0"/>
        <v>ST104_Vegetable</v>
      </c>
      <c r="O13">
        <f t="shared" si="1"/>
        <v>290</v>
      </c>
      <c r="P13">
        <v>800</v>
      </c>
    </row>
    <row r="14" spans="1:16" x14ac:dyDescent="0.25">
      <c r="A14" t="s">
        <v>4</v>
      </c>
      <c r="B14" t="s">
        <v>9</v>
      </c>
      <c r="C14" t="s">
        <v>23</v>
      </c>
      <c r="D14" t="str">
        <f>CONCATENATE(B14,"_",C14)</f>
        <v>ST100_Fruit</v>
      </c>
      <c r="E14" t="str">
        <f>CONCATENATE(A14,"_",C14)</f>
        <v>DC2_Fruit</v>
      </c>
      <c r="F14">
        <v>750</v>
      </c>
      <c r="G14">
        <v>0</v>
      </c>
      <c r="H14" s="1">
        <f>G14*F14</f>
        <v>0</v>
      </c>
    </row>
    <row r="15" spans="1:16" x14ac:dyDescent="0.25">
      <c r="A15" t="s">
        <v>4</v>
      </c>
      <c r="B15" t="s">
        <v>9</v>
      </c>
      <c r="C15" t="s">
        <v>22</v>
      </c>
      <c r="D15" t="str">
        <f>CONCATENATE(B15,"_",C15)</f>
        <v>ST100_Vegetable</v>
      </c>
      <c r="E15" t="str">
        <f>CONCATENATE(A15,"_",C15)</f>
        <v>DC2_Vegetable</v>
      </c>
      <c r="F15">
        <v>750</v>
      </c>
      <c r="G15">
        <v>0</v>
      </c>
      <c r="H15" s="1">
        <f>G15*F15</f>
        <v>0</v>
      </c>
    </row>
    <row r="16" spans="1:16" x14ac:dyDescent="0.25">
      <c r="A16" t="s">
        <v>4</v>
      </c>
      <c r="B16" t="s">
        <v>10</v>
      </c>
      <c r="C16" t="s">
        <v>23</v>
      </c>
      <c r="D16" t="str">
        <f>CONCATENATE(B16,"_",C16)</f>
        <v>ST101_Fruit</v>
      </c>
      <c r="E16" t="str">
        <f>CONCATENATE(A16,"_",C16)</f>
        <v>DC2_Fruit</v>
      </c>
      <c r="F16">
        <v>750</v>
      </c>
      <c r="G16">
        <v>50</v>
      </c>
      <c r="H16" s="1">
        <f>G16*F16</f>
        <v>37500</v>
      </c>
    </row>
    <row r="17" spans="1:16" x14ac:dyDescent="0.25">
      <c r="A17" t="s">
        <v>4</v>
      </c>
      <c r="B17" t="s">
        <v>10</v>
      </c>
      <c r="C17" t="s">
        <v>22</v>
      </c>
      <c r="D17" t="str">
        <f>CONCATENATE(B17,"_",C17)</f>
        <v>ST101_Vegetable</v>
      </c>
      <c r="E17" t="str">
        <f>CONCATENATE(A17,"_",C17)</f>
        <v>DC2_Vegetable</v>
      </c>
      <c r="F17">
        <v>750</v>
      </c>
      <c r="G17">
        <v>500</v>
      </c>
      <c r="H17" s="1">
        <f>G17*F17</f>
        <v>375000</v>
      </c>
    </row>
    <row r="18" spans="1:16" x14ac:dyDescent="0.25">
      <c r="A18" t="s">
        <v>4</v>
      </c>
      <c r="B18" t="s">
        <v>11</v>
      </c>
      <c r="C18" t="s">
        <v>23</v>
      </c>
      <c r="D18" t="str">
        <f>CONCATENATE(B18,"_",C18)</f>
        <v>ST102_Fruit</v>
      </c>
      <c r="E18" t="str">
        <f>CONCATENATE(A18,"_",C18)</f>
        <v>DC2_Fruit</v>
      </c>
      <c r="F18">
        <v>750</v>
      </c>
      <c r="G18">
        <v>0</v>
      </c>
      <c r="H18" s="1">
        <f>G18*F18</f>
        <v>0</v>
      </c>
      <c r="L18" s="2" t="s">
        <v>0</v>
      </c>
      <c r="M18" s="2" t="s">
        <v>1</v>
      </c>
      <c r="N18" s="2" t="s">
        <v>21</v>
      </c>
      <c r="O18" s="2" t="s">
        <v>16</v>
      </c>
      <c r="P18" s="2" t="s">
        <v>2</v>
      </c>
    </row>
    <row r="19" spans="1:16" x14ac:dyDescent="0.25">
      <c r="A19" t="s">
        <v>4</v>
      </c>
      <c r="B19" t="s">
        <v>11</v>
      </c>
      <c r="C19" t="s">
        <v>22</v>
      </c>
      <c r="D19" t="str">
        <f>CONCATENATE(B19,"_",C19)</f>
        <v>ST102_Vegetable</v>
      </c>
      <c r="E19" t="str">
        <f>CONCATENATE(A19,"_",C19)</f>
        <v>DC2_Vegetable</v>
      </c>
      <c r="F19">
        <v>750</v>
      </c>
      <c r="G19">
        <v>0</v>
      </c>
      <c r="H19" s="1">
        <f>G19*F19</f>
        <v>0</v>
      </c>
      <c r="L19" t="s">
        <v>3</v>
      </c>
      <c r="M19" t="s">
        <v>23</v>
      </c>
      <c r="N19" t="str">
        <f>CONCATENATE(L19,"_",M19)</f>
        <v>DC1_Fruit</v>
      </c>
      <c r="O19">
        <f>SUMIF($E$4:$E$53,N19,$G$4:$G$53)</f>
        <v>1000</v>
      </c>
      <c r="P19">
        <v>1000</v>
      </c>
    </row>
    <row r="20" spans="1:16" x14ac:dyDescent="0.25">
      <c r="A20" t="s">
        <v>4</v>
      </c>
      <c r="B20" t="s">
        <v>12</v>
      </c>
      <c r="C20" t="s">
        <v>23</v>
      </c>
      <c r="D20" t="str">
        <f>CONCATENATE(B20,"_",C20)</f>
        <v>ST103_Fruit</v>
      </c>
      <c r="E20" t="str">
        <f>CONCATENATE(A20,"_",C20)</f>
        <v>DC2_Fruit</v>
      </c>
      <c r="F20">
        <v>750</v>
      </c>
      <c r="G20">
        <v>700</v>
      </c>
      <c r="H20" s="1">
        <f>G20*F20</f>
        <v>525000</v>
      </c>
      <c r="L20" t="s">
        <v>4</v>
      </c>
      <c r="M20" t="s">
        <v>23</v>
      </c>
      <c r="N20" t="str">
        <f t="shared" ref="N20:N28" si="2">CONCATENATE(L20,"_",M20)</f>
        <v>DC2_Fruit</v>
      </c>
      <c r="O20">
        <f t="shared" ref="O20:O28" si="3">SUMIF($E$4:$E$53,N20,$G$4:$G$53)</f>
        <v>750</v>
      </c>
      <c r="P20">
        <v>750</v>
      </c>
    </row>
    <row r="21" spans="1:16" x14ac:dyDescent="0.25">
      <c r="A21" t="s">
        <v>4</v>
      </c>
      <c r="B21" t="s">
        <v>12</v>
      </c>
      <c r="C21" t="s">
        <v>22</v>
      </c>
      <c r="D21" t="str">
        <f>CONCATENATE(B21,"_",C21)</f>
        <v>ST103_Vegetable</v>
      </c>
      <c r="E21" t="str">
        <f>CONCATENATE(A21,"_",C21)</f>
        <v>DC2_Vegetable</v>
      </c>
      <c r="F21">
        <v>750</v>
      </c>
      <c r="G21">
        <v>0</v>
      </c>
      <c r="H21" s="1">
        <f>G21*F21</f>
        <v>0</v>
      </c>
      <c r="L21" t="s">
        <v>5</v>
      </c>
      <c r="M21" t="s">
        <v>23</v>
      </c>
      <c r="N21" t="str">
        <f t="shared" si="2"/>
        <v>DC3_Fruit</v>
      </c>
      <c r="O21">
        <f t="shared" si="3"/>
        <v>1025</v>
      </c>
      <c r="P21">
        <v>1025</v>
      </c>
    </row>
    <row r="22" spans="1:16" x14ac:dyDescent="0.25">
      <c r="A22" t="s">
        <v>4</v>
      </c>
      <c r="B22" t="s">
        <v>13</v>
      </c>
      <c r="C22" t="s">
        <v>23</v>
      </c>
      <c r="D22" t="str">
        <f>CONCATENATE(B22,"_",C22)</f>
        <v>ST104_Fruit</v>
      </c>
      <c r="E22" t="str">
        <f>CONCATENATE(A22,"_",C22)</f>
        <v>DC2_Fruit</v>
      </c>
      <c r="F22">
        <v>750</v>
      </c>
      <c r="G22">
        <v>0</v>
      </c>
      <c r="H22" s="1">
        <f>G22*F22</f>
        <v>0</v>
      </c>
      <c r="L22" t="s">
        <v>6</v>
      </c>
      <c r="M22" t="s">
        <v>23</v>
      </c>
      <c r="N22" t="str">
        <f t="shared" si="2"/>
        <v>DC4_Fruit</v>
      </c>
      <c r="O22">
        <f t="shared" si="3"/>
        <v>650</v>
      </c>
      <c r="P22">
        <v>650</v>
      </c>
    </row>
    <row r="23" spans="1:16" x14ac:dyDescent="0.25">
      <c r="A23" t="s">
        <v>4</v>
      </c>
      <c r="B23" t="s">
        <v>13</v>
      </c>
      <c r="C23" t="s">
        <v>22</v>
      </c>
      <c r="D23" t="str">
        <f>CONCATENATE(B23,"_",C23)</f>
        <v>ST104_Vegetable</v>
      </c>
      <c r="E23" t="str">
        <f>CONCATENATE(A23,"_",C23)</f>
        <v>DC2_Vegetable</v>
      </c>
      <c r="F23">
        <v>750</v>
      </c>
      <c r="G23">
        <v>0</v>
      </c>
      <c r="H23" s="1">
        <f>G23*F23</f>
        <v>0</v>
      </c>
      <c r="L23" t="s">
        <v>3</v>
      </c>
      <c r="M23" t="s">
        <v>22</v>
      </c>
      <c r="N23" t="str">
        <f t="shared" si="2"/>
        <v>DC1_Vegetable</v>
      </c>
      <c r="O23">
        <f t="shared" si="3"/>
        <v>1200</v>
      </c>
      <c r="P23">
        <v>1200</v>
      </c>
    </row>
    <row r="24" spans="1:16" x14ac:dyDescent="0.25">
      <c r="A24" t="s">
        <v>5</v>
      </c>
      <c r="B24" t="s">
        <v>9</v>
      </c>
      <c r="C24" t="s">
        <v>23</v>
      </c>
      <c r="D24" t="str">
        <f>CONCATENATE(B24,"_",C24)</f>
        <v>ST100_Fruit</v>
      </c>
      <c r="E24" t="str">
        <f>CONCATENATE(A24,"_",C24)</f>
        <v>DC3_Fruit</v>
      </c>
      <c r="F24">
        <v>550</v>
      </c>
      <c r="G24">
        <v>750</v>
      </c>
      <c r="H24" s="1">
        <f>G24*F24</f>
        <v>412500</v>
      </c>
      <c r="L24" t="s">
        <v>4</v>
      </c>
      <c r="M24" t="s">
        <v>22</v>
      </c>
      <c r="N24" t="str">
        <f t="shared" si="2"/>
        <v>DC2_Vegetable</v>
      </c>
      <c r="O24">
        <f t="shared" si="3"/>
        <v>500</v>
      </c>
      <c r="P24">
        <v>500</v>
      </c>
    </row>
    <row r="25" spans="1:16" x14ac:dyDescent="0.25">
      <c r="A25" t="s">
        <v>5</v>
      </c>
      <c r="B25" t="s">
        <v>9</v>
      </c>
      <c r="C25" t="s">
        <v>22</v>
      </c>
      <c r="D25" t="str">
        <f>CONCATENATE(B25,"_",C25)</f>
        <v>ST100_Vegetable</v>
      </c>
      <c r="E25" t="str">
        <f>CONCATENATE(A25,"_",C25)</f>
        <v>DC3_Vegetable</v>
      </c>
      <c r="F25">
        <v>550</v>
      </c>
      <c r="G25">
        <v>0</v>
      </c>
      <c r="H25" s="1">
        <f>G25*F25</f>
        <v>0</v>
      </c>
      <c r="L25" t="s">
        <v>5</v>
      </c>
      <c r="M25" t="s">
        <v>22</v>
      </c>
      <c r="N25" t="str">
        <f t="shared" si="2"/>
        <v>DC3_Vegetable</v>
      </c>
      <c r="O25">
        <f t="shared" si="3"/>
        <v>1100</v>
      </c>
      <c r="P25">
        <v>1100</v>
      </c>
    </row>
    <row r="26" spans="1:16" x14ac:dyDescent="0.25">
      <c r="A26" t="s">
        <v>5</v>
      </c>
      <c r="B26" t="s">
        <v>10</v>
      </c>
      <c r="C26" t="s">
        <v>23</v>
      </c>
      <c r="D26" t="str">
        <f>CONCATENATE(B26,"_",C26)</f>
        <v>ST101_Fruit</v>
      </c>
      <c r="E26" t="str">
        <f>CONCATENATE(A26,"_",C26)</f>
        <v>DC3_Fruit</v>
      </c>
      <c r="F26">
        <v>550</v>
      </c>
      <c r="G26">
        <v>275</v>
      </c>
      <c r="H26" s="1">
        <f>G26*F26</f>
        <v>151250</v>
      </c>
      <c r="L26" t="s">
        <v>6</v>
      </c>
      <c r="M26" t="s">
        <v>22</v>
      </c>
      <c r="N26" t="str">
        <f t="shared" si="2"/>
        <v>DC4_Vegetable</v>
      </c>
      <c r="O26">
        <f t="shared" si="3"/>
        <v>510</v>
      </c>
      <c r="P26">
        <v>510</v>
      </c>
    </row>
    <row r="27" spans="1:16" x14ac:dyDescent="0.25">
      <c r="A27" t="s">
        <v>5</v>
      </c>
      <c r="B27" t="s">
        <v>10</v>
      </c>
      <c r="C27" t="s">
        <v>22</v>
      </c>
      <c r="D27" t="str">
        <f>CONCATENATE(B27,"_",C27)</f>
        <v>ST101_Vegetable</v>
      </c>
      <c r="E27" t="str">
        <f>CONCATENATE(A27,"_",C27)</f>
        <v>DC3_Vegetable</v>
      </c>
      <c r="F27">
        <v>550</v>
      </c>
      <c r="G27">
        <v>250</v>
      </c>
      <c r="H27" s="1">
        <f>G27*F27</f>
        <v>137500</v>
      </c>
      <c r="L27" t="s">
        <v>7</v>
      </c>
      <c r="M27" t="s">
        <v>23</v>
      </c>
      <c r="N27" t="str">
        <f t="shared" si="2"/>
        <v>UNS_Fruit</v>
      </c>
      <c r="O27" s="4">
        <f t="shared" si="3"/>
        <v>75</v>
      </c>
      <c r="P27">
        <v>5000</v>
      </c>
    </row>
    <row r="28" spans="1:16" x14ac:dyDescent="0.25">
      <c r="A28" t="s">
        <v>5</v>
      </c>
      <c r="B28" t="s">
        <v>11</v>
      </c>
      <c r="C28" t="s">
        <v>23</v>
      </c>
      <c r="D28" t="str">
        <f>CONCATENATE(B28,"_",C28)</f>
        <v>ST102_Fruit</v>
      </c>
      <c r="E28" t="str">
        <f>CONCATENATE(A28,"_",C28)</f>
        <v>DC3_Fruit</v>
      </c>
      <c r="F28">
        <v>550</v>
      </c>
      <c r="G28">
        <v>0</v>
      </c>
      <c r="H28" s="1">
        <f>G28*F28</f>
        <v>0</v>
      </c>
      <c r="L28" t="s">
        <v>7</v>
      </c>
      <c r="M28" t="s">
        <v>22</v>
      </c>
      <c r="N28" t="str">
        <f t="shared" si="2"/>
        <v>UNS_Vegetable</v>
      </c>
      <c r="O28" s="4">
        <f t="shared" si="3"/>
        <v>290</v>
      </c>
      <c r="P28">
        <v>5000</v>
      </c>
    </row>
    <row r="29" spans="1:16" x14ac:dyDescent="0.25">
      <c r="A29" t="s">
        <v>5</v>
      </c>
      <c r="B29" t="s">
        <v>11</v>
      </c>
      <c r="C29" t="s">
        <v>22</v>
      </c>
      <c r="D29" t="str">
        <f>CONCATENATE(B29,"_",C29)</f>
        <v>ST102_Vegetable</v>
      </c>
      <c r="E29" t="str">
        <f>CONCATENATE(A29,"_",C29)</f>
        <v>DC3_Vegetable</v>
      </c>
      <c r="F29">
        <v>550</v>
      </c>
      <c r="G29">
        <v>850</v>
      </c>
      <c r="H29" s="1">
        <f>G29*F29</f>
        <v>467500</v>
      </c>
    </row>
    <row r="30" spans="1:16" x14ac:dyDescent="0.25">
      <c r="A30" t="s">
        <v>5</v>
      </c>
      <c r="B30" t="s">
        <v>12</v>
      </c>
      <c r="C30" t="s">
        <v>23</v>
      </c>
      <c r="D30" t="str">
        <f>CONCATENATE(B30,"_",C30)</f>
        <v>ST103_Fruit</v>
      </c>
      <c r="E30" t="str">
        <f>CONCATENATE(A30,"_",C30)</f>
        <v>DC3_Fruit</v>
      </c>
      <c r="F30">
        <v>550</v>
      </c>
      <c r="G30">
        <v>0</v>
      </c>
      <c r="H30" s="1">
        <f>G30*F30</f>
        <v>0</v>
      </c>
      <c r="O30" s="3"/>
    </row>
    <row r="31" spans="1:16" x14ac:dyDescent="0.25">
      <c r="A31" t="s">
        <v>5</v>
      </c>
      <c r="B31" t="s">
        <v>12</v>
      </c>
      <c r="C31" t="s">
        <v>22</v>
      </c>
      <c r="D31" t="str">
        <f>CONCATENATE(B31,"_",C31)</f>
        <v>ST103_Vegetable</v>
      </c>
      <c r="E31" t="str">
        <f>CONCATENATE(A31,"_",C31)</f>
        <v>DC3_Vegetable</v>
      </c>
      <c r="F31">
        <v>550</v>
      </c>
      <c r="G31">
        <v>0</v>
      </c>
      <c r="H31" s="1">
        <f>G31*F31</f>
        <v>0</v>
      </c>
    </row>
    <row r="32" spans="1:16" x14ac:dyDescent="0.25">
      <c r="A32" t="s">
        <v>5</v>
      </c>
      <c r="B32" t="s">
        <v>13</v>
      </c>
      <c r="C32" t="s">
        <v>23</v>
      </c>
      <c r="D32" t="str">
        <f>CONCATENATE(B32,"_",C32)</f>
        <v>ST104_Fruit</v>
      </c>
      <c r="E32" t="str">
        <f>CONCATENATE(A32,"_",C32)</f>
        <v>DC3_Fruit</v>
      </c>
      <c r="F32">
        <v>550</v>
      </c>
      <c r="G32">
        <v>0</v>
      </c>
      <c r="H32" s="1">
        <f>G32*F32</f>
        <v>0</v>
      </c>
    </row>
    <row r="33" spans="1:8" x14ac:dyDescent="0.25">
      <c r="A33" t="s">
        <v>5</v>
      </c>
      <c r="B33" t="s">
        <v>13</v>
      </c>
      <c r="C33" t="s">
        <v>22</v>
      </c>
      <c r="D33" t="str">
        <f>CONCATENATE(B33,"_",C33)</f>
        <v>ST104_Vegetable</v>
      </c>
      <c r="E33" t="str">
        <f>CONCATENATE(A33,"_",C33)</f>
        <v>DC3_Vegetable</v>
      </c>
      <c r="F33">
        <v>550</v>
      </c>
      <c r="G33">
        <v>0</v>
      </c>
      <c r="H33" s="1">
        <f>G33*F33</f>
        <v>0</v>
      </c>
    </row>
    <row r="34" spans="1:8" x14ac:dyDescent="0.25">
      <c r="A34" t="s">
        <v>6</v>
      </c>
      <c r="B34" t="s">
        <v>9</v>
      </c>
      <c r="C34" t="s">
        <v>23</v>
      </c>
      <c r="D34" t="str">
        <f>CONCATENATE(B34,"_",C34)</f>
        <v>ST100_Fruit</v>
      </c>
      <c r="E34" t="str">
        <f>CONCATENATE(A34,"_",C34)</f>
        <v>DC4_Fruit</v>
      </c>
      <c r="F34">
        <v>650</v>
      </c>
      <c r="G34">
        <v>0</v>
      </c>
      <c r="H34" s="1">
        <f>G34*F34</f>
        <v>0</v>
      </c>
    </row>
    <row r="35" spans="1:8" x14ac:dyDescent="0.25">
      <c r="A35" t="s">
        <v>6</v>
      </c>
      <c r="B35" t="s">
        <v>9</v>
      </c>
      <c r="C35" t="s">
        <v>22</v>
      </c>
      <c r="D35" t="str">
        <f>CONCATENATE(B35,"_",C35)</f>
        <v>ST100_Vegetable</v>
      </c>
      <c r="E35" t="str">
        <f>CONCATENATE(A35,"_",C35)</f>
        <v>DC4_Vegetable</v>
      </c>
      <c r="F35">
        <v>650</v>
      </c>
      <c r="G35">
        <v>0</v>
      </c>
      <c r="H35" s="1">
        <f>G35*F35</f>
        <v>0</v>
      </c>
    </row>
    <row r="36" spans="1:8" x14ac:dyDescent="0.25">
      <c r="A36" t="s">
        <v>6</v>
      </c>
      <c r="B36" t="s">
        <v>10</v>
      </c>
      <c r="C36" t="s">
        <v>23</v>
      </c>
      <c r="D36" t="str">
        <f>CONCATENATE(B36,"_",C36)</f>
        <v>ST101_Fruit</v>
      </c>
      <c r="E36" t="str">
        <f>CONCATENATE(A36,"_",C36)</f>
        <v>DC4_Fruit</v>
      </c>
      <c r="F36">
        <v>650</v>
      </c>
      <c r="G36">
        <v>0</v>
      </c>
      <c r="H36" s="1">
        <f>G36*F36</f>
        <v>0</v>
      </c>
    </row>
    <row r="37" spans="1:8" x14ac:dyDescent="0.25">
      <c r="A37" t="s">
        <v>6</v>
      </c>
      <c r="B37" t="s">
        <v>10</v>
      </c>
      <c r="C37" t="s">
        <v>22</v>
      </c>
      <c r="D37" t="str">
        <f>CONCATENATE(B37,"_",C37)</f>
        <v>ST101_Vegetable</v>
      </c>
      <c r="E37" t="str">
        <f>CONCATENATE(A37,"_",C37)</f>
        <v>DC4_Vegetable</v>
      </c>
      <c r="F37">
        <v>650</v>
      </c>
      <c r="G37">
        <v>0</v>
      </c>
      <c r="H37" s="1">
        <f>G37*F37</f>
        <v>0</v>
      </c>
    </row>
    <row r="38" spans="1:8" x14ac:dyDescent="0.25">
      <c r="A38" t="s">
        <v>6</v>
      </c>
      <c r="B38" t="s">
        <v>11</v>
      </c>
      <c r="C38" t="s">
        <v>23</v>
      </c>
      <c r="D38" t="str">
        <f>CONCATENATE(B38,"_",C38)</f>
        <v>ST102_Fruit</v>
      </c>
      <c r="E38" t="str">
        <f>CONCATENATE(A38,"_",C38)</f>
        <v>DC4_Fruit</v>
      </c>
      <c r="F38">
        <v>650</v>
      </c>
      <c r="G38">
        <v>0</v>
      </c>
      <c r="H38" s="1">
        <f>G38*F38</f>
        <v>0</v>
      </c>
    </row>
    <row r="39" spans="1:8" x14ac:dyDescent="0.25">
      <c r="A39" t="s">
        <v>6</v>
      </c>
      <c r="B39" t="s">
        <v>11</v>
      </c>
      <c r="C39" t="s">
        <v>22</v>
      </c>
      <c r="D39" t="str">
        <f>CONCATENATE(B39,"_",C39)</f>
        <v>ST102_Vegetable</v>
      </c>
      <c r="E39" t="str">
        <f>CONCATENATE(A39,"_",C39)</f>
        <v>DC4_Vegetable</v>
      </c>
      <c r="F39">
        <v>650</v>
      </c>
      <c r="G39">
        <v>0</v>
      </c>
      <c r="H39" s="1">
        <f>G39*F39</f>
        <v>0</v>
      </c>
    </row>
    <row r="40" spans="1:8" x14ac:dyDescent="0.25">
      <c r="A40" t="s">
        <v>6</v>
      </c>
      <c r="B40" t="s">
        <v>12</v>
      </c>
      <c r="C40" t="s">
        <v>23</v>
      </c>
      <c r="D40" t="str">
        <f>CONCATENATE(B40,"_",C40)</f>
        <v>ST103_Fruit</v>
      </c>
      <c r="E40" t="str">
        <f>CONCATENATE(A40,"_",C40)</f>
        <v>DC4_Fruit</v>
      </c>
      <c r="F40">
        <v>650</v>
      </c>
      <c r="G40">
        <v>650</v>
      </c>
      <c r="H40" s="1">
        <f>G40*F40</f>
        <v>422500</v>
      </c>
    </row>
    <row r="41" spans="1:8" x14ac:dyDescent="0.25">
      <c r="A41" t="s">
        <v>6</v>
      </c>
      <c r="B41" t="s">
        <v>12</v>
      </c>
      <c r="C41" t="s">
        <v>22</v>
      </c>
      <c r="D41" t="str">
        <f>CONCATENATE(B41,"_",C41)</f>
        <v>ST103_Vegetable</v>
      </c>
      <c r="E41" t="str">
        <f>CONCATENATE(A41,"_",C41)</f>
        <v>DC4_Vegetable</v>
      </c>
      <c r="F41">
        <v>650</v>
      </c>
      <c r="G41">
        <v>510</v>
      </c>
      <c r="H41" s="1">
        <f>G41*F41</f>
        <v>331500</v>
      </c>
    </row>
    <row r="42" spans="1:8" x14ac:dyDescent="0.25">
      <c r="A42" t="s">
        <v>6</v>
      </c>
      <c r="B42" t="s">
        <v>13</v>
      </c>
      <c r="C42" t="s">
        <v>23</v>
      </c>
      <c r="D42" t="str">
        <f>CONCATENATE(B42,"_",C42)</f>
        <v>ST104_Fruit</v>
      </c>
      <c r="E42" t="str">
        <f>CONCATENATE(A42,"_",C42)</f>
        <v>DC4_Fruit</v>
      </c>
      <c r="F42">
        <v>650</v>
      </c>
      <c r="G42">
        <v>0</v>
      </c>
      <c r="H42" s="1">
        <f>G42*F42</f>
        <v>0</v>
      </c>
    </row>
    <row r="43" spans="1:8" x14ac:dyDescent="0.25">
      <c r="A43" t="s">
        <v>6</v>
      </c>
      <c r="B43" t="s">
        <v>13</v>
      </c>
      <c r="C43" t="s">
        <v>22</v>
      </c>
      <c r="D43" t="str">
        <f>CONCATENATE(B43,"_",C43)</f>
        <v>ST104_Vegetable</v>
      </c>
      <c r="E43" t="str">
        <f>CONCATENATE(A43,"_",C43)</f>
        <v>DC4_Vegetable</v>
      </c>
      <c r="F43">
        <v>650</v>
      </c>
      <c r="G43">
        <v>0</v>
      </c>
      <c r="H43" s="1">
        <f>G43*F43</f>
        <v>0</v>
      </c>
    </row>
    <row r="44" spans="1:8" x14ac:dyDescent="0.25">
      <c r="A44" t="s">
        <v>7</v>
      </c>
      <c r="B44" t="s">
        <v>9</v>
      </c>
      <c r="C44" t="s">
        <v>23</v>
      </c>
      <c r="D44" t="str">
        <f>CONCATENATE(B44,"_",C44)</f>
        <v>ST100_Fruit</v>
      </c>
      <c r="E44" t="str">
        <f>CONCATENATE(A44,"_",C44)</f>
        <v>UNS_Fruit</v>
      </c>
      <c r="F44">
        <v>1500</v>
      </c>
      <c r="G44">
        <v>0</v>
      </c>
      <c r="H44" s="1">
        <f>G44*F44</f>
        <v>0</v>
      </c>
    </row>
    <row r="45" spans="1:8" x14ac:dyDescent="0.25">
      <c r="A45" t="s">
        <v>7</v>
      </c>
      <c r="B45" t="s">
        <v>9</v>
      </c>
      <c r="C45" t="s">
        <v>22</v>
      </c>
      <c r="D45" t="str">
        <f>CONCATENATE(B45,"_",C45)</f>
        <v>ST100_Vegetable</v>
      </c>
      <c r="E45" t="str">
        <f>CONCATENATE(A45,"_",C45)</f>
        <v>UNS_Vegetable</v>
      </c>
      <c r="F45">
        <v>1500</v>
      </c>
      <c r="G45">
        <v>0</v>
      </c>
      <c r="H45" s="1">
        <f>G45*F45</f>
        <v>0</v>
      </c>
    </row>
    <row r="46" spans="1:8" x14ac:dyDescent="0.25">
      <c r="A46" t="s">
        <v>7</v>
      </c>
      <c r="B46" t="s">
        <v>10</v>
      </c>
      <c r="C46" t="s">
        <v>23</v>
      </c>
      <c r="D46" t="str">
        <f>CONCATENATE(B46,"_",C46)</f>
        <v>ST101_Fruit</v>
      </c>
      <c r="E46" t="str">
        <f>CONCATENATE(A46,"_",C46)</f>
        <v>UNS_Fruit</v>
      </c>
      <c r="F46">
        <v>1500</v>
      </c>
      <c r="G46">
        <v>0</v>
      </c>
      <c r="H46" s="1">
        <f>G46*F46</f>
        <v>0</v>
      </c>
    </row>
    <row r="47" spans="1:8" x14ac:dyDescent="0.25">
      <c r="A47" t="s">
        <v>7</v>
      </c>
      <c r="B47" t="s">
        <v>10</v>
      </c>
      <c r="C47" t="s">
        <v>22</v>
      </c>
      <c r="D47" t="str">
        <f>CONCATENATE(B47,"_",C47)</f>
        <v>ST101_Vegetable</v>
      </c>
      <c r="E47" t="str">
        <f>CONCATENATE(A47,"_",C47)</f>
        <v>UNS_Vegetable</v>
      </c>
      <c r="F47">
        <v>1500</v>
      </c>
      <c r="G47">
        <v>0</v>
      </c>
      <c r="H47" s="1">
        <f>G47*F47</f>
        <v>0</v>
      </c>
    </row>
    <row r="48" spans="1:8" x14ac:dyDescent="0.25">
      <c r="A48" t="s">
        <v>7</v>
      </c>
      <c r="B48" t="s">
        <v>11</v>
      </c>
      <c r="C48" t="s">
        <v>23</v>
      </c>
      <c r="D48" t="str">
        <f>CONCATENATE(B48,"_",C48)</f>
        <v>ST102_Fruit</v>
      </c>
      <c r="E48" t="str">
        <f>CONCATENATE(A48,"_",C48)</f>
        <v>UNS_Fruit</v>
      </c>
      <c r="F48">
        <v>1500</v>
      </c>
      <c r="G48">
        <v>0</v>
      </c>
      <c r="H48" s="1">
        <f>G48*F48</f>
        <v>0</v>
      </c>
    </row>
    <row r="49" spans="1:10" x14ac:dyDescent="0.25">
      <c r="A49" t="s">
        <v>7</v>
      </c>
      <c r="B49" t="s">
        <v>11</v>
      </c>
      <c r="C49" t="s">
        <v>22</v>
      </c>
      <c r="D49" t="str">
        <f>CONCATENATE(B49,"_",C49)</f>
        <v>ST102_Vegetable</v>
      </c>
      <c r="E49" t="str">
        <f>CONCATENATE(A49,"_",C49)</f>
        <v>UNS_Vegetable</v>
      </c>
      <c r="F49">
        <v>1500</v>
      </c>
      <c r="G49">
        <v>0</v>
      </c>
      <c r="H49" s="1">
        <f>G49*F49</f>
        <v>0</v>
      </c>
    </row>
    <row r="50" spans="1:10" x14ac:dyDescent="0.25">
      <c r="A50" t="s">
        <v>7</v>
      </c>
      <c r="B50" t="s">
        <v>12</v>
      </c>
      <c r="C50" t="s">
        <v>23</v>
      </c>
      <c r="D50" t="str">
        <f>CONCATENATE(B50,"_",C50)</f>
        <v>ST103_Fruit</v>
      </c>
      <c r="E50" t="str">
        <f>CONCATENATE(A50,"_",C50)</f>
        <v>UNS_Fruit</v>
      </c>
      <c r="F50">
        <v>1500</v>
      </c>
      <c r="G50">
        <v>0</v>
      </c>
      <c r="H50" s="1">
        <f>G50*F50</f>
        <v>0</v>
      </c>
    </row>
    <row r="51" spans="1:10" x14ac:dyDescent="0.25">
      <c r="A51" t="s">
        <v>7</v>
      </c>
      <c r="B51" t="s">
        <v>12</v>
      </c>
      <c r="C51" t="s">
        <v>22</v>
      </c>
      <c r="D51" t="str">
        <f>CONCATENATE(B51,"_",C51)</f>
        <v>ST103_Vegetable</v>
      </c>
      <c r="E51" t="str">
        <f>CONCATENATE(A51,"_",C51)</f>
        <v>UNS_Vegetable</v>
      </c>
      <c r="F51">
        <v>1500</v>
      </c>
      <c r="G51">
        <v>0</v>
      </c>
      <c r="H51" s="1">
        <f>G51*F51</f>
        <v>0</v>
      </c>
    </row>
    <row r="52" spans="1:10" x14ac:dyDescent="0.25">
      <c r="A52" t="s">
        <v>7</v>
      </c>
      <c r="B52" t="s">
        <v>13</v>
      </c>
      <c r="C52" t="s">
        <v>23</v>
      </c>
      <c r="D52" t="str">
        <f>CONCATENATE(B52,"_",C52)</f>
        <v>ST104_Fruit</v>
      </c>
      <c r="E52" t="str">
        <f>CONCATENATE(A52,"_",C52)</f>
        <v>UNS_Fruit</v>
      </c>
      <c r="F52">
        <v>1500</v>
      </c>
      <c r="G52">
        <v>75</v>
      </c>
      <c r="H52" s="1">
        <f>G52*F52</f>
        <v>112500</v>
      </c>
    </row>
    <row r="53" spans="1:10" x14ac:dyDescent="0.25">
      <c r="A53" t="s">
        <v>7</v>
      </c>
      <c r="B53" t="s">
        <v>13</v>
      </c>
      <c r="C53" t="s">
        <v>22</v>
      </c>
      <c r="D53" t="str">
        <f>CONCATENATE(B53,"_",C53)</f>
        <v>ST104_Vegetable</v>
      </c>
      <c r="E53" t="str">
        <f>CONCATENATE(A53,"_",C53)</f>
        <v>UNS_Vegetable</v>
      </c>
      <c r="F53">
        <v>1500</v>
      </c>
      <c r="G53">
        <v>290</v>
      </c>
      <c r="H53" s="1">
        <f>G53*F53</f>
        <v>435000</v>
      </c>
    </row>
    <row r="54" spans="1:10" x14ac:dyDescent="0.25">
      <c r="G54" s="5" t="s">
        <v>24</v>
      </c>
      <c r="H54" s="6">
        <f>SUM(H4:H53)</f>
        <v>4507750</v>
      </c>
      <c r="J54" s="3"/>
    </row>
  </sheetData>
  <sortState xmlns:xlrd2="http://schemas.microsoft.com/office/spreadsheetml/2017/richdata2" ref="A4:H53">
    <sortCondition ref="A4:A53"/>
    <sortCondition ref="B4:B53"/>
    <sortCondition ref="C4:C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:description/>
  <cp:lastModifiedBy>Tom Dabbs</cp:lastModifiedBy>
  <dcterms:created xsi:type="dcterms:W3CDTF">2022-02-25T20:05:53Z</dcterms:created>
  <dcterms:modified xsi:type="dcterms:W3CDTF">2024-08-30T18:52:36Z</dcterms:modified>
</cp:coreProperties>
</file>