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05" yWindow="-105" windowWidth="15600" windowHeight="11760" tabRatio="809" activeTab="6"/>
  </bookViews>
  <sheets>
    <sheet name="ZM(4 bity)" sheetId="16" r:id="rId1"/>
    <sheet name="ZM(8 bitów)" sheetId="23" r:id="rId2"/>
    <sheet name="ZU1" sheetId="15" r:id="rId3"/>
    <sheet name="ZU2" sheetId="27" r:id="rId4"/>
    <sheet name="Overflow (4 bity)" sheetId="19" r:id="rId5"/>
    <sheet name="Overflow (8 bitów)" sheetId="20" r:id="rId6"/>
    <sheet name="Overflow (16 bitów)" sheetId="21" r:id="rId7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3" i="21"/>
  <c r="L18" i="20"/>
  <c r="L12" l="1"/>
  <c r="T21" i="15"/>
  <c r="T14"/>
  <c r="D32" i="23"/>
  <c r="D26"/>
  <c r="K21" i="15"/>
  <c r="T4" i="27"/>
  <c r="T5"/>
  <c r="T6"/>
  <c r="T7"/>
  <c r="T3"/>
  <c r="U3"/>
  <c r="U7"/>
  <c r="U6"/>
  <c r="U5"/>
  <c r="U4"/>
  <c r="T19" i="23"/>
  <c r="S19"/>
  <c r="T18"/>
  <c r="S18" s="1"/>
  <c r="T17"/>
  <c r="S17"/>
  <c r="T16"/>
  <c r="S16" s="1"/>
  <c r="T15"/>
  <c r="S15"/>
  <c r="X5" i="15"/>
  <c r="W5" s="1"/>
  <c r="X6"/>
  <c r="W6" s="1"/>
  <c r="X7"/>
  <c r="W7" s="1"/>
  <c r="X8"/>
  <c r="W8" s="1"/>
  <c r="X4"/>
  <c r="W4" s="1"/>
  <c r="F6" i="27"/>
  <c r="F5" i="15"/>
  <c r="M15" i="27"/>
  <c r="T14"/>
  <c r="S14"/>
  <c r="R14"/>
  <c r="Q14"/>
  <c r="F5"/>
  <c r="B5"/>
  <c r="C6" s="1"/>
  <c r="F4"/>
  <c r="Y13" i="15"/>
  <c r="Z13"/>
  <c r="X13"/>
  <c r="W13"/>
  <c r="F4"/>
  <c r="I20" i="23"/>
  <c r="J20"/>
  <c r="L20"/>
  <c r="M20"/>
  <c r="N20"/>
  <c r="H20"/>
  <c r="I16"/>
  <c r="J16"/>
  <c r="K16"/>
  <c r="L16"/>
  <c r="M16"/>
  <c r="N16"/>
  <c r="H16"/>
  <c r="G21" l="1"/>
  <c r="Q15" i="27"/>
  <c r="I4"/>
  <c r="I3"/>
  <c r="I6" s="1"/>
  <c r="B6"/>
  <c r="B7" s="1"/>
  <c r="C8" s="1"/>
  <c r="W14" i="15"/>
  <c r="G17" i="23"/>
  <c r="D42"/>
  <c r="B8" i="27" l="1"/>
  <c r="C7"/>
  <c r="H4" s="1"/>
  <c r="I5"/>
  <c r="H3"/>
  <c r="H6" s="1"/>
  <c r="G4"/>
  <c r="G3"/>
  <c r="G6" s="1"/>
  <c r="B7" i="23"/>
  <c r="C8" s="1"/>
  <c r="M3" s="1"/>
  <c r="F3"/>
  <c r="H5" i="27" l="1"/>
  <c r="G5"/>
  <c r="B8" i="23"/>
  <c r="B9" l="1"/>
  <c r="C9"/>
  <c r="L3" s="1"/>
  <c r="C10" l="1"/>
  <c r="K3" s="1"/>
  <c r="B10"/>
  <c r="K14" i="15"/>
  <c r="C11" i="23" l="1"/>
  <c r="J3" s="1"/>
  <c r="B11"/>
  <c r="M15" i="16"/>
  <c r="B7"/>
  <c r="F3"/>
  <c r="B5" i="15"/>
  <c r="C8" i="16" l="1"/>
  <c r="I3" s="1"/>
  <c r="B8"/>
  <c r="C9" s="1"/>
  <c r="H3" s="1"/>
  <c r="B12" i="23"/>
  <c r="C12"/>
  <c r="I3" s="1"/>
  <c r="C6" i="15"/>
  <c r="I4" s="1"/>
  <c r="B6"/>
  <c r="I3" l="1"/>
  <c r="I5" s="1"/>
  <c r="B9" i="16"/>
  <c r="B10" s="1"/>
  <c r="B13" i="23"/>
  <c r="C13"/>
  <c r="H3" s="1"/>
  <c r="C7" i="15"/>
  <c r="H4" s="1"/>
  <c r="B7"/>
  <c r="H3" l="1"/>
  <c r="H5" s="1"/>
  <c r="C10" i="16"/>
  <c r="G3" s="1"/>
  <c r="C14" i="23"/>
  <c r="G3" s="1"/>
  <c r="B14"/>
  <c r="C8" i="15"/>
  <c r="G4" s="1"/>
  <c r="B8"/>
  <c r="G3" l="1"/>
  <c r="G5" s="1"/>
</calcChain>
</file>

<file path=xl/comments1.xml><?xml version="1.0" encoding="utf-8"?>
<comments xmlns="http://schemas.openxmlformats.org/spreadsheetml/2006/main">
  <authors>
    <author>Piotr Sulewski</author>
  </authors>
  <commentList>
    <comment ref="M1" authorId="0">
      <text>
        <r>
          <rPr>
            <b/>
            <sz val="9"/>
            <color indexed="81"/>
            <rFont val="Tahoma"/>
            <family val="2"/>
            <charset val="238"/>
          </rPr>
          <t>bit znaku</t>
        </r>
      </text>
    </comment>
  </commentList>
</comments>
</file>

<file path=xl/comments2.xml><?xml version="1.0" encoding="utf-8"?>
<comments xmlns="http://schemas.openxmlformats.org/spreadsheetml/2006/main">
  <authors>
    <author>Użytkownik systemu Windows</author>
  </authors>
  <commentList>
    <comment ref="P8" authorId="0">
      <text>
        <r>
          <rPr>
            <b/>
            <sz val="9"/>
            <color indexed="81"/>
            <rFont val="Tahoma"/>
            <family val="2"/>
            <charset val="238"/>
          </rPr>
          <t>problem 2 zera</t>
        </r>
      </text>
    </comment>
  </commentList>
</comments>
</file>

<file path=xl/comments3.xml><?xml version="1.0" encoding="utf-8"?>
<comments xmlns="http://schemas.openxmlformats.org/spreadsheetml/2006/main">
  <authors>
    <author>Użytkownik systemu Windows</author>
    <author>Piotr Sulewski</author>
  </authors>
  <commentList>
    <comment ref="R2" authorId="0">
      <text>
        <r>
          <rPr>
            <b/>
            <sz val="9"/>
            <color indexed="81"/>
            <rFont val="Tahoma"/>
            <family val="2"/>
            <charset val="238"/>
          </rPr>
          <t>problem 2 zera</t>
        </r>
      </text>
    </comment>
    <comment ref="E5" authorId="1">
      <text>
        <r>
          <rPr>
            <b/>
            <sz val="9"/>
            <color indexed="81"/>
            <rFont val="Tahoma"/>
            <family val="2"/>
            <charset val="238"/>
          </rPr>
          <t>NEGACJA NKB</t>
        </r>
      </text>
    </comment>
    <comment ref="D11" authorId="0">
      <text>
        <r>
          <rPr>
            <b/>
            <sz val="9"/>
            <color indexed="81"/>
            <rFont val="Tahoma"/>
            <family val="2"/>
            <charset val="238"/>
          </rPr>
          <t>przeniesienie bitu znaku na początek w ZU1</t>
        </r>
      </text>
    </comment>
    <comment ref="V14" authorId="0">
      <text>
        <r>
          <rPr>
            <b/>
            <sz val="9"/>
            <color indexed="81"/>
            <rFont val="Tahoma"/>
            <family val="2"/>
            <charset val="238"/>
          </rPr>
          <t>waga z bitu przeciwna +1</t>
        </r>
      </text>
    </comment>
    <comment ref="D18" authorId="0">
      <text>
        <r>
          <rPr>
            <b/>
            <sz val="9"/>
            <color indexed="81"/>
            <rFont val="Tahoma"/>
            <family val="2"/>
            <charset val="238"/>
          </rPr>
          <t>przeniesienie bitu znaku na początek w ZU1</t>
        </r>
      </text>
    </comment>
  </commentList>
</comments>
</file>

<file path=xl/comments4.xml><?xml version="1.0" encoding="utf-8"?>
<comments xmlns="http://schemas.openxmlformats.org/spreadsheetml/2006/main">
  <authors>
    <author>Użytkownik systemu Windows</author>
    <author>Piotr Sulewski</author>
  </authors>
  <commentList>
    <comment ref="L4" authorId="0">
      <text>
        <r>
          <rPr>
            <b/>
            <sz val="9"/>
            <color indexed="81"/>
            <rFont val="Tahoma"/>
            <family val="2"/>
            <charset val="238"/>
          </rPr>
          <t>U1+1</t>
        </r>
      </text>
    </comment>
    <comment ref="E5" authorId="1">
      <text>
        <r>
          <rPr>
            <b/>
            <sz val="9"/>
            <color indexed="81"/>
            <rFont val="Tahoma"/>
            <family val="2"/>
            <charset val="238"/>
          </rPr>
          <t>NEGACJA NKB</t>
        </r>
      </text>
    </comment>
    <comment ref="E6" authorId="1">
      <text>
        <r>
          <rPr>
            <b/>
            <sz val="9"/>
            <color indexed="81"/>
            <rFont val="Tahoma"/>
            <family val="2"/>
            <charset val="238"/>
          </rPr>
          <t xml:space="preserve">Zaneguj wszystkie bity od kolejnego miejsca, na którym (licząc od najmłodszego bitu) pojawiła się pierwsza jedynka 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38"/>
          </rPr>
          <t>anulujemy przeniesienie z bitu znaku</t>
        </r>
      </text>
    </comment>
  </commentList>
</comments>
</file>

<file path=xl/comments5.xml><?xml version="1.0" encoding="utf-8"?>
<comments xmlns="http://schemas.openxmlformats.org/spreadsheetml/2006/main">
  <authors>
    <author>Użytkownik systemu Windows</author>
  </authors>
  <commentList>
    <comment ref="B2" authorId="0">
      <text>
        <r>
          <rPr>
            <b/>
            <sz val="9"/>
            <color indexed="81"/>
            <rFont val="Tahoma"/>
            <family val="2"/>
            <charset val="238"/>
          </rPr>
          <t>0 i 1 - przepełnienie</t>
        </r>
      </text>
    </comment>
  </commentList>
</comments>
</file>

<file path=xl/comments6.xml><?xml version="1.0" encoding="utf-8"?>
<comments xmlns="http://schemas.openxmlformats.org/spreadsheetml/2006/main">
  <authors>
    <author>Użytkownik systemu Windows</author>
  </authors>
  <commentList>
    <comment ref="B3" authorId="0">
      <text>
        <r>
          <rPr>
            <b/>
            <sz val="9"/>
            <color indexed="81"/>
            <rFont val="Tahoma"/>
            <family val="2"/>
            <charset val="238"/>
          </rPr>
          <t>przepełnienie</t>
        </r>
      </text>
    </comment>
  </commentList>
</comments>
</file>

<file path=xl/comments7.xml><?xml version="1.0" encoding="utf-8"?>
<comments xmlns="http://schemas.openxmlformats.org/spreadsheetml/2006/main">
  <authors>
    <author>Użytkownik systemu Windows</author>
  </authors>
  <commentList>
    <comment ref="C3" authorId="0">
      <text>
        <r>
          <rPr>
            <b/>
            <sz val="9"/>
            <color indexed="81"/>
            <rFont val="Tahoma"/>
            <family val="2"/>
            <charset val="238"/>
          </rPr>
          <t>przepełnienie</t>
        </r>
      </text>
    </comment>
  </commentList>
</comments>
</file>

<file path=xl/sharedStrings.xml><?xml version="1.0" encoding="utf-8"?>
<sst xmlns="http://schemas.openxmlformats.org/spreadsheetml/2006/main" count="147" uniqueCount="40">
  <si>
    <t>dec</t>
  </si>
  <si>
    <t>+</t>
  </si>
  <si>
    <t>bit znaku</t>
  </si>
  <si>
    <t>+0</t>
  </si>
  <si>
    <t>-0</t>
  </si>
  <si>
    <t>Problem 1</t>
  </si>
  <si>
    <t>Problem 2</t>
  </si>
  <si>
    <t xml:space="preserve"> </t>
  </si>
  <si>
    <t>---</t>
  </si>
  <si>
    <t>OK</t>
  </si>
  <si>
    <t>ZU1</t>
  </si>
  <si>
    <t>ZU2</t>
  </si>
  <si>
    <t>w ZU2 jest to -6</t>
  </si>
  <si>
    <t>w ZU2 jest to -4</t>
  </si>
  <si>
    <t>ZU1- likwiduje problem dodawania</t>
  </si>
  <si>
    <t>overflow</t>
  </si>
  <si>
    <t>4 bity =od -8 do 7</t>
  </si>
  <si>
    <t>8 bitów: od -128 do 127</t>
  </si>
  <si>
    <t>16 bitów: od -32768 do 32767</t>
  </si>
  <si>
    <t>ZM(&gt;=0)</t>
  </si>
  <si>
    <t>+1</t>
  </si>
  <si>
    <t>ZM</t>
  </si>
  <si>
    <t>od -127 do 127, 0-,0+</t>
  </si>
  <si>
    <t>.</t>
  </si>
  <si>
    <t>DEC</t>
  </si>
  <si>
    <t>ZU1=U1</t>
  </si>
  <si>
    <t>U1</t>
  </si>
  <si>
    <t>U2</t>
  </si>
  <si>
    <t>NKB</t>
  </si>
  <si>
    <t>4 bity =od -7 do 7,-0,+0</t>
  </si>
  <si>
    <t>ZU2- likwiduje problem podwójnego zera</t>
  </si>
  <si>
    <t>ZU2=U2</t>
  </si>
  <si>
    <t>U2 (ujemne, RECZNIE)</t>
  </si>
  <si>
    <t>U2 (DODATNIE)</t>
  </si>
  <si>
    <t>bity</t>
  </si>
  <si>
    <t>od</t>
  </si>
  <si>
    <t>do</t>
  </si>
  <si>
    <t>zakres</t>
  </si>
  <si>
    <t>-</t>
  </si>
  <si>
    <t>albo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</si>
</sst>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12"/>
      <color theme="1"/>
      <name val="Times New Roman"/>
      <family val="1"/>
      <charset val="238"/>
    </font>
    <font>
      <b/>
      <sz val="12"/>
      <color theme="1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/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5" fillId="0" borderId="0" xfId="0" applyFont="1" applyAlignment="1">
      <alignment horizontal="justify" vertic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2" xfId="0" applyBorder="1" applyAlignment="1"/>
    <xf numFmtId="0" fontId="0" fillId="0" borderId="0" xfId="0" quotePrefix="1"/>
    <xf numFmtId="0" fontId="0" fillId="0" borderId="0" xfId="0" quotePrefix="1" applyAlignment="1">
      <alignment horizontal="right"/>
    </xf>
    <xf numFmtId="3" fontId="0" fillId="0" borderId="0" xfId="0" applyNumberFormat="1"/>
    <xf numFmtId="0" fontId="0" fillId="2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123825</xdr:colOff>
      <xdr:row>0</xdr:row>
      <xdr:rowOff>0</xdr:rowOff>
    </xdr:from>
    <xdr:to>
      <xdr:col>29</xdr:col>
      <xdr:colOff>470535</xdr:colOff>
      <xdr:row>11</xdr:row>
      <xdr:rowOff>171450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xmlns="" id="{E82FED29-EC05-47C6-84E9-D43D23BF1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52385" y="0"/>
          <a:ext cx="5223510" cy="2183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image" Target="../media/image2.png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image" Target="../media/image1.png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.xm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zoomScale="110" zoomScaleNormal="110" workbookViewId="0">
      <selection activeCell="M2" sqref="M2:Q2"/>
    </sheetView>
  </sheetViews>
  <sheetFormatPr defaultRowHeight="15"/>
  <cols>
    <col min="1" max="6" width="9.140625" style="1"/>
    <col min="7" max="15" width="6.140625" style="1" customWidth="1"/>
    <col min="16" max="22" width="6.140625" customWidth="1"/>
  </cols>
  <sheetData>
    <row r="1" spans="1:22">
      <c r="A1" s="6" t="s">
        <v>0</v>
      </c>
      <c r="B1" s="6">
        <v>-7</v>
      </c>
      <c r="L1" s="1" t="s">
        <v>28</v>
      </c>
      <c r="M1" s="6">
        <v>1</v>
      </c>
      <c r="N1" s="6">
        <v>1</v>
      </c>
      <c r="O1" s="6">
        <v>1</v>
      </c>
      <c r="P1" s="6" t="s">
        <v>23</v>
      </c>
      <c r="Q1" s="6">
        <v>1</v>
      </c>
      <c r="R1" s="3"/>
      <c r="S1" s="3"/>
      <c r="T1" s="3"/>
      <c r="U1" s="3"/>
    </row>
    <row r="2" spans="1:22">
      <c r="F2" s="6" t="s">
        <v>2</v>
      </c>
      <c r="G2" s="6">
        <v>1</v>
      </c>
      <c r="H2" s="6">
        <v>2</v>
      </c>
      <c r="I2" s="6">
        <v>3</v>
      </c>
      <c r="J2" s="3"/>
      <c r="K2" s="13"/>
      <c r="L2" s="3" t="s">
        <v>24</v>
      </c>
      <c r="M2" s="45">
        <v>-1.5</v>
      </c>
      <c r="N2" s="45"/>
      <c r="O2" s="45"/>
      <c r="P2" s="45"/>
      <c r="Q2" s="45"/>
      <c r="R2" s="3"/>
      <c r="S2" s="3"/>
      <c r="T2" s="3"/>
      <c r="U2" s="3"/>
      <c r="V2" s="1"/>
    </row>
    <row r="3" spans="1:22">
      <c r="F3" s="8">
        <f>IF(B1&lt;0,1,0)</f>
        <v>1</v>
      </c>
      <c r="G3" s="6">
        <f>C10</f>
        <v>1</v>
      </c>
      <c r="H3" s="6">
        <f>C9</f>
        <v>1</v>
      </c>
      <c r="I3" s="6">
        <f>C8</f>
        <v>1</v>
      </c>
      <c r="J3" s="3"/>
      <c r="K3" s="3"/>
      <c r="L3" s="3"/>
      <c r="R3" s="3"/>
      <c r="S3" s="3"/>
      <c r="T3" s="3"/>
      <c r="U3" s="3"/>
    </row>
    <row r="4" spans="1:22">
      <c r="A4" s="20"/>
      <c r="B4" s="20"/>
      <c r="C4" s="20"/>
      <c r="D4" s="20"/>
      <c r="E4" s="20"/>
      <c r="F4" s="13"/>
      <c r="G4" s="3"/>
      <c r="H4" s="3"/>
      <c r="I4" s="3"/>
      <c r="J4" s="3"/>
      <c r="K4" s="3"/>
      <c r="L4" s="3" t="s">
        <v>28</v>
      </c>
      <c r="M4" s="6">
        <v>1</v>
      </c>
      <c r="N4" s="6">
        <v>1</v>
      </c>
      <c r="O4" s="6" t="s">
        <v>23</v>
      </c>
      <c r="P4" s="6">
        <v>1</v>
      </c>
      <c r="Q4" s="6">
        <v>1</v>
      </c>
      <c r="R4" s="3"/>
      <c r="S4" s="3"/>
      <c r="T4" s="3"/>
      <c r="U4" s="3"/>
    </row>
    <row r="5" spans="1:22">
      <c r="A5" s="20"/>
      <c r="B5" s="20"/>
      <c r="C5" s="20"/>
      <c r="D5" s="20"/>
      <c r="E5" s="3"/>
      <c r="F5" s="13"/>
      <c r="G5" s="3"/>
      <c r="H5" s="3"/>
      <c r="I5" s="3"/>
      <c r="J5" s="3"/>
      <c r="K5" s="3"/>
      <c r="L5" s="3" t="s">
        <v>24</v>
      </c>
      <c r="M5" s="45">
        <v>-1.75</v>
      </c>
      <c r="N5" s="45"/>
      <c r="O5" s="45"/>
      <c r="P5" s="45"/>
      <c r="Q5" s="45"/>
      <c r="R5" s="3"/>
      <c r="S5" s="3"/>
      <c r="T5" s="3"/>
      <c r="U5" s="3"/>
    </row>
    <row r="7" spans="1:22">
      <c r="B7" s="7">
        <f>ABS(B1)</f>
        <v>7</v>
      </c>
      <c r="C7" s="7">
        <v>2</v>
      </c>
      <c r="F7" s="18" t="s">
        <v>29</v>
      </c>
      <c r="G7" s="18"/>
      <c r="H7" s="18"/>
      <c r="I7" s="11"/>
      <c r="J7" s="3"/>
      <c r="K7" s="3"/>
      <c r="L7" s="3"/>
      <c r="M7" s="3"/>
      <c r="N7" s="3"/>
    </row>
    <row r="8" spans="1:22">
      <c r="B8" s="6">
        <f>QUOTIENT(B7,$C$7)</f>
        <v>3</v>
      </c>
      <c r="C8" s="6">
        <f>MOD(B7,$C$7)</f>
        <v>1</v>
      </c>
      <c r="E8" s="5" t="s">
        <v>3</v>
      </c>
      <c r="F8" s="8">
        <v>0</v>
      </c>
      <c r="G8" s="6">
        <v>0</v>
      </c>
      <c r="H8" s="6">
        <v>0</v>
      </c>
      <c r="I8" s="6">
        <v>0</v>
      </c>
      <c r="J8" s="3"/>
      <c r="K8" s="44" t="s">
        <v>5</v>
      </c>
      <c r="L8" s="44"/>
      <c r="M8" s="3"/>
      <c r="N8" s="3"/>
    </row>
    <row r="9" spans="1:22">
      <c r="B9" s="6">
        <f t="shared" ref="B9:B10" si="0">QUOTIENT(B8,$C$7)</f>
        <v>1</v>
      </c>
      <c r="C9" s="6">
        <f t="shared" ref="C9:C10" si="1">MOD(B8,$C$7)</f>
        <v>1</v>
      </c>
      <c r="J9" s="3"/>
      <c r="K9" s="44"/>
      <c r="L9" s="44"/>
      <c r="M9" s="3"/>
      <c r="N9" s="3"/>
    </row>
    <row r="10" spans="1:22">
      <c r="B10" s="6">
        <f t="shared" si="0"/>
        <v>0</v>
      </c>
      <c r="C10" s="6">
        <f t="shared" si="1"/>
        <v>1</v>
      </c>
      <c r="E10" s="5" t="s">
        <v>4</v>
      </c>
      <c r="F10" s="8">
        <v>1</v>
      </c>
      <c r="G10" s="6">
        <v>0</v>
      </c>
      <c r="H10" s="6">
        <v>0</v>
      </c>
      <c r="I10" s="6">
        <v>0</v>
      </c>
      <c r="J10" s="3"/>
      <c r="K10" s="44"/>
      <c r="L10" s="44"/>
      <c r="M10" s="3"/>
      <c r="N10" s="3"/>
    </row>
    <row r="11" spans="1:22">
      <c r="B11" s="20"/>
      <c r="C11" s="20"/>
      <c r="J11" s="3"/>
      <c r="K11" s="3"/>
      <c r="L11" s="3"/>
      <c r="M11" s="3"/>
      <c r="N11" s="3"/>
    </row>
    <row r="12" spans="1:22">
      <c r="B12" s="20"/>
      <c r="C12" s="20"/>
      <c r="F12" s="2"/>
      <c r="G12" s="2">
        <v>1</v>
      </c>
      <c r="H12" s="2">
        <v>1</v>
      </c>
      <c r="I12" s="2">
        <v>1</v>
      </c>
      <c r="J12" s="2"/>
      <c r="O12" s="44" t="s">
        <v>6</v>
      </c>
      <c r="P12" s="44"/>
    </row>
    <row r="13" spans="1:22">
      <c r="B13" s="20"/>
      <c r="C13" s="20"/>
      <c r="G13" s="9">
        <v>0</v>
      </c>
      <c r="H13" s="1">
        <v>1</v>
      </c>
      <c r="I13" s="1">
        <v>0</v>
      </c>
      <c r="J13" s="1">
        <v>1</v>
      </c>
      <c r="M13" s="1">
        <v>5</v>
      </c>
      <c r="O13" s="44"/>
      <c r="P13" s="44"/>
    </row>
    <row r="14" spans="1:22">
      <c r="B14" s="20"/>
      <c r="C14" s="20"/>
      <c r="F14" s="5" t="s">
        <v>1</v>
      </c>
      <c r="G14" s="9">
        <v>1</v>
      </c>
      <c r="H14" s="1">
        <v>0</v>
      </c>
      <c r="I14" s="1">
        <v>1</v>
      </c>
      <c r="J14" s="1">
        <v>1</v>
      </c>
      <c r="L14" s="5"/>
      <c r="M14" s="1">
        <v>-3</v>
      </c>
      <c r="O14" s="44"/>
      <c r="P14" s="44"/>
    </row>
    <row r="15" spans="1:22">
      <c r="F15" s="10" t="s">
        <v>8</v>
      </c>
      <c r="G15" s="4">
        <v>0</v>
      </c>
      <c r="H15" s="4">
        <v>0</v>
      </c>
      <c r="I15" s="4">
        <v>0</v>
      </c>
      <c r="J15" s="4">
        <v>0</v>
      </c>
      <c r="M15" s="4">
        <f>SUM(M13:M14)</f>
        <v>2</v>
      </c>
      <c r="O15" s="1" t="s">
        <v>7</v>
      </c>
    </row>
    <row r="17" spans="6:13">
      <c r="F17" s="2"/>
      <c r="G17" s="2"/>
      <c r="H17" s="2">
        <v>0</v>
      </c>
      <c r="I17" s="2">
        <v>2</v>
      </c>
      <c r="J17" s="2"/>
    </row>
    <row r="18" spans="6:13">
      <c r="F18" s="31"/>
      <c r="G18" s="9">
        <v>0</v>
      </c>
      <c r="H18" s="31">
        <v>1</v>
      </c>
      <c r="I18" s="31">
        <v>0</v>
      </c>
      <c r="J18" s="31">
        <v>1</v>
      </c>
      <c r="M18" s="1">
        <v>5</v>
      </c>
    </row>
    <row r="19" spans="6:13">
      <c r="F19" s="5" t="s">
        <v>38</v>
      </c>
      <c r="G19" s="9">
        <v>0</v>
      </c>
      <c r="H19" s="31">
        <v>0</v>
      </c>
      <c r="I19" s="31">
        <v>1</v>
      </c>
      <c r="J19" s="31">
        <v>1</v>
      </c>
      <c r="L19" s="5" t="s">
        <v>38</v>
      </c>
      <c r="M19" s="1">
        <v>3</v>
      </c>
    </row>
    <row r="20" spans="6:13">
      <c r="F20" s="10" t="s">
        <v>8</v>
      </c>
      <c r="G20" s="4">
        <v>0</v>
      </c>
      <c r="H20" s="4">
        <v>0</v>
      </c>
      <c r="I20" s="4">
        <v>1</v>
      </c>
      <c r="J20" s="4">
        <v>0</v>
      </c>
      <c r="M20" s="1">
        <v>2</v>
      </c>
    </row>
  </sheetData>
  <mergeCells count="4">
    <mergeCell ref="K8:L10"/>
    <mergeCell ref="O12:P14"/>
    <mergeCell ref="M2:Q2"/>
    <mergeCell ref="M5:Q5"/>
  </mergeCells>
  <pageMargins left="0.7" right="0.7" top="0.75" bottom="0.75" header="0.3" footer="0.3"/>
  <legacy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53"/>
  <sheetViews>
    <sheetView workbookViewId="0">
      <selection activeCell="C19" sqref="C19"/>
    </sheetView>
  </sheetViews>
  <sheetFormatPr defaultRowHeight="15"/>
  <cols>
    <col min="1" max="3" width="9.140625" style="21"/>
    <col min="4" max="4" width="10.85546875" style="21" customWidth="1"/>
    <col min="5" max="5" width="7.7109375" style="21" customWidth="1"/>
    <col min="6" max="6" width="9.140625" style="21"/>
    <col min="7" max="10" width="6.140625" style="21" customWidth="1"/>
    <col min="11" max="11" width="6.28515625" style="21" customWidth="1"/>
    <col min="12" max="15" width="6.28515625" style="30" customWidth="1"/>
    <col min="16" max="17" width="6.140625" style="21" customWidth="1"/>
    <col min="18" max="18" width="6.5703125" style="21" customWidth="1"/>
    <col min="19" max="19" width="6.140625" style="21" customWidth="1"/>
  </cols>
  <sheetData>
    <row r="1" spans="1:20">
      <c r="A1" s="6" t="s">
        <v>0</v>
      </c>
      <c r="B1" s="6">
        <v>44</v>
      </c>
    </row>
    <row r="2" spans="1:20">
      <c r="F2" s="6" t="s">
        <v>2</v>
      </c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/>
      <c r="O2" s="6"/>
    </row>
    <row r="3" spans="1:20">
      <c r="E3" s="21" t="s">
        <v>19</v>
      </c>
      <c r="F3" s="8">
        <f>IF(B1&lt;0,1,0)</f>
        <v>0</v>
      </c>
      <c r="G3" s="6">
        <f>C14</f>
        <v>0</v>
      </c>
      <c r="H3" s="6">
        <f>C13</f>
        <v>1</v>
      </c>
      <c r="I3" s="6">
        <f>C12</f>
        <v>0</v>
      </c>
      <c r="J3" s="6">
        <f>C11</f>
        <v>1</v>
      </c>
      <c r="K3" s="6">
        <f>C10</f>
        <v>1</v>
      </c>
      <c r="L3" s="6">
        <f>C9</f>
        <v>0</v>
      </c>
      <c r="M3" s="6">
        <f>C8</f>
        <v>0</v>
      </c>
      <c r="N3" s="6"/>
      <c r="O3" s="6"/>
    </row>
    <row r="4" spans="1:20">
      <c r="F4" s="1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T4" s="11"/>
    </row>
    <row r="5" spans="1:20">
      <c r="E5" s="3"/>
      <c r="F5" s="1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T5" s="11"/>
    </row>
    <row r="6" spans="1:20">
      <c r="F6" s="23" t="s">
        <v>22</v>
      </c>
    </row>
    <row r="7" spans="1:20">
      <c r="B7" s="7">
        <f>ABS(B1)</f>
        <v>44</v>
      </c>
      <c r="C7" s="7">
        <v>2</v>
      </c>
      <c r="E7" s="3"/>
      <c r="F7" s="18"/>
      <c r="G7" s="18"/>
      <c r="H7" s="18"/>
      <c r="I7" s="11"/>
      <c r="J7" s="3"/>
      <c r="K7" s="3"/>
      <c r="L7" s="3"/>
      <c r="M7" s="3"/>
      <c r="N7" s="3"/>
      <c r="O7" s="3"/>
      <c r="P7" s="3"/>
      <c r="Q7" s="3"/>
      <c r="R7" s="3"/>
      <c r="S7" s="3"/>
      <c r="T7" s="11"/>
    </row>
    <row r="8" spans="1:20">
      <c r="B8" s="6">
        <f>QUOTIENT(B7,$C$7)</f>
        <v>22</v>
      </c>
      <c r="C8" s="6">
        <f>MOD(B7,$C$7)</f>
        <v>0</v>
      </c>
      <c r="E8" s="12"/>
      <c r="F8" s="5" t="s">
        <v>3</v>
      </c>
      <c r="G8" s="8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P8" s="46" t="s">
        <v>5</v>
      </c>
      <c r="Q8" s="46"/>
      <c r="R8" s="3"/>
      <c r="S8" s="3"/>
      <c r="T8" s="11"/>
    </row>
    <row r="9" spans="1:20" ht="15.75">
      <c r="B9" s="6">
        <f t="shared" ref="B9:B14" si="0">QUOTIENT(B8,$C$7)</f>
        <v>11</v>
      </c>
      <c r="C9" s="6">
        <f t="shared" ref="C9:C10" si="1">MOD(B8,$C$7)</f>
        <v>0</v>
      </c>
      <c r="E9" s="3"/>
      <c r="F9" s="29"/>
      <c r="G9" s="29"/>
      <c r="H9" s="29"/>
      <c r="I9" s="29"/>
      <c r="J9" s="29"/>
      <c r="K9" s="29"/>
      <c r="P9" s="46"/>
      <c r="Q9" s="46"/>
      <c r="R9" s="24"/>
      <c r="S9" s="3"/>
      <c r="T9" s="11"/>
    </row>
    <row r="10" spans="1:20">
      <c r="B10" s="6">
        <f t="shared" si="0"/>
        <v>5</v>
      </c>
      <c r="C10" s="6">
        <f t="shared" si="1"/>
        <v>1</v>
      </c>
      <c r="E10" s="12"/>
      <c r="F10" s="5" t="s">
        <v>4</v>
      </c>
      <c r="G10" s="8">
        <v>1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P10" s="46"/>
      <c r="Q10" s="46"/>
      <c r="R10" s="3"/>
      <c r="S10" s="3"/>
      <c r="T10" s="11"/>
    </row>
    <row r="11" spans="1:20">
      <c r="B11" s="6">
        <f t="shared" si="0"/>
        <v>2</v>
      </c>
      <c r="C11" s="6">
        <f t="shared" ref="C11:C14" si="2">MOD(B10,$C$7)</f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11"/>
    </row>
    <row r="12" spans="1:20">
      <c r="B12" s="6">
        <f t="shared" si="0"/>
        <v>1</v>
      </c>
      <c r="C12" s="6">
        <f t="shared" si="2"/>
        <v>0</v>
      </c>
      <c r="E12" s="3"/>
      <c r="F12" s="15"/>
      <c r="G12" s="15"/>
      <c r="H12" s="15"/>
      <c r="I12" s="15"/>
      <c r="J12" s="15"/>
      <c r="K12" s="3"/>
      <c r="L12" s="3"/>
      <c r="M12" s="3"/>
      <c r="N12" s="3"/>
      <c r="O12" s="3"/>
      <c r="P12" s="3"/>
      <c r="Q12" s="3"/>
      <c r="R12" s="3"/>
      <c r="S12" s="25"/>
    </row>
    <row r="13" spans="1:20">
      <c r="B13" s="6">
        <f t="shared" si="0"/>
        <v>0</v>
      </c>
      <c r="C13" s="6">
        <f t="shared" si="2"/>
        <v>1</v>
      </c>
      <c r="E13" s="3"/>
      <c r="F13" s="3"/>
      <c r="G13" s="13"/>
      <c r="H13" s="3"/>
      <c r="I13" s="3"/>
      <c r="J13" s="3"/>
      <c r="K13" s="3"/>
      <c r="L13" s="3"/>
      <c r="M13" s="3"/>
      <c r="N13" s="3"/>
      <c r="O13" s="3"/>
      <c r="P13" s="3"/>
      <c r="Q13" s="3"/>
      <c r="R13" s="47" t="s">
        <v>37</v>
      </c>
      <c r="S13" s="47"/>
      <c r="T13" s="47"/>
    </row>
    <row r="14" spans="1:20">
      <c r="B14" s="6">
        <f t="shared" si="0"/>
        <v>0</v>
      </c>
      <c r="C14" s="6">
        <f t="shared" si="2"/>
        <v>0</v>
      </c>
      <c r="E14" s="3"/>
      <c r="F14" s="12"/>
      <c r="G14" s="32">
        <v>7</v>
      </c>
      <c r="H14" s="3">
        <v>6</v>
      </c>
      <c r="I14" s="32">
        <v>5</v>
      </c>
      <c r="J14" s="3">
        <v>4</v>
      </c>
      <c r="K14" s="32">
        <v>3</v>
      </c>
      <c r="L14" s="3">
        <v>2</v>
      </c>
      <c r="M14" s="32">
        <v>1</v>
      </c>
      <c r="N14" s="3">
        <v>0</v>
      </c>
      <c r="O14" s="3"/>
      <c r="P14" s="12"/>
      <c r="Q14" s="3"/>
      <c r="R14" s="6" t="s">
        <v>34</v>
      </c>
      <c r="S14" s="6" t="s">
        <v>35</v>
      </c>
      <c r="T14" s="6" t="s">
        <v>36</v>
      </c>
    </row>
    <row r="15" spans="1:20">
      <c r="F15" s="21" t="s">
        <v>21</v>
      </c>
      <c r="G15" s="8">
        <v>0</v>
      </c>
      <c r="H15" s="8">
        <v>1</v>
      </c>
      <c r="I15" s="8">
        <v>1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R15" s="6">
        <v>4</v>
      </c>
      <c r="S15" s="6">
        <f>-T15</f>
        <v>-7</v>
      </c>
      <c r="T15" s="6">
        <f>2^(R15-1)-1</f>
        <v>7</v>
      </c>
    </row>
    <row r="16" spans="1:20">
      <c r="H16" s="21">
        <f>IF(H15=1,2^H14,0)</f>
        <v>64</v>
      </c>
      <c r="I16" s="30">
        <f t="shared" ref="I16:N16" si="3">IF(I15=1,2^I14,0)</f>
        <v>32</v>
      </c>
      <c r="J16" s="30">
        <f t="shared" si="3"/>
        <v>16</v>
      </c>
      <c r="K16" s="30">
        <f t="shared" si="3"/>
        <v>8</v>
      </c>
      <c r="L16" s="30">
        <f t="shared" si="3"/>
        <v>4</v>
      </c>
      <c r="M16" s="30">
        <f t="shared" si="3"/>
        <v>2</v>
      </c>
      <c r="N16" s="30">
        <f t="shared" si="3"/>
        <v>1</v>
      </c>
      <c r="R16" s="6">
        <v>5</v>
      </c>
      <c r="S16" s="6">
        <f t="shared" ref="S16:S19" si="4">-T16</f>
        <v>-15</v>
      </c>
      <c r="T16" s="6">
        <f t="shared" ref="T16:T19" si="5">2^(R16-1)-1</f>
        <v>15</v>
      </c>
    </row>
    <row r="17" spans="3:20">
      <c r="F17" s="21" t="s">
        <v>24</v>
      </c>
      <c r="G17" s="6">
        <f>IF(G15=1,-SUM(H16:N16),SUM(H16:N16))</f>
        <v>127</v>
      </c>
      <c r="R17" s="6">
        <v>6</v>
      </c>
      <c r="S17" s="6">
        <f t="shared" si="4"/>
        <v>-31</v>
      </c>
      <c r="T17" s="6">
        <f t="shared" si="5"/>
        <v>31</v>
      </c>
    </row>
    <row r="18" spans="3:20">
      <c r="H18" s="21">
        <v>2</v>
      </c>
      <c r="I18" s="21">
        <v>1</v>
      </c>
      <c r="J18" s="21">
        <v>0</v>
      </c>
      <c r="L18" s="30">
        <v>-1</v>
      </c>
      <c r="M18" s="30">
        <v>-2</v>
      </c>
      <c r="N18" s="30">
        <v>-3</v>
      </c>
      <c r="R18" s="6">
        <v>7</v>
      </c>
      <c r="S18" s="6">
        <f t="shared" si="4"/>
        <v>-63</v>
      </c>
      <c r="T18" s="6">
        <f t="shared" si="5"/>
        <v>63</v>
      </c>
    </row>
    <row r="19" spans="3:20">
      <c r="F19" s="21" t="s">
        <v>21</v>
      </c>
      <c r="G19" s="8">
        <v>1</v>
      </c>
      <c r="H19" s="6">
        <v>1</v>
      </c>
      <c r="I19" s="6">
        <v>1</v>
      </c>
      <c r="J19" s="6">
        <v>1</v>
      </c>
      <c r="K19" s="6" t="s">
        <v>23</v>
      </c>
      <c r="L19" s="6">
        <v>1</v>
      </c>
      <c r="M19" s="6">
        <v>1</v>
      </c>
      <c r="N19" s="6">
        <v>1</v>
      </c>
      <c r="R19" s="6">
        <v>8</v>
      </c>
      <c r="S19" s="6">
        <f t="shared" si="4"/>
        <v>-127</v>
      </c>
      <c r="T19" s="6">
        <f t="shared" si="5"/>
        <v>127</v>
      </c>
    </row>
    <row r="20" spans="3:20">
      <c r="H20" s="21">
        <f>IF(H19=1,2^H18,0)</f>
        <v>4</v>
      </c>
      <c r="I20" s="30">
        <f t="shared" ref="I20:N20" si="6">IF(I19=1,2^I18,0)</f>
        <v>2</v>
      </c>
      <c r="J20" s="30">
        <f t="shared" si="6"/>
        <v>1</v>
      </c>
      <c r="K20" s="30" t="s">
        <v>23</v>
      </c>
      <c r="L20" s="30">
        <f t="shared" si="6"/>
        <v>0.5</v>
      </c>
      <c r="M20" s="30">
        <f t="shared" si="6"/>
        <v>0.25</v>
      </c>
      <c r="N20" s="30">
        <f t="shared" si="6"/>
        <v>0.125</v>
      </c>
    </row>
    <row r="21" spans="3:20">
      <c r="F21" s="21" t="s">
        <v>24</v>
      </c>
      <c r="G21" s="21">
        <f>IF(G19=1,-SUM(H20:J20,L20:N20),SUM(H20:J20,L20:N20))</f>
        <v>-7.875</v>
      </c>
    </row>
    <row r="23" spans="3:20">
      <c r="G23" s="2"/>
      <c r="H23" s="2"/>
      <c r="I23" s="2">
        <v>0</v>
      </c>
      <c r="J23" s="2">
        <v>1</v>
      </c>
      <c r="K23" s="2">
        <v>1</v>
      </c>
      <c r="L23" s="2">
        <v>2</v>
      </c>
      <c r="M23" s="2"/>
      <c r="N23" s="2"/>
    </row>
    <row r="24" spans="3:20">
      <c r="D24" s="21">
        <v>33</v>
      </c>
      <c r="G24" s="21">
        <v>0</v>
      </c>
      <c r="H24" s="21">
        <v>0</v>
      </c>
      <c r="I24" s="21">
        <v>1</v>
      </c>
      <c r="J24" s="21">
        <v>0</v>
      </c>
      <c r="K24" s="21">
        <v>0</v>
      </c>
      <c r="L24" s="30">
        <v>0</v>
      </c>
      <c r="M24" s="30">
        <v>0</v>
      </c>
      <c r="N24" s="30">
        <v>1</v>
      </c>
    </row>
    <row r="25" spans="3:20">
      <c r="C25" s="5" t="s">
        <v>38</v>
      </c>
      <c r="D25" s="21">
        <v>13</v>
      </c>
      <c r="F25" s="5" t="s">
        <v>38</v>
      </c>
      <c r="G25" s="21">
        <v>0</v>
      </c>
      <c r="H25" s="21">
        <v>0</v>
      </c>
      <c r="I25" s="21">
        <v>0</v>
      </c>
      <c r="J25" s="21">
        <v>0</v>
      </c>
      <c r="K25" s="21">
        <v>1</v>
      </c>
      <c r="L25" s="30">
        <v>1</v>
      </c>
      <c r="M25" s="30">
        <v>0</v>
      </c>
      <c r="N25" s="30">
        <v>1</v>
      </c>
    </row>
    <row r="26" spans="3:20">
      <c r="D26" s="21">
        <f>D24-D25</f>
        <v>20</v>
      </c>
      <c r="G26" s="4">
        <v>0</v>
      </c>
      <c r="H26" s="4">
        <v>0</v>
      </c>
      <c r="I26" s="4">
        <v>0</v>
      </c>
      <c r="J26" s="4">
        <v>1</v>
      </c>
      <c r="K26" s="4">
        <v>0</v>
      </c>
      <c r="L26" s="4">
        <v>1</v>
      </c>
      <c r="M26" s="4">
        <v>0</v>
      </c>
      <c r="N26" s="4">
        <v>0</v>
      </c>
    </row>
    <row r="29" spans="3:20">
      <c r="G29" s="41"/>
      <c r="H29" s="41"/>
      <c r="I29" s="41"/>
      <c r="J29" s="41"/>
      <c r="K29" s="41"/>
      <c r="L29" s="41"/>
      <c r="M29" s="41">
        <v>1</v>
      </c>
      <c r="N29" s="41"/>
    </row>
    <row r="30" spans="3:20">
      <c r="D30" s="21">
        <v>33</v>
      </c>
      <c r="G30" s="42">
        <v>0</v>
      </c>
      <c r="H30" s="42">
        <v>0</v>
      </c>
      <c r="I30" s="42">
        <v>1</v>
      </c>
      <c r="J30" s="42">
        <v>0</v>
      </c>
      <c r="K30" s="42">
        <v>0</v>
      </c>
      <c r="L30" s="42">
        <v>0</v>
      </c>
      <c r="M30" s="42">
        <v>0</v>
      </c>
      <c r="N30" s="42">
        <v>1</v>
      </c>
    </row>
    <row r="31" spans="3:20">
      <c r="C31" s="5" t="s">
        <v>1</v>
      </c>
      <c r="D31" s="21">
        <v>-13</v>
      </c>
      <c r="G31" s="42">
        <v>1</v>
      </c>
      <c r="H31" s="42">
        <v>0</v>
      </c>
      <c r="I31" s="42">
        <v>0</v>
      </c>
      <c r="J31" s="42">
        <v>0</v>
      </c>
      <c r="K31" s="42">
        <v>1</v>
      </c>
      <c r="L31" s="42">
        <v>1</v>
      </c>
      <c r="M31" s="42">
        <v>0</v>
      </c>
      <c r="N31" s="42">
        <v>1</v>
      </c>
    </row>
    <row r="32" spans="3:20">
      <c r="D32" s="21">
        <f>D30+D31</f>
        <v>20</v>
      </c>
      <c r="G32" s="43">
        <v>1</v>
      </c>
      <c r="H32" s="43">
        <v>0</v>
      </c>
      <c r="I32" s="43">
        <v>1</v>
      </c>
      <c r="J32" s="43">
        <v>0</v>
      </c>
      <c r="K32" s="43">
        <v>1</v>
      </c>
      <c r="L32" s="43">
        <v>1</v>
      </c>
      <c r="M32" s="43">
        <v>1</v>
      </c>
      <c r="N32" s="43">
        <v>0</v>
      </c>
    </row>
    <row r="39" spans="3:19">
      <c r="E39" s="3"/>
      <c r="F39" s="12"/>
      <c r="G39" s="3"/>
      <c r="H39" s="3"/>
      <c r="I39" s="3"/>
      <c r="J39" s="3"/>
      <c r="K39" s="3"/>
      <c r="L39" s="3"/>
      <c r="M39" s="3"/>
      <c r="N39" s="3"/>
      <c r="O39" s="3"/>
      <c r="P39" s="3" t="s">
        <v>24</v>
      </c>
      <c r="Q39" s="3">
        <v>0</v>
      </c>
      <c r="R39" s="3" t="s">
        <v>23</v>
      </c>
      <c r="S39" s="3">
        <v>0</v>
      </c>
    </row>
    <row r="40" spans="3:19"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 t="s">
        <v>21</v>
      </c>
      <c r="Q40" s="3">
        <v>0</v>
      </c>
      <c r="R40" s="3" t="s">
        <v>23</v>
      </c>
      <c r="S40" s="26">
        <v>0</v>
      </c>
    </row>
    <row r="41" spans="3:19">
      <c r="P41" s="21" t="s">
        <v>10</v>
      </c>
      <c r="Q41" s="22">
        <v>0</v>
      </c>
      <c r="R41" s="22" t="s">
        <v>23</v>
      </c>
      <c r="S41" s="22">
        <v>1</v>
      </c>
    </row>
    <row r="42" spans="3:19">
      <c r="D42" s="21">
        <f>51/64</f>
        <v>0.796875</v>
      </c>
      <c r="P42" s="21" t="s">
        <v>11</v>
      </c>
      <c r="Q42" s="22">
        <v>0</v>
      </c>
      <c r="R42" s="22" t="s">
        <v>23</v>
      </c>
      <c r="S42" s="22">
        <v>1</v>
      </c>
    </row>
    <row r="44" spans="3:19">
      <c r="C44" s="21" t="s">
        <v>21</v>
      </c>
      <c r="D44" s="26">
        <v>0</v>
      </c>
      <c r="E44" s="6" t="s">
        <v>23</v>
      </c>
      <c r="F44" s="26">
        <v>1</v>
      </c>
      <c r="G44" s="26">
        <v>1</v>
      </c>
      <c r="H44" s="26">
        <v>0</v>
      </c>
      <c r="I44" s="26">
        <v>0</v>
      </c>
      <c r="J44" s="26">
        <v>1</v>
      </c>
      <c r="K44" s="26">
        <v>1</v>
      </c>
      <c r="L44" s="26"/>
      <c r="M44" s="26"/>
      <c r="N44" s="26"/>
      <c r="O44" s="26"/>
      <c r="P44" s="26">
        <v>0</v>
      </c>
    </row>
    <row r="45" spans="3:19">
      <c r="C45" s="22" t="s">
        <v>10</v>
      </c>
      <c r="D45" s="21">
        <v>0</v>
      </c>
      <c r="E45" s="6" t="s">
        <v>23</v>
      </c>
      <c r="F45" s="21">
        <v>0</v>
      </c>
      <c r="G45" s="21">
        <v>0</v>
      </c>
      <c r="H45" s="21">
        <v>1</v>
      </c>
      <c r="I45" s="21">
        <v>1</v>
      </c>
      <c r="J45" s="21">
        <v>0</v>
      </c>
      <c r="K45" s="21">
        <v>0</v>
      </c>
      <c r="P45" s="21">
        <v>1</v>
      </c>
    </row>
    <row r="46" spans="3:19">
      <c r="C46" s="22" t="s">
        <v>11</v>
      </c>
      <c r="D46" s="21">
        <v>0</v>
      </c>
      <c r="E46" s="6" t="s">
        <v>23</v>
      </c>
      <c r="F46" s="21">
        <v>0</v>
      </c>
      <c r="G46" s="21">
        <v>0</v>
      </c>
      <c r="H46" s="21">
        <v>1</v>
      </c>
      <c r="I46" s="21">
        <v>1</v>
      </c>
      <c r="J46" s="21">
        <v>0</v>
      </c>
      <c r="K46" s="21">
        <v>1</v>
      </c>
      <c r="P46" s="21">
        <v>0</v>
      </c>
    </row>
    <row r="49" spans="3:18">
      <c r="E49" s="2">
        <v>1</v>
      </c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2"/>
      <c r="L49" s="2"/>
      <c r="M49" s="2"/>
      <c r="N49" s="2"/>
      <c r="O49" s="2"/>
      <c r="P49" s="2">
        <v>1</v>
      </c>
      <c r="Q49" s="2"/>
      <c r="R49" s="2"/>
    </row>
    <row r="50" spans="3:18" ht="15.75">
      <c r="C50" s="27"/>
      <c r="F50" s="9">
        <v>1</v>
      </c>
      <c r="G50" s="21">
        <v>0</v>
      </c>
      <c r="H50" s="21">
        <v>0</v>
      </c>
      <c r="I50" s="21">
        <v>1</v>
      </c>
      <c r="J50" s="21">
        <v>1</v>
      </c>
      <c r="K50" s="21" t="s">
        <v>23</v>
      </c>
      <c r="P50" s="21">
        <v>1</v>
      </c>
      <c r="Q50" s="21">
        <v>1</v>
      </c>
      <c r="R50" s="21">
        <v>0</v>
      </c>
    </row>
    <row r="51" spans="3:18" ht="15.75">
      <c r="C51" s="27"/>
      <c r="F51" s="9">
        <v>0</v>
      </c>
      <c r="G51" s="21">
        <v>1</v>
      </c>
      <c r="H51" s="21">
        <v>1</v>
      </c>
      <c r="I51" s="21">
        <v>0</v>
      </c>
      <c r="J51" s="21">
        <v>1</v>
      </c>
      <c r="K51" s="21" t="s">
        <v>23</v>
      </c>
      <c r="P51" s="21">
        <v>1</v>
      </c>
      <c r="Q51" s="21">
        <v>1</v>
      </c>
      <c r="R51" s="21">
        <v>0</v>
      </c>
    </row>
    <row r="52" spans="3:18">
      <c r="F52" s="4">
        <v>0</v>
      </c>
      <c r="G52" s="4">
        <v>0</v>
      </c>
      <c r="H52" s="4">
        <v>0</v>
      </c>
      <c r="I52" s="4">
        <v>0</v>
      </c>
      <c r="J52" s="4">
        <v>1</v>
      </c>
      <c r="K52" s="4" t="s">
        <v>23</v>
      </c>
      <c r="L52" s="4"/>
      <c r="M52" s="4"/>
      <c r="N52" s="4"/>
      <c r="O52" s="4"/>
      <c r="P52" s="4">
        <v>1</v>
      </c>
      <c r="Q52" s="4">
        <v>0</v>
      </c>
      <c r="R52" s="4">
        <v>0</v>
      </c>
    </row>
    <row r="53" spans="3:18" ht="15.75">
      <c r="C53" s="24">
        <v>1101.1099999999999</v>
      </c>
    </row>
  </sheetData>
  <mergeCells count="2">
    <mergeCell ref="P8:Q10"/>
    <mergeCell ref="R13:T13"/>
  </mergeCells>
  <pageMargins left="0.7" right="0.7" top="0.75" bottom="0.75" header="0.3" footer="0.3"/>
  <legacyDrawing r:id="rId1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3"/>
  <sheetViews>
    <sheetView topLeftCell="A9" workbookViewId="0">
      <selection activeCell="G27" sqref="G27"/>
    </sheetView>
  </sheetViews>
  <sheetFormatPr defaultRowHeight="15"/>
  <cols>
    <col min="1" max="6" width="9.140625" style="1"/>
    <col min="7" max="8" width="6.140625" style="1" customWidth="1"/>
    <col min="9" max="12" width="6.140625" customWidth="1"/>
    <col min="13" max="13" width="6.140625" style="1" customWidth="1"/>
    <col min="14" max="16" width="6.140625" customWidth="1"/>
    <col min="17" max="20" width="4.85546875" customWidth="1"/>
    <col min="21" max="21" width="3.5703125" customWidth="1"/>
  </cols>
  <sheetData>
    <row r="1" spans="1:26">
      <c r="A1" s="6" t="s">
        <v>0</v>
      </c>
      <c r="B1" s="6">
        <v>-4</v>
      </c>
      <c r="C1" s="1" t="s">
        <v>25</v>
      </c>
    </row>
    <row r="2" spans="1:26">
      <c r="F2" s="6" t="s">
        <v>2</v>
      </c>
      <c r="G2" s="6">
        <v>1</v>
      </c>
      <c r="H2" s="6">
        <v>2</v>
      </c>
      <c r="I2" s="6">
        <v>3</v>
      </c>
      <c r="L2" s="5" t="s">
        <v>3</v>
      </c>
      <c r="M2" s="8">
        <v>0</v>
      </c>
      <c r="N2" s="6">
        <v>0</v>
      </c>
      <c r="O2" s="6">
        <v>0</v>
      </c>
      <c r="P2" s="6">
        <v>0</v>
      </c>
      <c r="Q2" s="1"/>
      <c r="R2" s="46" t="s">
        <v>5</v>
      </c>
      <c r="S2" s="46"/>
      <c r="V2" s="47" t="s">
        <v>37</v>
      </c>
      <c r="W2" s="47"/>
      <c r="X2" s="47"/>
    </row>
    <row r="3" spans="1:26">
      <c r="E3" s="1" t="s">
        <v>28</v>
      </c>
      <c r="F3" s="33">
        <v>0</v>
      </c>
      <c r="G3" s="6" t="str">
        <f>IF($B$1&gt;=0,C8,"")</f>
        <v/>
      </c>
      <c r="H3" s="6" t="str">
        <f>IF($B$1&gt;=0,C7,"")</f>
        <v/>
      </c>
      <c r="I3" s="6" t="str">
        <f>IF($B$1&gt;=0,C6,"")</f>
        <v/>
      </c>
      <c r="L3" s="1"/>
      <c r="N3" s="1"/>
      <c r="O3" s="1"/>
      <c r="P3" s="1"/>
      <c r="Q3" s="1"/>
      <c r="R3" s="46"/>
      <c r="S3" s="46"/>
      <c r="V3" s="6" t="s">
        <v>34</v>
      </c>
      <c r="W3" s="6" t="s">
        <v>35</v>
      </c>
      <c r="X3" s="6" t="s">
        <v>36</v>
      </c>
    </row>
    <row r="4" spans="1:26">
      <c r="E4" s="1" t="s">
        <v>21</v>
      </c>
      <c r="F4" s="6">
        <f>IF(B1&gt;=0,0,1)</f>
        <v>1</v>
      </c>
      <c r="G4" s="6">
        <f>IF(B1&gt;=0,C8,IF($B$1&lt;0,C8,""))</f>
        <v>1</v>
      </c>
      <c r="H4" s="6">
        <f>IF(B1&gt;=0,C7,IF($B$1&lt;0,C7,""))</f>
        <v>0</v>
      </c>
      <c r="I4" s="6">
        <f>IF(B1&gt;=0,C6,IF($B$1&lt;0,C6,""))</f>
        <v>0</v>
      </c>
      <c r="L4" s="5" t="s">
        <v>4</v>
      </c>
      <c r="M4" s="8">
        <v>1</v>
      </c>
      <c r="N4" s="8">
        <v>1</v>
      </c>
      <c r="O4" s="8">
        <v>1</v>
      </c>
      <c r="P4" s="8">
        <v>1</v>
      </c>
      <c r="Q4" s="1"/>
      <c r="R4" s="46"/>
      <c r="S4" s="46"/>
      <c r="V4" s="6">
        <v>4</v>
      </c>
      <c r="W4" s="6">
        <f>-X4</f>
        <v>-7</v>
      </c>
      <c r="X4" s="6">
        <f>2^(V4-1)-1</f>
        <v>7</v>
      </c>
    </row>
    <row r="5" spans="1:26">
      <c r="B5" s="7">
        <f>ABS(B1)</f>
        <v>4</v>
      </c>
      <c r="C5" s="7">
        <v>2</v>
      </c>
      <c r="E5" s="3" t="s">
        <v>26</v>
      </c>
      <c r="F5" s="33">
        <f>IF($B$1&gt;0,F3,IF(F3=0,1,0))</f>
        <v>1</v>
      </c>
      <c r="G5" s="33">
        <f>IF($B$1&gt;0,G3,IF(G4=0,1,0))</f>
        <v>0</v>
      </c>
      <c r="H5" s="33">
        <f>IF($B$1&gt;0,H3,IF(H4=0,1,0))</f>
        <v>1</v>
      </c>
      <c r="I5" s="33">
        <f>IF($B$1&gt;0,I3,IF(I4=0,1,0))</f>
        <v>1</v>
      </c>
      <c r="N5" s="11"/>
      <c r="O5" s="11"/>
      <c r="P5" s="11"/>
      <c r="Q5" s="11"/>
      <c r="V5" s="6">
        <v>5</v>
      </c>
      <c r="W5" s="6">
        <f t="shared" ref="W5:W8" si="0">-X5</f>
        <v>-15</v>
      </c>
      <c r="X5" s="6">
        <f t="shared" ref="X5:X8" si="1">2^(V5-1)-1</f>
        <v>15</v>
      </c>
    </row>
    <row r="6" spans="1:26">
      <c r="B6" s="6">
        <f>QUOTIENT(B5,$C$5)</f>
        <v>2</v>
      </c>
      <c r="C6" s="6">
        <f>MOD(B5,$C$5)</f>
        <v>0</v>
      </c>
      <c r="E6" s="12"/>
      <c r="F6" s="13"/>
      <c r="G6" s="3"/>
      <c r="H6" s="3"/>
      <c r="I6" s="3"/>
      <c r="J6" s="3"/>
      <c r="K6" s="3"/>
      <c r="L6" s="3"/>
      <c r="M6" s="3"/>
      <c r="N6" s="11"/>
      <c r="O6" s="14"/>
      <c r="V6" s="6">
        <v>6</v>
      </c>
      <c r="W6" s="6">
        <f t="shared" si="0"/>
        <v>-31</v>
      </c>
      <c r="X6" s="6">
        <f t="shared" si="1"/>
        <v>31</v>
      </c>
    </row>
    <row r="7" spans="1:26">
      <c r="B7" s="6">
        <f t="shared" ref="B7:B8" si="2">QUOTIENT(B6,$C$5)</f>
        <v>1</v>
      </c>
      <c r="C7" s="6">
        <f t="shared" ref="C7:C8" si="3">MOD(B6,$C$5)</f>
        <v>0</v>
      </c>
      <c r="E7" s="3"/>
      <c r="F7" s="3"/>
      <c r="G7" s="3"/>
      <c r="H7" s="18" t="s">
        <v>29</v>
      </c>
      <c r="I7" s="18"/>
      <c r="J7" s="18"/>
      <c r="K7" s="11"/>
      <c r="L7" s="11"/>
      <c r="M7" s="3"/>
      <c r="N7" s="11"/>
      <c r="O7" s="14"/>
      <c r="V7" s="6">
        <v>7</v>
      </c>
      <c r="W7" s="6">
        <f t="shared" si="0"/>
        <v>-63</v>
      </c>
      <c r="X7" s="6">
        <f t="shared" si="1"/>
        <v>63</v>
      </c>
    </row>
    <row r="8" spans="1:26">
      <c r="B8" s="6">
        <f t="shared" si="2"/>
        <v>0</v>
      </c>
      <c r="C8" s="6">
        <f t="shared" si="3"/>
        <v>1</v>
      </c>
      <c r="E8" s="12"/>
      <c r="N8" s="11"/>
      <c r="O8" s="14"/>
      <c r="V8" s="6">
        <v>8</v>
      </c>
      <c r="W8" s="6">
        <f t="shared" si="0"/>
        <v>-127</v>
      </c>
      <c r="X8" s="6">
        <f t="shared" si="1"/>
        <v>127</v>
      </c>
    </row>
    <row r="9" spans="1:26">
      <c r="B9" s="20"/>
      <c r="C9" s="20"/>
      <c r="E9" s="3"/>
      <c r="N9" s="11"/>
      <c r="O9" s="11"/>
      <c r="P9" s="11"/>
      <c r="Q9" s="11"/>
    </row>
    <row r="10" spans="1:26">
      <c r="B10" s="20"/>
      <c r="C10" s="20"/>
      <c r="D10" s="17" t="s">
        <v>14</v>
      </c>
      <c r="E10" s="3"/>
      <c r="F10" s="3"/>
      <c r="G10" s="3"/>
      <c r="H10" s="3"/>
      <c r="I10" s="3"/>
      <c r="J10" s="3"/>
      <c r="K10" s="3"/>
      <c r="M10" s="17"/>
      <c r="N10" s="3"/>
      <c r="O10" s="3"/>
      <c r="P10" s="3"/>
      <c r="Q10" s="3"/>
      <c r="R10" s="3"/>
      <c r="S10" s="3"/>
      <c r="T10" s="3"/>
    </row>
    <row r="11" spans="1:26">
      <c r="B11" s="20"/>
      <c r="C11" s="20"/>
      <c r="D11" s="2">
        <v>1</v>
      </c>
      <c r="E11" s="2">
        <v>1</v>
      </c>
      <c r="F11" s="2"/>
      <c r="G11" s="2"/>
      <c r="H11" s="2"/>
      <c r="I11" s="1"/>
      <c r="J11" s="1"/>
      <c r="K11" s="1"/>
      <c r="M11" s="2"/>
      <c r="N11" s="2"/>
      <c r="O11" s="2">
        <v>0</v>
      </c>
      <c r="P11" s="2">
        <v>2</v>
      </c>
      <c r="Q11" s="2"/>
      <c r="R11" s="30"/>
      <c r="S11" s="30"/>
      <c r="T11" s="30"/>
      <c r="V11" s="30"/>
      <c r="W11" s="30">
        <v>3</v>
      </c>
      <c r="X11" s="30">
        <v>2</v>
      </c>
      <c r="Y11" s="30">
        <v>1</v>
      </c>
      <c r="Z11" s="15">
        <v>0</v>
      </c>
    </row>
    <row r="12" spans="1:26">
      <c r="B12" s="20"/>
      <c r="C12" s="20"/>
      <c r="E12" s="9">
        <v>0</v>
      </c>
      <c r="F12" s="1">
        <v>1</v>
      </c>
      <c r="G12" s="1">
        <v>0</v>
      </c>
      <c r="H12" s="1">
        <v>1</v>
      </c>
      <c r="I12" s="1"/>
      <c r="J12" s="1"/>
      <c r="K12" s="1">
        <v>5</v>
      </c>
      <c r="M12" s="30"/>
      <c r="N12" s="9">
        <v>0</v>
      </c>
      <c r="O12" s="30">
        <v>1</v>
      </c>
      <c r="P12" s="30">
        <v>0</v>
      </c>
      <c r="Q12" s="30">
        <v>1</v>
      </c>
      <c r="R12" s="30"/>
      <c r="S12" s="30"/>
      <c r="T12" s="30">
        <v>5</v>
      </c>
      <c r="V12" s="30" t="s">
        <v>26</v>
      </c>
      <c r="W12" s="6">
        <v>1</v>
      </c>
      <c r="X12" s="6">
        <v>0</v>
      </c>
      <c r="Y12" s="6">
        <v>1</v>
      </c>
      <c r="Z12" s="34">
        <v>1</v>
      </c>
    </row>
    <row r="13" spans="1:26">
      <c r="D13" s="5" t="s">
        <v>1</v>
      </c>
      <c r="E13" s="9">
        <v>1</v>
      </c>
      <c r="F13" s="1">
        <v>1</v>
      </c>
      <c r="G13" s="1">
        <v>0</v>
      </c>
      <c r="H13" s="1">
        <v>0</v>
      </c>
      <c r="I13" s="1"/>
      <c r="J13" s="5" t="s">
        <v>1</v>
      </c>
      <c r="K13" s="1">
        <v>-3</v>
      </c>
      <c r="M13" s="5" t="s">
        <v>38</v>
      </c>
      <c r="N13" s="9">
        <v>0</v>
      </c>
      <c r="O13" s="30">
        <v>0</v>
      </c>
      <c r="P13" s="30">
        <v>1</v>
      </c>
      <c r="Q13" s="30">
        <v>1</v>
      </c>
      <c r="R13" s="30"/>
      <c r="S13" s="5" t="s">
        <v>38</v>
      </c>
      <c r="T13" s="30">
        <v>3</v>
      </c>
      <c r="V13" s="30"/>
      <c r="W13" s="30">
        <f>IF(W12=1,-2^W11,0)</f>
        <v>-8</v>
      </c>
      <c r="X13" s="30">
        <f>IF(X12=1,2^X11,0)</f>
        <v>0</v>
      </c>
      <c r="Y13" s="30">
        <f t="shared" ref="Y13:Z13" si="4">IF(Y12=1,2^Y11,0)</f>
        <v>2</v>
      </c>
      <c r="Z13" s="30">
        <f t="shared" si="4"/>
        <v>1</v>
      </c>
    </row>
    <row r="14" spans="1:26">
      <c r="D14" s="10" t="s">
        <v>8</v>
      </c>
      <c r="E14" s="4">
        <v>0</v>
      </c>
      <c r="F14" s="4">
        <v>0</v>
      </c>
      <c r="G14" s="4">
        <v>0</v>
      </c>
      <c r="H14" s="4">
        <v>1</v>
      </c>
      <c r="I14" s="1"/>
      <c r="J14" s="1"/>
      <c r="K14" s="4">
        <f>SUM(K12:K13)</f>
        <v>2</v>
      </c>
      <c r="M14" s="10" t="s">
        <v>8</v>
      </c>
      <c r="N14" s="4"/>
      <c r="O14" s="4"/>
      <c r="P14" s="4">
        <v>1</v>
      </c>
      <c r="Q14" s="4">
        <v>0</v>
      </c>
      <c r="R14" s="30"/>
      <c r="S14" s="30"/>
      <c r="T14" s="4">
        <f>T12-T13</f>
        <v>2</v>
      </c>
      <c r="V14" s="1" t="s">
        <v>24</v>
      </c>
      <c r="W14" s="1">
        <f>IF(W12=1,SUM(W13:Z13)+1,SUM(W13:Z13))</f>
        <v>-4</v>
      </c>
      <c r="X14" s="1"/>
    </row>
    <row r="15" spans="1:26">
      <c r="G15"/>
      <c r="H15" s="15">
        <v>1</v>
      </c>
      <c r="K15" s="1"/>
      <c r="M15" s="30"/>
      <c r="N15" s="30"/>
      <c r="O15" s="30"/>
      <c r="Q15" s="15"/>
      <c r="T15" s="30"/>
    </row>
    <row r="16" spans="1:26">
      <c r="E16" s="4">
        <v>0</v>
      </c>
      <c r="F16" s="4">
        <v>0</v>
      </c>
      <c r="G16" s="4">
        <v>1</v>
      </c>
      <c r="H16" s="4">
        <v>0</v>
      </c>
      <c r="K16" s="1" t="s">
        <v>9</v>
      </c>
      <c r="M16" s="30"/>
      <c r="N16" s="4"/>
      <c r="O16" s="4"/>
      <c r="P16" s="4"/>
      <c r="Q16" s="4"/>
      <c r="T16" s="30" t="s">
        <v>9</v>
      </c>
    </row>
    <row r="18" spans="4:20">
      <c r="D18" s="2">
        <v>1</v>
      </c>
      <c r="E18" s="2">
        <v>1</v>
      </c>
      <c r="F18" s="2">
        <v>1</v>
      </c>
      <c r="G18" s="2">
        <v>1</v>
      </c>
      <c r="H18" s="2"/>
      <c r="I18" s="30"/>
      <c r="J18" s="30"/>
      <c r="K18" s="30"/>
      <c r="M18" s="2"/>
      <c r="N18" s="2"/>
      <c r="O18" s="2"/>
      <c r="P18" s="2"/>
      <c r="Q18" s="2"/>
      <c r="R18" s="30"/>
      <c r="S18" s="30"/>
      <c r="T18" s="30"/>
    </row>
    <row r="19" spans="4:20">
      <c r="D19" s="30"/>
      <c r="E19" s="9">
        <v>0</v>
      </c>
      <c r="F19" s="30">
        <v>1</v>
      </c>
      <c r="G19" s="30">
        <v>1</v>
      </c>
      <c r="H19" s="30">
        <v>1</v>
      </c>
      <c r="I19" s="30"/>
      <c r="J19" s="30"/>
      <c r="K19" s="30">
        <v>7</v>
      </c>
      <c r="M19" s="30"/>
      <c r="N19" s="9">
        <v>0</v>
      </c>
      <c r="O19" s="30">
        <v>1</v>
      </c>
      <c r="P19" s="30">
        <v>1</v>
      </c>
      <c r="Q19" s="30">
        <v>1</v>
      </c>
      <c r="R19" s="30"/>
      <c r="S19" s="30"/>
      <c r="T19" s="30">
        <v>7</v>
      </c>
    </row>
    <row r="20" spans="4:20">
      <c r="D20" s="5" t="s">
        <v>1</v>
      </c>
      <c r="E20" s="9">
        <v>1</v>
      </c>
      <c r="F20" s="30">
        <v>0</v>
      </c>
      <c r="G20" s="30">
        <v>1</v>
      </c>
      <c r="H20" s="30">
        <v>1</v>
      </c>
      <c r="I20" s="30"/>
      <c r="J20" s="5" t="s">
        <v>1</v>
      </c>
      <c r="K20" s="30">
        <v>-4</v>
      </c>
      <c r="M20" s="5" t="s">
        <v>38</v>
      </c>
      <c r="N20" s="9">
        <v>0</v>
      </c>
      <c r="O20" s="30">
        <v>1</v>
      </c>
      <c r="P20" s="30">
        <v>0</v>
      </c>
      <c r="Q20" s="30">
        <v>0</v>
      </c>
      <c r="R20" s="30"/>
      <c r="S20" s="5" t="s">
        <v>38</v>
      </c>
      <c r="T20" s="30">
        <v>4</v>
      </c>
    </row>
    <row r="21" spans="4:20">
      <c r="D21" s="10" t="s">
        <v>8</v>
      </c>
      <c r="E21" s="4">
        <v>0</v>
      </c>
      <c r="F21" s="4">
        <v>0</v>
      </c>
      <c r="G21" s="4">
        <v>1</v>
      </c>
      <c r="H21" s="4">
        <v>0</v>
      </c>
      <c r="I21" s="30"/>
      <c r="J21" s="30"/>
      <c r="K21" s="4">
        <f>SUM(K19:K20)</f>
        <v>3</v>
      </c>
      <c r="M21" s="10" t="s">
        <v>8</v>
      </c>
      <c r="N21" s="4"/>
      <c r="O21" s="4">
        <v>0</v>
      </c>
      <c r="P21" s="4">
        <v>1</v>
      </c>
      <c r="Q21" s="4">
        <v>1</v>
      </c>
      <c r="R21" s="30"/>
      <c r="S21" s="30"/>
      <c r="T21" s="4">
        <f>T19-T20</f>
        <v>3</v>
      </c>
    </row>
    <row r="22" spans="4:20">
      <c r="D22" s="30"/>
      <c r="E22" s="30"/>
      <c r="F22" s="30"/>
      <c r="G22"/>
      <c r="H22" s="15">
        <v>1</v>
      </c>
      <c r="K22" s="30"/>
      <c r="M22" s="30"/>
      <c r="N22" s="30"/>
      <c r="O22" s="30"/>
      <c r="Q22" s="15"/>
      <c r="T22" s="30"/>
    </row>
    <row r="23" spans="4:20">
      <c r="D23" s="30"/>
      <c r="E23" s="4">
        <v>0</v>
      </c>
      <c r="F23" s="4">
        <v>0</v>
      </c>
      <c r="G23" s="4">
        <v>1</v>
      </c>
      <c r="H23" s="4">
        <v>1</v>
      </c>
      <c r="K23" s="30" t="s">
        <v>9</v>
      </c>
      <c r="M23" s="30"/>
      <c r="N23" s="4"/>
      <c r="O23" s="4"/>
      <c r="P23" s="4"/>
      <c r="Q23" s="4"/>
      <c r="T23" s="30" t="s">
        <v>9</v>
      </c>
    </row>
  </sheetData>
  <mergeCells count="2">
    <mergeCell ref="R2:S4"/>
    <mergeCell ref="V2:X2"/>
  </mergeCells>
  <pageMargins left="0.7" right="0.7" top="0.75" bottom="0.75" header="0.3" footer="0.3"/>
  <legacyDrawing r:id="rId1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1"/>
  <sheetViews>
    <sheetView workbookViewId="0">
      <selection activeCell="E11" sqref="E11"/>
    </sheetView>
  </sheetViews>
  <sheetFormatPr defaultRowHeight="15"/>
  <cols>
    <col min="1" max="4" width="8.85546875" style="30"/>
    <col min="5" max="5" width="19" style="30" bestFit="1" customWidth="1"/>
    <col min="6" max="6" width="8.85546875" style="30"/>
    <col min="7" max="8" width="6.140625" style="30" customWidth="1"/>
    <col min="9" max="12" width="6.140625" customWidth="1"/>
    <col min="13" max="13" width="6.140625" style="30" customWidth="1"/>
    <col min="14" max="16" width="6.140625" customWidth="1"/>
    <col min="17" max="20" width="4.85546875" customWidth="1"/>
    <col min="21" max="21" width="5.140625" customWidth="1"/>
  </cols>
  <sheetData>
    <row r="1" spans="1:23">
      <c r="A1" s="6" t="s">
        <v>0</v>
      </c>
      <c r="B1" s="6">
        <v>-6</v>
      </c>
      <c r="C1" s="30" t="s">
        <v>31</v>
      </c>
      <c r="S1" s="47" t="s">
        <v>37</v>
      </c>
      <c r="T1" s="47"/>
      <c r="U1" s="47"/>
    </row>
    <row r="2" spans="1:23">
      <c r="F2" s="6" t="s">
        <v>2</v>
      </c>
      <c r="G2" s="6">
        <v>1</v>
      </c>
      <c r="H2" s="6">
        <v>2</v>
      </c>
      <c r="I2" s="6">
        <v>3</v>
      </c>
      <c r="L2" s="30" t="s">
        <v>28</v>
      </c>
      <c r="M2" s="12" t="s">
        <v>3</v>
      </c>
      <c r="N2" s="6">
        <v>0</v>
      </c>
      <c r="O2" s="6">
        <v>0</v>
      </c>
      <c r="P2" s="6">
        <v>0</v>
      </c>
      <c r="Q2" s="34">
        <v>0</v>
      </c>
      <c r="S2" s="6" t="s">
        <v>34</v>
      </c>
      <c r="T2" s="6" t="s">
        <v>35</v>
      </c>
      <c r="U2" s="6" t="s">
        <v>36</v>
      </c>
    </row>
    <row r="3" spans="1:23">
      <c r="E3" s="30" t="s">
        <v>28</v>
      </c>
      <c r="F3" s="33">
        <v>0</v>
      </c>
      <c r="G3" s="6" t="str">
        <f>IF($B$1&gt;=0,C8,"")</f>
        <v/>
      </c>
      <c r="H3" s="6" t="str">
        <f>IF($B$1&gt;=0,C7,"")</f>
        <v/>
      </c>
      <c r="I3" s="6" t="str">
        <f>IF($B$1&gt;=0,C6,"")</f>
        <v/>
      </c>
      <c r="L3" s="30" t="s">
        <v>26</v>
      </c>
      <c r="M3" s="12" t="s">
        <v>4</v>
      </c>
      <c r="N3" s="6">
        <v>1</v>
      </c>
      <c r="O3" s="6">
        <v>1</v>
      </c>
      <c r="P3" s="6">
        <v>1</v>
      </c>
      <c r="Q3" s="6">
        <v>1</v>
      </c>
      <c r="S3" s="6">
        <v>4</v>
      </c>
      <c r="T3" s="6">
        <f>-(2^(S3-1))</f>
        <v>-8</v>
      </c>
      <c r="U3" s="6">
        <f t="shared" ref="U3:U7" si="0">2^(S3-1)-1</f>
        <v>7</v>
      </c>
    </row>
    <row r="4" spans="1:23">
      <c r="E4" s="30" t="s">
        <v>21</v>
      </c>
      <c r="F4" s="6">
        <f>IF(B1&gt;=0,0,1)</f>
        <v>1</v>
      </c>
      <c r="G4" s="6">
        <f>IF(B1&gt;=0,C8,IF($B$1&lt;0,C8,""))</f>
        <v>1</v>
      </c>
      <c r="H4" s="6">
        <f>IF(B1&gt;=0,C7,IF($B$1&lt;0,C7,""))</f>
        <v>1</v>
      </c>
      <c r="I4" s="6">
        <f>IF(B1&gt;=0,C6,IF($B$1&lt;0,C6,""))</f>
        <v>0</v>
      </c>
      <c r="L4" s="30" t="s">
        <v>27</v>
      </c>
      <c r="M4" s="5" t="s">
        <v>4</v>
      </c>
      <c r="N4" s="6">
        <v>0</v>
      </c>
      <c r="O4" s="6">
        <v>0</v>
      </c>
      <c r="P4" s="6">
        <v>0</v>
      </c>
      <c r="Q4" s="6">
        <v>0</v>
      </c>
      <c r="S4" s="6">
        <v>5</v>
      </c>
      <c r="T4" s="6">
        <f t="shared" ref="T4:T7" si="1">-(2^(S4-1))</f>
        <v>-16</v>
      </c>
      <c r="U4" s="6">
        <f t="shared" si="0"/>
        <v>15</v>
      </c>
    </row>
    <row r="5" spans="1:23">
      <c r="B5" s="7">
        <f>ABS(B1)</f>
        <v>6</v>
      </c>
      <c r="C5" s="7">
        <v>2</v>
      </c>
      <c r="E5" s="3" t="s">
        <v>26</v>
      </c>
      <c r="F5" s="33">
        <f>IF($B$1&gt;0,F3,IF(F3=0,1,0))</f>
        <v>1</v>
      </c>
      <c r="G5" s="33">
        <f>IF($B$1&gt;0,G3,IF(G4=0,1,0))</f>
        <v>0</v>
      </c>
      <c r="H5" s="33">
        <f>IF($B$1&gt;0,H3,IF(H4=0,1,0))</f>
        <v>0</v>
      </c>
      <c r="I5" s="33">
        <f>IF($B$1&gt;0,I3,IF(I4=0,1,0))</f>
        <v>1</v>
      </c>
      <c r="N5" s="11"/>
      <c r="O5" s="11"/>
      <c r="P5" s="11"/>
      <c r="Q5" s="11"/>
      <c r="S5" s="6">
        <v>6</v>
      </c>
      <c r="T5" s="6">
        <f t="shared" si="1"/>
        <v>-32</v>
      </c>
      <c r="U5" s="6">
        <f t="shared" si="0"/>
        <v>31</v>
      </c>
    </row>
    <row r="6" spans="1:23">
      <c r="B6" s="6">
        <f>QUOTIENT(B5,$C$5)</f>
        <v>3</v>
      </c>
      <c r="C6" s="6">
        <f>MOD(B5,$C$5)</f>
        <v>0</v>
      </c>
      <c r="E6" s="12" t="s">
        <v>33</v>
      </c>
      <c r="F6" s="8" t="str">
        <f>IF($B$1&gt;0,F3,"")</f>
        <v/>
      </c>
      <c r="G6" s="6" t="str">
        <f>IF($B$1&gt;0,G3,"")</f>
        <v/>
      </c>
      <c r="H6" s="6" t="str">
        <f>IF($B$1&gt;0,H3,"")</f>
        <v/>
      </c>
      <c r="I6" s="6" t="str">
        <f>IF($B$1&gt;0,I3,"")</f>
        <v/>
      </c>
      <c r="J6" s="3"/>
      <c r="K6" s="3"/>
      <c r="L6" s="3"/>
      <c r="M6" s="3"/>
      <c r="N6" s="11"/>
      <c r="O6" s="14"/>
      <c r="P6" s="36"/>
      <c r="Q6" s="35"/>
      <c r="R6" s="15"/>
      <c r="S6" s="6">
        <v>7</v>
      </c>
      <c r="T6" s="6">
        <f t="shared" si="1"/>
        <v>-64</v>
      </c>
      <c r="U6" s="6">
        <f t="shared" si="0"/>
        <v>63</v>
      </c>
      <c r="V6" s="48"/>
      <c r="W6" s="48"/>
    </row>
    <row r="7" spans="1:23">
      <c r="B7" s="6">
        <f t="shared" ref="B7:B8" si="2">QUOTIENT(B6,$C$5)</f>
        <v>1</v>
      </c>
      <c r="C7" s="6">
        <f t="shared" ref="C7:C8" si="3">MOD(B6,$C$5)</f>
        <v>1</v>
      </c>
      <c r="E7" s="3" t="s">
        <v>32</v>
      </c>
      <c r="F7" s="6">
        <v>1</v>
      </c>
      <c r="G7" s="6">
        <v>0</v>
      </c>
      <c r="H7" s="6">
        <v>1</v>
      </c>
      <c r="I7" s="37">
        <v>0</v>
      </c>
      <c r="J7" s="18"/>
      <c r="K7" s="11"/>
      <c r="R7" s="15"/>
      <c r="S7" s="6">
        <v>8</v>
      </c>
      <c r="T7" s="6">
        <f t="shared" si="1"/>
        <v>-128</v>
      </c>
      <c r="U7" s="6">
        <f t="shared" si="0"/>
        <v>127</v>
      </c>
      <c r="V7" s="48"/>
      <c r="W7" s="48"/>
    </row>
    <row r="8" spans="1:23">
      <c r="B8" s="6">
        <f t="shared" si="2"/>
        <v>0</v>
      </c>
      <c r="C8" s="6">
        <f t="shared" si="3"/>
        <v>1</v>
      </c>
      <c r="E8" s="12"/>
      <c r="F8" s="17" t="s">
        <v>30</v>
      </c>
      <c r="G8" s="3"/>
      <c r="H8" s="3"/>
      <c r="I8" s="3"/>
      <c r="J8" s="3"/>
      <c r="K8" s="3"/>
      <c r="R8" s="35"/>
      <c r="S8" s="35"/>
      <c r="T8" s="35"/>
      <c r="U8" s="15"/>
      <c r="V8" s="48"/>
      <c r="W8" s="48"/>
    </row>
    <row r="9" spans="1:23">
      <c r="E9" s="3"/>
      <c r="F9" s="15"/>
      <c r="G9" s="15"/>
      <c r="H9" s="15"/>
      <c r="I9" s="15"/>
      <c r="J9" s="15"/>
      <c r="K9" s="15"/>
      <c r="R9" s="28"/>
      <c r="S9" s="28"/>
      <c r="T9" s="28"/>
      <c r="U9" s="28"/>
      <c r="V9" s="28"/>
      <c r="W9" s="28"/>
    </row>
    <row r="10" spans="1:23">
      <c r="B10" s="18" t="s">
        <v>29</v>
      </c>
      <c r="F10" s="15"/>
      <c r="G10" s="35"/>
      <c r="H10" s="15"/>
      <c r="I10" s="15"/>
      <c r="J10" s="15"/>
      <c r="K10" s="15"/>
      <c r="L10" s="15"/>
      <c r="M10" s="15"/>
      <c r="N10" s="28"/>
      <c r="O10" s="28"/>
      <c r="P10" s="28"/>
      <c r="Q10" s="28"/>
      <c r="R10" s="28"/>
      <c r="S10" s="28"/>
      <c r="T10" s="28"/>
      <c r="U10" s="28"/>
      <c r="V10" s="28"/>
      <c r="W10" s="28"/>
    </row>
    <row r="11" spans="1:23">
      <c r="F11" s="36"/>
      <c r="G11" s="35"/>
      <c r="H11" s="15"/>
      <c r="I11" s="15"/>
      <c r="J11" s="15"/>
      <c r="K11" s="15"/>
      <c r="L11" s="36"/>
      <c r="M11" s="15"/>
      <c r="N11" s="28"/>
      <c r="O11" s="28"/>
      <c r="P11" s="28"/>
      <c r="Q11" s="28"/>
    </row>
    <row r="12" spans="1:23">
      <c r="F12" s="2">
        <v>1</v>
      </c>
      <c r="G12" s="2">
        <v>1</v>
      </c>
      <c r="H12" s="2"/>
      <c r="I12" s="2">
        <v>1</v>
      </c>
      <c r="J12" s="2"/>
      <c r="K12" s="30"/>
      <c r="L12" s="30"/>
      <c r="N12" s="28"/>
      <c r="O12" s="28"/>
      <c r="P12" s="30"/>
      <c r="Q12" s="30">
        <v>3</v>
      </c>
      <c r="R12" s="30">
        <v>2</v>
      </c>
      <c r="S12" s="30">
        <v>1</v>
      </c>
      <c r="T12" s="15">
        <v>0</v>
      </c>
    </row>
    <row r="13" spans="1:23">
      <c r="G13" s="9">
        <v>0</v>
      </c>
      <c r="H13" s="30">
        <v>1</v>
      </c>
      <c r="I13" s="30">
        <v>0</v>
      </c>
      <c r="J13" s="30">
        <v>1</v>
      </c>
      <c r="K13" s="30"/>
      <c r="L13" s="30"/>
      <c r="M13" s="30">
        <v>5</v>
      </c>
      <c r="N13" s="28"/>
      <c r="O13" s="28"/>
      <c r="P13" s="30" t="s">
        <v>27</v>
      </c>
      <c r="Q13" s="6">
        <v>1</v>
      </c>
      <c r="R13" s="6">
        <v>1</v>
      </c>
      <c r="S13" s="6">
        <v>1</v>
      </c>
      <c r="T13" s="34">
        <v>1</v>
      </c>
    </row>
    <row r="14" spans="1:23">
      <c r="F14" s="5" t="s">
        <v>1</v>
      </c>
      <c r="G14" s="9">
        <v>1</v>
      </c>
      <c r="H14" s="30">
        <v>1</v>
      </c>
      <c r="I14" s="30">
        <v>0</v>
      </c>
      <c r="J14" s="30">
        <v>1</v>
      </c>
      <c r="K14" s="30"/>
      <c r="L14" s="5" t="s">
        <v>1</v>
      </c>
      <c r="M14" s="30">
        <v>-3</v>
      </c>
      <c r="N14" s="28"/>
      <c r="O14" s="28"/>
      <c r="P14" s="30"/>
      <c r="Q14" s="30">
        <f>IF(Q13=1,-2^Q12,0)</f>
        <v>-8</v>
      </c>
      <c r="R14" s="30">
        <f>IF(R13=1,2^R12,0)</f>
        <v>4</v>
      </c>
      <c r="S14" s="30">
        <f t="shared" ref="S14:T14" si="4">IF(S13=1,2^S12,0)</f>
        <v>2</v>
      </c>
      <c r="T14" s="30">
        <f t="shared" si="4"/>
        <v>1</v>
      </c>
    </row>
    <row r="15" spans="1:23">
      <c r="F15" s="10" t="s">
        <v>8</v>
      </c>
      <c r="G15" s="4">
        <v>0</v>
      </c>
      <c r="H15" s="4">
        <v>0</v>
      </c>
      <c r="I15" s="4">
        <v>1</v>
      </c>
      <c r="J15" s="4">
        <v>0</v>
      </c>
      <c r="K15" s="30"/>
      <c r="L15" s="30"/>
      <c r="M15" s="4">
        <f>SUM(M13:M14)</f>
        <v>2</v>
      </c>
      <c r="N15" s="28"/>
      <c r="O15" s="28"/>
      <c r="P15" s="30" t="s">
        <v>24</v>
      </c>
      <c r="Q15" s="30">
        <f>SUM(Q14:T14)</f>
        <v>-1</v>
      </c>
      <c r="R15" s="30"/>
    </row>
    <row r="18" spans="6:13">
      <c r="F18" s="2"/>
      <c r="G18" s="2"/>
      <c r="H18" s="2">
        <v>0</v>
      </c>
      <c r="I18" s="2">
        <v>2</v>
      </c>
      <c r="J18" s="2"/>
      <c r="K18" s="30"/>
      <c r="L18" s="30"/>
    </row>
    <row r="19" spans="6:13">
      <c r="G19" s="9">
        <v>0</v>
      </c>
      <c r="H19" s="30">
        <v>1</v>
      </c>
      <c r="I19" s="30">
        <v>0</v>
      </c>
      <c r="J19" s="30">
        <v>1</v>
      </c>
      <c r="K19" s="30"/>
      <c r="L19" s="30"/>
      <c r="M19" s="30">
        <v>5</v>
      </c>
    </row>
    <row r="20" spans="6:13">
      <c r="F20" s="5" t="s">
        <v>38</v>
      </c>
      <c r="G20" s="9">
        <v>0</v>
      </c>
      <c r="H20" s="30">
        <v>0</v>
      </c>
      <c r="I20" s="30">
        <v>1</v>
      </c>
      <c r="J20" s="30">
        <v>1</v>
      </c>
      <c r="K20" s="30"/>
      <c r="L20" s="5" t="s">
        <v>38</v>
      </c>
      <c r="M20" s="30">
        <v>3</v>
      </c>
    </row>
    <row r="21" spans="6:13">
      <c r="F21" s="10" t="s">
        <v>8</v>
      </c>
      <c r="G21" s="4">
        <v>0</v>
      </c>
      <c r="H21" s="4">
        <v>0</v>
      </c>
      <c r="I21" s="4">
        <v>1</v>
      </c>
      <c r="J21" s="4">
        <v>0</v>
      </c>
      <c r="K21" s="30"/>
      <c r="L21" s="30"/>
      <c r="M21" s="4">
        <v>2</v>
      </c>
    </row>
  </sheetData>
  <mergeCells count="2">
    <mergeCell ref="V6:W8"/>
    <mergeCell ref="S1:U1"/>
  </mergeCells>
  <pageMargins left="0.7" right="0.7" top="0.75" bottom="0.75" header="0.3" footer="0.3"/>
  <legacyDrawing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12" sqref="F12"/>
    </sheetView>
  </sheetViews>
  <sheetFormatPr defaultRowHeight="15"/>
  <cols>
    <col min="1" max="8" width="9.140625" style="1"/>
  </cols>
  <sheetData>
    <row r="1" spans="1:8">
      <c r="C1" s="18" t="s">
        <v>16</v>
      </c>
    </row>
    <row r="2" spans="1:8">
      <c r="B2" s="2">
        <v>1</v>
      </c>
      <c r="C2" s="2">
        <v>0</v>
      </c>
      <c r="D2" s="2"/>
      <c r="E2" s="2"/>
    </row>
    <row r="3" spans="1:8">
      <c r="A3" s="5" t="s">
        <v>1</v>
      </c>
      <c r="B3" s="9">
        <v>0</v>
      </c>
      <c r="C3" s="1">
        <v>1</v>
      </c>
      <c r="D3" s="1">
        <v>1</v>
      </c>
      <c r="E3" s="1">
        <v>0</v>
      </c>
      <c r="F3" s="1">
        <v>6</v>
      </c>
    </row>
    <row r="4" spans="1:8">
      <c r="A4" s="19">
        <v>0</v>
      </c>
      <c r="B4" s="9">
        <v>0</v>
      </c>
      <c r="C4" s="1">
        <v>1</v>
      </c>
      <c r="D4" s="1">
        <v>0</v>
      </c>
      <c r="E4" s="1">
        <v>0</v>
      </c>
      <c r="F4" s="1">
        <v>4</v>
      </c>
      <c r="H4" s="49"/>
    </row>
    <row r="5" spans="1:8">
      <c r="B5" s="4">
        <v>1</v>
      </c>
      <c r="C5" s="4">
        <v>0</v>
      </c>
      <c r="D5" s="4">
        <v>1</v>
      </c>
      <c r="E5" s="4">
        <v>0</v>
      </c>
      <c r="F5" s="1" t="s">
        <v>15</v>
      </c>
      <c r="H5" s="49"/>
    </row>
    <row r="6" spans="1:8">
      <c r="B6" s="49" t="s">
        <v>12</v>
      </c>
      <c r="C6" s="49"/>
      <c r="D6" s="49"/>
      <c r="E6" s="49"/>
    </row>
    <row r="9" spans="1:8">
      <c r="B9" s="2">
        <v>1</v>
      </c>
      <c r="C9" s="2">
        <v>1</v>
      </c>
      <c r="D9" s="2">
        <v>1</v>
      </c>
      <c r="E9" s="2"/>
    </row>
    <row r="10" spans="1:8">
      <c r="A10" s="5" t="s">
        <v>1</v>
      </c>
      <c r="B10" s="9">
        <v>0</v>
      </c>
      <c r="C10" s="1">
        <v>1</v>
      </c>
      <c r="D10" s="1">
        <v>1</v>
      </c>
      <c r="E10" s="1">
        <v>1</v>
      </c>
      <c r="F10" s="1">
        <v>7</v>
      </c>
    </row>
    <row r="11" spans="1:8">
      <c r="A11" s="1">
        <v>0</v>
      </c>
      <c r="B11" s="9">
        <v>0</v>
      </c>
      <c r="C11" s="1">
        <v>1</v>
      </c>
      <c r="D11" s="1">
        <v>0</v>
      </c>
      <c r="E11" s="1">
        <v>1</v>
      </c>
      <c r="F11" s="1">
        <v>5</v>
      </c>
    </row>
    <row r="12" spans="1:8">
      <c r="B12" s="4">
        <v>1</v>
      </c>
      <c r="C12" s="4">
        <v>1</v>
      </c>
      <c r="D12" s="4">
        <v>0</v>
      </c>
      <c r="E12" s="4">
        <v>0</v>
      </c>
      <c r="F12" s="30" t="s">
        <v>15</v>
      </c>
    </row>
    <row r="13" spans="1:8">
      <c r="B13" s="49" t="s">
        <v>13</v>
      </c>
      <c r="C13" s="49"/>
      <c r="D13" s="49"/>
      <c r="E13" s="49"/>
    </row>
  </sheetData>
  <mergeCells count="3">
    <mergeCell ref="H4:H5"/>
    <mergeCell ref="B6:E6"/>
    <mergeCell ref="B13:E13"/>
  </mergeCells>
  <pageMargins left="0.7" right="0.7" top="0.75" bottom="0.75" header="0.3" footer="0.3"/>
  <legacyDrawing r:id="rId1"/>
  <picture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9"/>
  <sheetViews>
    <sheetView workbookViewId="0">
      <selection activeCell="J5" sqref="J5"/>
    </sheetView>
  </sheetViews>
  <sheetFormatPr defaultRowHeight="15"/>
  <cols>
    <col min="2" max="2" width="9.140625" style="1"/>
    <col min="13" max="13" width="6" customWidth="1"/>
  </cols>
  <sheetData>
    <row r="1" spans="1:17">
      <c r="C1" t="s">
        <v>17</v>
      </c>
    </row>
    <row r="3" spans="1:17">
      <c r="B3" s="1">
        <v>1</v>
      </c>
      <c r="C3" s="2">
        <v>1</v>
      </c>
      <c r="D3" s="2">
        <v>1</v>
      </c>
      <c r="E3" s="2">
        <v>1</v>
      </c>
      <c r="F3" s="2">
        <v>1</v>
      </c>
      <c r="G3" s="2"/>
      <c r="H3" s="2"/>
      <c r="I3" s="2"/>
    </row>
    <row r="4" spans="1:17">
      <c r="B4" s="9">
        <v>0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127</v>
      </c>
    </row>
    <row r="5" spans="1:17">
      <c r="B5" s="9">
        <v>0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  <c r="J5" s="1">
        <v>60</v>
      </c>
    </row>
    <row r="6" spans="1:17">
      <c r="B6" s="4">
        <v>1</v>
      </c>
      <c r="C6" s="4">
        <v>0</v>
      </c>
      <c r="D6" s="4">
        <v>1</v>
      </c>
      <c r="E6" s="4">
        <v>1</v>
      </c>
      <c r="F6" s="4">
        <v>1</v>
      </c>
      <c r="G6" s="4">
        <v>0</v>
      </c>
      <c r="H6" s="4">
        <v>1</v>
      </c>
      <c r="I6" s="4">
        <v>1</v>
      </c>
      <c r="J6" s="30" t="s">
        <v>15</v>
      </c>
    </row>
    <row r="7" spans="1:17">
      <c r="B7" s="3"/>
      <c r="C7" s="3"/>
      <c r="D7" s="3"/>
      <c r="E7" s="3"/>
      <c r="F7" s="3"/>
      <c r="G7" s="3"/>
      <c r="H7" s="3"/>
      <c r="I7" s="3"/>
      <c r="J7" s="30"/>
    </row>
    <row r="8" spans="1:17">
      <c r="B8" s="1" t="s">
        <v>11</v>
      </c>
    </row>
    <row r="9" spans="1:17">
      <c r="C9" s="2"/>
      <c r="D9" s="2"/>
      <c r="E9" s="2"/>
      <c r="F9" s="2"/>
      <c r="G9" s="2"/>
      <c r="H9" s="2"/>
      <c r="I9" s="2"/>
    </row>
    <row r="10" spans="1:17">
      <c r="A10" s="5" t="s">
        <v>38</v>
      </c>
      <c r="B10" s="9">
        <v>0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L10">
        <v>127</v>
      </c>
    </row>
    <row r="11" spans="1:17">
      <c r="B11" s="9">
        <v>0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15">
        <v>0</v>
      </c>
      <c r="K11" s="5" t="s">
        <v>38</v>
      </c>
      <c r="L11">
        <v>60</v>
      </c>
      <c r="P11" s="39"/>
    </row>
    <row r="12" spans="1:17">
      <c r="B12" s="4">
        <v>0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1</v>
      </c>
      <c r="I12" s="4">
        <v>1</v>
      </c>
      <c r="L12">
        <f>L10-L11</f>
        <v>67</v>
      </c>
      <c r="Q12" s="16"/>
    </row>
    <row r="14" spans="1:17">
      <c r="B14" s="30" t="s">
        <v>11</v>
      </c>
      <c r="C14" s="15"/>
      <c r="D14" s="15"/>
      <c r="E14" s="15"/>
      <c r="F14" s="15"/>
      <c r="G14" s="15"/>
      <c r="H14" s="15"/>
      <c r="I14" s="15"/>
    </row>
    <row r="15" spans="1:17">
      <c r="B15" s="30"/>
      <c r="C15" s="2"/>
      <c r="D15" s="2"/>
      <c r="E15" s="2"/>
      <c r="F15" s="2"/>
      <c r="G15" s="2"/>
      <c r="H15" s="2"/>
      <c r="I15" s="2"/>
    </row>
    <row r="16" spans="1:17">
      <c r="A16" s="5" t="s">
        <v>1</v>
      </c>
      <c r="B16" s="9">
        <v>0</v>
      </c>
      <c r="C16" s="30">
        <v>1</v>
      </c>
      <c r="D16" s="30">
        <v>1</v>
      </c>
      <c r="E16" s="30">
        <v>1</v>
      </c>
      <c r="F16" s="30">
        <v>1</v>
      </c>
      <c r="G16" s="30">
        <v>1</v>
      </c>
      <c r="H16" s="30">
        <v>1</v>
      </c>
      <c r="I16" s="30">
        <v>1</v>
      </c>
      <c r="L16">
        <v>127</v>
      </c>
    </row>
    <row r="17" spans="1:12">
      <c r="B17" s="9">
        <v>1</v>
      </c>
      <c r="C17" s="30">
        <v>1</v>
      </c>
      <c r="D17" s="30">
        <v>0</v>
      </c>
      <c r="E17" s="30">
        <v>0</v>
      </c>
      <c r="F17" s="30">
        <v>0</v>
      </c>
      <c r="G17" s="30">
        <v>1</v>
      </c>
      <c r="H17" s="30">
        <v>0</v>
      </c>
      <c r="I17" s="15">
        <v>0</v>
      </c>
      <c r="K17" s="39" t="s">
        <v>1</v>
      </c>
      <c r="L17">
        <v>-60</v>
      </c>
    </row>
    <row r="18" spans="1:12">
      <c r="B18" s="4">
        <v>0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1</v>
      </c>
      <c r="L18" s="16">
        <f>L16+L17</f>
        <v>67</v>
      </c>
    </row>
    <row r="21" spans="1:12">
      <c r="A21" s="1" t="s">
        <v>28</v>
      </c>
      <c r="B21" s="9">
        <v>0</v>
      </c>
      <c r="C21" s="30">
        <v>0</v>
      </c>
      <c r="D21" s="30">
        <v>1</v>
      </c>
      <c r="E21" s="30">
        <v>1</v>
      </c>
      <c r="F21" s="30">
        <v>1</v>
      </c>
      <c r="G21" s="30">
        <v>1</v>
      </c>
      <c r="H21" s="30">
        <v>0</v>
      </c>
      <c r="I21" s="15">
        <v>0</v>
      </c>
      <c r="J21" s="15">
        <v>60</v>
      </c>
    </row>
    <row r="22" spans="1:12">
      <c r="A22" s="1" t="s">
        <v>21</v>
      </c>
      <c r="B22" s="9">
        <v>1</v>
      </c>
      <c r="C22" s="30">
        <v>0</v>
      </c>
      <c r="D22" s="30">
        <v>1</v>
      </c>
      <c r="E22" s="30">
        <v>1</v>
      </c>
      <c r="F22" s="30">
        <v>1</v>
      </c>
      <c r="G22" s="30">
        <v>1</v>
      </c>
      <c r="H22" s="30">
        <v>0</v>
      </c>
      <c r="I22" s="15">
        <v>0</v>
      </c>
      <c r="J22" s="30">
        <v>-60</v>
      </c>
    </row>
    <row r="23" spans="1:12">
      <c r="A23" s="1" t="s">
        <v>26</v>
      </c>
      <c r="B23" s="9">
        <v>1</v>
      </c>
      <c r="C23" s="30">
        <v>1</v>
      </c>
      <c r="D23" s="30">
        <v>0</v>
      </c>
      <c r="E23" s="30">
        <v>0</v>
      </c>
      <c r="F23" s="30">
        <v>0</v>
      </c>
      <c r="G23" s="30">
        <v>0</v>
      </c>
      <c r="H23" s="30">
        <v>1</v>
      </c>
      <c r="I23" s="15">
        <v>1</v>
      </c>
      <c r="J23" s="15">
        <v>-60</v>
      </c>
    </row>
    <row r="24" spans="1:12">
      <c r="A24" s="1" t="s">
        <v>27</v>
      </c>
      <c r="B24" s="9">
        <v>1</v>
      </c>
      <c r="C24" s="30">
        <v>1</v>
      </c>
      <c r="D24" s="30">
        <v>0</v>
      </c>
      <c r="E24" s="30">
        <v>0</v>
      </c>
      <c r="F24" s="30">
        <v>0</v>
      </c>
      <c r="G24" s="30">
        <v>1</v>
      </c>
      <c r="H24" s="30">
        <v>0</v>
      </c>
      <c r="I24" s="15">
        <v>0</v>
      </c>
      <c r="J24" s="15">
        <v>-60</v>
      </c>
    </row>
    <row r="26" spans="1:12">
      <c r="A26" s="30" t="s">
        <v>39</v>
      </c>
    </row>
    <row r="27" spans="1:12">
      <c r="A27" s="30" t="s">
        <v>26</v>
      </c>
      <c r="B27" s="9">
        <v>1</v>
      </c>
      <c r="C27" s="30">
        <v>1</v>
      </c>
      <c r="D27" s="30">
        <v>0</v>
      </c>
      <c r="E27" s="30">
        <v>0</v>
      </c>
      <c r="F27" s="30">
        <v>0</v>
      </c>
      <c r="G27" s="30">
        <v>0</v>
      </c>
      <c r="H27" s="30">
        <v>1</v>
      </c>
      <c r="I27" s="15">
        <v>1</v>
      </c>
    </row>
    <row r="28" spans="1:12">
      <c r="A28" s="38" t="s">
        <v>20</v>
      </c>
      <c r="I28" s="15">
        <v>1</v>
      </c>
    </row>
    <row r="29" spans="1:12">
      <c r="A29" s="30" t="s">
        <v>27</v>
      </c>
      <c r="B29" s="4">
        <v>1</v>
      </c>
      <c r="C29" s="4">
        <v>1</v>
      </c>
      <c r="D29" s="4">
        <v>0</v>
      </c>
      <c r="E29" s="4">
        <v>0</v>
      </c>
      <c r="F29" s="4">
        <v>0</v>
      </c>
      <c r="G29" s="4">
        <v>1</v>
      </c>
      <c r="H29" s="4">
        <v>0</v>
      </c>
      <c r="I29" s="4">
        <v>0</v>
      </c>
    </row>
  </sheetData>
  <pageMargins left="0.7" right="0.7" top="0.75" bottom="0.75" header="0.3" footer="0.3"/>
  <legacy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S22"/>
  <sheetViews>
    <sheetView tabSelected="1" topLeftCell="A4" workbookViewId="0">
      <selection activeCell="H16" sqref="H16"/>
    </sheetView>
  </sheetViews>
  <sheetFormatPr defaultRowHeight="15"/>
  <cols>
    <col min="3" max="3" width="9.140625" style="1"/>
    <col min="4" max="4" width="5.7109375" customWidth="1"/>
    <col min="5" max="18" width="6.5703125" customWidth="1"/>
    <col min="19" max="20" width="7" customWidth="1"/>
  </cols>
  <sheetData>
    <row r="1" spans="3:19">
      <c r="D1" t="s">
        <v>18</v>
      </c>
    </row>
    <row r="3" spans="3:19">
      <c r="C3" s="1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/>
      <c r="Q3" s="2"/>
      <c r="R3" s="2"/>
    </row>
    <row r="4" spans="3:19">
      <c r="C4" s="9">
        <v>0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32767</v>
      </c>
    </row>
    <row r="5" spans="3:19">
      <c r="C5" s="9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0</v>
      </c>
      <c r="R5" s="1">
        <v>0</v>
      </c>
      <c r="S5" s="1">
        <v>12</v>
      </c>
    </row>
    <row r="6" spans="3:19">
      <c r="C6" s="4"/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1</v>
      </c>
      <c r="P6" s="4">
        <v>0</v>
      </c>
      <c r="Q6" s="4">
        <v>1</v>
      </c>
      <c r="R6" s="4">
        <v>1</v>
      </c>
      <c r="S6" t="s">
        <v>15</v>
      </c>
    </row>
    <row r="8" spans="3:19">
      <c r="C8" s="1" t="s">
        <v>11</v>
      </c>
      <c r="J8" s="15"/>
    </row>
    <row r="9" spans="3:19">
      <c r="J9" s="15"/>
    </row>
    <row r="10" spans="3:19">
      <c r="C10" s="1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/>
      <c r="Q10" s="2"/>
      <c r="R10" s="2"/>
    </row>
    <row r="11" spans="3:19">
      <c r="C11" s="9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32767</v>
      </c>
    </row>
    <row r="12" spans="3:19">
      <c r="C12" s="9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-500</v>
      </c>
    </row>
    <row r="13" spans="3:19">
      <c r="C13" s="4">
        <v>0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1</v>
      </c>
      <c r="P13" s="4">
        <v>0</v>
      </c>
      <c r="Q13" s="4">
        <v>1</v>
      </c>
      <c r="R13" s="4">
        <v>1</v>
      </c>
      <c r="S13">
        <f>S11+S12</f>
        <v>32267</v>
      </c>
    </row>
    <row r="14" spans="3:19">
      <c r="J14" s="15"/>
    </row>
    <row r="15" spans="3:19"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1"/>
      <c r="R15" s="1"/>
    </row>
    <row r="16" spans="3:19">
      <c r="O16" s="1"/>
      <c r="P16" s="1"/>
      <c r="Q16" s="1"/>
      <c r="R16" s="1"/>
    </row>
    <row r="17" spans="2:19">
      <c r="D17" s="40"/>
      <c r="R17" s="1"/>
    </row>
    <row r="18" spans="2:19"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9">
      <c r="B19" s="30">
        <v>500</v>
      </c>
      <c r="C19" s="9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1</v>
      </c>
      <c r="K19" s="30">
        <v>1</v>
      </c>
      <c r="L19" s="30">
        <v>1</v>
      </c>
      <c r="M19" s="30">
        <v>1</v>
      </c>
      <c r="N19" s="30">
        <v>1</v>
      </c>
      <c r="O19" s="30">
        <v>0</v>
      </c>
      <c r="P19" s="30">
        <v>1</v>
      </c>
      <c r="Q19" s="30">
        <v>0</v>
      </c>
      <c r="R19" s="30">
        <v>0</v>
      </c>
      <c r="S19" s="30" t="s">
        <v>28</v>
      </c>
    </row>
    <row r="20" spans="2:19">
      <c r="B20" s="30">
        <v>-500</v>
      </c>
      <c r="C20" s="30">
        <v>1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1</v>
      </c>
      <c r="K20" s="30">
        <v>1</v>
      </c>
      <c r="L20" s="30">
        <v>1</v>
      </c>
      <c r="M20" s="30">
        <v>1</v>
      </c>
      <c r="N20" s="30">
        <v>1</v>
      </c>
      <c r="O20" s="30">
        <v>0</v>
      </c>
      <c r="P20" s="30">
        <v>1</v>
      </c>
      <c r="Q20" s="30">
        <v>0</v>
      </c>
      <c r="R20" s="30">
        <v>0</v>
      </c>
      <c r="S20" s="30" t="s">
        <v>21</v>
      </c>
    </row>
    <row r="21" spans="2:19">
      <c r="B21" s="30">
        <v>-500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0">
        <v>1</v>
      </c>
      <c r="I21" s="30">
        <v>1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1</v>
      </c>
      <c r="P21" s="30">
        <v>0</v>
      </c>
      <c r="Q21" s="30">
        <v>1</v>
      </c>
      <c r="R21" s="30">
        <v>1</v>
      </c>
      <c r="S21" s="30" t="s">
        <v>26</v>
      </c>
    </row>
    <row r="22" spans="2:19">
      <c r="B22" s="30">
        <v>-500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0">
        <v>1</v>
      </c>
      <c r="I22" s="30">
        <v>1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1</v>
      </c>
      <c r="P22" s="30">
        <v>1</v>
      </c>
      <c r="Q22" s="30">
        <v>0</v>
      </c>
      <c r="R22" s="30">
        <v>0</v>
      </c>
      <c r="S22" s="30" t="s">
        <v>27</v>
      </c>
    </row>
  </sheetData>
  <pageMargins left="0.7" right="0.7" top="0.75" bottom="0.75" header="0.3" footer="0.3"/>
  <drawing r:id="rId1"/>
  <legacy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ZM(4 bity)</vt:lpstr>
      <vt:lpstr>ZM(8 bitów)</vt:lpstr>
      <vt:lpstr>ZU1</vt:lpstr>
      <vt:lpstr>ZU2</vt:lpstr>
      <vt:lpstr>Overflow (4 bity)</vt:lpstr>
      <vt:lpstr>Overflow (8 bitów)</vt:lpstr>
      <vt:lpstr>Overflow (16 bitów)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2020-10-19T13:19:39Z</dcterms:created>
  <dcterms:modified xsi:type="dcterms:W3CDTF">2022-11-05T11:56:15Z</dcterms:modified>
</cp:coreProperties>
</file>