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osuchowski/Downloads/CFA Level 1/Financial Models/"/>
    </mc:Choice>
  </mc:AlternateContent>
  <xr:revisionPtr revIDLastSave="0" documentId="13_ncr:1_{2E7E4763-9764-6F48-B14A-B0E954704A17}" xr6:coauthVersionLast="47" xr6:coauthVersionMax="47" xr10:uidLastSave="{00000000-0000-0000-0000-000000000000}"/>
  <bookViews>
    <workbookView xWindow="260" yWindow="580" windowWidth="25340" windowHeight="14220" xr2:uid="{CC4FC8ED-2935-1D42-8CE3-361B37409C1F}"/>
  </bookViews>
  <sheets>
    <sheet name="Sheet1" sheetId="1" r:id="rId1"/>
  </sheets>
  <definedNames>
    <definedName name="_1H_19">Sheet1!$E$9</definedName>
    <definedName name="_2H_19">Sheet1!$F$9</definedName>
    <definedName name="SUM">Sheet1!$E$71</definedName>
    <definedName name="Units">Sheet1!$E$4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8" i="1" l="1"/>
  <c r="T48" i="1"/>
  <c r="U48" i="1"/>
  <c r="V48" i="1"/>
  <c r="W48" i="1"/>
  <c r="F48" i="1"/>
  <c r="G48" i="1"/>
  <c r="H48" i="1"/>
  <c r="I48" i="1"/>
  <c r="J48" i="1"/>
  <c r="K48" i="1"/>
  <c r="L48" i="1"/>
  <c r="M48" i="1"/>
  <c r="N48" i="1"/>
  <c r="O48" i="1"/>
  <c r="E48" i="1"/>
  <c r="E49" i="1"/>
  <c r="P48" i="1"/>
  <c r="Q48" i="1"/>
  <c r="R48" i="1"/>
  <c r="S46" i="1"/>
  <c r="T46" i="1"/>
  <c r="U46" i="1"/>
  <c r="V46" i="1"/>
  <c r="W46" i="1"/>
  <c r="R46" i="1"/>
  <c r="Q46" i="1"/>
  <c r="R64" i="1"/>
  <c r="S64" i="1"/>
  <c r="T64" i="1"/>
  <c r="U64" i="1"/>
  <c r="U65" i="1" s="1"/>
  <c r="V64" i="1"/>
  <c r="W64" i="1"/>
  <c r="R65" i="1"/>
  <c r="S65" i="1"/>
  <c r="T65" i="1"/>
  <c r="V65" i="1"/>
  <c r="W65" i="1"/>
  <c r="R50" i="1"/>
  <c r="S50" i="1"/>
  <c r="T50" i="1"/>
  <c r="U50" i="1"/>
  <c r="V50" i="1"/>
  <c r="W50" i="1"/>
  <c r="R52" i="1"/>
  <c r="R53" i="1" s="1"/>
  <c r="R55" i="1" s="1"/>
  <c r="S52" i="1"/>
  <c r="S53" i="1" s="1"/>
  <c r="S55" i="1" s="1"/>
  <c r="T52" i="1"/>
  <c r="U52" i="1"/>
  <c r="V52" i="1"/>
  <c r="W52" i="1"/>
  <c r="W53" i="1" s="1"/>
  <c r="W55" i="1" s="1"/>
  <c r="T53" i="1"/>
  <c r="U53" i="1"/>
  <c r="U55" i="1" s="1"/>
  <c r="V53" i="1"/>
  <c r="V55" i="1" s="1"/>
  <c r="T55" i="1"/>
  <c r="R44" i="1"/>
  <c r="S44" i="1"/>
  <c r="T44" i="1"/>
  <c r="U44" i="1"/>
  <c r="V44" i="1"/>
  <c r="W44" i="1"/>
  <c r="R45" i="1"/>
  <c r="S45" i="1"/>
  <c r="T45" i="1"/>
  <c r="U45" i="1"/>
  <c r="V45" i="1"/>
  <c r="W45" i="1"/>
  <c r="Q65" i="1"/>
  <c r="Q64" i="1"/>
  <c r="Q55" i="1"/>
  <c r="Q53" i="1"/>
  <c r="Q52" i="1"/>
  <c r="P50" i="1"/>
  <c r="Q50" i="1"/>
  <c r="Q45" i="1"/>
  <c r="Q44" i="1"/>
  <c r="P46" i="1"/>
  <c r="P45" i="1"/>
  <c r="Q12" i="1"/>
  <c r="Q17" i="1" s="1"/>
  <c r="P12" i="1"/>
  <c r="F32" i="1"/>
  <c r="G32" i="1"/>
  <c r="H32" i="1"/>
  <c r="I32" i="1"/>
  <c r="K32" i="1"/>
  <c r="L32" i="1"/>
  <c r="M32" i="1"/>
  <c r="N32" i="1"/>
  <c r="O32" i="1"/>
  <c r="E32" i="1"/>
  <c r="F30" i="1"/>
  <c r="G30" i="1"/>
  <c r="H30" i="1"/>
  <c r="I30" i="1"/>
  <c r="K30" i="1"/>
  <c r="L30" i="1"/>
  <c r="M30" i="1"/>
  <c r="N30" i="1"/>
  <c r="O30" i="1"/>
  <c r="E30" i="1"/>
  <c r="F33" i="1"/>
  <c r="G33" i="1"/>
  <c r="H33" i="1"/>
  <c r="I33" i="1"/>
  <c r="K33" i="1"/>
  <c r="L33" i="1"/>
  <c r="M33" i="1"/>
  <c r="N33" i="1"/>
  <c r="O33" i="1"/>
  <c r="F35" i="1"/>
  <c r="G35" i="1"/>
  <c r="H35" i="1"/>
  <c r="L35" i="1"/>
  <c r="M35" i="1"/>
  <c r="N35" i="1"/>
  <c r="O35" i="1"/>
  <c r="E35" i="1"/>
  <c r="E33" i="1"/>
  <c r="F53" i="1"/>
  <c r="G53" i="1"/>
  <c r="H53" i="1"/>
  <c r="I53" i="1"/>
  <c r="K53" i="1"/>
  <c r="L53" i="1"/>
  <c r="M53" i="1"/>
  <c r="N53" i="1"/>
  <c r="O53" i="1"/>
  <c r="P53" i="1"/>
  <c r="E53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F42" i="1"/>
  <c r="F9" i="1"/>
  <c r="F99" i="1"/>
  <c r="G99" i="1"/>
  <c r="H99" i="1"/>
  <c r="I99" i="1"/>
  <c r="J99" i="1"/>
  <c r="K99" i="1"/>
  <c r="L99" i="1"/>
  <c r="M99" i="1"/>
  <c r="N99" i="1"/>
  <c r="O99" i="1"/>
  <c r="P99" i="1"/>
  <c r="E99" i="1"/>
  <c r="E65" i="1"/>
  <c r="L118" i="1"/>
  <c r="K97" i="1"/>
  <c r="E82" i="1"/>
  <c r="P60" i="1"/>
  <c r="O60" i="1"/>
  <c r="N59" i="1"/>
  <c r="M80" i="1"/>
  <c r="M82" i="1" s="1"/>
  <c r="I97" i="1"/>
  <c r="F91" i="1"/>
  <c r="E91" i="1"/>
  <c r="F114" i="1"/>
  <c r="E114" i="1"/>
  <c r="Q105" i="1"/>
  <c r="R105" i="1"/>
  <c r="F105" i="1"/>
  <c r="G105" i="1"/>
  <c r="H105" i="1"/>
  <c r="I105" i="1"/>
  <c r="J105" i="1"/>
  <c r="K105" i="1"/>
  <c r="L105" i="1"/>
  <c r="N105" i="1"/>
  <c r="O105" i="1"/>
  <c r="P105" i="1"/>
  <c r="E105" i="1"/>
  <c r="F82" i="1"/>
  <c r="G82" i="1"/>
  <c r="H82" i="1"/>
  <c r="I82" i="1"/>
  <c r="J82" i="1"/>
  <c r="K82" i="1"/>
  <c r="L82" i="1"/>
  <c r="N82" i="1"/>
  <c r="O82" i="1"/>
  <c r="P82" i="1"/>
  <c r="Q82" i="1"/>
  <c r="R82" i="1"/>
  <c r="F75" i="1"/>
  <c r="G75" i="1"/>
  <c r="H75" i="1"/>
  <c r="I75" i="1"/>
  <c r="I83" i="1" s="1"/>
  <c r="I86" i="1" s="1"/>
  <c r="J75" i="1"/>
  <c r="K75" i="1"/>
  <c r="L75" i="1"/>
  <c r="M75" i="1"/>
  <c r="N75" i="1"/>
  <c r="O75" i="1"/>
  <c r="P75" i="1"/>
  <c r="Q75" i="1"/>
  <c r="R75" i="1"/>
  <c r="E75" i="1"/>
  <c r="M118" i="1"/>
  <c r="N118" i="1"/>
  <c r="O118" i="1"/>
  <c r="G114" i="1"/>
  <c r="H114" i="1"/>
  <c r="J114" i="1"/>
  <c r="L112" i="1"/>
  <c r="M112" i="1"/>
  <c r="N112" i="1"/>
  <c r="N114" i="1" s="1"/>
  <c r="O112" i="1"/>
  <c r="O114" i="1" s="1"/>
  <c r="M104" i="1"/>
  <c r="M105" i="1" s="1"/>
  <c r="L108" i="1"/>
  <c r="K108" i="1"/>
  <c r="I109" i="1"/>
  <c r="P11" i="1" l="1"/>
  <c r="Q23" i="1"/>
  <c r="Q20" i="1"/>
  <c r="Q18" i="1"/>
  <c r="P17" i="1"/>
  <c r="R12" i="1"/>
  <c r="R17" i="1" s="1"/>
  <c r="E119" i="1"/>
  <c r="E120" i="1" s="1"/>
  <c r="J119" i="1"/>
  <c r="Q83" i="1"/>
  <c r="Q86" i="1" s="1"/>
  <c r="R83" i="1"/>
  <c r="R86" i="1" s="1"/>
  <c r="L83" i="1"/>
  <c r="L86" i="1" s="1"/>
  <c r="M83" i="1"/>
  <c r="M86" i="1" s="1"/>
  <c r="P83" i="1"/>
  <c r="P86" i="1" s="1"/>
  <c r="H83" i="1"/>
  <c r="H86" i="1" s="1"/>
  <c r="E83" i="1"/>
  <c r="E86" i="1" s="1"/>
  <c r="O83" i="1"/>
  <c r="O86" i="1" s="1"/>
  <c r="K83" i="1"/>
  <c r="K86" i="1" s="1"/>
  <c r="G83" i="1"/>
  <c r="G86" i="1" s="1"/>
  <c r="K114" i="1"/>
  <c r="N83" i="1"/>
  <c r="N86" i="1" s="1"/>
  <c r="J83" i="1"/>
  <c r="J86" i="1" s="1"/>
  <c r="F83" i="1"/>
  <c r="F86" i="1" s="1"/>
  <c r="L114" i="1"/>
  <c r="M114" i="1"/>
  <c r="I114" i="1"/>
  <c r="P23" i="1" l="1"/>
  <c r="P20" i="1"/>
  <c r="P18" i="1"/>
  <c r="R18" i="1"/>
  <c r="R23" i="1"/>
  <c r="R20" i="1"/>
  <c r="S12" i="1"/>
  <c r="S17" i="1" s="1"/>
  <c r="Q11" i="1"/>
  <c r="G91" i="1"/>
  <c r="H91" i="1"/>
  <c r="L91" i="1"/>
  <c r="M91" i="1"/>
  <c r="N91" i="1"/>
  <c r="O91" i="1"/>
  <c r="P91" i="1"/>
  <c r="P95" i="1"/>
  <c r="N95" i="1"/>
  <c r="M95" i="1"/>
  <c r="L95" i="1"/>
  <c r="P94" i="1"/>
  <c r="O94" i="1"/>
  <c r="N94" i="1"/>
  <c r="L93" i="1"/>
  <c r="M93" i="1"/>
  <c r="N93" i="1"/>
  <c r="O93" i="1"/>
  <c r="F89" i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P44" i="1" l="1"/>
  <c r="S18" i="1"/>
  <c r="S23" i="1"/>
  <c r="S20" i="1"/>
  <c r="T12" i="1"/>
  <c r="P96" i="1"/>
  <c r="P98" i="1" s="1"/>
  <c r="O96" i="1"/>
  <c r="O98" i="1" s="1"/>
  <c r="O119" i="1" s="1"/>
  <c r="O120" i="1" s="1"/>
  <c r="N96" i="1"/>
  <c r="N98" i="1" s="1"/>
  <c r="N119" i="1" s="1"/>
  <c r="N120" i="1" s="1"/>
  <c r="F13" i="1"/>
  <c r="E84" i="1"/>
  <c r="L65" i="1"/>
  <c r="M65" i="1"/>
  <c r="N65" i="1"/>
  <c r="O65" i="1"/>
  <c r="P65" i="1"/>
  <c r="F65" i="1"/>
  <c r="F61" i="1"/>
  <c r="F119" i="1" s="1"/>
  <c r="F120" i="1" s="1"/>
  <c r="G61" i="1"/>
  <c r="H61" i="1"/>
  <c r="I61" i="1"/>
  <c r="K61" i="1"/>
  <c r="L61" i="1"/>
  <c r="L94" i="1" s="1"/>
  <c r="L96" i="1" s="1"/>
  <c r="M61" i="1"/>
  <c r="M94" i="1" s="1"/>
  <c r="M96" i="1" s="1"/>
  <c r="E61" i="1"/>
  <c r="G65" i="1"/>
  <c r="H65" i="1"/>
  <c r="N60" i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J64" i="1"/>
  <c r="J60" i="1"/>
  <c r="J59" i="1"/>
  <c r="J50" i="1"/>
  <c r="E44" i="1"/>
  <c r="E45" i="1" s="1"/>
  <c r="E28" i="1" s="1"/>
  <c r="F44" i="1"/>
  <c r="F45" i="1" s="1"/>
  <c r="F28" i="1" s="1"/>
  <c r="G44" i="1"/>
  <c r="G45" i="1" s="1"/>
  <c r="G28" i="1" s="1"/>
  <c r="H44" i="1"/>
  <c r="H45" i="1" s="1"/>
  <c r="H28" i="1" s="1"/>
  <c r="I44" i="1"/>
  <c r="I45" i="1" s="1"/>
  <c r="I28" i="1" s="1"/>
  <c r="K44" i="1"/>
  <c r="K45" i="1" s="1"/>
  <c r="K28" i="1" s="1"/>
  <c r="L44" i="1"/>
  <c r="L45" i="1" s="1"/>
  <c r="L28" i="1" s="1"/>
  <c r="M44" i="1"/>
  <c r="M45" i="1" s="1"/>
  <c r="M28" i="1" s="1"/>
  <c r="N44" i="1"/>
  <c r="N45" i="1" s="1"/>
  <c r="N28" i="1" s="1"/>
  <c r="O44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U12" i="1" l="1"/>
  <c r="T17" i="1"/>
  <c r="J53" i="1"/>
  <c r="G119" i="1"/>
  <c r="G120" i="1" s="1"/>
  <c r="H119" i="1"/>
  <c r="H120" i="1" s="1"/>
  <c r="L98" i="1"/>
  <c r="L119" i="1" s="1"/>
  <c r="L120" i="1" s="1"/>
  <c r="M98" i="1"/>
  <c r="M119" i="1" s="1"/>
  <c r="M120" i="1" s="1"/>
  <c r="K63" i="1"/>
  <c r="K94" i="1"/>
  <c r="I63" i="1"/>
  <c r="I35" i="1" s="1"/>
  <c r="I94" i="1"/>
  <c r="O84" i="1"/>
  <c r="K84" i="1"/>
  <c r="G84" i="1"/>
  <c r="N84" i="1"/>
  <c r="J84" i="1"/>
  <c r="F84" i="1"/>
  <c r="M84" i="1"/>
  <c r="I84" i="1"/>
  <c r="P84" i="1"/>
  <c r="L84" i="1"/>
  <c r="H84" i="1"/>
  <c r="J61" i="1"/>
  <c r="L24" i="1"/>
  <c r="M24" i="1"/>
  <c r="N24" i="1"/>
  <c r="O24" i="1"/>
  <c r="L21" i="1"/>
  <c r="M21" i="1"/>
  <c r="N21" i="1"/>
  <c r="P22" i="1" s="1"/>
  <c r="O21" i="1"/>
  <c r="Q22" i="1" s="1"/>
  <c r="M18" i="1"/>
  <c r="N18" i="1"/>
  <c r="O18" i="1"/>
  <c r="L15" i="1"/>
  <c r="M15" i="1"/>
  <c r="N15" i="1"/>
  <c r="O15" i="1"/>
  <c r="M13" i="1"/>
  <c r="N13" i="1"/>
  <c r="O13" i="1"/>
  <c r="G9" i="1"/>
  <c r="K18" i="1"/>
  <c r="I18" i="1"/>
  <c r="H18" i="1"/>
  <c r="G18" i="1"/>
  <c r="H13" i="1"/>
  <c r="I13" i="1"/>
  <c r="K13" i="1"/>
  <c r="G13" i="1"/>
  <c r="E15" i="1"/>
  <c r="F15" i="1"/>
  <c r="G15" i="1"/>
  <c r="H15" i="1"/>
  <c r="E24" i="1"/>
  <c r="F24" i="1"/>
  <c r="G24" i="1"/>
  <c r="H24" i="1"/>
  <c r="K21" i="1"/>
  <c r="J17" i="1"/>
  <c r="J18" i="1" s="1"/>
  <c r="J12" i="1"/>
  <c r="J23" i="1"/>
  <c r="J20" i="1"/>
  <c r="K24" i="1"/>
  <c r="I24" i="1"/>
  <c r="I21" i="1"/>
  <c r="K15" i="1"/>
  <c r="I15" i="1"/>
  <c r="J13" i="1" l="1"/>
  <c r="J30" i="1"/>
  <c r="J33" i="1"/>
  <c r="J32" i="1"/>
  <c r="K91" i="1"/>
  <c r="K96" i="1" s="1"/>
  <c r="K98" i="1" s="1"/>
  <c r="K119" i="1" s="1"/>
  <c r="K120" i="1" s="1"/>
  <c r="K35" i="1"/>
  <c r="T23" i="1"/>
  <c r="T20" i="1"/>
  <c r="T18" i="1"/>
  <c r="V12" i="1"/>
  <c r="U17" i="1"/>
  <c r="K65" i="1"/>
  <c r="I65" i="1"/>
  <c r="I91" i="1"/>
  <c r="J63" i="1"/>
  <c r="J35" i="1" s="1"/>
  <c r="J44" i="1"/>
  <c r="J45" i="1" s="1"/>
  <c r="J28" i="1" s="1"/>
  <c r="L13" i="1"/>
  <c r="L18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J21" i="1"/>
  <c r="J24" i="1"/>
  <c r="J15" i="1"/>
  <c r="U23" i="1" l="1"/>
  <c r="U20" i="1"/>
  <c r="U18" i="1"/>
  <c r="W12" i="1"/>
  <c r="W17" i="1" s="1"/>
  <c r="V17" i="1"/>
  <c r="I96" i="1"/>
  <c r="I98" i="1" s="1"/>
  <c r="I119" i="1" s="1"/>
  <c r="I120" i="1" s="1"/>
  <c r="J65" i="1"/>
  <c r="J91" i="1"/>
  <c r="W18" i="1" l="1"/>
  <c r="W23" i="1"/>
  <c r="W20" i="1"/>
  <c r="V23" i="1"/>
  <c r="V20" i="1"/>
  <c r="V18" i="1"/>
  <c r="J120" i="1"/>
  <c r="O45" i="1" l="1"/>
  <c r="O28" i="1" s="1"/>
</calcChain>
</file>

<file path=xl/sharedStrings.xml><?xml version="1.0" encoding="utf-8"?>
<sst xmlns="http://schemas.openxmlformats.org/spreadsheetml/2006/main" count="195" uniqueCount="93">
  <si>
    <t>Financial Statement Assumptions:</t>
  </si>
  <si>
    <t>Revenue Drivers:</t>
  </si>
  <si>
    <t>Units:</t>
  </si>
  <si>
    <t>Historical (Half-Years):</t>
  </si>
  <si>
    <t>Available Seat Kilometers (ASK):</t>
  </si>
  <si>
    <t>Load Factor:</t>
  </si>
  <si>
    <t>Revenue Passenger Kilometers (RPK):</t>
  </si>
  <si>
    <t>Passenger Revenue:</t>
  </si>
  <si>
    <t>Ancillary Revenue:</t>
  </si>
  <si>
    <t>Yield (Revenue per RPK):</t>
  </si>
  <si>
    <t>Model Assumptions:</t>
  </si>
  <si>
    <t>Millions KM</t>
  </si>
  <si>
    <t>%</t>
  </si>
  <si>
    <t>£ M</t>
  </si>
  <si>
    <t>p/KM</t>
  </si>
  <si>
    <t>Conversion Units:</t>
  </si>
  <si>
    <t>#</t>
  </si>
  <si>
    <t>YoY Growth Rate:</t>
  </si>
  <si>
    <t>Easyjet PLC (EZJ.L)</t>
  </si>
  <si>
    <t>Income Statement:</t>
  </si>
  <si>
    <t xml:space="preserve">      Total Revenue:</t>
  </si>
  <si>
    <t xml:space="preserve">     (-) Non_Fuel Costs:</t>
  </si>
  <si>
    <t xml:space="preserve">     (-) Fuel Costs:</t>
  </si>
  <si>
    <t>EBITDAR:</t>
  </si>
  <si>
    <t>Lease and Depreciation Costs:</t>
  </si>
  <si>
    <t>(-) Lease Depreciation:</t>
  </si>
  <si>
    <t>(-) Depreciation and Amortisation:</t>
  </si>
  <si>
    <t>Total Lease and Depreciation Costs:</t>
  </si>
  <si>
    <t>Operating Income (EBIT):</t>
  </si>
  <si>
    <t xml:space="preserve">Financing Costs: </t>
  </si>
  <si>
    <t>(+) Interest Income:</t>
  </si>
  <si>
    <t>(-) Interest Expense:</t>
  </si>
  <si>
    <t>Net Financing Costs:</t>
  </si>
  <si>
    <t>Pre-Tax Income:</t>
  </si>
  <si>
    <t>(-) Income Taxes:</t>
  </si>
  <si>
    <t>Net Income:</t>
  </si>
  <si>
    <t>-</t>
  </si>
  <si>
    <t>(-) Impairments:</t>
  </si>
  <si>
    <t xml:space="preserve">                   Net assets</t>
  </si>
  <si>
    <t>Balance Sheet:</t>
  </si>
  <si>
    <t>ASSETS:</t>
  </si>
  <si>
    <t>Other Assets:</t>
  </si>
  <si>
    <t>Cash and money market deposits:</t>
  </si>
  <si>
    <t>Total Assets:</t>
  </si>
  <si>
    <t>LIABILITIES &amp; EQUITY:</t>
  </si>
  <si>
    <t>Deferred Revenue:</t>
  </si>
  <si>
    <t>Total Liabilities:</t>
  </si>
  <si>
    <t>Balance Check:</t>
  </si>
  <si>
    <t>Net Property Plant &amp; Equipment &amp; Intangibles:</t>
  </si>
  <si>
    <t>Total Liabilities + Equity:</t>
  </si>
  <si>
    <t>Equity:</t>
  </si>
  <si>
    <t>Accounts Receivable (Trade and other receivables):</t>
  </si>
  <si>
    <t>CASH FLOW FROM OPERATIONS:</t>
  </si>
  <si>
    <t>Net Income/ (Loss):</t>
  </si>
  <si>
    <t>(+) Lease Depreciation:</t>
  </si>
  <si>
    <t>(+) Depreciation &amp; Amortisation:</t>
  </si>
  <si>
    <t>(+/-) Other Items:</t>
  </si>
  <si>
    <t>(+/-) Change in Working Capital:</t>
  </si>
  <si>
    <t>Cash Flow From Operations:</t>
  </si>
  <si>
    <t>(+/-) Cash Adjustment to Interest:</t>
  </si>
  <si>
    <t>(+/-) Deffered Taxes:</t>
  </si>
  <si>
    <t>Working Capital:</t>
  </si>
  <si>
    <t>Cash Flow Statement:</t>
  </si>
  <si>
    <t>CASH FLOW FROM INVESTING:</t>
  </si>
  <si>
    <t>(-) CapEx &amp; Intangible Purchases:</t>
  </si>
  <si>
    <t>(+) Net Sale and Leaseback Proceeds:</t>
  </si>
  <si>
    <t>Cash flow from Investing:</t>
  </si>
  <si>
    <t>CASH FLOW FROM FINANCING:</t>
  </si>
  <si>
    <t>(+) Net Share Issuance /(-) Repurchases:</t>
  </si>
  <si>
    <t>(+) Debt Issuances / (-) Repayments:</t>
  </si>
  <si>
    <t>(-) Dividends</t>
  </si>
  <si>
    <t>(-) Lease Principal Repayments:</t>
  </si>
  <si>
    <t>Cash Flow from Financing:</t>
  </si>
  <si>
    <t>(+/-) FX Rate Effects:</t>
  </si>
  <si>
    <t>Beginning Cash:</t>
  </si>
  <si>
    <t>Net Change in Cash:</t>
  </si>
  <si>
    <t>Ending Cash Balance:</t>
  </si>
  <si>
    <t>(-) ROU Asset Additions:</t>
  </si>
  <si>
    <t>(+) Lease Liability Additions:</t>
  </si>
  <si>
    <t>Right of Use (ROU) assets:</t>
  </si>
  <si>
    <t xml:space="preserve"> Payables:</t>
  </si>
  <si>
    <t>Debt:</t>
  </si>
  <si>
    <t>Other Liabilities</t>
  </si>
  <si>
    <t>Lease Liabilities:</t>
  </si>
  <si>
    <t>Expense Drivers:</t>
  </si>
  <si>
    <r>
      <t xml:space="preserve">    </t>
    </r>
    <r>
      <rPr>
        <sz val="14"/>
        <color theme="1"/>
        <rFont val="Calibri"/>
        <family val="2"/>
        <scheme val="minor"/>
      </rPr>
      <t xml:space="preserve">  Non-Fuel Costs per ASK: </t>
    </r>
  </si>
  <si>
    <t xml:space="preserve">      Fuel Costs per ASK:</t>
  </si>
  <si>
    <t xml:space="preserve">      Lease Depreciation per ASK:</t>
  </si>
  <si>
    <t xml:space="preserve">   Depreciation and Amortisation per ASK:</t>
  </si>
  <si>
    <t xml:space="preserve">   Tax Rate:</t>
  </si>
  <si>
    <t>p per ASK</t>
  </si>
  <si>
    <t>Projected (Annual)</t>
  </si>
  <si>
    <t xml:space="preserve">  Projected (Half-Years):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</si>
</sst>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3" formatCode="_(* #,##0.00_);_(* \(#,##0.00\);_(* &quot;-&quot;??_);_(@_)"/>
    <numFmt numFmtId="164" formatCode="0.0%;\(0.0%\)"/>
    <numFmt numFmtId="165" formatCode="&quot;1H&quot;\ yy"/>
    <numFmt numFmtId="166" formatCode="0.00_);\(0.00\)"/>
    <numFmt numFmtId="167" formatCode="&quot;2H&quot;\ yy"/>
    <numFmt numFmtId="168" formatCode="#,##0.0"/>
    <numFmt numFmtId="169" formatCode="#,##0_);\(#,##0\);&quot;OK&quot;;&quot;ERROR&quot;"/>
    <numFmt numFmtId="170" formatCode="0.0%"/>
    <numFmt numFmtId="171" formatCode="0_);\(0\)"/>
    <numFmt numFmtId="172" formatCode="_-[$£-809]* #,##0_-;\-[$£-809]* #,##0_-;_-[$£-809]* &quot;-&quot;_-;_-@_-"/>
    <numFmt numFmtId="173" formatCode="_-[$£-809]* #,##0.00_-;\-[$£-809]* #,##0.00_-;_-[$£-809]* &quot;-&quot;??_-;_-@_-"/>
    <numFmt numFmtId="174" formatCode="_(* #,##0_);_(* \(#,##0\);_(* &quot;-&quot;??_);_(@_)"/>
    <numFmt numFmtId="175" formatCode="&quot;FY&quot;\ yy"/>
    <numFmt numFmtId="183" formatCode="[$£-809]#,##0.00;\-[$£-809]#,##0.00"/>
    <numFmt numFmtId="184" formatCode="[$£-809]#,##0;\-[$£-809]#,##0"/>
    <numFmt numFmtId="189" formatCode="[$£-809]#,##0"/>
    <numFmt numFmtId="192" formatCode="_-[$£-809]* #,##0_-;\-[$£-809]* #,##0_-;_-[$£-809]* &quot;-&quot;??_-;_-@_-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"/>
      <family val="2"/>
    </font>
    <font>
      <sz val="12"/>
      <color rgb="FF0070C0"/>
      <name val="Calibri"/>
      <family val="2"/>
      <scheme val="minor"/>
    </font>
    <font>
      <sz val="12"/>
      <color rgb="FF6F9BFF"/>
      <name val="Calibri"/>
      <family val="2"/>
      <scheme val="minor"/>
    </font>
    <font>
      <b/>
      <sz val="12"/>
      <color rgb="FF6F9BFF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1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0" fillId="3" borderId="0" xfId="0" applyFill="1" applyAlignment="1">
      <alignment horizontal="right"/>
    </xf>
    <xf numFmtId="0" fontId="7" fillId="3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0" fillId="5" borderId="0" xfId="0" applyFill="1" applyAlignment="1">
      <alignment horizontal="right"/>
    </xf>
    <xf numFmtId="0" fontId="0" fillId="0" borderId="0" xfId="0" applyAlignment="1">
      <alignment horizontal="left" vertical="top" indent="1"/>
    </xf>
    <xf numFmtId="0" fontId="2" fillId="0" borderId="3" xfId="0" applyFont="1" applyBorder="1"/>
    <xf numFmtId="165" fontId="5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164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41" fontId="0" fillId="0" borderId="0" xfId="0" applyNumberFormat="1" applyAlignment="1">
      <alignment horizontal="right" vertical="center"/>
    </xf>
    <xf numFmtId="41" fontId="0" fillId="0" borderId="0" xfId="0" applyNumberFormat="1" applyAlignment="1">
      <alignment horizontal="right"/>
    </xf>
    <xf numFmtId="41" fontId="11" fillId="0" borderId="0" xfId="0" applyNumberFormat="1" applyFont="1" applyAlignment="1">
      <alignment horizontal="right"/>
    </xf>
    <xf numFmtId="41" fontId="2" fillId="0" borderId="3" xfId="0" applyNumberFormat="1" applyFont="1" applyBorder="1" applyAlignment="1">
      <alignment horizontal="right"/>
    </xf>
    <xf numFmtId="41" fontId="0" fillId="0" borderId="3" xfId="0" applyNumberFormat="1" applyBorder="1" applyAlignment="1">
      <alignment horizontal="right"/>
    </xf>
    <xf numFmtId="41" fontId="12" fillId="0" borderId="0" xfId="0" applyNumberFormat="1" applyFont="1" applyAlignment="1">
      <alignment horizontal="right"/>
    </xf>
    <xf numFmtId="41" fontId="0" fillId="0" borderId="2" xfId="0" applyNumberFormat="1" applyBorder="1" applyAlignment="1">
      <alignment horizontal="right"/>
    </xf>
    <xf numFmtId="41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/>
    </xf>
    <xf numFmtId="41" fontId="0" fillId="0" borderId="0" xfId="0" applyNumberFormat="1"/>
    <xf numFmtId="0" fontId="0" fillId="0" borderId="4" xfId="0" applyBorder="1"/>
    <xf numFmtId="41" fontId="2" fillId="0" borderId="0" xfId="0" applyNumberFormat="1" applyFont="1"/>
    <xf numFmtId="0" fontId="5" fillId="2" borderId="2" xfId="0" applyFont="1" applyFill="1" applyBorder="1" applyAlignment="1">
      <alignment horizontal="right"/>
    </xf>
    <xf numFmtId="0" fontId="0" fillId="5" borderId="0" xfId="0" applyFill="1"/>
    <xf numFmtId="41" fontId="17" fillId="0" borderId="0" xfId="0" applyNumberFormat="1" applyFont="1" applyAlignment="1">
      <alignment horizontal="right"/>
    </xf>
    <xf numFmtId="0" fontId="7" fillId="3" borderId="4" xfId="0" applyFont="1" applyFill="1" applyBorder="1"/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right"/>
    </xf>
    <xf numFmtId="41" fontId="2" fillId="5" borderId="0" xfId="0" applyNumberFormat="1" applyFont="1" applyFill="1"/>
    <xf numFmtId="41" fontId="16" fillId="5" borderId="3" xfId="0" applyNumberFormat="1" applyFont="1" applyFill="1" applyBorder="1" applyAlignment="1">
      <alignment horizontal="right" vertical="center" wrapText="1"/>
    </xf>
    <xf numFmtId="41" fontId="0" fillId="5" borderId="0" xfId="0" applyNumberFormat="1" applyFill="1" applyAlignment="1">
      <alignment horizontal="right" vertical="center"/>
    </xf>
    <xf numFmtId="41" fontId="0" fillId="5" borderId="0" xfId="0" applyNumberFormat="1" applyFill="1" applyAlignment="1">
      <alignment horizontal="right"/>
    </xf>
    <xf numFmtId="41" fontId="15" fillId="5" borderId="0" xfId="0" applyNumberFormat="1" applyFont="1" applyFill="1"/>
    <xf numFmtId="41" fontId="2" fillId="0" borderId="4" xfId="0" applyNumberFormat="1" applyFont="1" applyBorder="1"/>
    <xf numFmtId="170" fontId="0" fillId="0" borderId="0" xfId="2" applyNumberFormat="1" applyFont="1" applyAlignment="1">
      <alignment horizontal="right"/>
    </xf>
    <xf numFmtId="9" fontId="0" fillId="0" borderId="0" xfId="2" applyFont="1" applyAlignment="1">
      <alignment horizontal="right"/>
    </xf>
    <xf numFmtId="9" fontId="8" fillId="0" borderId="0" xfId="2" applyFont="1" applyAlignment="1">
      <alignment horizontal="right"/>
    </xf>
    <xf numFmtId="171" fontId="18" fillId="0" borderId="0" xfId="0" applyNumberFormat="1" applyFont="1" applyAlignment="1">
      <alignment horizontal="right"/>
    </xf>
    <xf numFmtId="41" fontId="18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2" xfId="0" applyNumberFormat="1" applyBorder="1"/>
    <xf numFmtId="166" fontId="0" fillId="0" borderId="2" xfId="0" applyNumberFormat="1" applyBorder="1" applyAlignment="1">
      <alignment horizontal="right"/>
    </xf>
    <xf numFmtId="166" fontId="2" fillId="0" borderId="0" xfId="0" applyNumberFormat="1" applyFont="1"/>
    <xf numFmtId="166" fontId="2" fillId="0" borderId="3" xfId="0" applyNumberFormat="1" applyFont="1" applyBorder="1" applyAlignment="1">
      <alignment horizontal="right"/>
    </xf>
    <xf numFmtId="41" fontId="19" fillId="0" borderId="4" xfId="0" applyNumberFormat="1" applyFont="1" applyBorder="1" applyAlignment="1">
      <alignment horizontal="right" vertical="center"/>
    </xf>
    <xf numFmtId="172" fontId="2" fillId="0" borderId="3" xfId="0" applyNumberFormat="1" applyFont="1" applyBorder="1" applyAlignment="1">
      <alignment horizontal="right"/>
    </xf>
    <xf numFmtId="172" fontId="0" fillId="0" borderId="0" xfId="0" applyNumberFormat="1" applyAlignment="1">
      <alignment horizontal="right"/>
    </xf>
    <xf numFmtId="172" fontId="0" fillId="3" borderId="4" xfId="0" applyNumberFormat="1" applyFill="1" applyBorder="1" applyAlignment="1">
      <alignment horizontal="right"/>
    </xf>
    <xf numFmtId="166" fontId="18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center"/>
    </xf>
    <xf numFmtId="171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 vertical="center"/>
    </xf>
    <xf numFmtId="171" fontId="2" fillId="0" borderId="3" xfId="0" applyNumberFormat="1" applyFont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171" fontId="0" fillId="0" borderId="2" xfId="0" applyNumberFormat="1" applyBorder="1" applyAlignment="1">
      <alignment horizontal="right"/>
    </xf>
    <xf numFmtId="171" fontId="0" fillId="3" borderId="4" xfId="0" applyNumberForma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41" fontId="0" fillId="0" borderId="4" xfId="0" applyNumberForma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 vertical="center"/>
    </xf>
    <xf numFmtId="171" fontId="18" fillId="0" borderId="0" xfId="0" applyNumberFormat="1" applyFont="1" applyAlignment="1">
      <alignment horizontal="center"/>
    </xf>
    <xf numFmtId="0" fontId="0" fillId="0" borderId="4" xfId="0" applyBorder="1" applyAlignment="1">
      <alignment horizontal="right" vertical="center"/>
    </xf>
    <xf numFmtId="41" fontId="0" fillId="0" borderId="4" xfId="0" applyNumberFormat="1" applyBorder="1" applyAlignment="1">
      <alignment horizontal="right" vertical="center"/>
    </xf>
    <xf numFmtId="41" fontId="16" fillId="5" borderId="3" xfId="0" applyNumberFormat="1" applyFont="1" applyFill="1" applyBorder="1" applyAlignment="1">
      <alignment horizontal="right" wrapText="1"/>
    </xf>
    <xf numFmtId="41" fontId="19" fillId="0" borderId="4" xfId="0" applyNumberFormat="1" applyFont="1" applyBorder="1" applyAlignment="1">
      <alignment horizontal="right"/>
    </xf>
    <xf numFmtId="171" fontId="2" fillId="0" borderId="0" xfId="0" applyNumberFormat="1" applyFont="1" applyAlignment="1">
      <alignment horizontal="right"/>
    </xf>
    <xf numFmtId="41" fontId="2" fillId="5" borderId="3" xfId="0" applyNumberFormat="1" applyFont="1" applyFill="1" applyBorder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1" fontId="2" fillId="5" borderId="3" xfId="0" applyNumberFormat="1" applyFont="1" applyFill="1" applyBorder="1" applyAlignment="1">
      <alignment horizontal="center"/>
    </xf>
    <xf numFmtId="41" fontId="3" fillId="5" borderId="0" xfId="0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41" fontId="0" fillId="5" borderId="4" xfId="0" applyNumberFormat="1" applyFill="1" applyBorder="1"/>
    <xf numFmtId="0" fontId="7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/>
    </xf>
    <xf numFmtId="168" fontId="13" fillId="5" borderId="0" xfId="0" applyNumberFormat="1" applyFont="1" applyFill="1" applyAlignment="1">
      <alignment horizontal="right" wrapText="1"/>
    </xf>
    <xf numFmtId="166" fontId="14" fillId="5" borderId="0" xfId="0" applyNumberFormat="1" applyFont="1" applyFill="1" applyAlignment="1">
      <alignment horizontal="right" wrapText="1"/>
    </xf>
    <xf numFmtId="166" fontId="13" fillId="5" borderId="0" xfId="0" applyNumberFormat="1" applyFont="1" applyFill="1" applyAlignment="1">
      <alignment horizontal="right" wrapText="1"/>
    </xf>
    <xf numFmtId="168" fontId="0" fillId="0" borderId="4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41" fontId="13" fillId="5" borderId="2" xfId="0" applyNumberFormat="1" applyFont="1" applyFill="1" applyBorder="1" applyAlignment="1">
      <alignment horizontal="right" wrapText="1"/>
    </xf>
    <xf numFmtId="169" fontId="0" fillId="0" borderId="0" xfId="0" applyNumberFormat="1" applyAlignment="1">
      <alignment horizontal="right"/>
    </xf>
    <xf numFmtId="171" fontId="18" fillId="0" borderId="2" xfId="0" applyNumberFormat="1" applyFont="1" applyBorder="1" applyAlignment="1">
      <alignment horizontal="right"/>
    </xf>
    <xf numFmtId="0" fontId="20" fillId="5" borderId="0" xfId="0" applyFont="1" applyFill="1"/>
    <xf numFmtId="0" fontId="21" fillId="5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right"/>
    </xf>
    <xf numFmtId="167" fontId="2" fillId="3" borderId="0" xfId="0" applyNumberFormat="1" applyFont="1" applyFill="1" applyAlignment="1">
      <alignment horizontal="right"/>
    </xf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7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/>
    <xf numFmtId="167" fontId="2" fillId="5" borderId="0" xfId="0" applyNumberFormat="1" applyFont="1" applyFill="1"/>
    <xf numFmtId="166" fontId="8" fillId="4" borderId="0" xfId="0" applyNumberFormat="1" applyFont="1" applyFill="1" applyAlignment="1">
      <alignment horizontal="right"/>
    </xf>
    <xf numFmtId="0" fontId="20" fillId="0" borderId="0" xfId="0" applyFont="1" applyAlignment="1">
      <alignment horizontal="left" indent="1"/>
    </xf>
    <xf numFmtId="37" fontId="11" fillId="0" borderId="0" xfId="0" applyNumberFormat="1" applyFont="1" applyAlignment="1">
      <alignment horizontal="right"/>
    </xf>
    <xf numFmtId="165" fontId="0" fillId="5" borderId="0" xfId="0" applyNumberFormat="1" applyFill="1" applyAlignment="1">
      <alignment horizontal="right"/>
    </xf>
    <xf numFmtId="167" fontId="0" fillId="5" borderId="0" xfId="0" applyNumberFormat="1" applyFill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170" fontId="18" fillId="4" borderId="0" xfId="0" applyNumberFormat="1" applyFont="1" applyFill="1" applyAlignment="1">
      <alignment horizontal="right"/>
    </xf>
    <xf numFmtId="174" fontId="8" fillId="0" borderId="0" xfId="1" applyNumberFormat="1" applyFont="1" applyAlignment="1">
      <alignment horizontal="right"/>
    </xf>
    <xf numFmtId="174" fontId="9" fillId="5" borderId="1" xfId="1" applyNumberFormat="1" applyFont="1" applyFill="1" applyBorder="1" applyAlignment="1">
      <alignment horizontal="right" wrapText="1"/>
    </xf>
    <xf numFmtId="174" fontId="18" fillId="0" borderId="0" xfId="1" applyNumberFormat="1" applyFont="1" applyAlignment="1">
      <alignment horizontal="right"/>
    </xf>
    <xf numFmtId="175" fontId="5" fillId="2" borderId="6" xfId="0" applyNumberFormat="1" applyFont="1" applyFill="1" applyBorder="1" applyAlignment="1">
      <alignment horizontal="right"/>
    </xf>
    <xf numFmtId="175" fontId="5" fillId="2" borderId="0" xfId="0" applyNumberFormat="1" applyFont="1" applyFill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18" fillId="0" borderId="0" xfId="1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9" fontId="18" fillId="4" borderId="0" xfId="2" applyFont="1" applyFill="1" applyAlignment="1">
      <alignment horizontal="right"/>
    </xf>
    <xf numFmtId="170" fontId="18" fillId="4" borderId="0" xfId="0" applyNumberFormat="1" applyFont="1" applyFill="1"/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9" fontId="18" fillId="4" borderId="0" xfId="0" applyNumberFormat="1" applyFont="1" applyFill="1" applyAlignment="1">
      <alignment horizontal="right"/>
    </xf>
    <xf numFmtId="39" fontId="2" fillId="5" borderId="0" xfId="0" applyNumberFormat="1" applyFont="1" applyFill="1" applyAlignment="1">
      <alignment vertical="center"/>
    </xf>
    <xf numFmtId="39" fontId="2" fillId="5" borderId="0" xfId="0" applyNumberFormat="1" applyFont="1" applyFill="1"/>
    <xf numFmtId="39" fontId="0" fillId="5" borderId="0" xfId="0" applyNumberFormat="1" applyFill="1" applyAlignment="1">
      <alignment horizontal="right"/>
    </xf>
    <xf numFmtId="184" fontId="0" fillId="0" borderId="0" xfId="0" applyNumberFormat="1" applyAlignment="1">
      <alignment horizontal="center"/>
    </xf>
    <xf numFmtId="184" fontId="0" fillId="0" borderId="0" xfId="0" applyNumberFormat="1" applyAlignment="1">
      <alignment horizontal="right"/>
    </xf>
    <xf numFmtId="184" fontId="0" fillId="0" borderId="0" xfId="0" applyNumberFormat="1"/>
    <xf numFmtId="184" fontId="11" fillId="0" borderId="0" xfId="0" applyNumberFormat="1" applyFont="1" applyAlignment="1">
      <alignment horizontal="right"/>
    </xf>
    <xf numFmtId="0" fontId="5" fillId="2" borderId="8" xfId="0" applyFont="1" applyFill="1" applyBorder="1" applyAlignment="1">
      <alignment horizontal="center"/>
    </xf>
    <xf numFmtId="183" fontId="0" fillId="0" borderId="0" xfId="0" applyNumberFormat="1" applyAlignment="1">
      <alignment horizontal="right"/>
    </xf>
    <xf numFmtId="183" fontId="18" fillId="4" borderId="0" xfId="0" applyNumberFormat="1" applyFont="1" applyFill="1" applyAlignment="1">
      <alignment horizontal="right"/>
    </xf>
    <xf numFmtId="39" fontId="18" fillId="4" borderId="0" xfId="0" applyNumberFormat="1" applyFont="1" applyFill="1"/>
    <xf numFmtId="39" fontId="18" fillId="4" borderId="15" xfId="0" applyNumberFormat="1" applyFont="1" applyFill="1" applyBorder="1" applyAlignment="1">
      <alignment horizontal="right"/>
    </xf>
    <xf numFmtId="39" fontId="18" fillId="4" borderId="14" xfId="0" applyNumberFormat="1" applyFont="1" applyFill="1" applyBorder="1"/>
    <xf numFmtId="39" fontId="18" fillId="4" borderId="16" xfId="0" applyNumberFormat="1" applyFont="1" applyFill="1" applyBorder="1"/>
    <xf numFmtId="39" fontId="18" fillId="4" borderId="16" xfId="0" applyNumberFormat="1" applyFont="1" applyFill="1" applyBorder="1" applyAlignment="1">
      <alignment vertical="center"/>
    </xf>
    <xf numFmtId="183" fontId="18" fillId="4" borderId="17" xfId="0" applyNumberFormat="1" applyFont="1" applyFill="1" applyBorder="1" applyAlignment="1">
      <alignment horizontal="right"/>
    </xf>
    <xf numFmtId="183" fontId="18" fillId="4" borderId="9" xfId="0" applyNumberFormat="1" applyFont="1" applyFill="1" applyBorder="1" applyAlignment="1">
      <alignment horizontal="right"/>
    </xf>
    <xf numFmtId="183" fontId="18" fillId="4" borderId="18" xfId="0" applyNumberFormat="1" applyFont="1" applyFill="1" applyBorder="1" applyAlignment="1">
      <alignment horizontal="right"/>
    </xf>
    <xf numFmtId="170" fontId="18" fillId="4" borderId="9" xfId="0" applyNumberFormat="1" applyFont="1" applyFill="1" applyBorder="1" applyAlignment="1">
      <alignment horizontal="right"/>
    </xf>
    <xf numFmtId="170" fontId="18" fillId="4" borderId="9" xfId="0" applyNumberFormat="1" applyFont="1" applyFill="1" applyBorder="1"/>
    <xf numFmtId="170" fontId="18" fillId="4" borderId="18" xfId="0" applyNumberFormat="1" applyFont="1" applyFill="1" applyBorder="1"/>
    <xf numFmtId="170" fontId="18" fillId="4" borderId="18" xfId="0" applyNumberFormat="1" applyFont="1" applyFill="1" applyBorder="1" applyAlignment="1">
      <alignment horizontal="right"/>
    </xf>
    <xf numFmtId="39" fontId="18" fillId="4" borderId="10" xfId="0" applyNumberFormat="1" applyFont="1" applyFill="1" applyBorder="1" applyAlignment="1">
      <alignment horizontal="right"/>
    </xf>
    <xf numFmtId="39" fontId="18" fillId="4" borderId="12" xfId="0" applyNumberFormat="1" applyFont="1" applyFill="1" applyBorder="1"/>
    <xf numFmtId="39" fontId="18" fillId="4" borderId="12" xfId="0" applyNumberFormat="1" applyFont="1" applyFill="1" applyBorder="1" applyAlignment="1">
      <alignment vertical="center"/>
    </xf>
    <xf numFmtId="39" fontId="18" fillId="4" borderId="11" xfId="0" applyNumberFormat="1" applyFont="1" applyFill="1" applyBorder="1"/>
    <xf numFmtId="39" fontId="18" fillId="4" borderId="11" xfId="0" applyNumberFormat="1" applyFont="1" applyFill="1" applyBorder="1" applyAlignment="1">
      <alignment vertical="center"/>
    </xf>
    <xf numFmtId="39" fontId="18" fillId="4" borderId="13" xfId="0" applyNumberFormat="1" applyFont="1" applyFill="1" applyBorder="1"/>
    <xf numFmtId="39" fontId="18" fillId="4" borderId="10" xfId="0" applyNumberFormat="1" applyFont="1" applyFill="1" applyBorder="1"/>
    <xf numFmtId="9" fontId="18" fillId="4" borderId="10" xfId="2" applyFont="1" applyFill="1" applyBorder="1" applyAlignment="1">
      <alignment horizontal="right"/>
    </xf>
    <xf numFmtId="9" fontId="18" fillId="4" borderId="11" xfId="2" applyFont="1" applyFill="1" applyBorder="1"/>
    <xf numFmtId="189" fontId="2" fillId="0" borderId="0" xfId="0" applyNumberFormat="1" applyFont="1" applyAlignment="1">
      <alignment horizontal="right"/>
    </xf>
    <xf numFmtId="183" fontId="18" fillId="4" borderId="9" xfId="0" applyNumberFormat="1" applyFont="1" applyFill="1" applyBorder="1" applyAlignment="1">
      <alignment vertical="center"/>
    </xf>
    <xf numFmtId="183" fontId="18" fillId="4" borderId="9" xfId="0" applyNumberFormat="1" applyFont="1" applyFill="1" applyBorder="1"/>
    <xf numFmtId="183" fontId="18" fillId="4" borderId="18" xfId="0" applyNumberFormat="1" applyFont="1" applyFill="1" applyBorder="1"/>
    <xf numFmtId="183" fontId="18" fillId="4" borderId="0" xfId="0" applyNumberFormat="1" applyFont="1" applyFill="1"/>
    <xf numFmtId="192" fontId="2" fillId="0" borderId="3" xfId="0" applyNumberFormat="1" applyFont="1" applyBorder="1" applyAlignment="1">
      <alignment horizontal="right"/>
    </xf>
    <xf numFmtId="0" fontId="5" fillId="2" borderId="19" xfId="0" applyFont="1" applyFill="1" applyBorder="1" applyAlignment="1">
      <alignment horizontal="right"/>
    </xf>
    <xf numFmtId="167" fontId="5" fillId="2" borderId="20" xfId="0" applyNumberFormat="1" applyFont="1" applyFill="1" applyBorder="1" applyAlignment="1">
      <alignment horizontal="right"/>
    </xf>
    <xf numFmtId="184" fontId="2" fillId="0" borderId="3" xfId="0" applyNumberFormat="1" applyFont="1" applyBorder="1" applyAlignment="1">
      <alignment horizontal="right"/>
    </xf>
    <xf numFmtId="18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FF"/>
      <color rgb="FF6F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F78-967B-2B4D-BB94-DDE0DFD6A337}">
  <dimension ref="A1:XFD122"/>
  <sheetViews>
    <sheetView showGridLines="0" tabSelected="1" zoomScale="90" zoomScaleNormal="100" workbookViewId="0">
      <pane xSplit="3" topLeftCell="D1" activePane="topRight" state="frozen"/>
      <selection pane="topRight" activeCell="H14" sqref="H14"/>
    </sheetView>
  </sheetViews>
  <sheetFormatPr baseColWidth="10" defaultRowHeight="16" x14ac:dyDescent="0.2"/>
  <cols>
    <col min="1" max="1" width="4.33203125" customWidth="1"/>
    <col min="2" max="2" width="4" customWidth="1"/>
    <col min="3" max="3" width="44.6640625" customWidth="1"/>
    <col min="4" max="4" width="13.5" style="4" customWidth="1"/>
    <col min="5" max="5" width="10.5" style="2" customWidth="1"/>
    <col min="6" max="6" width="11.5" style="2" customWidth="1"/>
    <col min="7" max="8" width="11.33203125" style="2" bestFit="1" customWidth="1"/>
    <col min="9" max="9" width="11.83203125" style="2" bestFit="1" customWidth="1"/>
    <col min="10" max="11" width="11.33203125" style="2" bestFit="1" customWidth="1"/>
    <col min="12" max="12" width="13.1640625" style="2" customWidth="1"/>
    <col min="13" max="13" width="13.83203125" style="2" customWidth="1"/>
    <col min="14" max="15" width="12.33203125" style="2" bestFit="1" customWidth="1"/>
    <col min="16" max="16" width="12.83203125" style="2" customWidth="1"/>
    <col min="17" max="17" width="12.33203125" style="2" bestFit="1" customWidth="1"/>
    <col min="18" max="18" width="14" style="2" customWidth="1"/>
    <col min="20" max="20" width="10.83203125" customWidth="1"/>
  </cols>
  <sheetData>
    <row r="1" spans="3:23" x14ac:dyDescent="0.2">
      <c r="C1" s="14" t="s">
        <v>18</v>
      </c>
    </row>
    <row r="2" spans="3:23" ht="26" customHeight="1" x14ac:dyDescent="0.25">
      <c r="C2" s="5" t="s">
        <v>10</v>
      </c>
      <c r="D2" s="70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4" spans="3:23" x14ac:dyDescent="0.2">
      <c r="C4" t="s">
        <v>15</v>
      </c>
      <c r="D4" s="4" t="s">
        <v>16</v>
      </c>
      <c r="E4" s="120">
        <v>100</v>
      </c>
    </row>
    <row r="6" spans="3:23" x14ac:dyDescent="0.2">
      <c r="D6" s="84"/>
    </row>
    <row r="8" spans="3:23" s="1" customFormat="1" ht="19" x14ac:dyDescent="0.25">
      <c r="C8" s="7"/>
      <c r="D8" s="139" t="s">
        <v>3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49"/>
      <c r="P8" s="126"/>
      <c r="Q8" s="127" t="s">
        <v>92</v>
      </c>
      <c r="R8" s="125"/>
      <c r="S8" s="126"/>
      <c r="T8" s="134"/>
      <c r="U8" s="126" t="s">
        <v>91</v>
      </c>
      <c r="V8" s="126"/>
      <c r="W8" s="126"/>
    </row>
    <row r="9" spans="3:23" s="1" customFormat="1" ht="19" x14ac:dyDescent="0.25">
      <c r="C9" s="7" t="s">
        <v>0</v>
      </c>
      <c r="D9" s="10" t="s">
        <v>2</v>
      </c>
      <c r="E9" s="18">
        <v>43555</v>
      </c>
      <c r="F9" s="19">
        <f>EOMONTH(E9,6)</f>
        <v>43738</v>
      </c>
      <c r="G9" s="18">
        <f>EOMONTH(F9,6)</f>
        <v>43921</v>
      </c>
      <c r="H9" s="19">
        <f t="shared" ref="H9:Q9" si="0">EOMONTH(G9,6)</f>
        <v>44104</v>
      </c>
      <c r="I9" s="18">
        <f t="shared" si="0"/>
        <v>44286</v>
      </c>
      <c r="J9" s="19">
        <f t="shared" si="0"/>
        <v>44469</v>
      </c>
      <c r="K9" s="18">
        <f t="shared" si="0"/>
        <v>44651</v>
      </c>
      <c r="L9" s="19">
        <f t="shared" si="0"/>
        <v>44834</v>
      </c>
      <c r="M9" s="18">
        <f t="shared" si="0"/>
        <v>45016</v>
      </c>
      <c r="N9" s="19">
        <f t="shared" si="0"/>
        <v>45199</v>
      </c>
      <c r="O9" s="18">
        <f t="shared" si="0"/>
        <v>45382</v>
      </c>
      <c r="P9" s="19">
        <f t="shared" si="0"/>
        <v>45565</v>
      </c>
      <c r="Q9" s="18">
        <f t="shared" si="0"/>
        <v>45747</v>
      </c>
      <c r="R9" s="132">
        <f t="shared" ref="R9:W9" si="1">EOMONTH(Q9,12)</f>
        <v>46112</v>
      </c>
      <c r="S9" s="133">
        <f t="shared" si="1"/>
        <v>46477</v>
      </c>
      <c r="T9" s="133">
        <f t="shared" si="1"/>
        <v>46843</v>
      </c>
      <c r="U9" s="133">
        <f t="shared" si="1"/>
        <v>47208</v>
      </c>
      <c r="V9" s="133">
        <f t="shared" si="1"/>
        <v>47573</v>
      </c>
      <c r="W9" s="133">
        <f t="shared" si="1"/>
        <v>47938</v>
      </c>
    </row>
    <row r="10" spans="3:23" ht="22" customHeight="1" x14ac:dyDescent="0.25">
      <c r="C10" s="9" t="s">
        <v>1</v>
      </c>
      <c r="D10" s="8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3:23" x14ac:dyDescent="0.2">
      <c r="P11" s="136">
        <f>SUM(P12:Q12)</f>
        <v>198818.8</v>
      </c>
      <c r="Q11" s="136">
        <f>SUM(Q12:R12)</f>
        <v>347535.72</v>
      </c>
    </row>
    <row r="12" spans="3:23" x14ac:dyDescent="0.2">
      <c r="C12" t="s">
        <v>4</v>
      </c>
      <c r="D12" s="4" t="s">
        <v>11</v>
      </c>
      <c r="E12" s="129">
        <v>49367</v>
      </c>
      <c r="F12" s="129">
        <v>66689</v>
      </c>
      <c r="G12" s="129">
        <v>46753</v>
      </c>
      <c r="H12" s="129">
        <v>16077</v>
      </c>
      <c r="I12" s="129">
        <v>8088</v>
      </c>
      <c r="J12" s="129">
        <f>33348-I12</f>
        <v>25260</v>
      </c>
      <c r="K12" s="129">
        <v>34287</v>
      </c>
      <c r="L12" s="130">
        <v>63000</v>
      </c>
      <c r="M12" s="129">
        <v>45108</v>
      </c>
      <c r="N12" s="129">
        <v>68226</v>
      </c>
      <c r="O12" s="129">
        <v>49421</v>
      </c>
      <c r="P12" s="131">
        <f>N12*(1+P13)</f>
        <v>129629.4</v>
      </c>
      <c r="Q12" s="131">
        <f t="shared" ref="Q12" si="2">O12*(1+Q13)</f>
        <v>69189.399999999994</v>
      </c>
      <c r="R12" s="131">
        <f>SUM(P12:Q12)*(1+R13)</f>
        <v>278346.31999999995</v>
      </c>
      <c r="S12" s="131">
        <f t="shared" ref="S12:V12" si="3">SUM(Q12:R12)*(1+S13)</f>
        <v>451796.43599999999</v>
      </c>
      <c r="T12" s="131">
        <f t="shared" si="3"/>
        <v>876171.30719999992</v>
      </c>
      <c r="U12" s="131">
        <f t="shared" si="3"/>
        <v>1527162.9046799997</v>
      </c>
      <c r="V12" s="131">
        <f t="shared" si="3"/>
        <v>2643667.6330679995</v>
      </c>
      <c r="W12" s="135">
        <f>V12*(1+W13)</f>
        <v>2775851.0147213996</v>
      </c>
    </row>
    <row r="13" spans="3:23" x14ac:dyDescent="0.2">
      <c r="C13" t="s">
        <v>17</v>
      </c>
      <c r="D13" s="4" t="s">
        <v>12</v>
      </c>
      <c r="E13" s="48"/>
      <c r="F13" s="48">
        <f>(F12/E12)-1</f>
        <v>0.35088216825004559</v>
      </c>
      <c r="G13" s="48">
        <f>(G12/E12)-1</f>
        <v>-5.2950351449348787E-2</v>
      </c>
      <c r="H13" s="48">
        <f t="shared" ref="H13:K13" si="4">(H12/F12)-1</f>
        <v>-0.75892575987044342</v>
      </c>
      <c r="I13" s="48">
        <f t="shared" si="4"/>
        <v>-0.82700575364147755</v>
      </c>
      <c r="J13" s="48">
        <f t="shared" si="4"/>
        <v>0.57118865459973867</v>
      </c>
      <c r="K13" s="48">
        <f t="shared" si="4"/>
        <v>3.2392433234421363</v>
      </c>
      <c r="L13" s="48">
        <f t="shared" ref="L13" si="5">(L12/J12)-1</f>
        <v>1.4940617577197148</v>
      </c>
      <c r="M13" s="48">
        <f t="shared" ref="M13" si="6">(M12/K12)-1</f>
        <v>0.31560066497506334</v>
      </c>
      <c r="N13" s="48">
        <f t="shared" ref="N13" si="7">(N12/L12)-1</f>
        <v>8.2952380952380889E-2</v>
      </c>
      <c r="O13" s="48">
        <f t="shared" ref="O13" si="8">(O12/M12)-1</f>
        <v>9.5614968519996513E-2</v>
      </c>
      <c r="P13" s="128">
        <v>0.9</v>
      </c>
      <c r="Q13" s="163">
        <v>0.4</v>
      </c>
      <c r="R13" s="128">
        <v>0.4</v>
      </c>
      <c r="S13" s="163">
        <v>0.3</v>
      </c>
      <c r="T13" s="163">
        <v>0.2</v>
      </c>
      <c r="U13" s="128">
        <v>0.15</v>
      </c>
      <c r="V13" s="160">
        <v>0.1</v>
      </c>
      <c r="W13" s="160">
        <v>0.05</v>
      </c>
    </row>
    <row r="14" spans="3:23" x14ac:dyDescent="0.2">
      <c r="E14" s="50"/>
      <c r="F14" s="50"/>
      <c r="G14" s="50"/>
      <c r="H14" s="50"/>
      <c r="I14" s="50"/>
      <c r="J14" s="50"/>
      <c r="K14" s="50"/>
      <c r="L14" s="49"/>
      <c r="M14" s="49"/>
      <c r="N14" s="49"/>
      <c r="O14" s="49"/>
    </row>
    <row r="15" spans="3:23" x14ac:dyDescent="0.2">
      <c r="C15" t="s">
        <v>5</v>
      </c>
      <c r="D15" s="4" t="s">
        <v>12</v>
      </c>
      <c r="E15" s="3">
        <f t="shared" ref="E15:K15" si="9">(E17/E12)</f>
        <v>0.91338343427795898</v>
      </c>
      <c r="F15" s="3">
        <f t="shared" si="9"/>
        <v>0.93943528917812535</v>
      </c>
      <c r="G15" s="3">
        <f t="shared" si="9"/>
        <v>0.91801595619532439</v>
      </c>
      <c r="H15" s="3">
        <f t="shared" si="9"/>
        <v>0.99483734527585987</v>
      </c>
      <c r="I15" s="3">
        <f t="shared" si="9"/>
        <v>0.63501483679525228</v>
      </c>
      <c r="J15" s="3">
        <f t="shared" si="9"/>
        <v>0.73072050673000788</v>
      </c>
      <c r="K15" s="3">
        <f t="shared" si="9"/>
        <v>0.78195817656837874</v>
      </c>
      <c r="L15" s="3">
        <f t="shared" ref="L15:O15" si="10">(L17/L12)</f>
        <v>0.92163492063492058</v>
      </c>
      <c r="M15" s="3">
        <f t="shared" si="10"/>
        <v>0.88578522656734948</v>
      </c>
      <c r="N15" s="3">
        <f t="shared" si="10"/>
        <v>0.92381203646703602</v>
      </c>
      <c r="O15" s="3">
        <f t="shared" si="10"/>
        <v>0.88171020416422163</v>
      </c>
      <c r="P15" s="137">
        <v>0.85</v>
      </c>
      <c r="Q15" s="160">
        <v>0.87</v>
      </c>
      <c r="R15" s="160">
        <v>0.9</v>
      </c>
      <c r="S15" s="161">
        <v>0.91</v>
      </c>
      <c r="T15" s="162">
        <v>0.92</v>
      </c>
      <c r="U15" s="162">
        <v>0.92500000000000004</v>
      </c>
      <c r="V15" s="162">
        <v>0.93</v>
      </c>
      <c r="W15" s="138">
        <v>0.9</v>
      </c>
    </row>
    <row r="17" spans="1:16384" x14ac:dyDescent="0.2">
      <c r="C17" t="s">
        <v>6</v>
      </c>
      <c r="D17" s="4" t="s">
        <v>11</v>
      </c>
      <c r="E17" s="131">
        <v>45091</v>
      </c>
      <c r="F17" s="131">
        <v>62650</v>
      </c>
      <c r="G17" s="131">
        <v>42920</v>
      </c>
      <c r="H17" s="131">
        <v>15994</v>
      </c>
      <c r="I17" s="131">
        <v>5136</v>
      </c>
      <c r="J17" s="131">
        <f>23594-I17</f>
        <v>18458</v>
      </c>
      <c r="K17" s="131">
        <v>26811</v>
      </c>
      <c r="L17" s="131">
        <v>58063</v>
      </c>
      <c r="M17" s="131">
        <v>39956</v>
      </c>
      <c r="N17" s="131">
        <v>63028</v>
      </c>
      <c r="O17" s="131">
        <v>43575</v>
      </c>
      <c r="P17" s="131">
        <f>P12*P15</f>
        <v>110184.98999999999</v>
      </c>
      <c r="Q17" s="131">
        <f t="shared" ref="Q17:W17" si="11">Q12*Q15</f>
        <v>60194.777999999991</v>
      </c>
      <c r="R17" s="131">
        <f t="shared" si="11"/>
        <v>250511.68799999997</v>
      </c>
      <c r="S17" s="131">
        <f t="shared" si="11"/>
        <v>411134.75676000002</v>
      </c>
      <c r="T17" s="131">
        <f t="shared" si="11"/>
        <v>806077.60262399993</v>
      </c>
      <c r="U17" s="131">
        <f t="shared" si="11"/>
        <v>1412625.6868289998</v>
      </c>
      <c r="V17" s="131">
        <f t="shared" si="11"/>
        <v>2458610.8987532398</v>
      </c>
      <c r="W17" s="131">
        <f t="shared" si="11"/>
        <v>2498265.9132492598</v>
      </c>
    </row>
    <row r="18" spans="1:16384" x14ac:dyDescent="0.2">
      <c r="C18" t="s">
        <v>17</v>
      </c>
      <c r="D18" s="4" t="s">
        <v>12</v>
      </c>
      <c r="E18" s="13"/>
      <c r="G18" s="20">
        <f>(G17/E17)-1</f>
        <v>-4.8147080348628357E-2</v>
      </c>
      <c r="H18" s="20">
        <f t="shared" ref="H18" si="12">(H17/F17)-1</f>
        <v>-0.74470869912210702</v>
      </c>
      <c r="I18" s="20">
        <f t="shared" ref="I18" si="13">(I17/G17)-1</f>
        <v>-0.88033550792171478</v>
      </c>
      <c r="J18" s="20">
        <f t="shared" ref="J18" si="14">(J17/H17)-1</f>
        <v>0.15405777166437407</v>
      </c>
      <c r="K18" s="20">
        <f t="shared" ref="K18" si="15">(K17/I17)-1</f>
        <v>4.2202102803738315</v>
      </c>
      <c r="L18" s="20">
        <f t="shared" ref="L18" si="16">(L17/J17)-1</f>
        <v>2.1456820890670714</v>
      </c>
      <c r="M18" s="20">
        <f t="shared" ref="M18" si="17">(M17/K17)-1</f>
        <v>0.49028383872291226</v>
      </c>
      <c r="N18" s="20">
        <f t="shared" ref="N18" si="18">(N17/L17)-1</f>
        <v>8.5510566109226138E-2</v>
      </c>
      <c r="O18" s="20">
        <f t="shared" ref="O18" si="19">(O17/M17)-1</f>
        <v>9.0574632095304919E-2</v>
      </c>
      <c r="P18" s="20">
        <f t="shared" ref="P18" si="20">(P17/N17)-1</f>
        <v>0.74819112140635902</v>
      </c>
      <c r="Q18" s="20">
        <f t="shared" ref="Q18" si="21">(Q17/O17)-1</f>
        <v>0.38140626506024078</v>
      </c>
      <c r="R18" s="20">
        <f>(R17/SUM(P17:Q17)-1)</f>
        <v>0.47031358793727196</v>
      </c>
      <c r="S18" s="20">
        <f t="shared" ref="S18:U18" si="22">(S17/SUM(Q17:R17)-1)</f>
        <v>0.32322562208924244</v>
      </c>
      <c r="T18" s="20">
        <f t="shared" si="22"/>
        <v>0.21829053720131397</v>
      </c>
      <c r="U18" s="20">
        <f t="shared" si="22"/>
        <v>0.1605416885052775</v>
      </c>
      <c r="V18" s="20">
        <f t="shared" ref="V18" si="23">(V17/SUM(T17:U17)-1)</f>
        <v>0.10812964962042626</v>
      </c>
      <c r="W18" s="20">
        <f>W17/V17-1</f>
        <v>1.6129032258064502E-2</v>
      </c>
    </row>
    <row r="19" spans="1:16384" x14ac:dyDescent="0.2">
      <c r="D19" s="145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7"/>
      <c r="T19" s="147"/>
      <c r="U19" s="147"/>
      <c r="V19" s="147"/>
      <c r="W19" s="147"/>
    </row>
    <row r="20" spans="1:16384" x14ac:dyDescent="0.2">
      <c r="C20" t="s">
        <v>7</v>
      </c>
      <c r="D20" s="145" t="s">
        <v>13</v>
      </c>
      <c r="E20" s="148">
        <v>1824</v>
      </c>
      <c r="F20" s="148">
        <v>3185</v>
      </c>
      <c r="G20" s="148">
        <v>1833</v>
      </c>
      <c r="H20" s="148">
        <v>470</v>
      </c>
      <c r="I20" s="148">
        <v>170</v>
      </c>
      <c r="J20" s="148">
        <f>1000-I20</f>
        <v>830</v>
      </c>
      <c r="K20" s="148">
        <v>985</v>
      </c>
      <c r="L20" s="148">
        <v>2831</v>
      </c>
      <c r="M20" s="148">
        <v>1749</v>
      </c>
      <c r="N20" s="148">
        <v>3472</v>
      </c>
      <c r="O20" s="148">
        <v>2046</v>
      </c>
      <c r="P20" s="148">
        <f>P17*P21/Units</f>
        <v>5233.7870249999996</v>
      </c>
      <c r="Q20" s="148">
        <f>Q17*Q21/Units</f>
        <v>2347.5963419999998</v>
      </c>
      <c r="R20" s="148">
        <f>R17*R21/Units</f>
        <v>12400.328555999999</v>
      </c>
      <c r="S20" s="148">
        <f>S17*S21/Units</f>
        <v>16650.95764878</v>
      </c>
      <c r="T20" s="148">
        <f>T17*T21/Units</f>
        <v>41109.957733823991</v>
      </c>
      <c r="U20" s="148">
        <f>U17*U21/Units</f>
        <v>65687.094437548483</v>
      </c>
      <c r="V20" s="148">
        <f>V17*V21/Units</f>
        <v>116784.0176907789</v>
      </c>
      <c r="W20" s="148">
        <f>W17*W21/Units</f>
        <v>118667.63087933983</v>
      </c>
    </row>
    <row r="21" spans="1:16384" x14ac:dyDescent="0.2">
      <c r="C21" t="s">
        <v>9</v>
      </c>
      <c r="D21" s="145" t="s">
        <v>14</v>
      </c>
      <c r="E21" s="146">
        <v>4.05</v>
      </c>
      <c r="F21" s="146">
        <v>5.08</v>
      </c>
      <c r="G21" s="146">
        <v>4.2699999999999996</v>
      </c>
      <c r="H21" s="146">
        <v>2.94</v>
      </c>
      <c r="I21" s="146">
        <f t="shared" ref="I21:O21" si="24">(I20/I17)*Units</f>
        <v>3.3099688473520246</v>
      </c>
      <c r="J21" s="146">
        <f t="shared" si="24"/>
        <v>4.4966951999133169</v>
      </c>
      <c r="K21" s="146">
        <f t="shared" si="24"/>
        <v>3.6738652045802094</v>
      </c>
      <c r="L21" s="146">
        <f t="shared" si="24"/>
        <v>4.8757384220587978</v>
      </c>
      <c r="M21" s="150">
        <f t="shared" si="24"/>
        <v>4.3773150465512067</v>
      </c>
      <c r="N21" s="150">
        <f t="shared" si="24"/>
        <v>5.5086628165259892</v>
      </c>
      <c r="O21" s="150">
        <f t="shared" si="24"/>
        <v>4.6953528399311528</v>
      </c>
      <c r="P21" s="151">
        <v>4.75</v>
      </c>
      <c r="Q21" s="158">
        <v>3.9</v>
      </c>
      <c r="R21" s="159">
        <v>4.95</v>
      </c>
      <c r="S21" s="159">
        <v>4.05</v>
      </c>
      <c r="T21" s="159">
        <v>5.0999999999999996</v>
      </c>
      <c r="U21" s="151">
        <v>4.6500000000000004</v>
      </c>
      <c r="V21" s="159">
        <v>4.75</v>
      </c>
      <c r="W21" s="151">
        <v>4.75</v>
      </c>
    </row>
    <row r="22" spans="1:16384" x14ac:dyDescent="0.2">
      <c r="D22" s="145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>
        <f>P21/N21-1</f>
        <v>-0.13772177419354847</v>
      </c>
      <c r="Q22" s="146">
        <f>Q21/O21-1</f>
        <v>-0.16939149560117295</v>
      </c>
      <c r="R22" s="146"/>
      <c r="S22" s="147"/>
      <c r="T22" s="147"/>
      <c r="U22" s="147"/>
      <c r="V22" s="147"/>
      <c r="W22" s="147"/>
    </row>
    <row r="23" spans="1:16384" x14ac:dyDescent="0.2">
      <c r="C23" t="s">
        <v>8</v>
      </c>
      <c r="D23" s="145" t="s">
        <v>13</v>
      </c>
      <c r="E23" s="148">
        <v>519</v>
      </c>
      <c r="F23" s="148">
        <v>857</v>
      </c>
      <c r="G23" s="148">
        <v>549</v>
      </c>
      <c r="H23" s="148">
        <v>157</v>
      </c>
      <c r="I23" s="148">
        <v>70</v>
      </c>
      <c r="J23" s="148">
        <f>458-I23</f>
        <v>388</v>
      </c>
      <c r="K23" s="148">
        <v>513</v>
      </c>
      <c r="L23" s="148">
        <v>1440</v>
      </c>
      <c r="M23" s="148">
        <v>940</v>
      </c>
      <c r="N23" s="148">
        <v>2010</v>
      </c>
      <c r="O23" s="148">
        <v>1222</v>
      </c>
      <c r="P23" s="148">
        <f>P24*P17/Units</f>
        <v>1928.2373249999998</v>
      </c>
      <c r="Q23" s="148">
        <f>Q24*Q17/Units</f>
        <v>933.01905899999986</v>
      </c>
      <c r="R23" s="148">
        <f>R24*R17/Units</f>
        <v>3381.9077879999995</v>
      </c>
      <c r="S23" s="148">
        <f>S24*S17/Units</f>
        <v>4728.0497027399997</v>
      </c>
      <c r="T23" s="148">
        <f>T24*T17/Units</f>
        <v>11285.086436735999</v>
      </c>
      <c r="U23" s="148">
        <f>U24*U17/Units</f>
        <v>18364.133928776999</v>
      </c>
      <c r="V23" s="148">
        <f>V24*V17/Units</f>
        <v>33191.247133168741</v>
      </c>
      <c r="W23" s="148">
        <f>W24*W17/Units</f>
        <v>118667.63087933983</v>
      </c>
    </row>
    <row r="24" spans="1:16384" x14ac:dyDescent="0.2">
      <c r="C24" t="s">
        <v>9</v>
      </c>
      <c r="D24" s="145" t="s">
        <v>14</v>
      </c>
      <c r="E24" s="146">
        <f t="shared" ref="E24:O24" si="25">(E23/E17)*Units</f>
        <v>1.1510057439400323</v>
      </c>
      <c r="F24" s="146">
        <f t="shared" si="25"/>
        <v>1.3679169992019153</v>
      </c>
      <c r="G24" s="146">
        <f t="shared" si="25"/>
        <v>1.2791239515377446</v>
      </c>
      <c r="H24" s="146">
        <f t="shared" si="25"/>
        <v>0.98161810679004635</v>
      </c>
      <c r="I24" s="146">
        <f t="shared" si="25"/>
        <v>1.3629283489096573</v>
      </c>
      <c r="J24" s="146">
        <f t="shared" si="25"/>
        <v>2.102069563332972</v>
      </c>
      <c r="K24" s="146">
        <f t="shared" si="25"/>
        <v>1.9133937562940584</v>
      </c>
      <c r="L24" s="146">
        <f t="shared" si="25"/>
        <v>2.4800647572464389</v>
      </c>
      <c r="M24" s="150">
        <f t="shared" si="25"/>
        <v>2.3525878466312942</v>
      </c>
      <c r="N24" s="150">
        <f t="shared" si="25"/>
        <v>3.1890588309957479</v>
      </c>
      <c r="O24" s="150">
        <f t="shared" si="25"/>
        <v>2.8043602983362019</v>
      </c>
      <c r="P24" s="151">
        <v>1.75</v>
      </c>
      <c r="Q24" s="158">
        <v>1.55</v>
      </c>
      <c r="R24" s="159">
        <v>1.35</v>
      </c>
      <c r="S24" s="151">
        <v>1.1499999999999999</v>
      </c>
      <c r="T24" s="159">
        <v>1.4</v>
      </c>
      <c r="U24" s="151">
        <v>1.3</v>
      </c>
      <c r="V24" s="159">
        <v>1.35</v>
      </c>
      <c r="W24" s="151">
        <v>4.75</v>
      </c>
    </row>
    <row r="25" spans="1:16384" x14ac:dyDescent="0.2">
      <c r="D25" s="145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7"/>
      <c r="T25" s="147"/>
      <c r="U25" s="147"/>
      <c r="V25" s="147"/>
      <c r="W25" s="147"/>
    </row>
    <row r="26" spans="1:16384" s="113" customFormat="1" ht="21" customHeight="1" x14ac:dyDescent="0.25">
      <c r="A26" s="95"/>
      <c r="B26" s="108"/>
      <c r="C26" s="9" t="s">
        <v>84</v>
      </c>
      <c r="D26" s="109"/>
      <c r="E26" s="110">
        <v>43555</v>
      </c>
      <c r="F26" s="111">
        <f>EOMONTH(E26,6)</f>
        <v>43738</v>
      </c>
      <c r="G26" s="110">
        <f t="shared" ref="G26:O26" si="26">EOMONTH(F26,6)</f>
        <v>43921</v>
      </c>
      <c r="H26" s="111">
        <f t="shared" si="26"/>
        <v>44104</v>
      </c>
      <c r="I26" s="110">
        <f t="shared" si="26"/>
        <v>44286</v>
      </c>
      <c r="J26" s="111">
        <f t="shared" si="26"/>
        <v>44469</v>
      </c>
      <c r="K26" s="110">
        <f t="shared" si="26"/>
        <v>44651</v>
      </c>
      <c r="L26" s="111">
        <f t="shared" si="26"/>
        <v>44834</v>
      </c>
      <c r="M26" s="110">
        <f t="shared" si="26"/>
        <v>45016</v>
      </c>
      <c r="N26" s="111">
        <f t="shared" si="26"/>
        <v>45199</v>
      </c>
      <c r="O26" s="110">
        <f t="shared" si="26"/>
        <v>45382</v>
      </c>
      <c r="P26" s="111">
        <f t="shared" ref="P26" si="27">EOMONTH(O26,6)</f>
        <v>45565</v>
      </c>
      <c r="Q26" s="110">
        <f t="shared" ref="Q26" si="28">EOMONTH(P26,6)</f>
        <v>45747</v>
      </c>
      <c r="R26" s="111">
        <f t="shared" ref="R26" si="29">EOMONTH(Q26,6)</f>
        <v>45930</v>
      </c>
      <c r="S26" s="110">
        <f t="shared" ref="S26" si="30">EOMONTH(R26,6)</f>
        <v>46112</v>
      </c>
      <c r="T26" s="111">
        <f t="shared" ref="T26" si="31">EOMONTH(S26,6)</f>
        <v>46295</v>
      </c>
      <c r="U26" s="110">
        <f t="shared" ref="U26" si="32">EOMONTH(T26,6)</f>
        <v>46477</v>
      </c>
      <c r="V26" s="111">
        <f t="shared" ref="V26" si="33">EOMONTH(U26,6)</f>
        <v>46660</v>
      </c>
      <c r="W26" s="110">
        <f t="shared" ref="W26" si="34">EOMONTH(V26,6)</f>
        <v>46843</v>
      </c>
      <c r="AC26" s="114"/>
      <c r="AE26" s="115"/>
      <c r="AF26" s="115"/>
      <c r="AG26" s="95"/>
      <c r="AH26" s="108"/>
      <c r="AI26" s="112"/>
      <c r="AS26" s="114"/>
      <c r="AU26" s="115"/>
      <c r="AV26" s="115"/>
      <c r="AW26" s="95"/>
      <c r="AX26" s="108"/>
      <c r="AY26" s="112"/>
      <c r="BI26" s="114"/>
      <c r="BK26" s="115"/>
      <c r="BL26" s="115"/>
      <c r="BM26" s="95"/>
      <c r="BN26" s="108"/>
      <c r="BO26" s="112"/>
      <c r="BY26" s="114"/>
      <c r="CA26" s="115"/>
      <c r="CB26" s="115"/>
      <c r="CC26" s="95"/>
      <c r="CD26" s="108"/>
      <c r="CE26" s="112"/>
      <c r="CO26" s="114"/>
      <c r="CQ26" s="115"/>
      <c r="CR26" s="115"/>
      <c r="CS26" s="95"/>
      <c r="CT26" s="108"/>
      <c r="CU26" s="112"/>
      <c r="DE26" s="114"/>
      <c r="DG26" s="115"/>
      <c r="DH26" s="115"/>
      <c r="DI26" s="95"/>
      <c r="DJ26" s="108"/>
      <c r="DK26" s="112"/>
      <c r="DU26" s="114"/>
      <c r="DW26" s="115"/>
      <c r="DX26" s="115"/>
      <c r="DY26" s="95"/>
      <c r="DZ26" s="108"/>
      <c r="EA26" s="112"/>
      <c r="EK26" s="114"/>
      <c r="EM26" s="115"/>
      <c r="EN26" s="115"/>
      <c r="EO26" s="95"/>
      <c r="EP26" s="108"/>
      <c r="EQ26" s="112"/>
      <c r="FA26" s="114"/>
      <c r="FC26" s="115"/>
      <c r="FD26" s="115"/>
      <c r="FE26" s="95"/>
      <c r="FF26" s="108"/>
      <c r="FG26" s="112"/>
      <c r="FQ26" s="114"/>
      <c r="FS26" s="115"/>
      <c r="FT26" s="115"/>
      <c r="FU26" s="95"/>
      <c r="FV26" s="108"/>
      <c r="FW26" s="112"/>
      <c r="GG26" s="114"/>
      <c r="GI26" s="115"/>
      <c r="GJ26" s="115"/>
      <c r="GK26" s="95"/>
      <c r="GL26" s="108"/>
      <c r="GM26" s="112"/>
      <c r="GW26" s="114"/>
      <c r="GY26" s="115"/>
      <c r="GZ26" s="115"/>
      <c r="HA26" s="95"/>
      <c r="HB26" s="108"/>
      <c r="HC26" s="112"/>
      <c r="HM26" s="114"/>
      <c r="HO26" s="115"/>
      <c r="HP26" s="115"/>
      <c r="HQ26" s="95"/>
      <c r="HR26" s="108"/>
      <c r="HS26" s="112"/>
      <c r="IC26" s="114"/>
      <c r="IE26" s="115"/>
      <c r="IF26" s="115"/>
      <c r="IG26" s="95"/>
      <c r="IH26" s="108"/>
      <c r="II26" s="112"/>
      <c r="IS26" s="114"/>
      <c r="IU26" s="115"/>
      <c r="IV26" s="115"/>
      <c r="IW26" s="95"/>
      <c r="IX26" s="108"/>
      <c r="IY26" s="112"/>
      <c r="JI26" s="114"/>
      <c r="JK26" s="115"/>
      <c r="JL26" s="115"/>
      <c r="JM26" s="95"/>
      <c r="JN26" s="108"/>
      <c r="JO26" s="112"/>
      <c r="JY26" s="114"/>
      <c r="KA26" s="115"/>
      <c r="KB26" s="115"/>
      <c r="KC26" s="95"/>
      <c r="KD26" s="108"/>
      <c r="KE26" s="112"/>
      <c r="KO26" s="114"/>
      <c r="KQ26" s="115"/>
      <c r="KR26" s="115"/>
      <c r="KS26" s="95"/>
      <c r="KT26" s="108"/>
      <c r="KU26" s="112"/>
      <c r="LE26" s="114"/>
      <c r="LG26" s="115"/>
      <c r="LH26" s="115"/>
      <c r="LI26" s="95"/>
      <c r="LJ26" s="108"/>
      <c r="LK26" s="112"/>
      <c r="LU26" s="114"/>
      <c r="LW26" s="115"/>
      <c r="LX26" s="115"/>
      <c r="LY26" s="95"/>
      <c r="LZ26" s="108"/>
      <c r="MA26" s="112"/>
      <c r="MK26" s="114"/>
      <c r="MM26" s="115"/>
      <c r="MN26" s="115"/>
      <c r="MO26" s="95"/>
      <c r="MP26" s="108"/>
      <c r="MQ26" s="112"/>
      <c r="NA26" s="114"/>
      <c r="NC26" s="115"/>
      <c r="ND26" s="115"/>
      <c r="NE26" s="95"/>
      <c r="NF26" s="108"/>
      <c r="NG26" s="112"/>
      <c r="NQ26" s="114"/>
      <c r="NS26" s="115"/>
      <c r="NT26" s="115"/>
      <c r="NU26" s="95"/>
      <c r="NV26" s="108"/>
      <c r="NW26" s="112"/>
      <c r="OG26" s="114"/>
      <c r="OI26" s="115"/>
      <c r="OJ26" s="115"/>
      <c r="OK26" s="95"/>
      <c r="OL26" s="108"/>
      <c r="OM26" s="112"/>
      <c r="OW26" s="114"/>
      <c r="OY26" s="115"/>
      <c r="OZ26" s="115"/>
      <c r="PA26" s="95"/>
      <c r="PB26" s="108"/>
      <c r="PC26" s="112"/>
      <c r="PM26" s="114"/>
      <c r="PO26" s="115"/>
      <c r="PP26" s="115"/>
      <c r="PQ26" s="95"/>
      <c r="PR26" s="108"/>
      <c r="PS26" s="112"/>
      <c r="QC26" s="114"/>
      <c r="QE26" s="115"/>
      <c r="QF26" s="115"/>
      <c r="QG26" s="95"/>
      <c r="QH26" s="108"/>
      <c r="QI26" s="112"/>
      <c r="QS26" s="114"/>
      <c r="QU26" s="115"/>
      <c r="QV26" s="115"/>
      <c r="QW26" s="95"/>
      <c r="QX26" s="108"/>
      <c r="QY26" s="112"/>
      <c r="RI26" s="114"/>
      <c r="RK26" s="115"/>
      <c r="RL26" s="115"/>
      <c r="RM26" s="95"/>
      <c r="RN26" s="108"/>
      <c r="RO26" s="112"/>
      <c r="RY26" s="114"/>
      <c r="SA26" s="115"/>
      <c r="SB26" s="115"/>
      <c r="SC26" s="95"/>
      <c r="SD26" s="108"/>
      <c r="SE26" s="112"/>
      <c r="SO26" s="114"/>
      <c r="SQ26" s="115"/>
      <c r="SR26" s="115"/>
      <c r="SS26" s="95"/>
      <c r="ST26" s="108"/>
      <c r="SU26" s="112"/>
      <c r="TE26" s="114"/>
      <c r="TG26" s="115"/>
      <c r="TH26" s="115"/>
      <c r="TI26" s="95"/>
      <c r="TJ26" s="108"/>
      <c r="TK26" s="112"/>
      <c r="TU26" s="114"/>
      <c r="TW26" s="115"/>
      <c r="TX26" s="115"/>
      <c r="TY26" s="95"/>
      <c r="TZ26" s="108"/>
      <c r="UA26" s="112"/>
      <c r="UK26" s="114"/>
      <c r="UM26" s="115"/>
      <c r="UN26" s="115"/>
      <c r="UO26" s="95"/>
      <c r="UP26" s="108"/>
      <c r="UQ26" s="112"/>
      <c r="VA26" s="114"/>
      <c r="VC26" s="115"/>
      <c r="VD26" s="115"/>
      <c r="VE26" s="95"/>
      <c r="VF26" s="108"/>
      <c r="VG26" s="112"/>
      <c r="VQ26" s="114"/>
      <c r="VS26" s="115"/>
      <c r="VT26" s="115"/>
      <c r="VU26" s="95"/>
      <c r="VV26" s="108"/>
      <c r="VW26" s="112"/>
      <c r="WG26" s="114"/>
      <c r="WI26" s="115"/>
      <c r="WJ26" s="115"/>
      <c r="WK26" s="95"/>
      <c r="WL26" s="108"/>
      <c r="WM26" s="112"/>
      <c r="WW26" s="114"/>
      <c r="WY26" s="115"/>
      <c r="WZ26" s="115"/>
      <c r="XA26" s="95"/>
      <c r="XB26" s="108"/>
      <c r="XC26" s="112"/>
      <c r="XM26" s="114"/>
      <c r="XO26" s="115"/>
      <c r="XP26" s="115"/>
      <c r="XQ26" s="95"/>
      <c r="XR26" s="108"/>
      <c r="XS26" s="112"/>
      <c r="YC26" s="114"/>
      <c r="YE26" s="115"/>
      <c r="YF26" s="115"/>
      <c r="YG26" s="95"/>
      <c r="YH26" s="108"/>
      <c r="YI26" s="112"/>
      <c r="YS26" s="114"/>
      <c r="YU26" s="115"/>
      <c r="YV26" s="115"/>
      <c r="YW26" s="95"/>
      <c r="YX26" s="108"/>
      <c r="YY26" s="112"/>
      <c r="ZI26" s="114"/>
      <c r="ZK26" s="115"/>
      <c r="ZL26" s="115"/>
      <c r="ZM26" s="95"/>
      <c r="ZN26" s="108"/>
      <c r="ZO26" s="112"/>
      <c r="ZY26" s="114"/>
      <c r="AAA26" s="115"/>
      <c r="AAB26" s="115"/>
      <c r="AAC26" s="95"/>
      <c r="AAD26" s="108"/>
      <c r="AAE26" s="112"/>
      <c r="AAO26" s="114"/>
      <c r="AAQ26" s="115"/>
      <c r="AAR26" s="115"/>
      <c r="AAS26" s="95"/>
      <c r="AAT26" s="108"/>
      <c r="AAU26" s="112"/>
      <c r="ABE26" s="114"/>
      <c r="ABG26" s="115"/>
      <c r="ABH26" s="115"/>
      <c r="ABI26" s="95"/>
      <c r="ABJ26" s="108"/>
      <c r="ABK26" s="112"/>
      <c r="ABU26" s="114"/>
      <c r="ABW26" s="115"/>
      <c r="ABX26" s="115"/>
      <c r="ABY26" s="95"/>
      <c r="ABZ26" s="108"/>
      <c r="ACA26" s="112"/>
      <c r="ACK26" s="114"/>
      <c r="ACM26" s="115"/>
      <c r="ACN26" s="115"/>
      <c r="ACO26" s="95"/>
      <c r="ACP26" s="108"/>
      <c r="ACQ26" s="112"/>
      <c r="ADA26" s="114"/>
      <c r="ADC26" s="115"/>
      <c r="ADD26" s="115"/>
      <c r="ADE26" s="95"/>
      <c r="ADF26" s="108"/>
      <c r="ADG26" s="112"/>
      <c r="ADQ26" s="114"/>
      <c r="ADS26" s="115"/>
      <c r="ADT26" s="115"/>
      <c r="ADU26" s="95"/>
      <c r="ADV26" s="108"/>
      <c r="ADW26" s="112"/>
      <c r="AEG26" s="114"/>
      <c r="AEI26" s="115"/>
      <c r="AEJ26" s="115"/>
      <c r="AEK26" s="95"/>
      <c r="AEL26" s="108"/>
      <c r="AEM26" s="112"/>
      <c r="AEW26" s="114"/>
      <c r="AEY26" s="115"/>
      <c r="AEZ26" s="115"/>
      <c r="AFA26" s="95"/>
      <c r="AFB26" s="108"/>
      <c r="AFC26" s="112"/>
      <c r="AFM26" s="114"/>
      <c r="AFO26" s="115"/>
      <c r="AFP26" s="115"/>
      <c r="AFQ26" s="95"/>
      <c r="AFR26" s="108"/>
      <c r="AFS26" s="112"/>
      <c r="AGC26" s="114"/>
      <c r="AGE26" s="115"/>
      <c r="AGF26" s="115"/>
      <c r="AGG26" s="95"/>
      <c r="AGH26" s="108"/>
      <c r="AGI26" s="112"/>
      <c r="AGS26" s="114"/>
      <c r="AGU26" s="115"/>
      <c r="AGV26" s="115"/>
      <c r="AGW26" s="95"/>
      <c r="AGX26" s="108"/>
      <c r="AGY26" s="112"/>
      <c r="AHI26" s="114"/>
      <c r="AHK26" s="115"/>
      <c r="AHL26" s="115"/>
      <c r="AHM26" s="95"/>
      <c r="AHN26" s="108"/>
      <c r="AHO26" s="112"/>
      <c r="AHY26" s="114"/>
      <c r="AIA26" s="115"/>
      <c r="AIB26" s="115"/>
      <c r="AIC26" s="95"/>
      <c r="AID26" s="108"/>
      <c r="AIE26" s="112"/>
      <c r="AIO26" s="114"/>
      <c r="AIQ26" s="115"/>
      <c r="AIR26" s="115"/>
      <c r="AIS26" s="95"/>
      <c r="AIT26" s="108"/>
      <c r="AIU26" s="112"/>
      <c r="AJE26" s="114"/>
      <c r="AJG26" s="115"/>
      <c r="AJH26" s="115"/>
      <c r="AJI26" s="95"/>
      <c r="AJJ26" s="108"/>
      <c r="AJK26" s="112"/>
      <c r="AJU26" s="114"/>
      <c r="AJW26" s="115"/>
      <c r="AJX26" s="115"/>
      <c r="AJY26" s="95"/>
      <c r="AJZ26" s="108"/>
      <c r="AKA26" s="112"/>
      <c r="AKK26" s="114"/>
      <c r="AKM26" s="115"/>
      <c r="AKN26" s="115"/>
      <c r="AKO26" s="95"/>
      <c r="AKP26" s="108"/>
      <c r="AKQ26" s="112"/>
      <c r="ALA26" s="114"/>
      <c r="ALC26" s="115"/>
      <c r="ALD26" s="115"/>
      <c r="ALE26" s="95"/>
      <c r="ALF26" s="108"/>
      <c r="ALG26" s="112"/>
      <c r="ALQ26" s="114"/>
      <c r="ALS26" s="115"/>
      <c r="ALT26" s="115"/>
      <c r="ALU26" s="95"/>
      <c r="ALV26" s="108"/>
      <c r="ALW26" s="112"/>
      <c r="AMG26" s="114"/>
      <c r="AMI26" s="115"/>
      <c r="AMJ26" s="115"/>
      <c r="AMK26" s="95"/>
      <c r="AML26" s="108"/>
      <c r="AMM26" s="112"/>
      <c r="AMW26" s="114"/>
      <c r="AMY26" s="115"/>
      <c r="AMZ26" s="115"/>
      <c r="ANA26" s="95"/>
      <c r="ANB26" s="108"/>
      <c r="ANC26" s="112"/>
      <c r="ANM26" s="114"/>
      <c r="ANO26" s="115"/>
      <c r="ANP26" s="115"/>
      <c r="ANQ26" s="95"/>
      <c r="ANR26" s="108"/>
      <c r="ANS26" s="112"/>
      <c r="AOC26" s="114"/>
      <c r="AOE26" s="115"/>
      <c r="AOF26" s="115"/>
      <c r="AOG26" s="95"/>
      <c r="AOH26" s="108"/>
      <c r="AOI26" s="112"/>
      <c r="AOS26" s="114"/>
      <c r="AOU26" s="115"/>
      <c r="AOV26" s="115"/>
      <c r="AOW26" s="95"/>
      <c r="AOX26" s="108"/>
      <c r="AOY26" s="112"/>
      <c r="API26" s="114"/>
      <c r="APK26" s="115"/>
      <c r="APL26" s="115"/>
      <c r="APM26" s="95"/>
      <c r="APN26" s="108"/>
      <c r="APO26" s="112"/>
      <c r="APY26" s="114"/>
      <c r="AQA26" s="115"/>
      <c r="AQB26" s="115"/>
      <c r="AQC26" s="95"/>
      <c r="AQD26" s="108"/>
      <c r="AQE26" s="112"/>
      <c r="AQO26" s="114"/>
      <c r="AQQ26" s="115"/>
      <c r="AQR26" s="115"/>
      <c r="AQS26" s="95"/>
      <c r="AQT26" s="108"/>
      <c r="AQU26" s="112"/>
      <c r="ARE26" s="114"/>
      <c r="ARG26" s="115"/>
      <c r="ARH26" s="115"/>
      <c r="ARI26" s="95"/>
      <c r="ARJ26" s="108"/>
      <c r="ARK26" s="112"/>
      <c r="ARU26" s="114"/>
      <c r="ARW26" s="115"/>
      <c r="ARX26" s="115"/>
      <c r="ARY26" s="95"/>
      <c r="ARZ26" s="108"/>
      <c r="ASA26" s="112"/>
      <c r="ASK26" s="114"/>
      <c r="ASM26" s="115"/>
      <c r="ASN26" s="115"/>
      <c r="ASO26" s="95"/>
      <c r="ASP26" s="108"/>
      <c r="ASQ26" s="112"/>
      <c r="ATA26" s="114"/>
      <c r="ATC26" s="115"/>
      <c r="ATD26" s="115"/>
      <c r="ATE26" s="95"/>
      <c r="ATF26" s="108"/>
      <c r="ATG26" s="112"/>
      <c r="ATQ26" s="114"/>
      <c r="ATS26" s="115"/>
      <c r="ATT26" s="115"/>
      <c r="ATU26" s="95"/>
      <c r="ATV26" s="108"/>
      <c r="ATW26" s="112"/>
      <c r="AUG26" s="114"/>
      <c r="AUI26" s="115"/>
      <c r="AUJ26" s="115"/>
      <c r="AUK26" s="95"/>
      <c r="AUL26" s="108"/>
      <c r="AUM26" s="112"/>
      <c r="AUW26" s="114"/>
      <c r="AUY26" s="115"/>
      <c r="AUZ26" s="115"/>
      <c r="AVA26" s="95"/>
      <c r="AVB26" s="108"/>
      <c r="AVC26" s="112"/>
      <c r="AVM26" s="114"/>
      <c r="AVO26" s="115"/>
      <c r="AVP26" s="115"/>
      <c r="AVQ26" s="95"/>
      <c r="AVR26" s="108"/>
      <c r="AVS26" s="112"/>
      <c r="AWC26" s="114"/>
      <c r="AWE26" s="115"/>
      <c r="AWF26" s="115"/>
      <c r="AWG26" s="95"/>
      <c r="AWH26" s="108"/>
      <c r="AWI26" s="112"/>
      <c r="AWS26" s="114"/>
      <c r="AWU26" s="115"/>
      <c r="AWV26" s="115"/>
      <c r="AWW26" s="95"/>
      <c r="AWX26" s="108"/>
      <c r="AWY26" s="112"/>
      <c r="AXI26" s="114"/>
      <c r="AXK26" s="115"/>
      <c r="AXL26" s="115"/>
      <c r="AXM26" s="95"/>
      <c r="AXN26" s="108"/>
      <c r="AXO26" s="112"/>
      <c r="AXY26" s="114"/>
      <c r="AYA26" s="115"/>
      <c r="AYB26" s="115"/>
      <c r="AYC26" s="95"/>
      <c r="AYD26" s="108"/>
      <c r="AYE26" s="112"/>
      <c r="AYO26" s="114"/>
      <c r="AYQ26" s="115"/>
      <c r="AYR26" s="115"/>
      <c r="AYS26" s="95"/>
      <c r="AYT26" s="108"/>
      <c r="AYU26" s="112"/>
      <c r="AZE26" s="114"/>
      <c r="AZG26" s="115"/>
      <c r="AZH26" s="115"/>
      <c r="AZI26" s="95"/>
      <c r="AZJ26" s="108"/>
      <c r="AZK26" s="112"/>
      <c r="AZU26" s="114"/>
      <c r="AZW26" s="115"/>
      <c r="AZX26" s="115"/>
      <c r="AZY26" s="95"/>
      <c r="AZZ26" s="108"/>
      <c r="BAA26" s="112"/>
      <c r="BAK26" s="114"/>
      <c r="BAM26" s="115"/>
      <c r="BAN26" s="115"/>
      <c r="BAO26" s="95"/>
      <c r="BAP26" s="108"/>
      <c r="BAQ26" s="112"/>
      <c r="BBA26" s="114"/>
      <c r="BBC26" s="115"/>
      <c r="BBD26" s="115"/>
      <c r="BBE26" s="95"/>
      <c r="BBF26" s="108"/>
      <c r="BBG26" s="112"/>
      <c r="BBQ26" s="114"/>
      <c r="BBS26" s="115"/>
      <c r="BBT26" s="115"/>
      <c r="BBU26" s="95"/>
      <c r="BBV26" s="108"/>
      <c r="BBW26" s="112"/>
      <c r="BCG26" s="114"/>
      <c r="BCI26" s="115"/>
      <c r="BCJ26" s="115"/>
      <c r="BCK26" s="95"/>
      <c r="BCL26" s="108"/>
      <c r="BCM26" s="112"/>
      <c r="BCW26" s="114"/>
      <c r="BCY26" s="115"/>
      <c r="BCZ26" s="115"/>
      <c r="BDA26" s="95"/>
      <c r="BDB26" s="108"/>
      <c r="BDC26" s="112"/>
      <c r="BDM26" s="114"/>
      <c r="BDO26" s="115"/>
      <c r="BDP26" s="115"/>
      <c r="BDQ26" s="95"/>
      <c r="BDR26" s="108"/>
      <c r="BDS26" s="112"/>
      <c r="BEC26" s="114"/>
      <c r="BEE26" s="115"/>
      <c r="BEF26" s="115"/>
      <c r="BEG26" s="95"/>
      <c r="BEH26" s="108"/>
      <c r="BEI26" s="112"/>
      <c r="BES26" s="114"/>
      <c r="BEU26" s="115"/>
      <c r="BEV26" s="115"/>
      <c r="BEW26" s="95"/>
      <c r="BEX26" s="108"/>
      <c r="BEY26" s="112"/>
      <c r="BFI26" s="114"/>
      <c r="BFK26" s="115"/>
      <c r="BFL26" s="115"/>
      <c r="BFM26" s="95"/>
      <c r="BFN26" s="108"/>
      <c r="BFO26" s="112"/>
      <c r="BFY26" s="114"/>
      <c r="BGA26" s="115"/>
      <c r="BGB26" s="115"/>
      <c r="BGC26" s="95"/>
      <c r="BGD26" s="108"/>
      <c r="BGE26" s="112"/>
      <c r="BGO26" s="114"/>
      <c r="BGQ26" s="115"/>
      <c r="BGR26" s="115"/>
      <c r="BGS26" s="95"/>
      <c r="BGT26" s="108"/>
      <c r="BGU26" s="112"/>
      <c r="BHE26" s="114"/>
      <c r="BHG26" s="115"/>
      <c r="BHH26" s="115"/>
      <c r="BHI26" s="95"/>
      <c r="BHJ26" s="108"/>
      <c r="BHK26" s="112"/>
      <c r="BHU26" s="114"/>
      <c r="BHW26" s="115"/>
      <c r="BHX26" s="115"/>
      <c r="BHY26" s="95"/>
      <c r="BHZ26" s="108"/>
      <c r="BIA26" s="112"/>
      <c r="BIK26" s="114"/>
      <c r="BIM26" s="115"/>
      <c r="BIN26" s="115"/>
      <c r="BIO26" s="95"/>
      <c r="BIP26" s="108"/>
      <c r="BIQ26" s="112"/>
      <c r="BJA26" s="114"/>
      <c r="BJC26" s="115"/>
      <c r="BJD26" s="115"/>
      <c r="BJE26" s="95"/>
      <c r="BJF26" s="108"/>
      <c r="BJG26" s="112"/>
      <c r="BJQ26" s="114"/>
      <c r="BJS26" s="115"/>
      <c r="BJT26" s="115"/>
      <c r="BJU26" s="95"/>
      <c r="BJV26" s="108"/>
      <c r="BJW26" s="112"/>
      <c r="BKG26" s="114"/>
      <c r="BKI26" s="115"/>
      <c r="BKJ26" s="115"/>
      <c r="BKK26" s="95"/>
      <c r="BKL26" s="108"/>
      <c r="BKM26" s="112"/>
      <c r="BKW26" s="114"/>
      <c r="BKY26" s="115"/>
      <c r="BKZ26" s="115"/>
      <c r="BLA26" s="95"/>
      <c r="BLB26" s="108"/>
      <c r="BLC26" s="112"/>
      <c r="BLM26" s="114"/>
      <c r="BLO26" s="115"/>
      <c r="BLP26" s="115"/>
      <c r="BLQ26" s="95"/>
      <c r="BLR26" s="108"/>
      <c r="BLS26" s="112"/>
      <c r="BMC26" s="114"/>
      <c r="BME26" s="115"/>
      <c r="BMF26" s="115"/>
      <c r="BMG26" s="95"/>
      <c r="BMH26" s="108"/>
      <c r="BMI26" s="112"/>
      <c r="BMS26" s="114"/>
      <c r="BMU26" s="115"/>
      <c r="BMV26" s="115"/>
      <c r="BMW26" s="95"/>
      <c r="BMX26" s="108"/>
      <c r="BMY26" s="112"/>
      <c r="BNI26" s="114"/>
      <c r="BNK26" s="115"/>
      <c r="BNL26" s="115"/>
      <c r="BNM26" s="95"/>
      <c r="BNN26" s="108"/>
      <c r="BNO26" s="112"/>
      <c r="BNY26" s="114"/>
      <c r="BOA26" s="115"/>
      <c r="BOB26" s="115"/>
      <c r="BOC26" s="95"/>
      <c r="BOD26" s="108"/>
      <c r="BOE26" s="112"/>
      <c r="BOO26" s="114"/>
      <c r="BOQ26" s="115"/>
      <c r="BOR26" s="115"/>
      <c r="BOS26" s="95"/>
      <c r="BOT26" s="108"/>
      <c r="BOU26" s="112"/>
      <c r="BPE26" s="114"/>
      <c r="BPG26" s="115"/>
      <c r="BPH26" s="115"/>
      <c r="BPI26" s="95"/>
      <c r="BPJ26" s="108"/>
      <c r="BPK26" s="112"/>
      <c r="BPU26" s="114"/>
      <c r="BPW26" s="115"/>
      <c r="BPX26" s="115"/>
      <c r="BPY26" s="95"/>
      <c r="BPZ26" s="108"/>
      <c r="BQA26" s="112"/>
      <c r="BQK26" s="114"/>
      <c r="BQM26" s="115"/>
      <c r="BQN26" s="115"/>
      <c r="BQO26" s="95"/>
      <c r="BQP26" s="108"/>
      <c r="BQQ26" s="112"/>
      <c r="BRA26" s="114"/>
      <c r="BRC26" s="115"/>
      <c r="BRD26" s="115"/>
      <c r="BRE26" s="95"/>
      <c r="BRF26" s="108"/>
      <c r="BRG26" s="112"/>
      <c r="BRQ26" s="114"/>
      <c r="BRS26" s="115"/>
      <c r="BRT26" s="115"/>
      <c r="BRU26" s="95"/>
      <c r="BRV26" s="108"/>
      <c r="BRW26" s="112"/>
      <c r="BSG26" s="114"/>
      <c r="BSI26" s="115"/>
      <c r="BSJ26" s="115"/>
      <c r="BSK26" s="95"/>
      <c r="BSL26" s="108"/>
      <c r="BSM26" s="112"/>
      <c r="BSW26" s="114"/>
      <c r="BSY26" s="115"/>
      <c r="BSZ26" s="115"/>
      <c r="BTA26" s="95"/>
      <c r="BTB26" s="108"/>
      <c r="BTC26" s="112"/>
      <c r="BTM26" s="114"/>
      <c r="BTO26" s="115"/>
      <c r="BTP26" s="115"/>
      <c r="BTQ26" s="95"/>
      <c r="BTR26" s="108"/>
      <c r="BTS26" s="112"/>
      <c r="BUC26" s="114"/>
      <c r="BUE26" s="115"/>
      <c r="BUF26" s="115"/>
      <c r="BUG26" s="95"/>
      <c r="BUH26" s="108"/>
      <c r="BUI26" s="112"/>
      <c r="BUS26" s="114"/>
      <c r="BUU26" s="115"/>
      <c r="BUV26" s="115"/>
      <c r="BUW26" s="95"/>
      <c r="BUX26" s="108"/>
      <c r="BUY26" s="112"/>
      <c r="BVI26" s="114"/>
      <c r="BVK26" s="115"/>
      <c r="BVL26" s="115"/>
      <c r="BVM26" s="95"/>
      <c r="BVN26" s="108"/>
      <c r="BVO26" s="112"/>
      <c r="BVY26" s="114"/>
      <c r="BWA26" s="115"/>
      <c r="BWB26" s="115"/>
      <c r="BWC26" s="95"/>
      <c r="BWD26" s="108"/>
      <c r="BWE26" s="112"/>
      <c r="BWO26" s="114"/>
      <c r="BWQ26" s="115"/>
      <c r="BWR26" s="115"/>
      <c r="BWS26" s="95"/>
      <c r="BWT26" s="108"/>
      <c r="BWU26" s="112"/>
      <c r="BXE26" s="114"/>
      <c r="BXG26" s="115"/>
      <c r="BXH26" s="115"/>
      <c r="BXI26" s="95"/>
      <c r="BXJ26" s="108"/>
      <c r="BXK26" s="112"/>
      <c r="BXU26" s="114"/>
      <c r="BXW26" s="115"/>
      <c r="BXX26" s="115"/>
      <c r="BXY26" s="95"/>
      <c r="BXZ26" s="108"/>
      <c r="BYA26" s="112"/>
      <c r="BYK26" s="114"/>
      <c r="BYM26" s="115"/>
      <c r="BYN26" s="115"/>
      <c r="BYO26" s="95"/>
      <c r="BYP26" s="108"/>
      <c r="BYQ26" s="112"/>
      <c r="BZA26" s="114"/>
      <c r="BZC26" s="115"/>
      <c r="BZD26" s="115"/>
      <c r="BZE26" s="95"/>
      <c r="BZF26" s="108"/>
      <c r="BZG26" s="112"/>
      <c r="BZQ26" s="114"/>
      <c r="BZS26" s="115"/>
      <c r="BZT26" s="115"/>
      <c r="BZU26" s="95"/>
      <c r="BZV26" s="108"/>
      <c r="BZW26" s="112"/>
      <c r="CAG26" s="114"/>
      <c r="CAI26" s="115"/>
      <c r="CAJ26" s="115"/>
      <c r="CAK26" s="95"/>
      <c r="CAL26" s="108"/>
      <c r="CAM26" s="112"/>
      <c r="CAW26" s="114"/>
      <c r="CAY26" s="115"/>
      <c r="CAZ26" s="115"/>
      <c r="CBA26" s="95"/>
      <c r="CBB26" s="108"/>
      <c r="CBC26" s="112"/>
      <c r="CBM26" s="114"/>
      <c r="CBO26" s="115"/>
      <c r="CBP26" s="115"/>
      <c r="CBQ26" s="95"/>
      <c r="CBR26" s="108"/>
      <c r="CBS26" s="112"/>
      <c r="CCC26" s="114"/>
      <c r="CCE26" s="115"/>
      <c r="CCF26" s="115"/>
      <c r="CCG26" s="95"/>
      <c r="CCH26" s="108"/>
      <c r="CCI26" s="112"/>
      <c r="CCS26" s="114"/>
      <c r="CCU26" s="115"/>
      <c r="CCV26" s="115"/>
      <c r="CCW26" s="95"/>
      <c r="CCX26" s="108"/>
      <c r="CCY26" s="112"/>
      <c r="CDI26" s="114"/>
      <c r="CDK26" s="115"/>
      <c r="CDL26" s="115"/>
      <c r="CDM26" s="95"/>
      <c r="CDN26" s="108"/>
      <c r="CDO26" s="112"/>
      <c r="CDY26" s="114"/>
      <c r="CEA26" s="115"/>
      <c r="CEB26" s="115"/>
      <c r="CEC26" s="95"/>
      <c r="CED26" s="108"/>
      <c r="CEE26" s="112"/>
      <c r="CEO26" s="114"/>
      <c r="CEQ26" s="115"/>
      <c r="CER26" s="115"/>
      <c r="CES26" s="95"/>
      <c r="CET26" s="108"/>
      <c r="CEU26" s="112"/>
      <c r="CFE26" s="114"/>
      <c r="CFG26" s="115"/>
      <c r="CFH26" s="115"/>
      <c r="CFI26" s="95"/>
      <c r="CFJ26" s="108"/>
      <c r="CFK26" s="112"/>
      <c r="CFU26" s="114"/>
      <c r="CFW26" s="115"/>
      <c r="CFX26" s="115"/>
      <c r="CFY26" s="95"/>
      <c r="CFZ26" s="108"/>
      <c r="CGA26" s="112"/>
      <c r="CGK26" s="114"/>
      <c r="CGM26" s="115"/>
      <c r="CGN26" s="115"/>
      <c r="CGO26" s="95"/>
      <c r="CGP26" s="108"/>
      <c r="CGQ26" s="112"/>
      <c r="CHA26" s="114"/>
      <c r="CHC26" s="115"/>
      <c r="CHD26" s="115"/>
      <c r="CHE26" s="95"/>
      <c r="CHF26" s="108"/>
      <c r="CHG26" s="112"/>
      <c r="CHQ26" s="114"/>
      <c r="CHS26" s="115"/>
      <c r="CHT26" s="115"/>
      <c r="CHU26" s="95"/>
      <c r="CHV26" s="108"/>
      <c r="CHW26" s="112"/>
      <c r="CIG26" s="114"/>
      <c r="CII26" s="115"/>
      <c r="CIJ26" s="115"/>
      <c r="CIK26" s="95"/>
      <c r="CIL26" s="108"/>
      <c r="CIM26" s="112"/>
      <c r="CIW26" s="114"/>
      <c r="CIY26" s="115"/>
      <c r="CIZ26" s="115"/>
      <c r="CJA26" s="95"/>
      <c r="CJB26" s="108"/>
      <c r="CJC26" s="112"/>
      <c r="CJM26" s="114"/>
      <c r="CJO26" s="115"/>
      <c r="CJP26" s="115"/>
      <c r="CJQ26" s="95"/>
      <c r="CJR26" s="108"/>
      <c r="CJS26" s="112"/>
      <c r="CKC26" s="114"/>
      <c r="CKE26" s="115"/>
      <c r="CKF26" s="115"/>
      <c r="CKG26" s="95"/>
      <c r="CKH26" s="108"/>
      <c r="CKI26" s="112"/>
      <c r="CKS26" s="114"/>
      <c r="CKU26" s="115"/>
      <c r="CKV26" s="115"/>
      <c r="CKW26" s="95"/>
      <c r="CKX26" s="108"/>
      <c r="CKY26" s="112"/>
      <c r="CLI26" s="114"/>
      <c r="CLK26" s="115"/>
      <c r="CLL26" s="115"/>
      <c r="CLM26" s="95"/>
      <c r="CLN26" s="108"/>
      <c r="CLO26" s="112"/>
      <c r="CLY26" s="114"/>
      <c r="CMA26" s="115"/>
      <c r="CMB26" s="115"/>
      <c r="CMC26" s="95"/>
      <c r="CMD26" s="108"/>
      <c r="CME26" s="112"/>
      <c r="CMO26" s="114"/>
      <c r="CMQ26" s="115"/>
      <c r="CMR26" s="115"/>
      <c r="CMS26" s="95"/>
      <c r="CMT26" s="108"/>
      <c r="CMU26" s="112"/>
      <c r="CNE26" s="114"/>
      <c r="CNG26" s="115"/>
      <c r="CNH26" s="115"/>
      <c r="CNI26" s="95"/>
      <c r="CNJ26" s="108"/>
      <c r="CNK26" s="112"/>
      <c r="CNU26" s="114"/>
      <c r="CNW26" s="115"/>
      <c r="CNX26" s="115"/>
      <c r="CNY26" s="95"/>
      <c r="CNZ26" s="108"/>
      <c r="COA26" s="112"/>
      <c r="COK26" s="114"/>
      <c r="COM26" s="115"/>
      <c r="CON26" s="115"/>
      <c r="COO26" s="95"/>
      <c r="COP26" s="108"/>
      <c r="COQ26" s="112"/>
      <c r="CPA26" s="114"/>
      <c r="CPC26" s="115"/>
      <c r="CPD26" s="115"/>
      <c r="CPE26" s="95"/>
      <c r="CPF26" s="108"/>
      <c r="CPG26" s="112"/>
      <c r="CPQ26" s="114"/>
      <c r="CPS26" s="115"/>
      <c r="CPT26" s="115"/>
      <c r="CPU26" s="95"/>
      <c r="CPV26" s="108"/>
      <c r="CPW26" s="112"/>
      <c r="CQG26" s="114"/>
      <c r="CQI26" s="115"/>
      <c r="CQJ26" s="115"/>
      <c r="CQK26" s="95"/>
      <c r="CQL26" s="108"/>
      <c r="CQM26" s="112"/>
      <c r="CQW26" s="114"/>
      <c r="CQY26" s="115"/>
      <c r="CQZ26" s="115"/>
      <c r="CRA26" s="95"/>
      <c r="CRB26" s="108"/>
      <c r="CRC26" s="112"/>
      <c r="CRM26" s="114"/>
      <c r="CRO26" s="115"/>
      <c r="CRP26" s="115"/>
      <c r="CRQ26" s="95"/>
      <c r="CRR26" s="108"/>
      <c r="CRS26" s="112"/>
      <c r="CSC26" s="114"/>
      <c r="CSE26" s="115"/>
      <c r="CSF26" s="115"/>
      <c r="CSG26" s="95"/>
      <c r="CSH26" s="108"/>
      <c r="CSI26" s="112"/>
      <c r="CSS26" s="114"/>
      <c r="CSU26" s="115"/>
      <c r="CSV26" s="115"/>
      <c r="CSW26" s="95"/>
      <c r="CSX26" s="108"/>
      <c r="CSY26" s="112"/>
      <c r="CTI26" s="114"/>
      <c r="CTK26" s="115"/>
      <c r="CTL26" s="115"/>
      <c r="CTM26" s="95"/>
      <c r="CTN26" s="108"/>
      <c r="CTO26" s="112"/>
      <c r="CTY26" s="114"/>
      <c r="CUA26" s="115"/>
      <c r="CUB26" s="115"/>
      <c r="CUC26" s="95"/>
      <c r="CUD26" s="108"/>
      <c r="CUE26" s="112"/>
      <c r="CUO26" s="114"/>
      <c r="CUQ26" s="115"/>
      <c r="CUR26" s="115"/>
      <c r="CUS26" s="95"/>
      <c r="CUT26" s="108"/>
      <c r="CUU26" s="112"/>
      <c r="CVE26" s="114"/>
      <c r="CVG26" s="115"/>
      <c r="CVH26" s="115"/>
      <c r="CVI26" s="95"/>
      <c r="CVJ26" s="108"/>
      <c r="CVK26" s="112"/>
      <c r="CVU26" s="114"/>
      <c r="CVW26" s="115"/>
      <c r="CVX26" s="115"/>
      <c r="CVY26" s="95"/>
      <c r="CVZ26" s="108"/>
      <c r="CWA26" s="112"/>
      <c r="CWK26" s="114"/>
      <c r="CWM26" s="115"/>
      <c r="CWN26" s="115"/>
      <c r="CWO26" s="95"/>
      <c r="CWP26" s="108"/>
      <c r="CWQ26" s="112"/>
      <c r="CXA26" s="114"/>
      <c r="CXC26" s="115"/>
      <c r="CXD26" s="115"/>
      <c r="CXE26" s="95"/>
      <c r="CXF26" s="108"/>
      <c r="CXG26" s="112"/>
      <c r="CXQ26" s="114"/>
      <c r="CXS26" s="115"/>
      <c r="CXT26" s="115"/>
      <c r="CXU26" s="95"/>
      <c r="CXV26" s="108"/>
      <c r="CXW26" s="112"/>
      <c r="CYG26" s="114"/>
      <c r="CYI26" s="115"/>
      <c r="CYJ26" s="115"/>
      <c r="CYK26" s="95"/>
      <c r="CYL26" s="108"/>
      <c r="CYM26" s="112"/>
      <c r="CYW26" s="114"/>
      <c r="CYY26" s="115"/>
      <c r="CYZ26" s="115"/>
      <c r="CZA26" s="95"/>
      <c r="CZB26" s="108"/>
      <c r="CZC26" s="112"/>
      <c r="CZM26" s="114"/>
      <c r="CZO26" s="115"/>
      <c r="CZP26" s="115"/>
      <c r="CZQ26" s="95"/>
      <c r="CZR26" s="108"/>
      <c r="CZS26" s="112"/>
      <c r="DAC26" s="114"/>
      <c r="DAE26" s="115"/>
      <c r="DAF26" s="115"/>
      <c r="DAG26" s="95"/>
      <c r="DAH26" s="108"/>
      <c r="DAI26" s="112"/>
      <c r="DAS26" s="114"/>
      <c r="DAU26" s="115"/>
      <c r="DAV26" s="115"/>
      <c r="DAW26" s="95"/>
      <c r="DAX26" s="108"/>
      <c r="DAY26" s="112"/>
      <c r="DBI26" s="114"/>
      <c r="DBK26" s="115"/>
      <c r="DBL26" s="115"/>
      <c r="DBM26" s="95"/>
      <c r="DBN26" s="108"/>
      <c r="DBO26" s="112"/>
      <c r="DBY26" s="114"/>
      <c r="DCA26" s="115"/>
      <c r="DCB26" s="115"/>
      <c r="DCC26" s="95"/>
      <c r="DCD26" s="108"/>
      <c r="DCE26" s="112"/>
      <c r="DCO26" s="114"/>
      <c r="DCQ26" s="115"/>
      <c r="DCR26" s="115"/>
      <c r="DCS26" s="95"/>
      <c r="DCT26" s="108"/>
      <c r="DCU26" s="112"/>
      <c r="DDE26" s="114"/>
      <c r="DDG26" s="115"/>
      <c r="DDH26" s="115"/>
      <c r="DDI26" s="95"/>
      <c r="DDJ26" s="108"/>
      <c r="DDK26" s="112"/>
      <c r="DDU26" s="114"/>
      <c r="DDW26" s="115"/>
      <c r="DDX26" s="115"/>
      <c r="DDY26" s="95"/>
      <c r="DDZ26" s="108"/>
      <c r="DEA26" s="112"/>
      <c r="DEK26" s="114"/>
      <c r="DEM26" s="115"/>
      <c r="DEN26" s="115"/>
      <c r="DEO26" s="95"/>
      <c r="DEP26" s="108"/>
      <c r="DEQ26" s="112"/>
      <c r="DFA26" s="114"/>
      <c r="DFC26" s="115"/>
      <c r="DFD26" s="115"/>
      <c r="DFE26" s="95"/>
      <c r="DFF26" s="108"/>
      <c r="DFG26" s="112"/>
      <c r="DFQ26" s="114"/>
      <c r="DFS26" s="115"/>
      <c r="DFT26" s="115"/>
      <c r="DFU26" s="95"/>
      <c r="DFV26" s="108"/>
      <c r="DFW26" s="112"/>
      <c r="DGG26" s="114"/>
      <c r="DGI26" s="115"/>
      <c r="DGJ26" s="115"/>
      <c r="DGK26" s="95"/>
      <c r="DGL26" s="108"/>
      <c r="DGM26" s="112"/>
      <c r="DGW26" s="114"/>
      <c r="DGY26" s="115"/>
      <c r="DGZ26" s="115"/>
      <c r="DHA26" s="95"/>
      <c r="DHB26" s="108"/>
      <c r="DHC26" s="112"/>
      <c r="DHM26" s="114"/>
      <c r="DHO26" s="115"/>
      <c r="DHP26" s="115"/>
      <c r="DHQ26" s="95"/>
      <c r="DHR26" s="108"/>
      <c r="DHS26" s="112"/>
      <c r="DIC26" s="114"/>
      <c r="DIE26" s="115"/>
      <c r="DIF26" s="115"/>
      <c r="DIG26" s="95"/>
      <c r="DIH26" s="108"/>
      <c r="DII26" s="112"/>
      <c r="DIS26" s="114"/>
      <c r="DIU26" s="115"/>
      <c r="DIV26" s="115"/>
      <c r="DIW26" s="95"/>
      <c r="DIX26" s="108"/>
      <c r="DIY26" s="112"/>
      <c r="DJI26" s="114"/>
      <c r="DJK26" s="115"/>
      <c r="DJL26" s="115"/>
      <c r="DJM26" s="95"/>
      <c r="DJN26" s="108"/>
      <c r="DJO26" s="112"/>
      <c r="DJY26" s="114"/>
      <c r="DKA26" s="115"/>
      <c r="DKB26" s="115"/>
      <c r="DKC26" s="95"/>
      <c r="DKD26" s="108"/>
      <c r="DKE26" s="112"/>
      <c r="DKO26" s="114"/>
      <c r="DKQ26" s="115"/>
      <c r="DKR26" s="115"/>
      <c r="DKS26" s="95"/>
      <c r="DKT26" s="108"/>
      <c r="DKU26" s="112"/>
      <c r="DLE26" s="114"/>
      <c r="DLG26" s="115"/>
      <c r="DLH26" s="115"/>
      <c r="DLI26" s="95"/>
      <c r="DLJ26" s="108"/>
      <c r="DLK26" s="112"/>
      <c r="DLU26" s="114"/>
      <c r="DLW26" s="115"/>
      <c r="DLX26" s="115"/>
      <c r="DLY26" s="95"/>
      <c r="DLZ26" s="108"/>
      <c r="DMA26" s="112"/>
      <c r="DMK26" s="114"/>
      <c r="DMM26" s="115"/>
      <c r="DMN26" s="115"/>
      <c r="DMO26" s="95"/>
      <c r="DMP26" s="108"/>
      <c r="DMQ26" s="112"/>
      <c r="DNA26" s="114"/>
      <c r="DNC26" s="115"/>
      <c r="DND26" s="115"/>
      <c r="DNE26" s="95"/>
      <c r="DNF26" s="108"/>
      <c r="DNG26" s="112"/>
      <c r="DNQ26" s="114"/>
      <c r="DNS26" s="115"/>
      <c r="DNT26" s="115"/>
      <c r="DNU26" s="95"/>
      <c r="DNV26" s="108"/>
      <c r="DNW26" s="112"/>
      <c r="DOG26" s="114"/>
      <c r="DOI26" s="115"/>
      <c r="DOJ26" s="115"/>
      <c r="DOK26" s="95"/>
      <c r="DOL26" s="108"/>
      <c r="DOM26" s="112"/>
      <c r="DOW26" s="114"/>
      <c r="DOY26" s="115"/>
      <c r="DOZ26" s="115"/>
      <c r="DPA26" s="95"/>
      <c r="DPB26" s="108"/>
      <c r="DPC26" s="112"/>
      <c r="DPM26" s="114"/>
      <c r="DPO26" s="115"/>
      <c r="DPP26" s="115"/>
      <c r="DPQ26" s="95"/>
      <c r="DPR26" s="108"/>
      <c r="DPS26" s="112"/>
      <c r="DQC26" s="114"/>
      <c r="DQE26" s="115"/>
      <c r="DQF26" s="115"/>
      <c r="DQG26" s="95"/>
      <c r="DQH26" s="108"/>
      <c r="DQI26" s="112"/>
      <c r="DQS26" s="114"/>
      <c r="DQU26" s="115"/>
      <c r="DQV26" s="115"/>
      <c r="DQW26" s="95"/>
      <c r="DQX26" s="108"/>
      <c r="DQY26" s="112"/>
      <c r="DRI26" s="114"/>
      <c r="DRK26" s="115"/>
      <c r="DRL26" s="115"/>
      <c r="DRM26" s="95"/>
      <c r="DRN26" s="108"/>
      <c r="DRO26" s="112"/>
      <c r="DRY26" s="114"/>
      <c r="DSA26" s="115"/>
      <c r="DSB26" s="115"/>
      <c r="DSC26" s="95"/>
      <c r="DSD26" s="108"/>
      <c r="DSE26" s="112"/>
      <c r="DSO26" s="114"/>
      <c r="DSQ26" s="115"/>
      <c r="DSR26" s="115"/>
      <c r="DSS26" s="95"/>
      <c r="DST26" s="108"/>
      <c r="DSU26" s="112"/>
      <c r="DTE26" s="114"/>
      <c r="DTG26" s="115"/>
      <c r="DTH26" s="115"/>
      <c r="DTI26" s="95"/>
      <c r="DTJ26" s="108"/>
      <c r="DTK26" s="112"/>
      <c r="DTU26" s="114"/>
      <c r="DTW26" s="115"/>
      <c r="DTX26" s="115"/>
      <c r="DTY26" s="95"/>
      <c r="DTZ26" s="108"/>
      <c r="DUA26" s="112"/>
      <c r="DUK26" s="114"/>
      <c r="DUM26" s="115"/>
      <c r="DUN26" s="115"/>
      <c r="DUO26" s="95"/>
      <c r="DUP26" s="108"/>
      <c r="DUQ26" s="112"/>
      <c r="DVA26" s="114"/>
      <c r="DVC26" s="115"/>
      <c r="DVD26" s="115"/>
      <c r="DVE26" s="95"/>
      <c r="DVF26" s="108"/>
      <c r="DVG26" s="112"/>
      <c r="DVQ26" s="114"/>
      <c r="DVS26" s="115"/>
      <c r="DVT26" s="115"/>
      <c r="DVU26" s="95"/>
      <c r="DVV26" s="108"/>
      <c r="DVW26" s="112"/>
      <c r="DWG26" s="114"/>
      <c r="DWI26" s="115"/>
      <c r="DWJ26" s="115"/>
      <c r="DWK26" s="95"/>
      <c r="DWL26" s="108"/>
      <c r="DWM26" s="112"/>
      <c r="DWW26" s="114"/>
      <c r="DWY26" s="115"/>
      <c r="DWZ26" s="115"/>
      <c r="DXA26" s="95"/>
      <c r="DXB26" s="108"/>
      <c r="DXC26" s="112"/>
      <c r="DXM26" s="114"/>
      <c r="DXO26" s="115"/>
      <c r="DXP26" s="115"/>
      <c r="DXQ26" s="95"/>
      <c r="DXR26" s="108"/>
      <c r="DXS26" s="112"/>
      <c r="DYC26" s="114"/>
      <c r="DYE26" s="115"/>
      <c r="DYF26" s="115"/>
      <c r="DYG26" s="95"/>
      <c r="DYH26" s="108"/>
      <c r="DYI26" s="112"/>
      <c r="DYS26" s="114"/>
      <c r="DYU26" s="115"/>
      <c r="DYV26" s="115"/>
      <c r="DYW26" s="95"/>
      <c r="DYX26" s="108"/>
      <c r="DYY26" s="112"/>
      <c r="DZI26" s="114"/>
      <c r="DZK26" s="115"/>
      <c r="DZL26" s="115"/>
      <c r="DZM26" s="95"/>
      <c r="DZN26" s="108"/>
      <c r="DZO26" s="112"/>
      <c r="DZY26" s="114"/>
      <c r="EAA26" s="115"/>
      <c r="EAB26" s="115"/>
      <c r="EAC26" s="95"/>
      <c r="EAD26" s="108"/>
      <c r="EAE26" s="112"/>
      <c r="EAO26" s="114"/>
      <c r="EAQ26" s="115"/>
      <c r="EAR26" s="115"/>
      <c r="EAS26" s="95"/>
      <c r="EAT26" s="108"/>
      <c r="EAU26" s="112"/>
      <c r="EBE26" s="114"/>
      <c r="EBG26" s="115"/>
      <c r="EBH26" s="115"/>
      <c r="EBI26" s="95"/>
      <c r="EBJ26" s="108"/>
      <c r="EBK26" s="112"/>
      <c r="EBU26" s="114"/>
      <c r="EBW26" s="115"/>
      <c r="EBX26" s="115"/>
      <c r="EBY26" s="95"/>
      <c r="EBZ26" s="108"/>
      <c r="ECA26" s="112"/>
      <c r="ECK26" s="114"/>
      <c r="ECM26" s="115"/>
      <c r="ECN26" s="115"/>
      <c r="ECO26" s="95"/>
      <c r="ECP26" s="108"/>
      <c r="ECQ26" s="112"/>
      <c r="EDA26" s="114"/>
      <c r="EDC26" s="115"/>
      <c r="EDD26" s="115"/>
      <c r="EDE26" s="95"/>
      <c r="EDF26" s="108"/>
      <c r="EDG26" s="112"/>
      <c r="EDQ26" s="114"/>
      <c r="EDS26" s="115"/>
      <c r="EDT26" s="115"/>
      <c r="EDU26" s="95"/>
      <c r="EDV26" s="108"/>
      <c r="EDW26" s="112"/>
      <c r="EEG26" s="114"/>
      <c r="EEI26" s="115"/>
      <c r="EEJ26" s="115"/>
      <c r="EEK26" s="95"/>
      <c r="EEL26" s="108"/>
      <c r="EEM26" s="112"/>
      <c r="EEW26" s="114"/>
      <c r="EEY26" s="115"/>
      <c r="EEZ26" s="115"/>
      <c r="EFA26" s="95"/>
      <c r="EFB26" s="108"/>
      <c r="EFC26" s="112"/>
      <c r="EFM26" s="114"/>
      <c r="EFO26" s="115"/>
      <c r="EFP26" s="115"/>
      <c r="EFQ26" s="95"/>
      <c r="EFR26" s="108"/>
      <c r="EFS26" s="112"/>
      <c r="EGC26" s="114"/>
      <c r="EGE26" s="115"/>
      <c r="EGF26" s="115"/>
      <c r="EGG26" s="95"/>
      <c r="EGH26" s="108"/>
      <c r="EGI26" s="112"/>
      <c r="EGS26" s="114"/>
      <c r="EGU26" s="115"/>
      <c r="EGV26" s="115"/>
      <c r="EGW26" s="95"/>
      <c r="EGX26" s="108"/>
      <c r="EGY26" s="112"/>
      <c r="EHI26" s="114"/>
      <c r="EHK26" s="115"/>
      <c r="EHL26" s="115"/>
      <c r="EHM26" s="95"/>
      <c r="EHN26" s="108"/>
      <c r="EHO26" s="112"/>
      <c r="EHY26" s="114"/>
      <c r="EIA26" s="115"/>
      <c r="EIB26" s="115"/>
      <c r="EIC26" s="95"/>
      <c r="EID26" s="108"/>
      <c r="EIE26" s="112"/>
      <c r="EIO26" s="114"/>
      <c r="EIQ26" s="115"/>
      <c r="EIR26" s="115"/>
      <c r="EIS26" s="95"/>
      <c r="EIT26" s="108"/>
      <c r="EIU26" s="112"/>
      <c r="EJE26" s="114"/>
      <c r="EJG26" s="115"/>
      <c r="EJH26" s="115"/>
      <c r="EJI26" s="95"/>
      <c r="EJJ26" s="108"/>
      <c r="EJK26" s="112"/>
      <c r="EJU26" s="114"/>
      <c r="EJW26" s="115"/>
      <c r="EJX26" s="115"/>
      <c r="EJY26" s="95"/>
      <c r="EJZ26" s="108"/>
      <c r="EKA26" s="112"/>
      <c r="EKK26" s="114"/>
      <c r="EKM26" s="115"/>
      <c r="EKN26" s="115"/>
      <c r="EKO26" s="95"/>
      <c r="EKP26" s="108"/>
      <c r="EKQ26" s="112"/>
      <c r="ELA26" s="114"/>
      <c r="ELC26" s="115"/>
      <c r="ELD26" s="115"/>
      <c r="ELE26" s="95"/>
      <c r="ELF26" s="108"/>
      <c r="ELG26" s="112"/>
      <c r="ELQ26" s="114"/>
      <c r="ELS26" s="115"/>
      <c r="ELT26" s="115"/>
      <c r="ELU26" s="95"/>
      <c r="ELV26" s="108"/>
      <c r="ELW26" s="112"/>
      <c r="EMG26" s="114"/>
      <c r="EMI26" s="115"/>
      <c r="EMJ26" s="115"/>
      <c r="EMK26" s="95"/>
      <c r="EML26" s="108"/>
      <c r="EMM26" s="112"/>
      <c r="EMW26" s="114"/>
      <c r="EMY26" s="115"/>
      <c r="EMZ26" s="115"/>
      <c r="ENA26" s="95"/>
      <c r="ENB26" s="108"/>
      <c r="ENC26" s="112"/>
      <c r="ENM26" s="114"/>
      <c r="ENO26" s="115"/>
      <c r="ENP26" s="115"/>
      <c r="ENQ26" s="95"/>
      <c r="ENR26" s="108"/>
      <c r="ENS26" s="112"/>
      <c r="EOC26" s="114"/>
      <c r="EOE26" s="115"/>
      <c r="EOF26" s="115"/>
      <c r="EOG26" s="95"/>
      <c r="EOH26" s="108"/>
      <c r="EOI26" s="112"/>
      <c r="EOS26" s="114"/>
      <c r="EOU26" s="115"/>
      <c r="EOV26" s="115"/>
      <c r="EOW26" s="95"/>
      <c r="EOX26" s="108"/>
      <c r="EOY26" s="112"/>
      <c r="EPI26" s="114"/>
      <c r="EPK26" s="115"/>
      <c r="EPL26" s="115"/>
      <c r="EPM26" s="95"/>
      <c r="EPN26" s="108"/>
      <c r="EPO26" s="112"/>
      <c r="EPY26" s="114"/>
      <c r="EQA26" s="115"/>
      <c r="EQB26" s="115"/>
      <c r="EQC26" s="95"/>
      <c r="EQD26" s="108"/>
      <c r="EQE26" s="112"/>
      <c r="EQO26" s="114"/>
      <c r="EQQ26" s="115"/>
      <c r="EQR26" s="115"/>
      <c r="EQS26" s="95"/>
      <c r="EQT26" s="108"/>
      <c r="EQU26" s="112"/>
      <c r="ERE26" s="114"/>
      <c r="ERG26" s="115"/>
      <c r="ERH26" s="115"/>
      <c r="ERI26" s="95"/>
      <c r="ERJ26" s="108"/>
      <c r="ERK26" s="112"/>
      <c r="ERU26" s="114"/>
      <c r="ERW26" s="115"/>
      <c r="ERX26" s="115"/>
      <c r="ERY26" s="95"/>
      <c r="ERZ26" s="108"/>
      <c r="ESA26" s="112"/>
      <c r="ESK26" s="114"/>
      <c r="ESM26" s="115"/>
      <c r="ESN26" s="115"/>
      <c r="ESO26" s="95"/>
      <c r="ESP26" s="108"/>
      <c r="ESQ26" s="112"/>
      <c r="ETA26" s="114"/>
      <c r="ETC26" s="115"/>
      <c r="ETD26" s="115"/>
      <c r="ETE26" s="95"/>
      <c r="ETF26" s="108"/>
      <c r="ETG26" s="112"/>
      <c r="ETQ26" s="114"/>
      <c r="ETS26" s="115"/>
      <c r="ETT26" s="115"/>
      <c r="ETU26" s="95"/>
      <c r="ETV26" s="108"/>
      <c r="ETW26" s="112"/>
      <c r="EUG26" s="114"/>
      <c r="EUI26" s="115"/>
      <c r="EUJ26" s="115"/>
      <c r="EUK26" s="95"/>
      <c r="EUL26" s="108"/>
      <c r="EUM26" s="112"/>
      <c r="EUW26" s="114"/>
      <c r="EUY26" s="115"/>
      <c r="EUZ26" s="115"/>
      <c r="EVA26" s="95"/>
      <c r="EVB26" s="108"/>
      <c r="EVC26" s="112"/>
      <c r="EVM26" s="114"/>
      <c r="EVO26" s="115"/>
      <c r="EVP26" s="115"/>
      <c r="EVQ26" s="95"/>
      <c r="EVR26" s="108"/>
      <c r="EVS26" s="112"/>
      <c r="EWC26" s="114"/>
      <c r="EWE26" s="115"/>
      <c r="EWF26" s="115"/>
      <c r="EWG26" s="95"/>
      <c r="EWH26" s="108"/>
      <c r="EWI26" s="112"/>
      <c r="EWS26" s="114"/>
      <c r="EWU26" s="115"/>
      <c r="EWV26" s="115"/>
      <c r="EWW26" s="95"/>
      <c r="EWX26" s="108"/>
      <c r="EWY26" s="112"/>
      <c r="EXI26" s="114"/>
      <c r="EXK26" s="115"/>
      <c r="EXL26" s="115"/>
      <c r="EXM26" s="95"/>
      <c r="EXN26" s="108"/>
      <c r="EXO26" s="112"/>
      <c r="EXY26" s="114"/>
      <c r="EYA26" s="115"/>
      <c r="EYB26" s="115"/>
      <c r="EYC26" s="95"/>
      <c r="EYD26" s="108"/>
      <c r="EYE26" s="112"/>
      <c r="EYO26" s="114"/>
      <c r="EYQ26" s="115"/>
      <c r="EYR26" s="115"/>
      <c r="EYS26" s="95"/>
      <c r="EYT26" s="108"/>
      <c r="EYU26" s="112"/>
      <c r="EZE26" s="114"/>
      <c r="EZG26" s="115"/>
      <c r="EZH26" s="115"/>
      <c r="EZI26" s="95"/>
      <c r="EZJ26" s="108"/>
      <c r="EZK26" s="112"/>
      <c r="EZU26" s="114"/>
      <c r="EZW26" s="115"/>
      <c r="EZX26" s="115"/>
      <c r="EZY26" s="95"/>
      <c r="EZZ26" s="108"/>
      <c r="FAA26" s="112"/>
      <c r="FAK26" s="114"/>
      <c r="FAM26" s="115"/>
      <c r="FAN26" s="115"/>
      <c r="FAO26" s="95"/>
      <c r="FAP26" s="108"/>
      <c r="FAQ26" s="112"/>
      <c r="FBA26" s="114"/>
      <c r="FBC26" s="115"/>
      <c r="FBD26" s="115"/>
      <c r="FBE26" s="95"/>
      <c r="FBF26" s="108"/>
      <c r="FBG26" s="112"/>
      <c r="FBQ26" s="114"/>
      <c r="FBS26" s="115"/>
      <c r="FBT26" s="115"/>
      <c r="FBU26" s="95"/>
      <c r="FBV26" s="108"/>
      <c r="FBW26" s="112"/>
      <c r="FCG26" s="114"/>
      <c r="FCI26" s="115"/>
      <c r="FCJ26" s="115"/>
      <c r="FCK26" s="95"/>
      <c r="FCL26" s="108"/>
      <c r="FCM26" s="112"/>
      <c r="FCW26" s="114"/>
      <c r="FCY26" s="115"/>
      <c r="FCZ26" s="115"/>
      <c r="FDA26" s="95"/>
      <c r="FDB26" s="108"/>
      <c r="FDC26" s="112"/>
      <c r="FDM26" s="114"/>
      <c r="FDO26" s="115"/>
      <c r="FDP26" s="115"/>
      <c r="FDQ26" s="95"/>
      <c r="FDR26" s="108"/>
      <c r="FDS26" s="112"/>
      <c r="FEC26" s="114"/>
      <c r="FEE26" s="115"/>
      <c r="FEF26" s="115"/>
      <c r="FEG26" s="95"/>
      <c r="FEH26" s="108"/>
      <c r="FEI26" s="112"/>
      <c r="FES26" s="114"/>
      <c r="FEU26" s="115"/>
      <c r="FEV26" s="115"/>
      <c r="FEW26" s="95"/>
      <c r="FEX26" s="108"/>
      <c r="FEY26" s="112"/>
      <c r="FFI26" s="114"/>
      <c r="FFK26" s="115"/>
      <c r="FFL26" s="115"/>
      <c r="FFM26" s="95"/>
      <c r="FFN26" s="108"/>
      <c r="FFO26" s="112"/>
      <c r="FFY26" s="114"/>
      <c r="FGA26" s="115"/>
      <c r="FGB26" s="115"/>
      <c r="FGC26" s="95"/>
      <c r="FGD26" s="108"/>
      <c r="FGE26" s="112"/>
      <c r="FGO26" s="114"/>
      <c r="FGQ26" s="115"/>
      <c r="FGR26" s="115"/>
      <c r="FGS26" s="95"/>
      <c r="FGT26" s="108"/>
      <c r="FGU26" s="112"/>
      <c r="FHE26" s="114"/>
      <c r="FHG26" s="115"/>
      <c r="FHH26" s="115"/>
      <c r="FHI26" s="95"/>
      <c r="FHJ26" s="108"/>
      <c r="FHK26" s="112"/>
      <c r="FHU26" s="114"/>
      <c r="FHW26" s="115"/>
      <c r="FHX26" s="115"/>
      <c r="FHY26" s="95"/>
      <c r="FHZ26" s="108"/>
      <c r="FIA26" s="112"/>
      <c r="FIK26" s="114"/>
      <c r="FIM26" s="115"/>
      <c r="FIN26" s="115"/>
      <c r="FIO26" s="95"/>
      <c r="FIP26" s="108"/>
      <c r="FIQ26" s="112"/>
      <c r="FJA26" s="114"/>
      <c r="FJC26" s="115"/>
      <c r="FJD26" s="115"/>
      <c r="FJE26" s="95"/>
      <c r="FJF26" s="108"/>
      <c r="FJG26" s="112"/>
      <c r="FJQ26" s="114"/>
      <c r="FJS26" s="115"/>
      <c r="FJT26" s="115"/>
      <c r="FJU26" s="95"/>
      <c r="FJV26" s="108"/>
      <c r="FJW26" s="112"/>
      <c r="FKG26" s="114"/>
      <c r="FKI26" s="115"/>
      <c r="FKJ26" s="115"/>
      <c r="FKK26" s="95"/>
      <c r="FKL26" s="108"/>
      <c r="FKM26" s="112"/>
      <c r="FKW26" s="114"/>
      <c r="FKY26" s="115"/>
      <c r="FKZ26" s="115"/>
      <c r="FLA26" s="95"/>
      <c r="FLB26" s="108"/>
      <c r="FLC26" s="112"/>
      <c r="FLM26" s="114"/>
      <c r="FLO26" s="115"/>
      <c r="FLP26" s="115"/>
      <c r="FLQ26" s="95"/>
      <c r="FLR26" s="108"/>
      <c r="FLS26" s="112"/>
      <c r="FMC26" s="114"/>
      <c r="FME26" s="115"/>
      <c r="FMF26" s="115"/>
      <c r="FMG26" s="95"/>
      <c r="FMH26" s="108"/>
      <c r="FMI26" s="112"/>
      <c r="FMS26" s="114"/>
      <c r="FMU26" s="115"/>
      <c r="FMV26" s="115"/>
      <c r="FMW26" s="95"/>
      <c r="FMX26" s="108"/>
      <c r="FMY26" s="112"/>
      <c r="FNI26" s="114"/>
      <c r="FNK26" s="115"/>
      <c r="FNL26" s="115"/>
      <c r="FNM26" s="95"/>
      <c r="FNN26" s="108"/>
      <c r="FNO26" s="112"/>
      <c r="FNY26" s="114"/>
      <c r="FOA26" s="115"/>
      <c r="FOB26" s="115"/>
      <c r="FOC26" s="95"/>
      <c r="FOD26" s="108"/>
      <c r="FOE26" s="112"/>
      <c r="FOO26" s="114"/>
      <c r="FOQ26" s="115"/>
      <c r="FOR26" s="115"/>
      <c r="FOS26" s="95"/>
      <c r="FOT26" s="108"/>
      <c r="FOU26" s="112"/>
      <c r="FPE26" s="114"/>
      <c r="FPG26" s="115"/>
      <c r="FPH26" s="115"/>
      <c r="FPI26" s="95"/>
      <c r="FPJ26" s="108"/>
      <c r="FPK26" s="112"/>
      <c r="FPU26" s="114"/>
      <c r="FPW26" s="115"/>
      <c r="FPX26" s="115"/>
      <c r="FPY26" s="95"/>
      <c r="FPZ26" s="108"/>
      <c r="FQA26" s="112"/>
      <c r="FQK26" s="114"/>
      <c r="FQM26" s="115"/>
      <c r="FQN26" s="115"/>
      <c r="FQO26" s="95"/>
      <c r="FQP26" s="108"/>
      <c r="FQQ26" s="112"/>
      <c r="FRA26" s="114"/>
      <c r="FRC26" s="115"/>
      <c r="FRD26" s="115"/>
      <c r="FRE26" s="95"/>
      <c r="FRF26" s="108"/>
      <c r="FRG26" s="112"/>
      <c r="FRQ26" s="114"/>
      <c r="FRS26" s="115"/>
      <c r="FRT26" s="115"/>
      <c r="FRU26" s="95"/>
      <c r="FRV26" s="108"/>
      <c r="FRW26" s="112"/>
      <c r="FSG26" s="114"/>
      <c r="FSI26" s="115"/>
      <c r="FSJ26" s="115"/>
      <c r="FSK26" s="95"/>
      <c r="FSL26" s="108"/>
      <c r="FSM26" s="112"/>
      <c r="FSW26" s="114"/>
      <c r="FSY26" s="115"/>
      <c r="FSZ26" s="115"/>
      <c r="FTA26" s="95"/>
      <c r="FTB26" s="108"/>
      <c r="FTC26" s="112"/>
      <c r="FTM26" s="114"/>
      <c r="FTO26" s="115"/>
      <c r="FTP26" s="115"/>
      <c r="FTQ26" s="95"/>
      <c r="FTR26" s="108"/>
      <c r="FTS26" s="112"/>
      <c r="FUC26" s="114"/>
      <c r="FUE26" s="115"/>
      <c r="FUF26" s="115"/>
      <c r="FUG26" s="95"/>
      <c r="FUH26" s="108"/>
      <c r="FUI26" s="112"/>
      <c r="FUS26" s="114"/>
      <c r="FUU26" s="115"/>
      <c r="FUV26" s="115"/>
      <c r="FUW26" s="95"/>
      <c r="FUX26" s="108"/>
      <c r="FUY26" s="112"/>
      <c r="FVI26" s="114"/>
      <c r="FVK26" s="115"/>
      <c r="FVL26" s="115"/>
      <c r="FVM26" s="95"/>
      <c r="FVN26" s="108"/>
      <c r="FVO26" s="112"/>
      <c r="FVY26" s="114"/>
      <c r="FWA26" s="115"/>
      <c r="FWB26" s="115"/>
      <c r="FWC26" s="95"/>
      <c r="FWD26" s="108"/>
      <c r="FWE26" s="112"/>
      <c r="FWO26" s="114"/>
      <c r="FWQ26" s="115"/>
      <c r="FWR26" s="115"/>
      <c r="FWS26" s="95"/>
      <c r="FWT26" s="108"/>
      <c r="FWU26" s="112"/>
      <c r="FXE26" s="114"/>
      <c r="FXG26" s="115"/>
      <c r="FXH26" s="115"/>
      <c r="FXI26" s="95"/>
      <c r="FXJ26" s="108"/>
      <c r="FXK26" s="112"/>
      <c r="FXU26" s="114"/>
      <c r="FXW26" s="115"/>
      <c r="FXX26" s="115"/>
      <c r="FXY26" s="95"/>
      <c r="FXZ26" s="108"/>
      <c r="FYA26" s="112"/>
      <c r="FYK26" s="114"/>
      <c r="FYM26" s="115"/>
      <c r="FYN26" s="115"/>
      <c r="FYO26" s="95"/>
      <c r="FYP26" s="108"/>
      <c r="FYQ26" s="112"/>
      <c r="FZA26" s="114"/>
      <c r="FZC26" s="115"/>
      <c r="FZD26" s="115"/>
      <c r="FZE26" s="95"/>
      <c r="FZF26" s="108"/>
      <c r="FZG26" s="112"/>
      <c r="FZQ26" s="114"/>
      <c r="FZS26" s="115"/>
      <c r="FZT26" s="115"/>
      <c r="FZU26" s="95"/>
      <c r="FZV26" s="108"/>
      <c r="FZW26" s="112"/>
      <c r="GAG26" s="114"/>
      <c r="GAI26" s="115"/>
      <c r="GAJ26" s="115"/>
      <c r="GAK26" s="95"/>
      <c r="GAL26" s="108"/>
      <c r="GAM26" s="112"/>
      <c r="GAW26" s="114"/>
      <c r="GAY26" s="115"/>
      <c r="GAZ26" s="115"/>
      <c r="GBA26" s="95"/>
      <c r="GBB26" s="108"/>
      <c r="GBC26" s="112"/>
      <c r="GBM26" s="114"/>
      <c r="GBO26" s="115"/>
      <c r="GBP26" s="115"/>
      <c r="GBQ26" s="95"/>
      <c r="GBR26" s="108"/>
      <c r="GBS26" s="112"/>
      <c r="GCC26" s="114"/>
      <c r="GCE26" s="115"/>
      <c r="GCF26" s="115"/>
      <c r="GCG26" s="95"/>
      <c r="GCH26" s="108"/>
      <c r="GCI26" s="112"/>
      <c r="GCS26" s="114"/>
      <c r="GCU26" s="115"/>
      <c r="GCV26" s="115"/>
      <c r="GCW26" s="95"/>
      <c r="GCX26" s="108"/>
      <c r="GCY26" s="112"/>
      <c r="GDI26" s="114"/>
      <c r="GDK26" s="115"/>
      <c r="GDL26" s="115"/>
      <c r="GDM26" s="95"/>
      <c r="GDN26" s="108"/>
      <c r="GDO26" s="112"/>
      <c r="GDY26" s="114"/>
      <c r="GEA26" s="115"/>
      <c r="GEB26" s="115"/>
      <c r="GEC26" s="95"/>
      <c r="GED26" s="108"/>
      <c r="GEE26" s="112"/>
      <c r="GEO26" s="114"/>
      <c r="GEQ26" s="115"/>
      <c r="GER26" s="115"/>
      <c r="GES26" s="95"/>
      <c r="GET26" s="108"/>
      <c r="GEU26" s="112"/>
      <c r="GFE26" s="114"/>
      <c r="GFG26" s="115"/>
      <c r="GFH26" s="115"/>
      <c r="GFI26" s="95"/>
      <c r="GFJ26" s="108"/>
      <c r="GFK26" s="112"/>
      <c r="GFU26" s="114"/>
      <c r="GFW26" s="115"/>
      <c r="GFX26" s="115"/>
      <c r="GFY26" s="95"/>
      <c r="GFZ26" s="108"/>
      <c r="GGA26" s="112"/>
      <c r="GGK26" s="114"/>
      <c r="GGM26" s="115"/>
      <c r="GGN26" s="115"/>
      <c r="GGO26" s="95"/>
      <c r="GGP26" s="108"/>
      <c r="GGQ26" s="112"/>
      <c r="GHA26" s="114"/>
      <c r="GHC26" s="115"/>
      <c r="GHD26" s="115"/>
      <c r="GHE26" s="95"/>
      <c r="GHF26" s="108"/>
      <c r="GHG26" s="112"/>
      <c r="GHQ26" s="114"/>
      <c r="GHS26" s="115"/>
      <c r="GHT26" s="115"/>
      <c r="GHU26" s="95"/>
      <c r="GHV26" s="108"/>
      <c r="GHW26" s="112"/>
      <c r="GIG26" s="114"/>
      <c r="GII26" s="115"/>
      <c r="GIJ26" s="115"/>
      <c r="GIK26" s="95"/>
      <c r="GIL26" s="108"/>
      <c r="GIM26" s="112"/>
      <c r="GIW26" s="114"/>
      <c r="GIY26" s="115"/>
      <c r="GIZ26" s="115"/>
      <c r="GJA26" s="95"/>
      <c r="GJB26" s="108"/>
      <c r="GJC26" s="112"/>
      <c r="GJM26" s="114"/>
      <c r="GJO26" s="115"/>
      <c r="GJP26" s="115"/>
      <c r="GJQ26" s="95"/>
      <c r="GJR26" s="108"/>
      <c r="GJS26" s="112"/>
      <c r="GKC26" s="114"/>
      <c r="GKE26" s="115"/>
      <c r="GKF26" s="115"/>
      <c r="GKG26" s="95"/>
      <c r="GKH26" s="108"/>
      <c r="GKI26" s="112"/>
      <c r="GKS26" s="114"/>
      <c r="GKU26" s="115"/>
      <c r="GKV26" s="115"/>
      <c r="GKW26" s="95"/>
      <c r="GKX26" s="108"/>
      <c r="GKY26" s="112"/>
      <c r="GLI26" s="114"/>
      <c r="GLK26" s="115"/>
      <c r="GLL26" s="115"/>
      <c r="GLM26" s="95"/>
      <c r="GLN26" s="108"/>
      <c r="GLO26" s="112"/>
      <c r="GLY26" s="114"/>
      <c r="GMA26" s="115"/>
      <c r="GMB26" s="115"/>
      <c r="GMC26" s="95"/>
      <c r="GMD26" s="108"/>
      <c r="GME26" s="112"/>
      <c r="GMO26" s="114"/>
      <c r="GMQ26" s="115"/>
      <c r="GMR26" s="115"/>
      <c r="GMS26" s="95"/>
      <c r="GMT26" s="108"/>
      <c r="GMU26" s="112"/>
      <c r="GNE26" s="114"/>
      <c r="GNG26" s="115"/>
      <c r="GNH26" s="115"/>
      <c r="GNI26" s="95"/>
      <c r="GNJ26" s="108"/>
      <c r="GNK26" s="112"/>
      <c r="GNU26" s="114"/>
      <c r="GNW26" s="115"/>
      <c r="GNX26" s="115"/>
      <c r="GNY26" s="95"/>
      <c r="GNZ26" s="108"/>
      <c r="GOA26" s="112"/>
      <c r="GOK26" s="114"/>
      <c r="GOM26" s="115"/>
      <c r="GON26" s="115"/>
      <c r="GOO26" s="95"/>
      <c r="GOP26" s="108"/>
      <c r="GOQ26" s="112"/>
      <c r="GPA26" s="114"/>
      <c r="GPC26" s="115"/>
      <c r="GPD26" s="115"/>
      <c r="GPE26" s="95"/>
      <c r="GPF26" s="108"/>
      <c r="GPG26" s="112"/>
      <c r="GPQ26" s="114"/>
      <c r="GPS26" s="115"/>
      <c r="GPT26" s="115"/>
      <c r="GPU26" s="95"/>
      <c r="GPV26" s="108"/>
      <c r="GPW26" s="112"/>
      <c r="GQG26" s="114"/>
      <c r="GQI26" s="115"/>
      <c r="GQJ26" s="115"/>
      <c r="GQK26" s="95"/>
      <c r="GQL26" s="108"/>
      <c r="GQM26" s="112"/>
      <c r="GQW26" s="114"/>
      <c r="GQY26" s="115"/>
      <c r="GQZ26" s="115"/>
      <c r="GRA26" s="95"/>
      <c r="GRB26" s="108"/>
      <c r="GRC26" s="112"/>
      <c r="GRM26" s="114"/>
      <c r="GRO26" s="115"/>
      <c r="GRP26" s="115"/>
      <c r="GRQ26" s="95"/>
      <c r="GRR26" s="108"/>
      <c r="GRS26" s="112"/>
      <c r="GSC26" s="114"/>
      <c r="GSE26" s="115"/>
      <c r="GSF26" s="115"/>
      <c r="GSG26" s="95"/>
      <c r="GSH26" s="108"/>
      <c r="GSI26" s="112"/>
      <c r="GSS26" s="114"/>
      <c r="GSU26" s="115"/>
      <c r="GSV26" s="115"/>
      <c r="GSW26" s="95"/>
      <c r="GSX26" s="108"/>
      <c r="GSY26" s="112"/>
      <c r="GTI26" s="114"/>
      <c r="GTK26" s="115"/>
      <c r="GTL26" s="115"/>
      <c r="GTM26" s="95"/>
      <c r="GTN26" s="108"/>
      <c r="GTO26" s="112"/>
      <c r="GTY26" s="114"/>
      <c r="GUA26" s="115"/>
      <c r="GUB26" s="115"/>
      <c r="GUC26" s="95"/>
      <c r="GUD26" s="108"/>
      <c r="GUE26" s="112"/>
      <c r="GUO26" s="114"/>
      <c r="GUQ26" s="115"/>
      <c r="GUR26" s="115"/>
      <c r="GUS26" s="95"/>
      <c r="GUT26" s="108"/>
      <c r="GUU26" s="112"/>
      <c r="GVE26" s="114"/>
      <c r="GVG26" s="115"/>
      <c r="GVH26" s="115"/>
      <c r="GVI26" s="95"/>
      <c r="GVJ26" s="108"/>
      <c r="GVK26" s="112"/>
      <c r="GVU26" s="114"/>
      <c r="GVW26" s="115"/>
      <c r="GVX26" s="115"/>
      <c r="GVY26" s="95"/>
      <c r="GVZ26" s="108"/>
      <c r="GWA26" s="112"/>
      <c r="GWK26" s="114"/>
      <c r="GWM26" s="115"/>
      <c r="GWN26" s="115"/>
      <c r="GWO26" s="95"/>
      <c r="GWP26" s="108"/>
      <c r="GWQ26" s="112"/>
      <c r="GXA26" s="114"/>
      <c r="GXC26" s="115"/>
      <c r="GXD26" s="115"/>
      <c r="GXE26" s="95"/>
      <c r="GXF26" s="108"/>
      <c r="GXG26" s="112"/>
      <c r="GXQ26" s="114"/>
      <c r="GXS26" s="115"/>
      <c r="GXT26" s="115"/>
      <c r="GXU26" s="95"/>
      <c r="GXV26" s="108"/>
      <c r="GXW26" s="112"/>
      <c r="GYG26" s="114"/>
      <c r="GYI26" s="115"/>
      <c r="GYJ26" s="115"/>
      <c r="GYK26" s="95"/>
      <c r="GYL26" s="108"/>
      <c r="GYM26" s="112"/>
      <c r="GYW26" s="114"/>
      <c r="GYY26" s="115"/>
      <c r="GYZ26" s="115"/>
      <c r="GZA26" s="95"/>
      <c r="GZB26" s="108"/>
      <c r="GZC26" s="112"/>
      <c r="GZM26" s="114"/>
      <c r="GZO26" s="115"/>
      <c r="GZP26" s="115"/>
      <c r="GZQ26" s="95"/>
      <c r="GZR26" s="108"/>
      <c r="GZS26" s="112"/>
      <c r="HAC26" s="114"/>
      <c r="HAE26" s="115"/>
      <c r="HAF26" s="115"/>
      <c r="HAG26" s="95"/>
      <c r="HAH26" s="108"/>
      <c r="HAI26" s="112"/>
      <c r="HAS26" s="114"/>
      <c r="HAU26" s="115"/>
      <c r="HAV26" s="115"/>
      <c r="HAW26" s="95"/>
      <c r="HAX26" s="108"/>
      <c r="HAY26" s="112"/>
      <c r="HBI26" s="114"/>
      <c r="HBK26" s="115"/>
      <c r="HBL26" s="115"/>
      <c r="HBM26" s="95"/>
      <c r="HBN26" s="108"/>
      <c r="HBO26" s="112"/>
      <c r="HBY26" s="114"/>
      <c r="HCA26" s="115"/>
      <c r="HCB26" s="115"/>
      <c r="HCC26" s="95"/>
      <c r="HCD26" s="108"/>
      <c r="HCE26" s="112"/>
      <c r="HCO26" s="114"/>
      <c r="HCQ26" s="115"/>
      <c r="HCR26" s="115"/>
      <c r="HCS26" s="95"/>
      <c r="HCT26" s="108"/>
      <c r="HCU26" s="112"/>
      <c r="HDE26" s="114"/>
      <c r="HDG26" s="115"/>
      <c r="HDH26" s="115"/>
      <c r="HDI26" s="95"/>
      <c r="HDJ26" s="108"/>
      <c r="HDK26" s="112"/>
      <c r="HDU26" s="114"/>
      <c r="HDW26" s="115"/>
      <c r="HDX26" s="115"/>
      <c r="HDY26" s="95"/>
      <c r="HDZ26" s="108"/>
      <c r="HEA26" s="112"/>
      <c r="HEK26" s="114"/>
      <c r="HEM26" s="115"/>
      <c r="HEN26" s="115"/>
      <c r="HEO26" s="95"/>
      <c r="HEP26" s="108"/>
      <c r="HEQ26" s="112"/>
      <c r="HFA26" s="114"/>
      <c r="HFC26" s="115"/>
      <c r="HFD26" s="115"/>
      <c r="HFE26" s="95"/>
      <c r="HFF26" s="108"/>
      <c r="HFG26" s="112"/>
      <c r="HFQ26" s="114"/>
      <c r="HFS26" s="115"/>
      <c r="HFT26" s="115"/>
      <c r="HFU26" s="95"/>
      <c r="HFV26" s="108"/>
      <c r="HFW26" s="112"/>
      <c r="HGG26" s="114"/>
      <c r="HGI26" s="115"/>
      <c r="HGJ26" s="115"/>
      <c r="HGK26" s="95"/>
      <c r="HGL26" s="108"/>
      <c r="HGM26" s="112"/>
      <c r="HGW26" s="114"/>
      <c r="HGY26" s="115"/>
      <c r="HGZ26" s="115"/>
      <c r="HHA26" s="95"/>
      <c r="HHB26" s="108"/>
      <c r="HHC26" s="112"/>
      <c r="HHM26" s="114"/>
      <c r="HHO26" s="115"/>
      <c r="HHP26" s="115"/>
      <c r="HHQ26" s="95"/>
      <c r="HHR26" s="108"/>
      <c r="HHS26" s="112"/>
      <c r="HIC26" s="114"/>
      <c r="HIE26" s="115"/>
      <c r="HIF26" s="115"/>
      <c r="HIG26" s="95"/>
      <c r="HIH26" s="108"/>
      <c r="HII26" s="112"/>
      <c r="HIS26" s="114"/>
      <c r="HIU26" s="115"/>
      <c r="HIV26" s="115"/>
      <c r="HIW26" s="95"/>
      <c r="HIX26" s="108"/>
      <c r="HIY26" s="112"/>
      <c r="HJI26" s="114"/>
      <c r="HJK26" s="115"/>
      <c r="HJL26" s="115"/>
      <c r="HJM26" s="95"/>
      <c r="HJN26" s="108"/>
      <c r="HJO26" s="112"/>
      <c r="HJY26" s="114"/>
      <c r="HKA26" s="115"/>
      <c r="HKB26" s="115"/>
      <c r="HKC26" s="95"/>
      <c r="HKD26" s="108"/>
      <c r="HKE26" s="112"/>
      <c r="HKO26" s="114"/>
      <c r="HKQ26" s="115"/>
      <c r="HKR26" s="115"/>
      <c r="HKS26" s="95"/>
      <c r="HKT26" s="108"/>
      <c r="HKU26" s="112"/>
      <c r="HLE26" s="114"/>
      <c r="HLG26" s="115"/>
      <c r="HLH26" s="115"/>
      <c r="HLI26" s="95"/>
      <c r="HLJ26" s="108"/>
      <c r="HLK26" s="112"/>
      <c r="HLU26" s="114"/>
      <c r="HLW26" s="115"/>
      <c r="HLX26" s="115"/>
      <c r="HLY26" s="95"/>
      <c r="HLZ26" s="108"/>
      <c r="HMA26" s="112"/>
      <c r="HMK26" s="114"/>
      <c r="HMM26" s="115"/>
      <c r="HMN26" s="115"/>
      <c r="HMO26" s="95"/>
      <c r="HMP26" s="108"/>
      <c r="HMQ26" s="112"/>
      <c r="HNA26" s="114"/>
      <c r="HNC26" s="115"/>
      <c r="HND26" s="115"/>
      <c r="HNE26" s="95"/>
      <c r="HNF26" s="108"/>
      <c r="HNG26" s="112"/>
      <c r="HNQ26" s="114"/>
      <c r="HNS26" s="115"/>
      <c r="HNT26" s="115"/>
      <c r="HNU26" s="95"/>
      <c r="HNV26" s="108"/>
      <c r="HNW26" s="112"/>
      <c r="HOG26" s="114"/>
      <c r="HOI26" s="115"/>
      <c r="HOJ26" s="115"/>
      <c r="HOK26" s="95"/>
      <c r="HOL26" s="108"/>
      <c r="HOM26" s="112"/>
      <c r="HOW26" s="114"/>
      <c r="HOY26" s="115"/>
      <c r="HOZ26" s="115"/>
      <c r="HPA26" s="95"/>
      <c r="HPB26" s="108"/>
      <c r="HPC26" s="112"/>
      <c r="HPM26" s="114"/>
      <c r="HPO26" s="115"/>
      <c r="HPP26" s="115"/>
      <c r="HPQ26" s="95"/>
      <c r="HPR26" s="108"/>
      <c r="HPS26" s="112"/>
      <c r="HQC26" s="114"/>
      <c r="HQE26" s="115"/>
      <c r="HQF26" s="115"/>
      <c r="HQG26" s="95"/>
      <c r="HQH26" s="108"/>
      <c r="HQI26" s="112"/>
      <c r="HQS26" s="114"/>
      <c r="HQU26" s="115"/>
      <c r="HQV26" s="115"/>
      <c r="HQW26" s="95"/>
      <c r="HQX26" s="108"/>
      <c r="HQY26" s="112"/>
      <c r="HRI26" s="114"/>
      <c r="HRK26" s="115"/>
      <c r="HRL26" s="115"/>
      <c r="HRM26" s="95"/>
      <c r="HRN26" s="108"/>
      <c r="HRO26" s="112"/>
      <c r="HRY26" s="114"/>
      <c r="HSA26" s="115"/>
      <c r="HSB26" s="115"/>
      <c r="HSC26" s="95"/>
      <c r="HSD26" s="108"/>
      <c r="HSE26" s="112"/>
      <c r="HSO26" s="114"/>
      <c r="HSQ26" s="115"/>
      <c r="HSR26" s="115"/>
      <c r="HSS26" s="95"/>
      <c r="HST26" s="108"/>
      <c r="HSU26" s="112"/>
      <c r="HTE26" s="114"/>
      <c r="HTG26" s="115"/>
      <c r="HTH26" s="115"/>
      <c r="HTI26" s="95"/>
      <c r="HTJ26" s="108"/>
      <c r="HTK26" s="112"/>
      <c r="HTU26" s="114"/>
      <c r="HTW26" s="115"/>
      <c r="HTX26" s="115"/>
      <c r="HTY26" s="95"/>
      <c r="HTZ26" s="108"/>
      <c r="HUA26" s="112"/>
      <c r="HUK26" s="114"/>
      <c r="HUM26" s="115"/>
      <c r="HUN26" s="115"/>
      <c r="HUO26" s="95"/>
      <c r="HUP26" s="108"/>
      <c r="HUQ26" s="112"/>
      <c r="HVA26" s="114"/>
      <c r="HVC26" s="115"/>
      <c r="HVD26" s="115"/>
      <c r="HVE26" s="95"/>
      <c r="HVF26" s="108"/>
      <c r="HVG26" s="112"/>
      <c r="HVQ26" s="114"/>
      <c r="HVS26" s="115"/>
      <c r="HVT26" s="115"/>
      <c r="HVU26" s="95"/>
      <c r="HVV26" s="108"/>
      <c r="HVW26" s="112"/>
      <c r="HWG26" s="114"/>
      <c r="HWI26" s="115"/>
      <c r="HWJ26" s="115"/>
      <c r="HWK26" s="95"/>
      <c r="HWL26" s="108"/>
      <c r="HWM26" s="112"/>
      <c r="HWW26" s="114"/>
      <c r="HWY26" s="115"/>
      <c r="HWZ26" s="115"/>
      <c r="HXA26" s="95"/>
      <c r="HXB26" s="108"/>
      <c r="HXC26" s="112"/>
      <c r="HXM26" s="114"/>
      <c r="HXO26" s="115"/>
      <c r="HXP26" s="115"/>
      <c r="HXQ26" s="95"/>
      <c r="HXR26" s="108"/>
      <c r="HXS26" s="112"/>
      <c r="HYC26" s="114"/>
      <c r="HYE26" s="115"/>
      <c r="HYF26" s="115"/>
      <c r="HYG26" s="95"/>
      <c r="HYH26" s="108"/>
      <c r="HYI26" s="112"/>
      <c r="HYS26" s="114"/>
      <c r="HYU26" s="115"/>
      <c r="HYV26" s="115"/>
      <c r="HYW26" s="95"/>
      <c r="HYX26" s="108"/>
      <c r="HYY26" s="112"/>
      <c r="HZI26" s="114"/>
      <c r="HZK26" s="115"/>
      <c r="HZL26" s="115"/>
      <c r="HZM26" s="95"/>
      <c r="HZN26" s="108"/>
      <c r="HZO26" s="112"/>
      <c r="HZY26" s="114"/>
      <c r="IAA26" s="115"/>
      <c r="IAB26" s="115"/>
      <c r="IAC26" s="95"/>
      <c r="IAD26" s="108"/>
      <c r="IAE26" s="112"/>
      <c r="IAO26" s="114"/>
      <c r="IAQ26" s="115"/>
      <c r="IAR26" s="115"/>
      <c r="IAS26" s="95"/>
      <c r="IAT26" s="108"/>
      <c r="IAU26" s="112"/>
      <c r="IBE26" s="114"/>
      <c r="IBG26" s="115"/>
      <c r="IBH26" s="115"/>
      <c r="IBI26" s="95"/>
      <c r="IBJ26" s="108"/>
      <c r="IBK26" s="112"/>
      <c r="IBU26" s="114"/>
      <c r="IBW26" s="115"/>
      <c r="IBX26" s="115"/>
      <c r="IBY26" s="95"/>
      <c r="IBZ26" s="108"/>
      <c r="ICA26" s="112"/>
      <c r="ICK26" s="114"/>
      <c r="ICM26" s="115"/>
      <c r="ICN26" s="115"/>
      <c r="ICO26" s="95"/>
      <c r="ICP26" s="108"/>
      <c r="ICQ26" s="112"/>
      <c r="IDA26" s="114"/>
      <c r="IDC26" s="115"/>
      <c r="IDD26" s="115"/>
      <c r="IDE26" s="95"/>
      <c r="IDF26" s="108"/>
      <c r="IDG26" s="112"/>
      <c r="IDQ26" s="114"/>
      <c r="IDS26" s="115"/>
      <c r="IDT26" s="115"/>
      <c r="IDU26" s="95"/>
      <c r="IDV26" s="108"/>
      <c r="IDW26" s="112"/>
      <c r="IEG26" s="114"/>
      <c r="IEI26" s="115"/>
      <c r="IEJ26" s="115"/>
      <c r="IEK26" s="95"/>
      <c r="IEL26" s="108"/>
      <c r="IEM26" s="112"/>
      <c r="IEW26" s="114"/>
      <c r="IEY26" s="115"/>
      <c r="IEZ26" s="115"/>
      <c r="IFA26" s="95"/>
      <c r="IFB26" s="108"/>
      <c r="IFC26" s="112"/>
      <c r="IFM26" s="114"/>
      <c r="IFO26" s="115"/>
      <c r="IFP26" s="115"/>
      <c r="IFQ26" s="95"/>
      <c r="IFR26" s="108"/>
      <c r="IFS26" s="112"/>
      <c r="IGC26" s="114"/>
      <c r="IGE26" s="115"/>
      <c r="IGF26" s="115"/>
      <c r="IGG26" s="95"/>
      <c r="IGH26" s="108"/>
      <c r="IGI26" s="112"/>
      <c r="IGS26" s="114"/>
      <c r="IGU26" s="115"/>
      <c r="IGV26" s="115"/>
      <c r="IGW26" s="95"/>
      <c r="IGX26" s="108"/>
      <c r="IGY26" s="112"/>
      <c r="IHI26" s="114"/>
      <c r="IHK26" s="115"/>
      <c r="IHL26" s="115"/>
      <c r="IHM26" s="95"/>
      <c r="IHN26" s="108"/>
      <c r="IHO26" s="112"/>
      <c r="IHY26" s="114"/>
      <c r="IIA26" s="115"/>
      <c r="IIB26" s="115"/>
      <c r="IIC26" s="95"/>
      <c r="IID26" s="108"/>
      <c r="IIE26" s="112"/>
      <c r="IIO26" s="114"/>
      <c r="IIQ26" s="115"/>
      <c r="IIR26" s="115"/>
      <c r="IIS26" s="95"/>
      <c r="IIT26" s="108"/>
      <c r="IIU26" s="112"/>
      <c r="IJE26" s="114"/>
      <c r="IJG26" s="115"/>
      <c r="IJH26" s="115"/>
      <c r="IJI26" s="95"/>
      <c r="IJJ26" s="108"/>
      <c r="IJK26" s="112"/>
      <c r="IJU26" s="114"/>
      <c r="IJW26" s="115"/>
      <c r="IJX26" s="115"/>
      <c r="IJY26" s="95"/>
      <c r="IJZ26" s="108"/>
      <c r="IKA26" s="112"/>
      <c r="IKK26" s="114"/>
      <c r="IKM26" s="115"/>
      <c r="IKN26" s="115"/>
      <c r="IKO26" s="95"/>
      <c r="IKP26" s="108"/>
      <c r="IKQ26" s="112"/>
      <c r="ILA26" s="114"/>
      <c r="ILC26" s="115"/>
      <c r="ILD26" s="115"/>
      <c r="ILE26" s="95"/>
      <c r="ILF26" s="108"/>
      <c r="ILG26" s="112"/>
      <c r="ILQ26" s="114"/>
      <c r="ILS26" s="115"/>
      <c r="ILT26" s="115"/>
      <c r="ILU26" s="95"/>
      <c r="ILV26" s="108"/>
      <c r="ILW26" s="112"/>
      <c r="IMG26" s="114"/>
      <c r="IMI26" s="115"/>
      <c r="IMJ26" s="115"/>
      <c r="IMK26" s="95"/>
      <c r="IML26" s="108"/>
      <c r="IMM26" s="112"/>
      <c r="IMW26" s="114"/>
      <c r="IMY26" s="115"/>
      <c r="IMZ26" s="115"/>
      <c r="INA26" s="95"/>
      <c r="INB26" s="108"/>
      <c r="INC26" s="112"/>
      <c r="INM26" s="114"/>
      <c r="INO26" s="115"/>
      <c r="INP26" s="115"/>
      <c r="INQ26" s="95"/>
      <c r="INR26" s="108"/>
      <c r="INS26" s="112"/>
      <c r="IOC26" s="114"/>
      <c r="IOE26" s="115"/>
      <c r="IOF26" s="115"/>
      <c r="IOG26" s="95"/>
      <c r="IOH26" s="108"/>
      <c r="IOI26" s="112"/>
      <c r="IOS26" s="114"/>
      <c r="IOU26" s="115"/>
      <c r="IOV26" s="115"/>
      <c r="IOW26" s="95"/>
      <c r="IOX26" s="108"/>
      <c r="IOY26" s="112"/>
      <c r="IPI26" s="114"/>
      <c r="IPK26" s="115"/>
      <c r="IPL26" s="115"/>
      <c r="IPM26" s="95"/>
      <c r="IPN26" s="108"/>
      <c r="IPO26" s="112"/>
      <c r="IPY26" s="114"/>
      <c r="IQA26" s="115"/>
      <c r="IQB26" s="115"/>
      <c r="IQC26" s="95"/>
      <c r="IQD26" s="108"/>
      <c r="IQE26" s="112"/>
      <c r="IQO26" s="114"/>
      <c r="IQQ26" s="115"/>
      <c r="IQR26" s="115"/>
      <c r="IQS26" s="95"/>
      <c r="IQT26" s="108"/>
      <c r="IQU26" s="112"/>
      <c r="IRE26" s="114"/>
      <c r="IRG26" s="115"/>
      <c r="IRH26" s="115"/>
      <c r="IRI26" s="95"/>
      <c r="IRJ26" s="108"/>
      <c r="IRK26" s="112"/>
      <c r="IRU26" s="114"/>
      <c r="IRW26" s="115"/>
      <c r="IRX26" s="115"/>
      <c r="IRY26" s="95"/>
      <c r="IRZ26" s="108"/>
      <c r="ISA26" s="112"/>
      <c r="ISK26" s="114"/>
      <c r="ISM26" s="115"/>
      <c r="ISN26" s="115"/>
      <c r="ISO26" s="95"/>
      <c r="ISP26" s="108"/>
      <c r="ISQ26" s="112"/>
      <c r="ITA26" s="114"/>
      <c r="ITC26" s="115"/>
      <c r="ITD26" s="115"/>
      <c r="ITE26" s="95"/>
      <c r="ITF26" s="108"/>
      <c r="ITG26" s="112"/>
      <c r="ITQ26" s="114"/>
      <c r="ITS26" s="115"/>
      <c r="ITT26" s="115"/>
      <c r="ITU26" s="95"/>
      <c r="ITV26" s="108"/>
      <c r="ITW26" s="112"/>
      <c r="IUG26" s="114"/>
      <c r="IUI26" s="115"/>
      <c r="IUJ26" s="115"/>
      <c r="IUK26" s="95"/>
      <c r="IUL26" s="108"/>
      <c r="IUM26" s="112"/>
      <c r="IUW26" s="114"/>
      <c r="IUY26" s="115"/>
      <c r="IUZ26" s="115"/>
      <c r="IVA26" s="95"/>
      <c r="IVB26" s="108"/>
      <c r="IVC26" s="112"/>
      <c r="IVM26" s="114"/>
      <c r="IVO26" s="115"/>
      <c r="IVP26" s="115"/>
      <c r="IVQ26" s="95"/>
      <c r="IVR26" s="108"/>
      <c r="IVS26" s="112"/>
      <c r="IWC26" s="114"/>
      <c r="IWE26" s="115"/>
      <c r="IWF26" s="115"/>
      <c r="IWG26" s="95"/>
      <c r="IWH26" s="108"/>
      <c r="IWI26" s="112"/>
      <c r="IWS26" s="114"/>
      <c r="IWU26" s="115"/>
      <c r="IWV26" s="115"/>
      <c r="IWW26" s="95"/>
      <c r="IWX26" s="108"/>
      <c r="IWY26" s="112"/>
      <c r="IXI26" s="114"/>
      <c r="IXK26" s="115"/>
      <c r="IXL26" s="115"/>
      <c r="IXM26" s="95"/>
      <c r="IXN26" s="108"/>
      <c r="IXO26" s="112"/>
      <c r="IXY26" s="114"/>
      <c r="IYA26" s="115"/>
      <c r="IYB26" s="115"/>
      <c r="IYC26" s="95"/>
      <c r="IYD26" s="108"/>
      <c r="IYE26" s="112"/>
      <c r="IYO26" s="114"/>
      <c r="IYQ26" s="115"/>
      <c r="IYR26" s="115"/>
      <c r="IYS26" s="95"/>
      <c r="IYT26" s="108"/>
      <c r="IYU26" s="112"/>
      <c r="IZE26" s="114"/>
      <c r="IZG26" s="115"/>
      <c r="IZH26" s="115"/>
      <c r="IZI26" s="95"/>
      <c r="IZJ26" s="108"/>
      <c r="IZK26" s="112"/>
      <c r="IZU26" s="114"/>
      <c r="IZW26" s="115"/>
      <c r="IZX26" s="115"/>
      <c r="IZY26" s="95"/>
      <c r="IZZ26" s="108"/>
      <c r="JAA26" s="112"/>
      <c r="JAK26" s="114"/>
      <c r="JAM26" s="115"/>
      <c r="JAN26" s="115"/>
      <c r="JAO26" s="95"/>
      <c r="JAP26" s="108"/>
      <c r="JAQ26" s="112"/>
      <c r="JBA26" s="114"/>
      <c r="JBC26" s="115"/>
      <c r="JBD26" s="115"/>
      <c r="JBE26" s="95"/>
      <c r="JBF26" s="108"/>
      <c r="JBG26" s="112"/>
      <c r="JBQ26" s="114"/>
      <c r="JBS26" s="115"/>
      <c r="JBT26" s="115"/>
      <c r="JBU26" s="95"/>
      <c r="JBV26" s="108"/>
      <c r="JBW26" s="112"/>
      <c r="JCG26" s="114"/>
      <c r="JCI26" s="115"/>
      <c r="JCJ26" s="115"/>
      <c r="JCK26" s="95"/>
      <c r="JCL26" s="108"/>
      <c r="JCM26" s="112"/>
      <c r="JCW26" s="114"/>
      <c r="JCY26" s="115"/>
      <c r="JCZ26" s="115"/>
      <c r="JDA26" s="95"/>
      <c r="JDB26" s="108"/>
      <c r="JDC26" s="112"/>
      <c r="JDM26" s="114"/>
      <c r="JDO26" s="115"/>
      <c r="JDP26" s="115"/>
      <c r="JDQ26" s="95"/>
      <c r="JDR26" s="108"/>
      <c r="JDS26" s="112"/>
      <c r="JEC26" s="114"/>
      <c r="JEE26" s="115"/>
      <c r="JEF26" s="115"/>
      <c r="JEG26" s="95"/>
      <c r="JEH26" s="108"/>
      <c r="JEI26" s="112"/>
      <c r="JES26" s="114"/>
      <c r="JEU26" s="115"/>
      <c r="JEV26" s="115"/>
      <c r="JEW26" s="95"/>
      <c r="JEX26" s="108"/>
      <c r="JEY26" s="112"/>
      <c r="JFI26" s="114"/>
      <c r="JFK26" s="115"/>
      <c r="JFL26" s="115"/>
      <c r="JFM26" s="95"/>
      <c r="JFN26" s="108"/>
      <c r="JFO26" s="112"/>
      <c r="JFY26" s="114"/>
      <c r="JGA26" s="115"/>
      <c r="JGB26" s="115"/>
      <c r="JGC26" s="95"/>
      <c r="JGD26" s="108"/>
      <c r="JGE26" s="112"/>
      <c r="JGO26" s="114"/>
      <c r="JGQ26" s="115"/>
      <c r="JGR26" s="115"/>
      <c r="JGS26" s="95"/>
      <c r="JGT26" s="108"/>
      <c r="JGU26" s="112"/>
      <c r="JHE26" s="114"/>
      <c r="JHG26" s="115"/>
      <c r="JHH26" s="115"/>
      <c r="JHI26" s="95"/>
      <c r="JHJ26" s="108"/>
      <c r="JHK26" s="112"/>
      <c r="JHU26" s="114"/>
      <c r="JHW26" s="115"/>
      <c r="JHX26" s="115"/>
      <c r="JHY26" s="95"/>
      <c r="JHZ26" s="108"/>
      <c r="JIA26" s="112"/>
      <c r="JIK26" s="114"/>
      <c r="JIM26" s="115"/>
      <c r="JIN26" s="115"/>
      <c r="JIO26" s="95"/>
      <c r="JIP26" s="108"/>
      <c r="JIQ26" s="112"/>
      <c r="JJA26" s="114"/>
      <c r="JJC26" s="115"/>
      <c r="JJD26" s="115"/>
      <c r="JJE26" s="95"/>
      <c r="JJF26" s="108"/>
      <c r="JJG26" s="112"/>
      <c r="JJQ26" s="114"/>
      <c r="JJS26" s="115"/>
      <c r="JJT26" s="115"/>
      <c r="JJU26" s="95"/>
      <c r="JJV26" s="108"/>
      <c r="JJW26" s="112"/>
      <c r="JKG26" s="114"/>
      <c r="JKI26" s="115"/>
      <c r="JKJ26" s="115"/>
      <c r="JKK26" s="95"/>
      <c r="JKL26" s="108"/>
      <c r="JKM26" s="112"/>
      <c r="JKW26" s="114"/>
      <c r="JKY26" s="115"/>
      <c r="JKZ26" s="115"/>
      <c r="JLA26" s="95"/>
      <c r="JLB26" s="108"/>
      <c r="JLC26" s="112"/>
      <c r="JLM26" s="114"/>
      <c r="JLO26" s="115"/>
      <c r="JLP26" s="115"/>
      <c r="JLQ26" s="95"/>
      <c r="JLR26" s="108"/>
      <c r="JLS26" s="112"/>
      <c r="JMC26" s="114"/>
      <c r="JME26" s="115"/>
      <c r="JMF26" s="115"/>
      <c r="JMG26" s="95"/>
      <c r="JMH26" s="108"/>
      <c r="JMI26" s="112"/>
      <c r="JMS26" s="114"/>
      <c r="JMU26" s="115"/>
      <c r="JMV26" s="115"/>
      <c r="JMW26" s="95"/>
      <c r="JMX26" s="108"/>
      <c r="JMY26" s="112"/>
      <c r="JNI26" s="114"/>
      <c r="JNK26" s="115"/>
      <c r="JNL26" s="115"/>
      <c r="JNM26" s="95"/>
      <c r="JNN26" s="108"/>
      <c r="JNO26" s="112"/>
      <c r="JNY26" s="114"/>
      <c r="JOA26" s="115"/>
      <c r="JOB26" s="115"/>
      <c r="JOC26" s="95"/>
      <c r="JOD26" s="108"/>
      <c r="JOE26" s="112"/>
      <c r="JOO26" s="114"/>
      <c r="JOQ26" s="115"/>
      <c r="JOR26" s="115"/>
      <c r="JOS26" s="95"/>
      <c r="JOT26" s="108"/>
      <c r="JOU26" s="112"/>
      <c r="JPE26" s="114"/>
      <c r="JPG26" s="115"/>
      <c r="JPH26" s="115"/>
      <c r="JPI26" s="95"/>
      <c r="JPJ26" s="108"/>
      <c r="JPK26" s="112"/>
      <c r="JPU26" s="114"/>
      <c r="JPW26" s="115"/>
      <c r="JPX26" s="115"/>
      <c r="JPY26" s="95"/>
      <c r="JPZ26" s="108"/>
      <c r="JQA26" s="112"/>
      <c r="JQK26" s="114"/>
      <c r="JQM26" s="115"/>
      <c r="JQN26" s="115"/>
      <c r="JQO26" s="95"/>
      <c r="JQP26" s="108"/>
      <c r="JQQ26" s="112"/>
      <c r="JRA26" s="114"/>
      <c r="JRC26" s="115"/>
      <c r="JRD26" s="115"/>
      <c r="JRE26" s="95"/>
      <c r="JRF26" s="108"/>
      <c r="JRG26" s="112"/>
      <c r="JRQ26" s="114"/>
      <c r="JRS26" s="115"/>
      <c r="JRT26" s="115"/>
      <c r="JRU26" s="95"/>
      <c r="JRV26" s="108"/>
      <c r="JRW26" s="112"/>
      <c r="JSG26" s="114"/>
      <c r="JSI26" s="115"/>
      <c r="JSJ26" s="115"/>
      <c r="JSK26" s="95"/>
      <c r="JSL26" s="108"/>
      <c r="JSM26" s="112"/>
      <c r="JSW26" s="114"/>
      <c r="JSY26" s="115"/>
      <c r="JSZ26" s="115"/>
      <c r="JTA26" s="95"/>
      <c r="JTB26" s="108"/>
      <c r="JTC26" s="112"/>
      <c r="JTM26" s="114"/>
      <c r="JTO26" s="115"/>
      <c r="JTP26" s="115"/>
      <c r="JTQ26" s="95"/>
      <c r="JTR26" s="108"/>
      <c r="JTS26" s="112"/>
      <c r="JUC26" s="114"/>
      <c r="JUE26" s="115"/>
      <c r="JUF26" s="115"/>
      <c r="JUG26" s="95"/>
      <c r="JUH26" s="108"/>
      <c r="JUI26" s="112"/>
      <c r="JUS26" s="114"/>
      <c r="JUU26" s="115"/>
      <c r="JUV26" s="115"/>
      <c r="JUW26" s="95"/>
      <c r="JUX26" s="108"/>
      <c r="JUY26" s="112"/>
      <c r="JVI26" s="114"/>
      <c r="JVK26" s="115"/>
      <c r="JVL26" s="115"/>
      <c r="JVM26" s="95"/>
      <c r="JVN26" s="108"/>
      <c r="JVO26" s="112"/>
      <c r="JVY26" s="114"/>
      <c r="JWA26" s="115"/>
      <c r="JWB26" s="115"/>
      <c r="JWC26" s="95"/>
      <c r="JWD26" s="108"/>
      <c r="JWE26" s="112"/>
      <c r="JWO26" s="114"/>
      <c r="JWQ26" s="115"/>
      <c r="JWR26" s="115"/>
      <c r="JWS26" s="95"/>
      <c r="JWT26" s="108"/>
      <c r="JWU26" s="112"/>
      <c r="JXE26" s="114"/>
      <c r="JXG26" s="115"/>
      <c r="JXH26" s="115"/>
      <c r="JXI26" s="95"/>
      <c r="JXJ26" s="108"/>
      <c r="JXK26" s="112"/>
      <c r="JXU26" s="114"/>
      <c r="JXW26" s="115"/>
      <c r="JXX26" s="115"/>
      <c r="JXY26" s="95"/>
      <c r="JXZ26" s="108"/>
      <c r="JYA26" s="112"/>
      <c r="JYK26" s="114"/>
      <c r="JYM26" s="115"/>
      <c r="JYN26" s="115"/>
      <c r="JYO26" s="95"/>
      <c r="JYP26" s="108"/>
      <c r="JYQ26" s="112"/>
      <c r="JZA26" s="114"/>
      <c r="JZC26" s="115"/>
      <c r="JZD26" s="115"/>
      <c r="JZE26" s="95"/>
      <c r="JZF26" s="108"/>
      <c r="JZG26" s="112"/>
      <c r="JZQ26" s="114"/>
      <c r="JZS26" s="115"/>
      <c r="JZT26" s="115"/>
      <c r="JZU26" s="95"/>
      <c r="JZV26" s="108"/>
      <c r="JZW26" s="112"/>
      <c r="KAG26" s="114"/>
      <c r="KAI26" s="115"/>
      <c r="KAJ26" s="115"/>
      <c r="KAK26" s="95"/>
      <c r="KAL26" s="108"/>
      <c r="KAM26" s="112"/>
      <c r="KAW26" s="114"/>
      <c r="KAY26" s="115"/>
      <c r="KAZ26" s="115"/>
      <c r="KBA26" s="95"/>
      <c r="KBB26" s="108"/>
      <c r="KBC26" s="112"/>
      <c r="KBM26" s="114"/>
      <c r="KBO26" s="115"/>
      <c r="KBP26" s="115"/>
      <c r="KBQ26" s="95"/>
      <c r="KBR26" s="108"/>
      <c r="KBS26" s="112"/>
      <c r="KCC26" s="114"/>
      <c r="KCE26" s="115"/>
      <c r="KCF26" s="115"/>
      <c r="KCG26" s="95"/>
      <c r="KCH26" s="108"/>
      <c r="KCI26" s="112"/>
      <c r="KCS26" s="114"/>
      <c r="KCU26" s="115"/>
      <c r="KCV26" s="115"/>
      <c r="KCW26" s="95"/>
      <c r="KCX26" s="108"/>
      <c r="KCY26" s="112"/>
      <c r="KDI26" s="114"/>
      <c r="KDK26" s="115"/>
      <c r="KDL26" s="115"/>
      <c r="KDM26" s="95"/>
      <c r="KDN26" s="108"/>
      <c r="KDO26" s="112"/>
      <c r="KDY26" s="114"/>
      <c r="KEA26" s="115"/>
      <c r="KEB26" s="115"/>
      <c r="KEC26" s="95"/>
      <c r="KED26" s="108"/>
      <c r="KEE26" s="112"/>
      <c r="KEO26" s="114"/>
      <c r="KEQ26" s="115"/>
      <c r="KER26" s="115"/>
      <c r="KES26" s="95"/>
      <c r="KET26" s="108"/>
      <c r="KEU26" s="112"/>
      <c r="KFE26" s="114"/>
      <c r="KFG26" s="115"/>
      <c r="KFH26" s="115"/>
      <c r="KFI26" s="95"/>
      <c r="KFJ26" s="108"/>
      <c r="KFK26" s="112"/>
      <c r="KFU26" s="114"/>
      <c r="KFW26" s="115"/>
      <c r="KFX26" s="115"/>
      <c r="KFY26" s="95"/>
      <c r="KFZ26" s="108"/>
      <c r="KGA26" s="112"/>
      <c r="KGK26" s="114"/>
      <c r="KGM26" s="115"/>
      <c r="KGN26" s="115"/>
      <c r="KGO26" s="95"/>
      <c r="KGP26" s="108"/>
      <c r="KGQ26" s="112"/>
      <c r="KHA26" s="114"/>
      <c r="KHC26" s="115"/>
      <c r="KHD26" s="115"/>
      <c r="KHE26" s="95"/>
      <c r="KHF26" s="108"/>
      <c r="KHG26" s="112"/>
      <c r="KHQ26" s="114"/>
      <c r="KHS26" s="115"/>
      <c r="KHT26" s="115"/>
      <c r="KHU26" s="95"/>
      <c r="KHV26" s="108"/>
      <c r="KHW26" s="112"/>
      <c r="KIG26" s="114"/>
      <c r="KII26" s="115"/>
      <c r="KIJ26" s="115"/>
      <c r="KIK26" s="95"/>
      <c r="KIL26" s="108"/>
      <c r="KIM26" s="112"/>
      <c r="KIW26" s="114"/>
      <c r="KIY26" s="115"/>
      <c r="KIZ26" s="115"/>
      <c r="KJA26" s="95"/>
      <c r="KJB26" s="108"/>
      <c r="KJC26" s="112"/>
      <c r="KJM26" s="114"/>
      <c r="KJO26" s="115"/>
      <c r="KJP26" s="115"/>
      <c r="KJQ26" s="95"/>
      <c r="KJR26" s="108"/>
      <c r="KJS26" s="112"/>
      <c r="KKC26" s="114"/>
      <c r="KKE26" s="115"/>
      <c r="KKF26" s="115"/>
      <c r="KKG26" s="95"/>
      <c r="KKH26" s="108"/>
      <c r="KKI26" s="112"/>
      <c r="KKS26" s="114"/>
      <c r="KKU26" s="115"/>
      <c r="KKV26" s="115"/>
      <c r="KKW26" s="95"/>
      <c r="KKX26" s="108"/>
      <c r="KKY26" s="112"/>
      <c r="KLI26" s="114"/>
      <c r="KLK26" s="115"/>
      <c r="KLL26" s="115"/>
      <c r="KLM26" s="95"/>
      <c r="KLN26" s="108"/>
      <c r="KLO26" s="112"/>
      <c r="KLY26" s="114"/>
      <c r="KMA26" s="115"/>
      <c r="KMB26" s="115"/>
      <c r="KMC26" s="95"/>
      <c r="KMD26" s="108"/>
      <c r="KME26" s="112"/>
      <c r="KMO26" s="114"/>
      <c r="KMQ26" s="115"/>
      <c r="KMR26" s="115"/>
      <c r="KMS26" s="95"/>
      <c r="KMT26" s="108"/>
      <c r="KMU26" s="112"/>
      <c r="KNE26" s="114"/>
      <c r="KNG26" s="115"/>
      <c r="KNH26" s="115"/>
      <c r="KNI26" s="95"/>
      <c r="KNJ26" s="108"/>
      <c r="KNK26" s="112"/>
      <c r="KNU26" s="114"/>
      <c r="KNW26" s="115"/>
      <c r="KNX26" s="115"/>
      <c r="KNY26" s="95"/>
      <c r="KNZ26" s="108"/>
      <c r="KOA26" s="112"/>
      <c r="KOK26" s="114"/>
      <c r="KOM26" s="115"/>
      <c r="KON26" s="115"/>
      <c r="KOO26" s="95"/>
      <c r="KOP26" s="108"/>
      <c r="KOQ26" s="112"/>
      <c r="KPA26" s="114"/>
      <c r="KPC26" s="115"/>
      <c r="KPD26" s="115"/>
      <c r="KPE26" s="95"/>
      <c r="KPF26" s="108"/>
      <c r="KPG26" s="112"/>
      <c r="KPQ26" s="114"/>
      <c r="KPS26" s="115"/>
      <c r="KPT26" s="115"/>
      <c r="KPU26" s="95"/>
      <c r="KPV26" s="108"/>
      <c r="KPW26" s="112"/>
      <c r="KQG26" s="114"/>
      <c r="KQI26" s="115"/>
      <c r="KQJ26" s="115"/>
      <c r="KQK26" s="95"/>
      <c r="KQL26" s="108"/>
      <c r="KQM26" s="112"/>
      <c r="KQW26" s="114"/>
      <c r="KQY26" s="115"/>
      <c r="KQZ26" s="115"/>
      <c r="KRA26" s="95"/>
      <c r="KRB26" s="108"/>
      <c r="KRC26" s="112"/>
      <c r="KRM26" s="114"/>
      <c r="KRO26" s="115"/>
      <c r="KRP26" s="115"/>
      <c r="KRQ26" s="95"/>
      <c r="KRR26" s="108"/>
      <c r="KRS26" s="112"/>
      <c r="KSC26" s="114"/>
      <c r="KSE26" s="115"/>
      <c r="KSF26" s="115"/>
      <c r="KSG26" s="95"/>
      <c r="KSH26" s="108"/>
      <c r="KSI26" s="112"/>
      <c r="KSS26" s="114"/>
      <c r="KSU26" s="115"/>
      <c r="KSV26" s="115"/>
      <c r="KSW26" s="95"/>
      <c r="KSX26" s="108"/>
      <c r="KSY26" s="112"/>
      <c r="KTI26" s="114"/>
      <c r="KTK26" s="115"/>
      <c r="KTL26" s="115"/>
      <c r="KTM26" s="95"/>
      <c r="KTN26" s="108"/>
      <c r="KTO26" s="112"/>
      <c r="KTY26" s="114"/>
      <c r="KUA26" s="115"/>
      <c r="KUB26" s="115"/>
      <c r="KUC26" s="95"/>
      <c r="KUD26" s="108"/>
      <c r="KUE26" s="112"/>
      <c r="KUO26" s="114"/>
      <c r="KUQ26" s="115"/>
      <c r="KUR26" s="115"/>
      <c r="KUS26" s="95"/>
      <c r="KUT26" s="108"/>
      <c r="KUU26" s="112"/>
      <c r="KVE26" s="114"/>
      <c r="KVG26" s="115"/>
      <c r="KVH26" s="115"/>
      <c r="KVI26" s="95"/>
      <c r="KVJ26" s="108"/>
      <c r="KVK26" s="112"/>
      <c r="KVU26" s="114"/>
      <c r="KVW26" s="115"/>
      <c r="KVX26" s="115"/>
      <c r="KVY26" s="95"/>
      <c r="KVZ26" s="108"/>
      <c r="KWA26" s="112"/>
      <c r="KWK26" s="114"/>
      <c r="KWM26" s="115"/>
      <c r="KWN26" s="115"/>
      <c r="KWO26" s="95"/>
      <c r="KWP26" s="108"/>
      <c r="KWQ26" s="112"/>
      <c r="KXA26" s="114"/>
      <c r="KXC26" s="115"/>
      <c r="KXD26" s="115"/>
      <c r="KXE26" s="95"/>
      <c r="KXF26" s="108"/>
      <c r="KXG26" s="112"/>
      <c r="KXQ26" s="114"/>
      <c r="KXS26" s="115"/>
      <c r="KXT26" s="115"/>
      <c r="KXU26" s="95"/>
      <c r="KXV26" s="108"/>
      <c r="KXW26" s="112"/>
      <c r="KYG26" s="114"/>
      <c r="KYI26" s="115"/>
      <c r="KYJ26" s="115"/>
      <c r="KYK26" s="95"/>
      <c r="KYL26" s="108"/>
      <c r="KYM26" s="112"/>
      <c r="KYW26" s="114"/>
      <c r="KYY26" s="115"/>
      <c r="KYZ26" s="115"/>
      <c r="KZA26" s="95"/>
      <c r="KZB26" s="108"/>
      <c r="KZC26" s="112"/>
      <c r="KZM26" s="114"/>
      <c r="KZO26" s="115"/>
      <c r="KZP26" s="115"/>
      <c r="KZQ26" s="95"/>
      <c r="KZR26" s="108"/>
      <c r="KZS26" s="112"/>
      <c r="LAC26" s="114"/>
      <c r="LAE26" s="115"/>
      <c r="LAF26" s="115"/>
      <c r="LAG26" s="95"/>
      <c r="LAH26" s="108"/>
      <c r="LAI26" s="112"/>
      <c r="LAS26" s="114"/>
      <c r="LAU26" s="115"/>
      <c r="LAV26" s="115"/>
      <c r="LAW26" s="95"/>
      <c r="LAX26" s="108"/>
      <c r="LAY26" s="112"/>
      <c r="LBI26" s="114"/>
      <c r="LBK26" s="115"/>
      <c r="LBL26" s="115"/>
      <c r="LBM26" s="95"/>
      <c r="LBN26" s="108"/>
      <c r="LBO26" s="112"/>
      <c r="LBY26" s="114"/>
      <c r="LCA26" s="115"/>
      <c r="LCB26" s="115"/>
      <c r="LCC26" s="95"/>
      <c r="LCD26" s="108"/>
      <c r="LCE26" s="112"/>
      <c r="LCO26" s="114"/>
      <c r="LCQ26" s="115"/>
      <c r="LCR26" s="115"/>
      <c r="LCS26" s="95"/>
      <c r="LCT26" s="108"/>
      <c r="LCU26" s="112"/>
      <c r="LDE26" s="114"/>
      <c r="LDG26" s="115"/>
      <c r="LDH26" s="115"/>
      <c r="LDI26" s="95"/>
      <c r="LDJ26" s="108"/>
      <c r="LDK26" s="112"/>
      <c r="LDU26" s="114"/>
      <c r="LDW26" s="115"/>
      <c r="LDX26" s="115"/>
      <c r="LDY26" s="95"/>
      <c r="LDZ26" s="108"/>
      <c r="LEA26" s="112"/>
      <c r="LEK26" s="114"/>
      <c r="LEM26" s="115"/>
      <c r="LEN26" s="115"/>
      <c r="LEO26" s="95"/>
      <c r="LEP26" s="108"/>
      <c r="LEQ26" s="112"/>
      <c r="LFA26" s="114"/>
      <c r="LFC26" s="115"/>
      <c r="LFD26" s="115"/>
      <c r="LFE26" s="95"/>
      <c r="LFF26" s="108"/>
      <c r="LFG26" s="112"/>
      <c r="LFQ26" s="114"/>
      <c r="LFS26" s="115"/>
      <c r="LFT26" s="115"/>
      <c r="LFU26" s="95"/>
      <c r="LFV26" s="108"/>
      <c r="LFW26" s="112"/>
      <c r="LGG26" s="114"/>
      <c r="LGI26" s="115"/>
      <c r="LGJ26" s="115"/>
      <c r="LGK26" s="95"/>
      <c r="LGL26" s="108"/>
      <c r="LGM26" s="112"/>
      <c r="LGW26" s="114"/>
      <c r="LGY26" s="115"/>
      <c r="LGZ26" s="115"/>
      <c r="LHA26" s="95"/>
      <c r="LHB26" s="108"/>
      <c r="LHC26" s="112"/>
      <c r="LHM26" s="114"/>
      <c r="LHO26" s="115"/>
      <c r="LHP26" s="115"/>
      <c r="LHQ26" s="95"/>
      <c r="LHR26" s="108"/>
      <c r="LHS26" s="112"/>
      <c r="LIC26" s="114"/>
      <c r="LIE26" s="115"/>
      <c r="LIF26" s="115"/>
      <c r="LIG26" s="95"/>
      <c r="LIH26" s="108"/>
      <c r="LII26" s="112"/>
      <c r="LIS26" s="114"/>
      <c r="LIU26" s="115"/>
      <c r="LIV26" s="115"/>
      <c r="LIW26" s="95"/>
      <c r="LIX26" s="108"/>
      <c r="LIY26" s="112"/>
      <c r="LJI26" s="114"/>
      <c r="LJK26" s="115"/>
      <c r="LJL26" s="115"/>
      <c r="LJM26" s="95"/>
      <c r="LJN26" s="108"/>
      <c r="LJO26" s="112"/>
      <c r="LJY26" s="114"/>
      <c r="LKA26" s="115"/>
      <c r="LKB26" s="115"/>
      <c r="LKC26" s="95"/>
      <c r="LKD26" s="108"/>
      <c r="LKE26" s="112"/>
      <c r="LKO26" s="114"/>
      <c r="LKQ26" s="115"/>
      <c r="LKR26" s="115"/>
      <c r="LKS26" s="95"/>
      <c r="LKT26" s="108"/>
      <c r="LKU26" s="112"/>
      <c r="LLE26" s="114"/>
      <c r="LLG26" s="115"/>
      <c r="LLH26" s="115"/>
      <c r="LLI26" s="95"/>
      <c r="LLJ26" s="108"/>
      <c r="LLK26" s="112"/>
      <c r="LLU26" s="114"/>
      <c r="LLW26" s="115"/>
      <c r="LLX26" s="115"/>
      <c r="LLY26" s="95"/>
      <c r="LLZ26" s="108"/>
      <c r="LMA26" s="112"/>
      <c r="LMK26" s="114"/>
      <c r="LMM26" s="115"/>
      <c r="LMN26" s="115"/>
      <c r="LMO26" s="95"/>
      <c r="LMP26" s="108"/>
      <c r="LMQ26" s="112"/>
      <c r="LNA26" s="114"/>
      <c r="LNC26" s="115"/>
      <c r="LND26" s="115"/>
      <c r="LNE26" s="95"/>
      <c r="LNF26" s="108"/>
      <c r="LNG26" s="112"/>
      <c r="LNQ26" s="114"/>
      <c r="LNS26" s="115"/>
      <c r="LNT26" s="115"/>
      <c r="LNU26" s="95"/>
      <c r="LNV26" s="108"/>
      <c r="LNW26" s="112"/>
      <c r="LOG26" s="114"/>
      <c r="LOI26" s="115"/>
      <c r="LOJ26" s="115"/>
      <c r="LOK26" s="95"/>
      <c r="LOL26" s="108"/>
      <c r="LOM26" s="112"/>
      <c r="LOW26" s="114"/>
      <c r="LOY26" s="115"/>
      <c r="LOZ26" s="115"/>
      <c r="LPA26" s="95"/>
      <c r="LPB26" s="108"/>
      <c r="LPC26" s="112"/>
      <c r="LPM26" s="114"/>
      <c r="LPO26" s="115"/>
      <c r="LPP26" s="115"/>
      <c r="LPQ26" s="95"/>
      <c r="LPR26" s="108"/>
      <c r="LPS26" s="112"/>
      <c r="LQC26" s="114"/>
      <c r="LQE26" s="115"/>
      <c r="LQF26" s="115"/>
      <c r="LQG26" s="95"/>
      <c r="LQH26" s="108"/>
      <c r="LQI26" s="112"/>
      <c r="LQS26" s="114"/>
      <c r="LQU26" s="115"/>
      <c r="LQV26" s="115"/>
      <c r="LQW26" s="95"/>
      <c r="LQX26" s="108"/>
      <c r="LQY26" s="112"/>
      <c r="LRI26" s="114"/>
      <c r="LRK26" s="115"/>
      <c r="LRL26" s="115"/>
      <c r="LRM26" s="95"/>
      <c r="LRN26" s="108"/>
      <c r="LRO26" s="112"/>
      <c r="LRY26" s="114"/>
      <c r="LSA26" s="115"/>
      <c r="LSB26" s="115"/>
      <c r="LSC26" s="95"/>
      <c r="LSD26" s="108"/>
      <c r="LSE26" s="112"/>
      <c r="LSO26" s="114"/>
      <c r="LSQ26" s="115"/>
      <c r="LSR26" s="115"/>
      <c r="LSS26" s="95"/>
      <c r="LST26" s="108"/>
      <c r="LSU26" s="112"/>
      <c r="LTE26" s="114"/>
      <c r="LTG26" s="115"/>
      <c r="LTH26" s="115"/>
      <c r="LTI26" s="95"/>
      <c r="LTJ26" s="108"/>
      <c r="LTK26" s="112"/>
      <c r="LTU26" s="114"/>
      <c r="LTW26" s="115"/>
      <c r="LTX26" s="115"/>
      <c r="LTY26" s="95"/>
      <c r="LTZ26" s="108"/>
      <c r="LUA26" s="112"/>
      <c r="LUK26" s="114"/>
      <c r="LUM26" s="115"/>
      <c r="LUN26" s="115"/>
      <c r="LUO26" s="95"/>
      <c r="LUP26" s="108"/>
      <c r="LUQ26" s="112"/>
      <c r="LVA26" s="114"/>
      <c r="LVC26" s="115"/>
      <c r="LVD26" s="115"/>
      <c r="LVE26" s="95"/>
      <c r="LVF26" s="108"/>
      <c r="LVG26" s="112"/>
      <c r="LVQ26" s="114"/>
      <c r="LVS26" s="115"/>
      <c r="LVT26" s="115"/>
      <c r="LVU26" s="95"/>
      <c r="LVV26" s="108"/>
      <c r="LVW26" s="112"/>
      <c r="LWG26" s="114"/>
      <c r="LWI26" s="115"/>
      <c r="LWJ26" s="115"/>
      <c r="LWK26" s="95"/>
      <c r="LWL26" s="108"/>
      <c r="LWM26" s="112"/>
      <c r="LWW26" s="114"/>
      <c r="LWY26" s="115"/>
      <c r="LWZ26" s="115"/>
      <c r="LXA26" s="95"/>
      <c r="LXB26" s="108"/>
      <c r="LXC26" s="112"/>
      <c r="LXM26" s="114"/>
      <c r="LXO26" s="115"/>
      <c r="LXP26" s="115"/>
      <c r="LXQ26" s="95"/>
      <c r="LXR26" s="108"/>
      <c r="LXS26" s="112"/>
      <c r="LYC26" s="114"/>
      <c r="LYE26" s="115"/>
      <c r="LYF26" s="115"/>
      <c r="LYG26" s="95"/>
      <c r="LYH26" s="108"/>
      <c r="LYI26" s="112"/>
      <c r="LYS26" s="114"/>
      <c r="LYU26" s="115"/>
      <c r="LYV26" s="115"/>
      <c r="LYW26" s="95"/>
      <c r="LYX26" s="108"/>
      <c r="LYY26" s="112"/>
      <c r="LZI26" s="114"/>
      <c r="LZK26" s="115"/>
      <c r="LZL26" s="115"/>
      <c r="LZM26" s="95"/>
      <c r="LZN26" s="108"/>
      <c r="LZO26" s="112"/>
      <c r="LZY26" s="114"/>
      <c r="MAA26" s="115"/>
      <c r="MAB26" s="115"/>
      <c r="MAC26" s="95"/>
      <c r="MAD26" s="108"/>
      <c r="MAE26" s="112"/>
      <c r="MAO26" s="114"/>
      <c r="MAQ26" s="115"/>
      <c r="MAR26" s="115"/>
      <c r="MAS26" s="95"/>
      <c r="MAT26" s="108"/>
      <c r="MAU26" s="112"/>
      <c r="MBE26" s="114"/>
      <c r="MBG26" s="115"/>
      <c r="MBH26" s="115"/>
      <c r="MBI26" s="95"/>
      <c r="MBJ26" s="108"/>
      <c r="MBK26" s="112"/>
      <c r="MBU26" s="114"/>
      <c r="MBW26" s="115"/>
      <c r="MBX26" s="115"/>
      <c r="MBY26" s="95"/>
      <c r="MBZ26" s="108"/>
      <c r="MCA26" s="112"/>
      <c r="MCK26" s="114"/>
      <c r="MCM26" s="115"/>
      <c r="MCN26" s="115"/>
      <c r="MCO26" s="95"/>
      <c r="MCP26" s="108"/>
      <c r="MCQ26" s="112"/>
      <c r="MDA26" s="114"/>
      <c r="MDC26" s="115"/>
      <c r="MDD26" s="115"/>
      <c r="MDE26" s="95"/>
      <c r="MDF26" s="108"/>
      <c r="MDG26" s="112"/>
      <c r="MDQ26" s="114"/>
      <c r="MDS26" s="115"/>
      <c r="MDT26" s="115"/>
      <c r="MDU26" s="95"/>
      <c r="MDV26" s="108"/>
      <c r="MDW26" s="112"/>
      <c r="MEG26" s="114"/>
      <c r="MEI26" s="115"/>
      <c r="MEJ26" s="115"/>
      <c r="MEK26" s="95"/>
      <c r="MEL26" s="108"/>
      <c r="MEM26" s="112"/>
      <c r="MEW26" s="114"/>
      <c r="MEY26" s="115"/>
      <c r="MEZ26" s="115"/>
      <c r="MFA26" s="95"/>
      <c r="MFB26" s="108"/>
      <c r="MFC26" s="112"/>
      <c r="MFM26" s="114"/>
      <c r="MFO26" s="115"/>
      <c r="MFP26" s="115"/>
      <c r="MFQ26" s="95"/>
      <c r="MFR26" s="108"/>
      <c r="MFS26" s="112"/>
      <c r="MGC26" s="114"/>
      <c r="MGE26" s="115"/>
      <c r="MGF26" s="115"/>
      <c r="MGG26" s="95"/>
      <c r="MGH26" s="108"/>
      <c r="MGI26" s="112"/>
      <c r="MGS26" s="114"/>
      <c r="MGU26" s="115"/>
      <c r="MGV26" s="115"/>
      <c r="MGW26" s="95"/>
      <c r="MGX26" s="108"/>
      <c r="MGY26" s="112"/>
      <c r="MHI26" s="114"/>
      <c r="MHK26" s="115"/>
      <c r="MHL26" s="115"/>
      <c r="MHM26" s="95"/>
      <c r="MHN26" s="108"/>
      <c r="MHO26" s="112"/>
      <c r="MHY26" s="114"/>
      <c r="MIA26" s="115"/>
      <c r="MIB26" s="115"/>
      <c r="MIC26" s="95"/>
      <c r="MID26" s="108"/>
      <c r="MIE26" s="112"/>
      <c r="MIO26" s="114"/>
      <c r="MIQ26" s="115"/>
      <c r="MIR26" s="115"/>
      <c r="MIS26" s="95"/>
      <c r="MIT26" s="108"/>
      <c r="MIU26" s="112"/>
      <c r="MJE26" s="114"/>
      <c r="MJG26" s="115"/>
      <c r="MJH26" s="115"/>
      <c r="MJI26" s="95"/>
      <c r="MJJ26" s="108"/>
      <c r="MJK26" s="112"/>
      <c r="MJU26" s="114"/>
      <c r="MJW26" s="115"/>
      <c r="MJX26" s="115"/>
      <c r="MJY26" s="95"/>
      <c r="MJZ26" s="108"/>
      <c r="MKA26" s="112"/>
      <c r="MKK26" s="114"/>
      <c r="MKM26" s="115"/>
      <c r="MKN26" s="115"/>
      <c r="MKO26" s="95"/>
      <c r="MKP26" s="108"/>
      <c r="MKQ26" s="112"/>
      <c r="MLA26" s="114"/>
      <c r="MLC26" s="115"/>
      <c r="MLD26" s="115"/>
      <c r="MLE26" s="95"/>
      <c r="MLF26" s="108"/>
      <c r="MLG26" s="112"/>
      <c r="MLQ26" s="114"/>
      <c r="MLS26" s="115"/>
      <c r="MLT26" s="115"/>
      <c r="MLU26" s="95"/>
      <c r="MLV26" s="108"/>
      <c r="MLW26" s="112"/>
      <c r="MMG26" s="114"/>
      <c r="MMI26" s="115"/>
      <c r="MMJ26" s="115"/>
      <c r="MMK26" s="95"/>
      <c r="MML26" s="108"/>
      <c r="MMM26" s="112"/>
      <c r="MMW26" s="114"/>
      <c r="MMY26" s="115"/>
      <c r="MMZ26" s="115"/>
      <c r="MNA26" s="95"/>
      <c r="MNB26" s="108"/>
      <c r="MNC26" s="112"/>
      <c r="MNM26" s="114"/>
      <c r="MNO26" s="115"/>
      <c r="MNP26" s="115"/>
      <c r="MNQ26" s="95"/>
      <c r="MNR26" s="108"/>
      <c r="MNS26" s="112"/>
      <c r="MOC26" s="114"/>
      <c r="MOE26" s="115"/>
      <c r="MOF26" s="115"/>
      <c r="MOG26" s="95"/>
      <c r="MOH26" s="108"/>
      <c r="MOI26" s="112"/>
      <c r="MOS26" s="114"/>
      <c r="MOU26" s="115"/>
      <c r="MOV26" s="115"/>
      <c r="MOW26" s="95"/>
      <c r="MOX26" s="108"/>
      <c r="MOY26" s="112"/>
      <c r="MPI26" s="114"/>
      <c r="MPK26" s="115"/>
      <c r="MPL26" s="115"/>
      <c r="MPM26" s="95"/>
      <c r="MPN26" s="108"/>
      <c r="MPO26" s="112"/>
      <c r="MPY26" s="114"/>
      <c r="MQA26" s="115"/>
      <c r="MQB26" s="115"/>
      <c r="MQC26" s="95"/>
      <c r="MQD26" s="108"/>
      <c r="MQE26" s="112"/>
      <c r="MQO26" s="114"/>
      <c r="MQQ26" s="115"/>
      <c r="MQR26" s="115"/>
      <c r="MQS26" s="95"/>
      <c r="MQT26" s="108"/>
      <c r="MQU26" s="112"/>
      <c r="MRE26" s="114"/>
      <c r="MRG26" s="115"/>
      <c r="MRH26" s="115"/>
      <c r="MRI26" s="95"/>
      <c r="MRJ26" s="108"/>
      <c r="MRK26" s="112"/>
      <c r="MRU26" s="114"/>
      <c r="MRW26" s="115"/>
      <c r="MRX26" s="115"/>
      <c r="MRY26" s="95"/>
      <c r="MRZ26" s="108"/>
      <c r="MSA26" s="112"/>
      <c r="MSK26" s="114"/>
      <c r="MSM26" s="115"/>
      <c r="MSN26" s="115"/>
      <c r="MSO26" s="95"/>
      <c r="MSP26" s="108"/>
      <c r="MSQ26" s="112"/>
      <c r="MTA26" s="114"/>
      <c r="MTC26" s="115"/>
      <c r="MTD26" s="115"/>
      <c r="MTE26" s="95"/>
      <c r="MTF26" s="108"/>
      <c r="MTG26" s="112"/>
      <c r="MTQ26" s="114"/>
      <c r="MTS26" s="115"/>
      <c r="MTT26" s="115"/>
      <c r="MTU26" s="95"/>
      <c r="MTV26" s="108"/>
      <c r="MTW26" s="112"/>
      <c r="MUG26" s="114"/>
      <c r="MUI26" s="115"/>
      <c r="MUJ26" s="115"/>
      <c r="MUK26" s="95"/>
      <c r="MUL26" s="108"/>
      <c r="MUM26" s="112"/>
      <c r="MUW26" s="114"/>
      <c r="MUY26" s="115"/>
      <c r="MUZ26" s="115"/>
      <c r="MVA26" s="95"/>
      <c r="MVB26" s="108"/>
      <c r="MVC26" s="112"/>
      <c r="MVM26" s="114"/>
      <c r="MVO26" s="115"/>
      <c r="MVP26" s="115"/>
      <c r="MVQ26" s="95"/>
      <c r="MVR26" s="108"/>
      <c r="MVS26" s="112"/>
      <c r="MWC26" s="114"/>
      <c r="MWE26" s="115"/>
      <c r="MWF26" s="115"/>
      <c r="MWG26" s="95"/>
      <c r="MWH26" s="108"/>
      <c r="MWI26" s="112"/>
      <c r="MWS26" s="114"/>
      <c r="MWU26" s="115"/>
      <c r="MWV26" s="115"/>
      <c r="MWW26" s="95"/>
      <c r="MWX26" s="108"/>
      <c r="MWY26" s="112"/>
      <c r="MXI26" s="114"/>
      <c r="MXK26" s="115"/>
      <c r="MXL26" s="115"/>
      <c r="MXM26" s="95"/>
      <c r="MXN26" s="108"/>
      <c r="MXO26" s="112"/>
      <c r="MXY26" s="114"/>
      <c r="MYA26" s="115"/>
      <c r="MYB26" s="115"/>
      <c r="MYC26" s="95"/>
      <c r="MYD26" s="108"/>
      <c r="MYE26" s="112"/>
      <c r="MYO26" s="114"/>
      <c r="MYQ26" s="115"/>
      <c r="MYR26" s="115"/>
      <c r="MYS26" s="95"/>
      <c r="MYT26" s="108"/>
      <c r="MYU26" s="112"/>
      <c r="MZE26" s="114"/>
      <c r="MZG26" s="115"/>
      <c r="MZH26" s="115"/>
      <c r="MZI26" s="95"/>
      <c r="MZJ26" s="108"/>
      <c r="MZK26" s="112"/>
      <c r="MZU26" s="114"/>
      <c r="MZW26" s="115"/>
      <c r="MZX26" s="115"/>
      <c r="MZY26" s="95"/>
      <c r="MZZ26" s="108"/>
      <c r="NAA26" s="112"/>
      <c r="NAK26" s="114"/>
      <c r="NAM26" s="115"/>
      <c r="NAN26" s="115"/>
      <c r="NAO26" s="95"/>
      <c r="NAP26" s="108"/>
      <c r="NAQ26" s="112"/>
      <c r="NBA26" s="114"/>
      <c r="NBC26" s="115"/>
      <c r="NBD26" s="115"/>
      <c r="NBE26" s="95"/>
      <c r="NBF26" s="108"/>
      <c r="NBG26" s="112"/>
      <c r="NBQ26" s="114"/>
      <c r="NBS26" s="115"/>
      <c r="NBT26" s="115"/>
      <c r="NBU26" s="95"/>
      <c r="NBV26" s="108"/>
      <c r="NBW26" s="112"/>
      <c r="NCG26" s="114"/>
      <c r="NCI26" s="115"/>
      <c r="NCJ26" s="115"/>
      <c r="NCK26" s="95"/>
      <c r="NCL26" s="108"/>
      <c r="NCM26" s="112"/>
      <c r="NCW26" s="114"/>
      <c r="NCY26" s="115"/>
      <c r="NCZ26" s="115"/>
      <c r="NDA26" s="95"/>
      <c r="NDB26" s="108"/>
      <c r="NDC26" s="112"/>
      <c r="NDM26" s="114"/>
      <c r="NDO26" s="115"/>
      <c r="NDP26" s="115"/>
      <c r="NDQ26" s="95"/>
      <c r="NDR26" s="108"/>
      <c r="NDS26" s="112"/>
      <c r="NEC26" s="114"/>
      <c r="NEE26" s="115"/>
      <c r="NEF26" s="115"/>
      <c r="NEG26" s="95"/>
      <c r="NEH26" s="108"/>
      <c r="NEI26" s="112"/>
      <c r="NES26" s="114"/>
      <c r="NEU26" s="115"/>
      <c r="NEV26" s="115"/>
      <c r="NEW26" s="95"/>
      <c r="NEX26" s="108"/>
      <c r="NEY26" s="112"/>
      <c r="NFI26" s="114"/>
      <c r="NFK26" s="115"/>
      <c r="NFL26" s="115"/>
      <c r="NFM26" s="95"/>
      <c r="NFN26" s="108"/>
      <c r="NFO26" s="112"/>
      <c r="NFY26" s="114"/>
      <c r="NGA26" s="115"/>
      <c r="NGB26" s="115"/>
      <c r="NGC26" s="95"/>
      <c r="NGD26" s="108"/>
      <c r="NGE26" s="112"/>
      <c r="NGO26" s="114"/>
      <c r="NGQ26" s="115"/>
      <c r="NGR26" s="115"/>
      <c r="NGS26" s="95"/>
      <c r="NGT26" s="108"/>
      <c r="NGU26" s="112"/>
      <c r="NHE26" s="114"/>
      <c r="NHG26" s="115"/>
      <c r="NHH26" s="115"/>
      <c r="NHI26" s="95"/>
      <c r="NHJ26" s="108"/>
      <c r="NHK26" s="112"/>
      <c r="NHU26" s="114"/>
      <c r="NHW26" s="115"/>
      <c r="NHX26" s="115"/>
      <c r="NHY26" s="95"/>
      <c r="NHZ26" s="108"/>
      <c r="NIA26" s="112"/>
      <c r="NIK26" s="114"/>
      <c r="NIM26" s="115"/>
      <c r="NIN26" s="115"/>
      <c r="NIO26" s="95"/>
      <c r="NIP26" s="108"/>
      <c r="NIQ26" s="112"/>
      <c r="NJA26" s="114"/>
      <c r="NJC26" s="115"/>
      <c r="NJD26" s="115"/>
      <c r="NJE26" s="95"/>
      <c r="NJF26" s="108"/>
      <c r="NJG26" s="112"/>
      <c r="NJQ26" s="114"/>
      <c r="NJS26" s="115"/>
      <c r="NJT26" s="115"/>
      <c r="NJU26" s="95"/>
      <c r="NJV26" s="108"/>
      <c r="NJW26" s="112"/>
      <c r="NKG26" s="114"/>
      <c r="NKI26" s="115"/>
      <c r="NKJ26" s="115"/>
      <c r="NKK26" s="95"/>
      <c r="NKL26" s="108"/>
      <c r="NKM26" s="112"/>
      <c r="NKW26" s="114"/>
      <c r="NKY26" s="115"/>
      <c r="NKZ26" s="115"/>
      <c r="NLA26" s="95"/>
      <c r="NLB26" s="108"/>
      <c r="NLC26" s="112"/>
      <c r="NLM26" s="114"/>
      <c r="NLO26" s="115"/>
      <c r="NLP26" s="115"/>
      <c r="NLQ26" s="95"/>
      <c r="NLR26" s="108"/>
      <c r="NLS26" s="112"/>
      <c r="NMC26" s="114"/>
      <c r="NME26" s="115"/>
      <c r="NMF26" s="115"/>
      <c r="NMG26" s="95"/>
      <c r="NMH26" s="108"/>
      <c r="NMI26" s="112"/>
      <c r="NMS26" s="114"/>
      <c r="NMU26" s="115"/>
      <c r="NMV26" s="115"/>
      <c r="NMW26" s="95"/>
      <c r="NMX26" s="108"/>
      <c r="NMY26" s="112"/>
      <c r="NNI26" s="114"/>
      <c r="NNK26" s="115"/>
      <c r="NNL26" s="115"/>
      <c r="NNM26" s="95"/>
      <c r="NNN26" s="108"/>
      <c r="NNO26" s="112"/>
      <c r="NNY26" s="114"/>
      <c r="NOA26" s="115"/>
      <c r="NOB26" s="115"/>
      <c r="NOC26" s="95"/>
      <c r="NOD26" s="108"/>
      <c r="NOE26" s="112"/>
      <c r="NOO26" s="114"/>
      <c r="NOQ26" s="115"/>
      <c r="NOR26" s="115"/>
      <c r="NOS26" s="95"/>
      <c r="NOT26" s="108"/>
      <c r="NOU26" s="112"/>
      <c r="NPE26" s="114"/>
      <c r="NPG26" s="115"/>
      <c r="NPH26" s="115"/>
      <c r="NPI26" s="95"/>
      <c r="NPJ26" s="108"/>
      <c r="NPK26" s="112"/>
      <c r="NPU26" s="114"/>
      <c r="NPW26" s="115"/>
      <c r="NPX26" s="115"/>
      <c r="NPY26" s="95"/>
      <c r="NPZ26" s="108"/>
      <c r="NQA26" s="112"/>
      <c r="NQK26" s="114"/>
      <c r="NQM26" s="115"/>
      <c r="NQN26" s="115"/>
      <c r="NQO26" s="95"/>
      <c r="NQP26" s="108"/>
      <c r="NQQ26" s="112"/>
      <c r="NRA26" s="114"/>
      <c r="NRC26" s="115"/>
      <c r="NRD26" s="115"/>
      <c r="NRE26" s="95"/>
      <c r="NRF26" s="108"/>
      <c r="NRG26" s="112"/>
      <c r="NRQ26" s="114"/>
      <c r="NRS26" s="115"/>
      <c r="NRT26" s="115"/>
      <c r="NRU26" s="95"/>
      <c r="NRV26" s="108"/>
      <c r="NRW26" s="112"/>
      <c r="NSG26" s="114"/>
      <c r="NSI26" s="115"/>
      <c r="NSJ26" s="115"/>
      <c r="NSK26" s="95"/>
      <c r="NSL26" s="108"/>
      <c r="NSM26" s="112"/>
      <c r="NSW26" s="114"/>
      <c r="NSY26" s="115"/>
      <c r="NSZ26" s="115"/>
      <c r="NTA26" s="95"/>
      <c r="NTB26" s="108"/>
      <c r="NTC26" s="112"/>
      <c r="NTM26" s="114"/>
      <c r="NTO26" s="115"/>
      <c r="NTP26" s="115"/>
      <c r="NTQ26" s="95"/>
      <c r="NTR26" s="108"/>
      <c r="NTS26" s="112"/>
      <c r="NUC26" s="114"/>
      <c r="NUE26" s="115"/>
      <c r="NUF26" s="115"/>
      <c r="NUG26" s="95"/>
      <c r="NUH26" s="108"/>
      <c r="NUI26" s="112"/>
      <c r="NUS26" s="114"/>
      <c r="NUU26" s="115"/>
      <c r="NUV26" s="115"/>
      <c r="NUW26" s="95"/>
      <c r="NUX26" s="108"/>
      <c r="NUY26" s="112"/>
      <c r="NVI26" s="114"/>
      <c r="NVK26" s="115"/>
      <c r="NVL26" s="115"/>
      <c r="NVM26" s="95"/>
      <c r="NVN26" s="108"/>
      <c r="NVO26" s="112"/>
      <c r="NVY26" s="114"/>
      <c r="NWA26" s="115"/>
      <c r="NWB26" s="115"/>
      <c r="NWC26" s="95"/>
      <c r="NWD26" s="108"/>
      <c r="NWE26" s="112"/>
      <c r="NWO26" s="114"/>
      <c r="NWQ26" s="115"/>
      <c r="NWR26" s="115"/>
      <c r="NWS26" s="95"/>
      <c r="NWT26" s="108"/>
      <c r="NWU26" s="112"/>
      <c r="NXE26" s="114"/>
      <c r="NXG26" s="115"/>
      <c r="NXH26" s="115"/>
      <c r="NXI26" s="95"/>
      <c r="NXJ26" s="108"/>
      <c r="NXK26" s="112"/>
      <c r="NXU26" s="114"/>
      <c r="NXW26" s="115"/>
      <c r="NXX26" s="115"/>
      <c r="NXY26" s="95"/>
      <c r="NXZ26" s="108"/>
      <c r="NYA26" s="112"/>
      <c r="NYK26" s="114"/>
      <c r="NYM26" s="115"/>
      <c r="NYN26" s="115"/>
      <c r="NYO26" s="95"/>
      <c r="NYP26" s="108"/>
      <c r="NYQ26" s="112"/>
      <c r="NZA26" s="114"/>
      <c r="NZC26" s="115"/>
      <c r="NZD26" s="115"/>
      <c r="NZE26" s="95"/>
      <c r="NZF26" s="108"/>
      <c r="NZG26" s="112"/>
      <c r="NZQ26" s="114"/>
      <c r="NZS26" s="115"/>
      <c r="NZT26" s="115"/>
      <c r="NZU26" s="95"/>
      <c r="NZV26" s="108"/>
      <c r="NZW26" s="112"/>
      <c r="OAG26" s="114"/>
      <c r="OAI26" s="115"/>
      <c r="OAJ26" s="115"/>
      <c r="OAK26" s="95"/>
      <c r="OAL26" s="108"/>
      <c r="OAM26" s="112"/>
      <c r="OAW26" s="114"/>
      <c r="OAY26" s="115"/>
      <c r="OAZ26" s="115"/>
      <c r="OBA26" s="95"/>
      <c r="OBB26" s="108"/>
      <c r="OBC26" s="112"/>
      <c r="OBM26" s="114"/>
      <c r="OBO26" s="115"/>
      <c r="OBP26" s="115"/>
      <c r="OBQ26" s="95"/>
      <c r="OBR26" s="108"/>
      <c r="OBS26" s="112"/>
      <c r="OCC26" s="114"/>
      <c r="OCE26" s="115"/>
      <c r="OCF26" s="115"/>
      <c r="OCG26" s="95"/>
      <c r="OCH26" s="108"/>
      <c r="OCI26" s="112"/>
      <c r="OCS26" s="114"/>
      <c r="OCU26" s="115"/>
      <c r="OCV26" s="115"/>
      <c r="OCW26" s="95"/>
      <c r="OCX26" s="108"/>
      <c r="OCY26" s="112"/>
      <c r="ODI26" s="114"/>
      <c r="ODK26" s="115"/>
      <c r="ODL26" s="115"/>
      <c r="ODM26" s="95"/>
      <c r="ODN26" s="108"/>
      <c r="ODO26" s="112"/>
      <c r="ODY26" s="114"/>
      <c r="OEA26" s="115"/>
      <c r="OEB26" s="115"/>
      <c r="OEC26" s="95"/>
      <c r="OED26" s="108"/>
      <c r="OEE26" s="112"/>
      <c r="OEO26" s="114"/>
      <c r="OEQ26" s="115"/>
      <c r="OER26" s="115"/>
      <c r="OES26" s="95"/>
      <c r="OET26" s="108"/>
      <c r="OEU26" s="112"/>
      <c r="OFE26" s="114"/>
      <c r="OFG26" s="115"/>
      <c r="OFH26" s="115"/>
      <c r="OFI26" s="95"/>
      <c r="OFJ26" s="108"/>
      <c r="OFK26" s="112"/>
      <c r="OFU26" s="114"/>
      <c r="OFW26" s="115"/>
      <c r="OFX26" s="115"/>
      <c r="OFY26" s="95"/>
      <c r="OFZ26" s="108"/>
      <c r="OGA26" s="112"/>
      <c r="OGK26" s="114"/>
      <c r="OGM26" s="115"/>
      <c r="OGN26" s="115"/>
      <c r="OGO26" s="95"/>
      <c r="OGP26" s="108"/>
      <c r="OGQ26" s="112"/>
      <c r="OHA26" s="114"/>
      <c r="OHC26" s="115"/>
      <c r="OHD26" s="115"/>
      <c r="OHE26" s="95"/>
      <c r="OHF26" s="108"/>
      <c r="OHG26" s="112"/>
      <c r="OHQ26" s="114"/>
      <c r="OHS26" s="115"/>
      <c r="OHT26" s="115"/>
      <c r="OHU26" s="95"/>
      <c r="OHV26" s="108"/>
      <c r="OHW26" s="112"/>
      <c r="OIG26" s="114"/>
      <c r="OII26" s="115"/>
      <c r="OIJ26" s="115"/>
      <c r="OIK26" s="95"/>
      <c r="OIL26" s="108"/>
      <c r="OIM26" s="112"/>
      <c r="OIW26" s="114"/>
      <c r="OIY26" s="115"/>
      <c r="OIZ26" s="115"/>
      <c r="OJA26" s="95"/>
      <c r="OJB26" s="108"/>
      <c r="OJC26" s="112"/>
      <c r="OJM26" s="114"/>
      <c r="OJO26" s="115"/>
      <c r="OJP26" s="115"/>
      <c r="OJQ26" s="95"/>
      <c r="OJR26" s="108"/>
      <c r="OJS26" s="112"/>
      <c r="OKC26" s="114"/>
      <c r="OKE26" s="115"/>
      <c r="OKF26" s="115"/>
      <c r="OKG26" s="95"/>
      <c r="OKH26" s="108"/>
      <c r="OKI26" s="112"/>
      <c r="OKS26" s="114"/>
      <c r="OKU26" s="115"/>
      <c r="OKV26" s="115"/>
      <c r="OKW26" s="95"/>
      <c r="OKX26" s="108"/>
      <c r="OKY26" s="112"/>
      <c r="OLI26" s="114"/>
      <c r="OLK26" s="115"/>
      <c r="OLL26" s="115"/>
      <c r="OLM26" s="95"/>
      <c r="OLN26" s="108"/>
      <c r="OLO26" s="112"/>
      <c r="OLY26" s="114"/>
      <c r="OMA26" s="115"/>
      <c r="OMB26" s="115"/>
      <c r="OMC26" s="95"/>
      <c r="OMD26" s="108"/>
      <c r="OME26" s="112"/>
      <c r="OMO26" s="114"/>
      <c r="OMQ26" s="115"/>
      <c r="OMR26" s="115"/>
      <c r="OMS26" s="95"/>
      <c r="OMT26" s="108"/>
      <c r="OMU26" s="112"/>
      <c r="ONE26" s="114"/>
      <c r="ONG26" s="115"/>
      <c r="ONH26" s="115"/>
      <c r="ONI26" s="95"/>
      <c r="ONJ26" s="108"/>
      <c r="ONK26" s="112"/>
      <c r="ONU26" s="114"/>
      <c r="ONW26" s="115"/>
      <c r="ONX26" s="115"/>
      <c r="ONY26" s="95"/>
      <c r="ONZ26" s="108"/>
      <c r="OOA26" s="112"/>
      <c r="OOK26" s="114"/>
      <c r="OOM26" s="115"/>
      <c r="OON26" s="115"/>
      <c r="OOO26" s="95"/>
      <c r="OOP26" s="108"/>
      <c r="OOQ26" s="112"/>
      <c r="OPA26" s="114"/>
      <c r="OPC26" s="115"/>
      <c r="OPD26" s="115"/>
      <c r="OPE26" s="95"/>
      <c r="OPF26" s="108"/>
      <c r="OPG26" s="112"/>
      <c r="OPQ26" s="114"/>
      <c r="OPS26" s="115"/>
      <c r="OPT26" s="115"/>
      <c r="OPU26" s="95"/>
      <c r="OPV26" s="108"/>
      <c r="OPW26" s="112"/>
      <c r="OQG26" s="114"/>
      <c r="OQI26" s="115"/>
      <c r="OQJ26" s="115"/>
      <c r="OQK26" s="95"/>
      <c r="OQL26" s="108"/>
      <c r="OQM26" s="112"/>
      <c r="OQW26" s="114"/>
      <c r="OQY26" s="115"/>
      <c r="OQZ26" s="115"/>
      <c r="ORA26" s="95"/>
      <c r="ORB26" s="108"/>
      <c r="ORC26" s="112"/>
      <c r="ORM26" s="114"/>
      <c r="ORO26" s="115"/>
      <c r="ORP26" s="115"/>
      <c r="ORQ26" s="95"/>
      <c r="ORR26" s="108"/>
      <c r="ORS26" s="112"/>
      <c r="OSC26" s="114"/>
      <c r="OSE26" s="115"/>
      <c r="OSF26" s="115"/>
      <c r="OSG26" s="95"/>
      <c r="OSH26" s="108"/>
      <c r="OSI26" s="112"/>
      <c r="OSS26" s="114"/>
      <c r="OSU26" s="115"/>
      <c r="OSV26" s="115"/>
      <c r="OSW26" s="95"/>
      <c r="OSX26" s="108"/>
      <c r="OSY26" s="112"/>
      <c r="OTI26" s="114"/>
      <c r="OTK26" s="115"/>
      <c r="OTL26" s="115"/>
      <c r="OTM26" s="95"/>
      <c r="OTN26" s="108"/>
      <c r="OTO26" s="112"/>
      <c r="OTY26" s="114"/>
      <c r="OUA26" s="115"/>
      <c r="OUB26" s="115"/>
      <c r="OUC26" s="95"/>
      <c r="OUD26" s="108"/>
      <c r="OUE26" s="112"/>
      <c r="OUO26" s="114"/>
      <c r="OUQ26" s="115"/>
      <c r="OUR26" s="115"/>
      <c r="OUS26" s="95"/>
      <c r="OUT26" s="108"/>
      <c r="OUU26" s="112"/>
      <c r="OVE26" s="114"/>
      <c r="OVG26" s="115"/>
      <c r="OVH26" s="115"/>
      <c r="OVI26" s="95"/>
      <c r="OVJ26" s="108"/>
      <c r="OVK26" s="112"/>
      <c r="OVU26" s="114"/>
      <c r="OVW26" s="115"/>
      <c r="OVX26" s="115"/>
      <c r="OVY26" s="95"/>
      <c r="OVZ26" s="108"/>
      <c r="OWA26" s="112"/>
      <c r="OWK26" s="114"/>
      <c r="OWM26" s="115"/>
      <c r="OWN26" s="115"/>
      <c r="OWO26" s="95"/>
      <c r="OWP26" s="108"/>
      <c r="OWQ26" s="112"/>
      <c r="OXA26" s="114"/>
      <c r="OXC26" s="115"/>
      <c r="OXD26" s="115"/>
      <c r="OXE26" s="95"/>
      <c r="OXF26" s="108"/>
      <c r="OXG26" s="112"/>
      <c r="OXQ26" s="114"/>
      <c r="OXS26" s="115"/>
      <c r="OXT26" s="115"/>
      <c r="OXU26" s="95"/>
      <c r="OXV26" s="108"/>
      <c r="OXW26" s="112"/>
      <c r="OYG26" s="114"/>
      <c r="OYI26" s="115"/>
      <c r="OYJ26" s="115"/>
      <c r="OYK26" s="95"/>
      <c r="OYL26" s="108"/>
      <c r="OYM26" s="112"/>
      <c r="OYW26" s="114"/>
      <c r="OYY26" s="115"/>
      <c r="OYZ26" s="115"/>
      <c r="OZA26" s="95"/>
      <c r="OZB26" s="108"/>
      <c r="OZC26" s="112"/>
      <c r="OZM26" s="114"/>
      <c r="OZO26" s="115"/>
      <c r="OZP26" s="115"/>
      <c r="OZQ26" s="95"/>
      <c r="OZR26" s="108"/>
      <c r="OZS26" s="112"/>
      <c r="PAC26" s="114"/>
      <c r="PAE26" s="115"/>
      <c r="PAF26" s="115"/>
      <c r="PAG26" s="95"/>
      <c r="PAH26" s="108"/>
      <c r="PAI26" s="112"/>
      <c r="PAS26" s="114"/>
      <c r="PAU26" s="115"/>
      <c r="PAV26" s="115"/>
      <c r="PAW26" s="95"/>
      <c r="PAX26" s="108"/>
      <c r="PAY26" s="112"/>
      <c r="PBI26" s="114"/>
      <c r="PBK26" s="115"/>
      <c r="PBL26" s="115"/>
      <c r="PBM26" s="95"/>
      <c r="PBN26" s="108"/>
      <c r="PBO26" s="112"/>
      <c r="PBY26" s="114"/>
      <c r="PCA26" s="115"/>
      <c r="PCB26" s="115"/>
      <c r="PCC26" s="95"/>
      <c r="PCD26" s="108"/>
      <c r="PCE26" s="112"/>
      <c r="PCO26" s="114"/>
      <c r="PCQ26" s="115"/>
      <c r="PCR26" s="115"/>
      <c r="PCS26" s="95"/>
      <c r="PCT26" s="108"/>
      <c r="PCU26" s="112"/>
      <c r="PDE26" s="114"/>
      <c r="PDG26" s="115"/>
      <c r="PDH26" s="115"/>
      <c r="PDI26" s="95"/>
      <c r="PDJ26" s="108"/>
      <c r="PDK26" s="112"/>
      <c r="PDU26" s="114"/>
      <c r="PDW26" s="115"/>
      <c r="PDX26" s="115"/>
      <c r="PDY26" s="95"/>
      <c r="PDZ26" s="108"/>
      <c r="PEA26" s="112"/>
      <c r="PEK26" s="114"/>
      <c r="PEM26" s="115"/>
      <c r="PEN26" s="115"/>
      <c r="PEO26" s="95"/>
      <c r="PEP26" s="108"/>
      <c r="PEQ26" s="112"/>
      <c r="PFA26" s="114"/>
      <c r="PFC26" s="115"/>
      <c r="PFD26" s="115"/>
      <c r="PFE26" s="95"/>
      <c r="PFF26" s="108"/>
      <c r="PFG26" s="112"/>
      <c r="PFQ26" s="114"/>
      <c r="PFS26" s="115"/>
      <c r="PFT26" s="115"/>
      <c r="PFU26" s="95"/>
      <c r="PFV26" s="108"/>
      <c r="PFW26" s="112"/>
      <c r="PGG26" s="114"/>
      <c r="PGI26" s="115"/>
      <c r="PGJ26" s="115"/>
      <c r="PGK26" s="95"/>
      <c r="PGL26" s="108"/>
      <c r="PGM26" s="112"/>
      <c r="PGW26" s="114"/>
      <c r="PGY26" s="115"/>
      <c r="PGZ26" s="115"/>
      <c r="PHA26" s="95"/>
      <c r="PHB26" s="108"/>
      <c r="PHC26" s="112"/>
      <c r="PHM26" s="114"/>
      <c r="PHO26" s="115"/>
      <c r="PHP26" s="115"/>
      <c r="PHQ26" s="95"/>
      <c r="PHR26" s="108"/>
      <c r="PHS26" s="112"/>
      <c r="PIC26" s="114"/>
      <c r="PIE26" s="115"/>
      <c r="PIF26" s="115"/>
      <c r="PIG26" s="95"/>
      <c r="PIH26" s="108"/>
      <c r="PII26" s="112"/>
      <c r="PIS26" s="114"/>
      <c r="PIU26" s="115"/>
      <c r="PIV26" s="115"/>
      <c r="PIW26" s="95"/>
      <c r="PIX26" s="108"/>
      <c r="PIY26" s="112"/>
      <c r="PJI26" s="114"/>
      <c r="PJK26" s="115"/>
      <c r="PJL26" s="115"/>
      <c r="PJM26" s="95"/>
      <c r="PJN26" s="108"/>
      <c r="PJO26" s="112"/>
      <c r="PJY26" s="114"/>
      <c r="PKA26" s="115"/>
      <c r="PKB26" s="115"/>
      <c r="PKC26" s="95"/>
      <c r="PKD26" s="108"/>
      <c r="PKE26" s="112"/>
      <c r="PKO26" s="114"/>
      <c r="PKQ26" s="115"/>
      <c r="PKR26" s="115"/>
      <c r="PKS26" s="95"/>
      <c r="PKT26" s="108"/>
      <c r="PKU26" s="112"/>
      <c r="PLE26" s="114"/>
      <c r="PLG26" s="115"/>
      <c r="PLH26" s="115"/>
      <c r="PLI26" s="95"/>
      <c r="PLJ26" s="108"/>
      <c r="PLK26" s="112"/>
      <c r="PLU26" s="114"/>
      <c r="PLW26" s="115"/>
      <c r="PLX26" s="115"/>
      <c r="PLY26" s="95"/>
      <c r="PLZ26" s="108"/>
      <c r="PMA26" s="112"/>
      <c r="PMK26" s="114"/>
      <c r="PMM26" s="115"/>
      <c r="PMN26" s="115"/>
      <c r="PMO26" s="95"/>
      <c r="PMP26" s="108"/>
      <c r="PMQ26" s="112"/>
      <c r="PNA26" s="114"/>
      <c r="PNC26" s="115"/>
      <c r="PND26" s="115"/>
      <c r="PNE26" s="95"/>
      <c r="PNF26" s="108"/>
      <c r="PNG26" s="112"/>
      <c r="PNQ26" s="114"/>
      <c r="PNS26" s="115"/>
      <c r="PNT26" s="115"/>
      <c r="PNU26" s="95"/>
      <c r="PNV26" s="108"/>
      <c r="PNW26" s="112"/>
      <c r="POG26" s="114"/>
      <c r="POI26" s="115"/>
      <c r="POJ26" s="115"/>
      <c r="POK26" s="95"/>
      <c r="POL26" s="108"/>
      <c r="POM26" s="112"/>
      <c r="POW26" s="114"/>
      <c r="POY26" s="115"/>
      <c r="POZ26" s="115"/>
      <c r="PPA26" s="95"/>
      <c r="PPB26" s="108"/>
      <c r="PPC26" s="112"/>
      <c r="PPM26" s="114"/>
      <c r="PPO26" s="115"/>
      <c r="PPP26" s="115"/>
      <c r="PPQ26" s="95"/>
      <c r="PPR26" s="108"/>
      <c r="PPS26" s="112"/>
      <c r="PQC26" s="114"/>
      <c r="PQE26" s="115"/>
      <c r="PQF26" s="115"/>
      <c r="PQG26" s="95"/>
      <c r="PQH26" s="108"/>
      <c r="PQI26" s="112"/>
      <c r="PQS26" s="114"/>
      <c r="PQU26" s="115"/>
      <c r="PQV26" s="115"/>
      <c r="PQW26" s="95"/>
      <c r="PQX26" s="108"/>
      <c r="PQY26" s="112"/>
      <c r="PRI26" s="114"/>
      <c r="PRK26" s="115"/>
      <c r="PRL26" s="115"/>
      <c r="PRM26" s="95"/>
      <c r="PRN26" s="108"/>
      <c r="PRO26" s="112"/>
      <c r="PRY26" s="114"/>
      <c r="PSA26" s="115"/>
      <c r="PSB26" s="115"/>
      <c r="PSC26" s="95"/>
      <c r="PSD26" s="108"/>
      <c r="PSE26" s="112"/>
      <c r="PSO26" s="114"/>
      <c r="PSQ26" s="115"/>
      <c r="PSR26" s="115"/>
      <c r="PSS26" s="95"/>
      <c r="PST26" s="108"/>
      <c r="PSU26" s="112"/>
      <c r="PTE26" s="114"/>
      <c r="PTG26" s="115"/>
      <c r="PTH26" s="115"/>
      <c r="PTI26" s="95"/>
      <c r="PTJ26" s="108"/>
      <c r="PTK26" s="112"/>
      <c r="PTU26" s="114"/>
      <c r="PTW26" s="115"/>
      <c r="PTX26" s="115"/>
      <c r="PTY26" s="95"/>
      <c r="PTZ26" s="108"/>
      <c r="PUA26" s="112"/>
      <c r="PUK26" s="114"/>
      <c r="PUM26" s="115"/>
      <c r="PUN26" s="115"/>
      <c r="PUO26" s="95"/>
      <c r="PUP26" s="108"/>
      <c r="PUQ26" s="112"/>
      <c r="PVA26" s="114"/>
      <c r="PVC26" s="115"/>
      <c r="PVD26" s="115"/>
      <c r="PVE26" s="95"/>
      <c r="PVF26" s="108"/>
      <c r="PVG26" s="112"/>
      <c r="PVQ26" s="114"/>
      <c r="PVS26" s="115"/>
      <c r="PVT26" s="115"/>
      <c r="PVU26" s="95"/>
      <c r="PVV26" s="108"/>
      <c r="PVW26" s="112"/>
      <c r="PWG26" s="114"/>
      <c r="PWI26" s="115"/>
      <c r="PWJ26" s="115"/>
      <c r="PWK26" s="95"/>
      <c r="PWL26" s="108"/>
      <c r="PWM26" s="112"/>
      <c r="PWW26" s="114"/>
      <c r="PWY26" s="115"/>
      <c r="PWZ26" s="115"/>
      <c r="PXA26" s="95"/>
      <c r="PXB26" s="108"/>
      <c r="PXC26" s="112"/>
      <c r="PXM26" s="114"/>
      <c r="PXO26" s="115"/>
      <c r="PXP26" s="115"/>
      <c r="PXQ26" s="95"/>
      <c r="PXR26" s="108"/>
      <c r="PXS26" s="112"/>
      <c r="PYC26" s="114"/>
      <c r="PYE26" s="115"/>
      <c r="PYF26" s="115"/>
      <c r="PYG26" s="95"/>
      <c r="PYH26" s="108"/>
      <c r="PYI26" s="112"/>
      <c r="PYS26" s="114"/>
      <c r="PYU26" s="115"/>
      <c r="PYV26" s="115"/>
      <c r="PYW26" s="95"/>
      <c r="PYX26" s="108"/>
      <c r="PYY26" s="112"/>
      <c r="PZI26" s="114"/>
      <c r="PZK26" s="115"/>
      <c r="PZL26" s="115"/>
      <c r="PZM26" s="95"/>
      <c r="PZN26" s="108"/>
      <c r="PZO26" s="112"/>
      <c r="PZY26" s="114"/>
      <c r="QAA26" s="115"/>
      <c r="QAB26" s="115"/>
      <c r="QAC26" s="95"/>
      <c r="QAD26" s="108"/>
      <c r="QAE26" s="112"/>
      <c r="QAO26" s="114"/>
      <c r="QAQ26" s="115"/>
      <c r="QAR26" s="115"/>
      <c r="QAS26" s="95"/>
      <c r="QAT26" s="108"/>
      <c r="QAU26" s="112"/>
      <c r="QBE26" s="114"/>
      <c r="QBG26" s="115"/>
      <c r="QBH26" s="115"/>
      <c r="QBI26" s="95"/>
      <c r="QBJ26" s="108"/>
      <c r="QBK26" s="112"/>
      <c r="QBU26" s="114"/>
      <c r="QBW26" s="115"/>
      <c r="QBX26" s="115"/>
      <c r="QBY26" s="95"/>
      <c r="QBZ26" s="108"/>
      <c r="QCA26" s="112"/>
      <c r="QCK26" s="114"/>
      <c r="QCM26" s="115"/>
      <c r="QCN26" s="115"/>
      <c r="QCO26" s="95"/>
      <c r="QCP26" s="108"/>
      <c r="QCQ26" s="112"/>
      <c r="QDA26" s="114"/>
      <c r="QDC26" s="115"/>
      <c r="QDD26" s="115"/>
      <c r="QDE26" s="95"/>
      <c r="QDF26" s="108"/>
      <c r="QDG26" s="112"/>
      <c r="QDQ26" s="114"/>
      <c r="QDS26" s="115"/>
      <c r="QDT26" s="115"/>
      <c r="QDU26" s="95"/>
      <c r="QDV26" s="108"/>
      <c r="QDW26" s="112"/>
      <c r="QEG26" s="114"/>
      <c r="QEI26" s="115"/>
      <c r="QEJ26" s="115"/>
      <c r="QEK26" s="95"/>
      <c r="QEL26" s="108"/>
      <c r="QEM26" s="112"/>
      <c r="QEW26" s="114"/>
      <c r="QEY26" s="115"/>
      <c r="QEZ26" s="115"/>
      <c r="QFA26" s="95"/>
      <c r="QFB26" s="108"/>
      <c r="QFC26" s="112"/>
      <c r="QFM26" s="114"/>
      <c r="QFO26" s="115"/>
      <c r="QFP26" s="115"/>
      <c r="QFQ26" s="95"/>
      <c r="QFR26" s="108"/>
      <c r="QFS26" s="112"/>
      <c r="QGC26" s="114"/>
      <c r="QGE26" s="115"/>
      <c r="QGF26" s="115"/>
      <c r="QGG26" s="95"/>
      <c r="QGH26" s="108"/>
      <c r="QGI26" s="112"/>
      <c r="QGS26" s="114"/>
      <c r="QGU26" s="115"/>
      <c r="QGV26" s="115"/>
      <c r="QGW26" s="95"/>
      <c r="QGX26" s="108"/>
      <c r="QGY26" s="112"/>
      <c r="QHI26" s="114"/>
      <c r="QHK26" s="115"/>
      <c r="QHL26" s="115"/>
      <c r="QHM26" s="95"/>
      <c r="QHN26" s="108"/>
      <c r="QHO26" s="112"/>
      <c r="QHY26" s="114"/>
      <c r="QIA26" s="115"/>
      <c r="QIB26" s="115"/>
      <c r="QIC26" s="95"/>
      <c r="QID26" s="108"/>
      <c r="QIE26" s="112"/>
      <c r="QIO26" s="114"/>
      <c r="QIQ26" s="115"/>
      <c r="QIR26" s="115"/>
      <c r="QIS26" s="95"/>
      <c r="QIT26" s="108"/>
      <c r="QIU26" s="112"/>
      <c r="QJE26" s="114"/>
      <c r="QJG26" s="115"/>
      <c r="QJH26" s="115"/>
      <c r="QJI26" s="95"/>
      <c r="QJJ26" s="108"/>
      <c r="QJK26" s="112"/>
      <c r="QJU26" s="114"/>
      <c r="QJW26" s="115"/>
      <c r="QJX26" s="115"/>
      <c r="QJY26" s="95"/>
      <c r="QJZ26" s="108"/>
      <c r="QKA26" s="112"/>
      <c r="QKK26" s="114"/>
      <c r="QKM26" s="115"/>
      <c r="QKN26" s="115"/>
      <c r="QKO26" s="95"/>
      <c r="QKP26" s="108"/>
      <c r="QKQ26" s="112"/>
      <c r="QLA26" s="114"/>
      <c r="QLC26" s="115"/>
      <c r="QLD26" s="115"/>
      <c r="QLE26" s="95"/>
      <c r="QLF26" s="108"/>
      <c r="QLG26" s="112"/>
      <c r="QLQ26" s="114"/>
      <c r="QLS26" s="115"/>
      <c r="QLT26" s="115"/>
      <c r="QLU26" s="95"/>
      <c r="QLV26" s="108"/>
      <c r="QLW26" s="112"/>
      <c r="QMG26" s="114"/>
      <c r="QMI26" s="115"/>
      <c r="QMJ26" s="115"/>
      <c r="QMK26" s="95"/>
      <c r="QML26" s="108"/>
      <c r="QMM26" s="112"/>
      <c r="QMW26" s="114"/>
      <c r="QMY26" s="115"/>
      <c r="QMZ26" s="115"/>
      <c r="QNA26" s="95"/>
      <c r="QNB26" s="108"/>
      <c r="QNC26" s="112"/>
      <c r="QNM26" s="114"/>
      <c r="QNO26" s="115"/>
      <c r="QNP26" s="115"/>
      <c r="QNQ26" s="95"/>
      <c r="QNR26" s="108"/>
      <c r="QNS26" s="112"/>
      <c r="QOC26" s="114"/>
      <c r="QOE26" s="115"/>
      <c r="QOF26" s="115"/>
      <c r="QOG26" s="95"/>
      <c r="QOH26" s="108"/>
      <c r="QOI26" s="112"/>
      <c r="QOS26" s="114"/>
      <c r="QOU26" s="115"/>
      <c r="QOV26" s="115"/>
      <c r="QOW26" s="95"/>
      <c r="QOX26" s="108"/>
      <c r="QOY26" s="112"/>
      <c r="QPI26" s="114"/>
      <c r="QPK26" s="115"/>
      <c r="QPL26" s="115"/>
      <c r="QPM26" s="95"/>
      <c r="QPN26" s="108"/>
      <c r="QPO26" s="112"/>
      <c r="QPY26" s="114"/>
      <c r="QQA26" s="115"/>
      <c r="QQB26" s="115"/>
      <c r="QQC26" s="95"/>
      <c r="QQD26" s="108"/>
      <c r="QQE26" s="112"/>
      <c r="QQO26" s="114"/>
      <c r="QQQ26" s="115"/>
      <c r="QQR26" s="115"/>
      <c r="QQS26" s="95"/>
      <c r="QQT26" s="108"/>
      <c r="QQU26" s="112"/>
      <c r="QRE26" s="114"/>
      <c r="QRG26" s="115"/>
      <c r="QRH26" s="115"/>
      <c r="QRI26" s="95"/>
      <c r="QRJ26" s="108"/>
      <c r="QRK26" s="112"/>
      <c r="QRU26" s="114"/>
      <c r="QRW26" s="115"/>
      <c r="QRX26" s="115"/>
      <c r="QRY26" s="95"/>
      <c r="QRZ26" s="108"/>
      <c r="QSA26" s="112"/>
      <c r="QSK26" s="114"/>
      <c r="QSM26" s="115"/>
      <c r="QSN26" s="115"/>
      <c r="QSO26" s="95"/>
      <c r="QSP26" s="108"/>
      <c r="QSQ26" s="112"/>
      <c r="QTA26" s="114"/>
      <c r="QTC26" s="115"/>
      <c r="QTD26" s="115"/>
      <c r="QTE26" s="95"/>
      <c r="QTF26" s="108"/>
      <c r="QTG26" s="112"/>
      <c r="QTQ26" s="114"/>
      <c r="QTS26" s="115"/>
      <c r="QTT26" s="115"/>
      <c r="QTU26" s="95"/>
      <c r="QTV26" s="108"/>
      <c r="QTW26" s="112"/>
      <c r="QUG26" s="114"/>
      <c r="QUI26" s="115"/>
      <c r="QUJ26" s="115"/>
      <c r="QUK26" s="95"/>
      <c r="QUL26" s="108"/>
      <c r="QUM26" s="112"/>
      <c r="QUW26" s="114"/>
      <c r="QUY26" s="115"/>
      <c r="QUZ26" s="115"/>
      <c r="QVA26" s="95"/>
      <c r="QVB26" s="108"/>
      <c r="QVC26" s="112"/>
      <c r="QVM26" s="114"/>
      <c r="QVO26" s="115"/>
      <c r="QVP26" s="115"/>
      <c r="QVQ26" s="95"/>
      <c r="QVR26" s="108"/>
      <c r="QVS26" s="112"/>
      <c r="QWC26" s="114"/>
      <c r="QWE26" s="115"/>
      <c r="QWF26" s="115"/>
      <c r="QWG26" s="95"/>
      <c r="QWH26" s="108"/>
      <c r="QWI26" s="112"/>
      <c r="QWS26" s="114"/>
      <c r="QWU26" s="115"/>
      <c r="QWV26" s="115"/>
      <c r="QWW26" s="95"/>
      <c r="QWX26" s="108"/>
      <c r="QWY26" s="112"/>
      <c r="QXI26" s="114"/>
      <c r="QXK26" s="115"/>
      <c r="QXL26" s="115"/>
      <c r="QXM26" s="95"/>
      <c r="QXN26" s="108"/>
      <c r="QXO26" s="112"/>
      <c r="QXY26" s="114"/>
      <c r="QYA26" s="115"/>
      <c r="QYB26" s="115"/>
      <c r="QYC26" s="95"/>
      <c r="QYD26" s="108"/>
      <c r="QYE26" s="112"/>
      <c r="QYO26" s="114"/>
      <c r="QYQ26" s="115"/>
      <c r="QYR26" s="115"/>
      <c r="QYS26" s="95"/>
      <c r="QYT26" s="108"/>
      <c r="QYU26" s="112"/>
      <c r="QZE26" s="114"/>
      <c r="QZG26" s="115"/>
      <c r="QZH26" s="115"/>
      <c r="QZI26" s="95"/>
      <c r="QZJ26" s="108"/>
      <c r="QZK26" s="112"/>
      <c r="QZU26" s="114"/>
      <c r="QZW26" s="115"/>
      <c r="QZX26" s="115"/>
      <c r="QZY26" s="95"/>
      <c r="QZZ26" s="108"/>
      <c r="RAA26" s="112"/>
      <c r="RAK26" s="114"/>
      <c r="RAM26" s="115"/>
      <c r="RAN26" s="115"/>
      <c r="RAO26" s="95"/>
      <c r="RAP26" s="108"/>
      <c r="RAQ26" s="112"/>
      <c r="RBA26" s="114"/>
      <c r="RBC26" s="115"/>
      <c r="RBD26" s="115"/>
      <c r="RBE26" s="95"/>
      <c r="RBF26" s="108"/>
      <c r="RBG26" s="112"/>
      <c r="RBQ26" s="114"/>
      <c r="RBS26" s="115"/>
      <c r="RBT26" s="115"/>
      <c r="RBU26" s="95"/>
      <c r="RBV26" s="108"/>
      <c r="RBW26" s="112"/>
      <c r="RCG26" s="114"/>
      <c r="RCI26" s="115"/>
      <c r="RCJ26" s="115"/>
      <c r="RCK26" s="95"/>
      <c r="RCL26" s="108"/>
      <c r="RCM26" s="112"/>
      <c r="RCW26" s="114"/>
      <c r="RCY26" s="115"/>
      <c r="RCZ26" s="115"/>
      <c r="RDA26" s="95"/>
      <c r="RDB26" s="108"/>
      <c r="RDC26" s="112"/>
      <c r="RDM26" s="114"/>
      <c r="RDO26" s="115"/>
      <c r="RDP26" s="115"/>
      <c r="RDQ26" s="95"/>
      <c r="RDR26" s="108"/>
      <c r="RDS26" s="112"/>
      <c r="REC26" s="114"/>
      <c r="REE26" s="115"/>
      <c r="REF26" s="115"/>
      <c r="REG26" s="95"/>
      <c r="REH26" s="108"/>
      <c r="REI26" s="112"/>
      <c r="RES26" s="114"/>
      <c r="REU26" s="115"/>
      <c r="REV26" s="115"/>
      <c r="REW26" s="95"/>
      <c r="REX26" s="108"/>
      <c r="REY26" s="112"/>
      <c r="RFI26" s="114"/>
      <c r="RFK26" s="115"/>
      <c r="RFL26" s="115"/>
      <c r="RFM26" s="95"/>
      <c r="RFN26" s="108"/>
      <c r="RFO26" s="112"/>
      <c r="RFY26" s="114"/>
      <c r="RGA26" s="115"/>
      <c r="RGB26" s="115"/>
      <c r="RGC26" s="95"/>
      <c r="RGD26" s="108"/>
      <c r="RGE26" s="112"/>
      <c r="RGO26" s="114"/>
      <c r="RGQ26" s="115"/>
      <c r="RGR26" s="115"/>
      <c r="RGS26" s="95"/>
      <c r="RGT26" s="108"/>
      <c r="RGU26" s="112"/>
      <c r="RHE26" s="114"/>
      <c r="RHG26" s="115"/>
      <c r="RHH26" s="115"/>
      <c r="RHI26" s="95"/>
      <c r="RHJ26" s="108"/>
      <c r="RHK26" s="112"/>
      <c r="RHU26" s="114"/>
      <c r="RHW26" s="115"/>
      <c r="RHX26" s="115"/>
      <c r="RHY26" s="95"/>
      <c r="RHZ26" s="108"/>
      <c r="RIA26" s="112"/>
      <c r="RIK26" s="114"/>
      <c r="RIM26" s="115"/>
      <c r="RIN26" s="115"/>
      <c r="RIO26" s="95"/>
      <c r="RIP26" s="108"/>
      <c r="RIQ26" s="112"/>
      <c r="RJA26" s="114"/>
      <c r="RJC26" s="115"/>
      <c r="RJD26" s="115"/>
      <c r="RJE26" s="95"/>
      <c r="RJF26" s="108"/>
      <c r="RJG26" s="112"/>
      <c r="RJQ26" s="114"/>
      <c r="RJS26" s="115"/>
      <c r="RJT26" s="115"/>
      <c r="RJU26" s="95"/>
      <c r="RJV26" s="108"/>
      <c r="RJW26" s="112"/>
      <c r="RKG26" s="114"/>
      <c r="RKI26" s="115"/>
      <c r="RKJ26" s="115"/>
      <c r="RKK26" s="95"/>
      <c r="RKL26" s="108"/>
      <c r="RKM26" s="112"/>
      <c r="RKW26" s="114"/>
      <c r="RKY26" s="115"/>
      <c r="RKZ26" s="115"/>
      <c r="RLA26" s="95"/>
      <c r="RLB26" s="108"/>
      <c r="RLC26" s="112"/>
      <c r="RLM26" s="114"/>
      <c r="RLO26" s="115"/>
      <c r="RLP26" s="115"/>
      <c r="RLQ26" s="95"/>
      <c r="RLR26" s="108"/>
      <c r="RLS26" s="112"/>
      <c r="RMC26" s="114"/>
      <c r="RME26" s="115"/>
      <c r="RMF26" s="115"/>
      <c r="RMG26" s="95"/>
      <c r="RMH26" s="108"/>
      <c r="RMI26" s="112"/>
      <c r="RMS26" s="114"/>
      <c r="RMU26" s="115"/>
      <c r="RMV26" s="115"/>
      <c r="RMW26" s="95"/>
      <c r="RMX26" s="108"/>
      <c r="RMY26" s="112"/>
      <c r="RNI26" s="114"/>
      <c r="RNK26" s="115"/>
      <c r="RNL26" s="115"/>
      <c r="RNM26" s="95"/>
      <c r="RNN26" s="108"/>
      <c r="RNO26" s="112"/>
      <c r="RNY26" s="114"/>
      <c r="ROA26" s="115"/>
      <c r="ROB26" s="115"/>
      <c r="ROC26" s="95"/>
      <c r="ROD26" s="108"/>
      <c r="ROE26" s="112"/>
      <c r="ROO26" s="114"/>
      <c r="ROQ26" s="115"/>
      <c r="ROR26" s="115"/>
      <c r="ROS26" s="95"/>
      <c r="ROT26" s="108"/>
      <c r="ROU26" s="112"/>
      <c r="RPE26" s="114"/>
      <c r="RPG26" s="115"/>
      <c r="RPH26" s="115"/>
      <c r="RPI26" s="95"/>
      <c r="RPJ26" s="108"/>
      <c r="RPK26" s="112"/>
      <c r="RPU26" s="114"/>
      <c r="RPW26" s="115"/>
      <c r="RPX26" s="115"/>
      <c r="RPY26" s="95"/>
      <c r="RPZ26" s="108"/>
      <c r="RQA26" s="112"/>
      <c r="RQK26" s="114"/>
      <c r="RQM26" s="115"/>
      <c r="RQN26" s="115"/>
      <c r="RQO26" s="95"/>
      <c r="RQP26" s="108"/>
      <c r="RQQ26" s="112"/>
      <c r="RRA26" s="114"/>
      <c r="RRC26" s="115"/>
      <c r="RRD26" s="115"/>
      <c r="RRE26" s="95"/>
      <c r="RRF26" s="108"/>
      <c r="RRG26" s="112"/>
      <c r="RRQ26" s="114"/>
      <c r="RRS26" s="115"/>
      <c r="RRT26" s="115"/>
      <c r="RRU26" s="95"/>
      <c r="RRV26" s="108"/>
      <c r="RRW26" s="112"/>
      <c r="RSG26" s="114"/>
      <c r="RSI26" s="115"/>
      <c r="RSJ26" s="115"/>
      <c r="RSK26" s="95"/>
      <c r="RSL26" s="108"/>
      <c r="RSM26" s="112"/>
      <c r="RSW26" s="114"/>
      <c r="RSY26" s="115"/>
      <c r="RSZ26" s="115"/>
      <c r="RTA26" s="95"/>
      <c r="RTB26" s="108"/>
      <c r="RTC26" s="112"/>
      <c r="RTM26" s="114"/>
      <c r="RTO26" s="115"/>
      <c r="RTP26" s="115"/>
      <c r="RTQ26" s="95"/>
      <c r="RTR26" s="108"/>
      <c r="RTS26" s="112"/>
      <c r="RUC26" s="114"/>
      <c r="RUE26" s="115"/>
      <c r="RUF26" s="115"/>
      <c r="RUG26" s="95"/>
      <c r="RUH26" s="108"/>
      <c r="RUI26" s="112"/>
      <c r="RUS26" s="114"/>
      <c r="RUU26" s="115"/>
      <c r="RUV26" s="115"/>
      <c r="RUW26" s="95"/>
      <c r="RUX26" s="108"/>
      <c r="RUY26" s="112"/>
      <c r="RVI26" s="114"/>
      <c r="RVK26" s="115"/>
      <c r="RVL26" s="115"/>
      <c r="RVM26" s="95"/>
      <c r="RVN26" s="108"/>
      <c r="RVO26" s="112"/>
      <c r="RVY26" s="114"/>
      <c r="RWA26" s="115"/>
      <c r="RWB26" s="115"/>
      <c r="RWC26" s="95"/>
      <c r="RWD26" s="108"/>
      <c r="RWE26" s="112"/>
      <c r="RWO26" s="114"/>
      <c r="RWQ26" s="115"/>
      <c r="RWR26" s="115"/>
      <c r="RWS26" s="95"/>
      <c r="RWT26" s="108"/>
      <c r="RWU26" s="112"/>
      <c r="RXE26" s="114"/>
      <c r="RXG26" s="115"/>
      <c r="RXH26" s="115"/>
      <c r="RXI26" s="95"/>
      <c r="RXJ26" s="108"/>
      <c r="RXK26" s="112"/>
      <c r="RXU26" s="114"/>
      <c r="RXW26" s="115"/>
      <c r="RXX26" s="115"/>
      <c r="RXY26" s="95"/>
      <c r="RXZ26" s="108"/>
      <c r="RYA26" s="112"/>
      <c r="RYK26" s="114"/>
      <c r="RYM26" s="115"/>
      <c r="RYN26" s="115"/>
      <c r="RYO26" s="95"/>
      <c r="RYP26" s="108"/>
      <c r="RYQ26" s="112"/>
      <c r="RZA26" s="114"/>
      <c r="RZC26" s="115"/>
      <c r="RZD26" s="115"/>
      <c r="RZE26" s="95"/>
      <c r="RZF26" s="108"/>
      <c r="RZG26" s="112"/>
      <c r="RZQ26" s="114"/>
      <c r="RZS26" s="115"/>
      <c r="RZT26" s="115"/>
      <c r="RZU26" s="95"/>
      <c r="RZV26" s="108"/>
      <c r="RZW26" s="112"/>
      <c r="SAG26" s="114"/>
      <c r="SAI26" s="115"/>
      <c r="SAJ26" s="115"/>
      <c r="SAK26" s="95"/>
      <c r="SAL26" s="108"/>
      <c r="SAM26" s="112"/>
      <c r="SAW26" s="114"/>
      <c r="SAY26" s="115"/>
      <c r="SAZ26" s="115"/>
      <c r="SBA26" s="95"/>
      <c r="SBB26" s="108"/>
      <c r="SBC26" s="112"/>
      <c r="SBM26" s="114"/>
      <c r="SBO26" s="115"/>
      <c r="SBP26" s="115"/>
      <c r="SBQ26" s="95"/>
      <c r="SBR26" s="108"/>
      <c r="SBS26" s="112"/>
      <c r="SCC26" s="114"/>
      <c r="SCE26" s="115"/>
      <c r="SCF26" s="115"/>
      <c r="SCG26" s="95"/>
      <c r="SCH26" s="108"/>
      <c r="SCI26" s="112"/>
      <c r="SCS26" s="114"/>
      <c r="SCU26" s="115"/>
      <c r="SCV26" s="115"/>
      <c r="SCW26" s="95"/>
      <c r="SCX26" s="108"/>
      <c r="SCY26" s="112"/>
      <c r="SDI26" s="114"/>
      <c r="SDK26" s="115"/>
      <c r="SDL26" s="115"/>
      <c r="SDM26" s="95"/>
      <c r="SDN26" s="108"/>
      <c r="SDO26" s="112"/>
      <c r="SDY26" s="114"/>
      <c r="SEA26" s="115"/>
      <c r="SEB26" s="115"/>
      <c r="SEC26" s="95"/>
      <c r="SED26" s="108"/>
      <c r="SEE26" s="112"/>
      <c r="SEO26" s="114"/>
      <c r="SEQ26" s="115"/>
      <c r="SER26" s="115"/>
      <c r="SES26" s="95"/>
      <c r="SET26" s="108"/>
      <c r="SEU26" s="112"/>
      <c r="SFE26" s="114"/>
      <c r="SFG26" s="115"/>
      <c r="SFH26" s="115"/>
      <c r="SFI26" s="95"/>
      <c r="SFJ26" s="108"/>
      <c r="SFK26" s="112"/>
      <c r="SFU26" s="114"/>
      <c r="SFW26" s="115"/>
      <c r="SFX26" s="115"/>
      <c r="SFY26" s="95"/>
      <c r="SFZ26" s="108"/>
      <c r="SGA26" s="112"/>
      <c r="SGK26" s="114"/>
      <c r="SGM26" s="115"/>
      <c r="SGN26" s="115"/>
      <c r="SGO26" s="95"/>
      <c r="SGP26" s="108"/>
      <c r="SGQ26" s="112"/>
      <c r="SHA26" s="114"/>
      <c r="SHC26" s="115"/>
      <c r="SHD26" s="115"/>
      <c r="SHE26" s="95"/>
      <c r="SHF26" s="108"/>
      <c r="SHG26" s="112"/>
      <c r="SHQ26" s="114"/>
      <c r="SHS26" s="115"/>
      <c r="SHT26" s="115"/>
      <c r="SHU26" s="95"/>
      <c r="SHV26" s="108"/>
      <c r="SHW26" s="112"/>
      <c r="SIG26" s="114"/>
      <c r="SII26" s="115"/>
      <c r="SIJ26" s="115"/>
      <c r="SIK26" s="95"/>
      <c r="SIL26" s="108"/>
      <c r="SIM26" s="112"/>
      <c r="SIW26" s="114"/>
      <c r="SIY26" s="115"/>
      <c r="SIZ26" s="115"/>
      <c r="SJA26" s="95"/>
      <c r="SJB26" s="108"/>
      <c r="SJC26" s="112"/>
      <c r="SJM26" s="114"/>
      <c r="SJO26" s="115"/>
      <c r="SJP26" s="115"/>
      <c r="SJQ26" s="95"/>
      <c r="SJR26" s="108"/>
      <c r="SJS26" s="112"/>
      <c r="SKC26" s="114"/>
      <c r="SKE26" s="115"/>
      <c r="SKF26" s="115"/>
      <c r="SKG26" s="95"/>
      <c r="SKH26" s="108"/>
      <c r="SKI26" s="112"/>
      <c r="SKS26" s="114"/>
      <c r="SKU26" s="115"/>
      <c r="SKV26" s="115"/>
      <c r="SKW26" s="95"/>
      <c r="SKX26" s="108"/>
      <c r="SKY26" s="112"/>
      <c r="SLI26" s="114"/>
      <c r="SLK26" s="115"/>
      <c r="SLL26" s="115"/>
      <c r="SLM26" s="95"/>
      <c r="SLN26" s="108"/>
      <c r="SLO26" s="112"/>
      <c r="SLY26" s="114"/>
      <c r="SMA26" s="115"/>
      <c r="SMB26" s="115"/>
      <c r="SMC26" s="95"/>
      <c r="SMD26" s="108"/>
      <c r="SME26" s="112"/>
      <c r="SMO26" s="114"/>
      <c r="SMQ26" s="115"/>
      <c r="SMR26" s="115"/>
      <c r="SMS26" s="95"/>
      <c r="SMT26" s="108"/>
      <c r="SMU26" s="112"/>
      <c r="SNE26" s="114"/>
      <c r="SNG26" s="115"/>
      <c r="SNH26" s="115"/>
      <c r="SNI26" s="95"/>
      <c r="SNJ26" s="108"/>
      <c r="SNK26" s="112"/>
      <c r="SNU26" s="114"/>
      <c r="SNW26" s="115"/>
      <c r="SNX26" s="115"/>
      <c r="SNY26" s="95"/>
      <c r="SNZ26" s="108"/>
      <c r="SOA26" s="112"/>
      <c r="SOK26" s="114"/>
      <c r="SOM26" s="115"/>
      <c r="SON26" s="115"/>
      <c r="SOO26" s="95"/>
      <c r="SOP26" s="108"/>
      <c r="SOQ26" s="112"/>
      <c r="SPA26" s="114"/>
      <c r="SPC26" s="115"/>
      <c r="SPD26" s="115"/>
      <c r="SPE26" s="95"/>
      <c r="SPF26" s="108"/>
      <c r="SPG26" s="112"/>
      <c r="SPQ26" s="114"/>
      <c r="SPS26" s="115"/>
      <c r="SPT26" s="115"/>
      <c r="SPU26" s="95"/>
      <c r="SPV26" s="108"/>
      <c r="SPW26" s="112"/>
      <c r="SQG26" s="114"/>
      <c r="SQI26" s="115"/>
      <c r="SQJ26" s="115"/>
      <c r="SQK26" s="95"/>
      <c r="SQL26" s="108"/>
      <c r="SQM26" s="112"/>
      <c r="SQW26" s="114"/>
      <c r="SQY26" s="115"/>
      <c r="SQZ26" s="115"/>
      <c r="SRA26" s="95"/>
      <c r="SRB26" s="108"/>
      <c r="SRC26" s="112"/>
      <c r="SRM26" s="114"/>
      <c r="SRO26" s="115"/>
      <c r="SRP26" s="115"/>
      <c r="SRQ26" s="95"/>
      <c r="SRR26" s="108"/>
      <c r="SRS26" s="112"/>
      <c r="SSC26" s="114"/>
      <c r="SSE26" s="115"/>
      <c r="SSF26" s="115"/>
      <c r="SSG26" s="95"/>
      <c r="SSH26" s="108"/>
      <c r="SSI26" s="112"/>
      <c r="SSS26" s="114"/>
      <c r="SSU26" s="115"/>
      <c r="SSV26" s="115"/>
      <c r="SSW26" s="95"/>
      <c r="SSX26" s="108"/>
      <c r="SSY26" s="112"/>
      <c r="STI26" s="114"/>
      <c r="STK26" s="115"/>
      <c r="STL26" s="115"/>
      <c r="STM26" s="95"/>
      <c r="STN26" s="108"/>
      <c r="STO26" s="112"/>
      <c r="STY26" s="114"/>
      <c r="SUA26" s="115"/>
      <c r="SUB26" s="115"/>
      <c r="SUC26" s="95"/>
      <c r="SUD26" s="108"/>
      <c r="SUE26" s="112"/>
      <c r="SUO26" s="114"/>
      <c r="SUQ26" s="115"/>
      <c r="SUR26" s="115"/>
      <c r="SUS26" s="95"/>
      <c r="SUT26" s="108"/>
      <c r="SUU26" s="112"/>
      <c r="SVE26" s="114"/>
      <c r="SVG26" s="115"/>
      <c r="SVH26" s="115"/>
      <c r="SVI26" s="95"/>
      <c r="SVJ26" s="108"/>
      <c r="SVK26" s="112"/>
      <c r="SVU26" s="114"/>
      <c r="SVW26" s="115"/>
      <c r="SVX26" s="115"/>
      <c r="SVY26" s="95"/>
      <c r="SVZ26" s="108"/>
      <c r="SWA26" s="112"/>
      <c r="SWK26" s="114"/>
      <c r="SWM26" s="115"/>
      <c r="SWN26" s="115"/>
      <c r="SWO26" s="95"/>
      <c r="SWP26" s="108"/>
      <c r="SWQ26" s="112"/>
      <c r="SXA26" s="114"/>
      <c r="SXC26" s="115"/>
      <c r="SXD26" s="115"/>
      <c r="SXE26" s="95"/>
      <c r="SXF26" s="108"/>
      <c r="SXG26" s="112"/>
      <c r="SXQ26" s="114"/>
      <c r="SXS26" s="115"/>
      <c r="SXT26" s="115"/>
      <c r="SXU26" s="95"/>
      <c r="SXV26" s="108"/>
      <c r="SXW26" s="112"/>
      <c r="SYG26" s="114"/>
      <c r="SYI26" s="115"/>
      <c r="SYJ26" s="115"/>
      <c r="SYK26" s="95"/>
      <c r="SYL26" s="108"/>
      <c r="SYM26" s="112"/>
      <c r="SYW26" s="114"/>
      <c r="SYY26" s="115"/>
      <c r="SYZ26" s="115"/>
      <c r="SZA26" s="95"/>
      <c r="SZB26" s="108"/>
      <c r="SZC26" s="112"/>
      <c r="SZM26" s="114"/>
      <c r="SZO26" s="115"/>
      <c r="SZP26" s="115"/>
      <c r="SZQ26" s="95"/>
      <c r="SZR26" s="108"/>
      <c r="SZS26" s="112"/>
      <c r="TAC26" s="114"/>
      <c r="TAE26" s="115"/>
      <c r="TAF26" s="115"/>
      <c r="TAG26" s="95"/>
      <c r="TAH26" s="108"/>
      <c r="TAI26" s="112"/>
      <c r="TAS26" s="114"/>
      <c r="TAU26" s="115"/>
      <c r="TAV26" s="115"/>
      <c r="TAW26" s="95"/>
      <c r="TAX26" s="108"/>
      <c r="TAY26" s="112"/>
      <c r="TBI26" s="114"/>
      <c r="TBK26" s="115"/>
      <c r="TBL26" s="115"/>
      <c r="TBM26" s="95"/>
      <c r="TBN26" s="108"/>
      <c r="TBO26" s="112"/>
      <c r="TBY26" s="114"/>
      <c r="TCA26" s="115"/>
      <c r="TCB26" s="115"/>
      <c r="TCC26" s="95"/>
      <c r="TCD26" s="108"/>
      <c r="TCE26" s="112"/>
      <c r="TCO26" s="114"/>
      <c r="TCQ26" s="115"/>
      <c r="TCR26" s="115"/>
      <c r="TCS26" s="95"/>
      <c r="TCT26" s="108"/>
      <c r="TCU26" s="112"/>
      <c r="TDE26" s="114"/>
      <c r="TDG26" s="115"/>
      <c r="TDH26" s="115"/>
      <c r="TDI26" s="95"/>
      <c r="TDJ26" s="108"/>
      <c r="TDK26" s="112"/>
      <c r="TDU26" s="114"/>
      <c r="TDW26" s="115"/>
      <c r="TDX26" s="115"/>
      <c r="TDY26" s="95"/>
      <c r="TDZ26" s="108"/>
      <c r="TEA26" s="112"/>
      <c r="TEK26" s="114"/>
      <c r="TEM26" s="115"/>
      <c r="TEN26" s="115"/>
      <c r="TEO26" s="95"/>
      <c r="TEP26" s="108"/>
      <c r="TEQ26" s="112"/>
      <c r="TFA26" s="114"/>
      <c r="TFC26" s="115"/>
      <c r="TFD26" s="115"/>
      <c r="TFE26" s="95"/>
      <c r="TFF26" s="108"/>
      <c r="TFG26" s="112"/>
      <c r="TFQ26" s="114"/>
      <c r="TFS26" s="115"/>
      <c r="TFT26" s="115"/>
      <c r="TFU26" s="95"/>
      <c r="TFV26" s="108"/>
      <c r="TFW26" s="112"/>
      <c r="TGG26" s="114"/>
      <c r="TGI26" s="115"/>
      <c r="TGJ26" s="115"/>
      <c r="TGK26" s="95"/>
      <c r="TGL26" s="108"/>
      <c r="TGM26" s="112"/>
      <c r="TGW26" s="114"/>
      <c r="TGY26" s="115"/>
      <c r="TGZ26" s="115"/>
      <c r="THA26" s="95"/>
      <c r="THB26" s="108"/>
      <c r="THC26" s="112"/>
      <c r="THM26" s="114"/>
      <c r="THO26" s="115"/>
      <c r="THP26" s="115"/>
      <c r="THQ26" s="95"/>
      <c r="THR26" s="108"/>
      <c r="THS26" s="112"/>
      <c r="TIC26" s="114"/>
      <c r="TIE26" s="115"/>
      <c r="TIF26" s="115"/>
      <c r="TIG26" s="95"/>
      <c r="TIH26" s="108"/>
      <c r="TII26" s="112"/>
      <c r="TIS26" s="114"/>
      <c r="TIU26" s="115"/>
      <c r="TIV26" s="115"/>
      <c r="TIW26" s="95"/>
      <c r="TIX26" s="108"/>
      <c r="TIY26" s="112"/>
      <c r="TJI26" s="114"/>
      <c r="TJK26" s="115"/>
      <c r="TJL26" s="115"/>
      <c r="TJM26" s="95"/>
      <c r="TJN26" s="108"/>
      <c r="TJO26" s="112"/>
      <c r="TJY26" s="114"/>
      <c r="TKA26" s="115"/>
      <c r="TKB26" s="115"/>
      <c r="TKC26" s="95"/>
      <c r="TKD26" s="108"/>
      <c r="TKE26" s="112"/>
      <c r="TKO26" s="114"/>
      <c r="TKQ26" s="115"/>
      <c r="TKR26" s="115"/>
      <c r="TKS26" s="95"/>
      <c r="TKT26" s="108"/>
      <c r="TKU26" s="112"/>
      <c r="TLE26" s="114"/>
      <c r="TLG26" s="115"/>
      <c r="TLH26" s="115"/>
      <c r="TLI26" s="95"/>
      <c r="TLJ26" s="108"/>
      <c r="TLK26" s="112"/>
      <c r="TLU26" s="114"/>
      <c r="TLW26" s="115"/>
      <c r="TLX26" s="115"/>
      <c r="TLY26" s="95"/>
      <c r="TLZ26" s="108"/>
      <c r="TMA26" s="112"/>
      <c r="TMK26" s="114"/>
      <c r="TMM26" s="115"/>
      <c r="TMN26" s="115"/>
      <c r="TMO26" s="95"/>
      <c r="TMP26" s="108"/>
      <c r="TMQ26" s="112"/>
      <c r="TNA26" s="114"/>
      <c r="TNC26" s="115"/>
      <c r="TND26" s="115"/>
      <c r="TNE26" s="95"/>
      <c r="TNF26" s="108"/>
      <c r="TNG26" s="112"/>
      <c r="TNQ26" s="114"/>
      <c r="TNS26" s="115"/>
      <c r="TNT26" s="115"/>
      <c r="TNU26" s="95"/>
      <c r="TNV26" s="108"/>
      <c r="TNW26" s="112"/>
      <c r="TOG26" s="114"/>
      <c r="TOI26" s="115"/>
      <c r="TOJ26" s="115"/>
      <c r="TOK26" s="95"/>
      <c r="TOL26" s="108"/>
      <c r="TOM26" s="112"/>
      <c r="TOW26" s="114"/>
      <c r="TOY26" s="115"/>
      <c r="TOZ26" s="115"/>
      <c r="TPA26" s="95"/>
      <c r="TPB26" s="108"/>
      <c r="TPC26" s="112"/>
      <c r="TPM26" s="114"/>
      <c r="TPO26" s="115"/>
      <c r="TPP26" s="115"/>
      <c r="TPQ26" s="95"/>
      <c r="TPR26" s="108"/>
      <c r="TPS26" s="112"/>
      <c r="TQC26" s="114"/>
      <c r="TQE26" s="115"/>
      <c r="TQF26" s="115"/>
      <c r="TQG26" s="95"/>
      <c r="TQH26" s="108"/>
      <c r="TQI26" s="112"/>
      <c r="TQS26" s="114"/>
      <c r="TQU26" s="115"/>
      <c r="TQV26" s="115"/>
      <c r="TQW26" s="95"/>
      <c r="TQX26" s="108"/>
      <c r="TQY26" s="112"/>
      <c r="TRI26" s="114"/>
      <c r="TRK26" s="115"/>
      <c r="TRL26" s="115"/>
      <c r="TRM26" s="95"/>
      <c r="TRN26" s="108"/>
      <c r="TRO26" s="112"/>
      <c r="TRY26" s="114"/>
      <c r="TSA26" s="115"/>
      <c r="TSB26" s="115"/>
      <c r="TSC26" s="95"/>
      <c r="TSD26" s="108"/>
      <c r="TSE26" s="112"/>
      <c r="TSO26" s="114"/>
      <c r="TSQ26" s="115"/>
      <c r="TSR26" s="115"/>
      <c r="TSS26" s="95"/>
      <c r="TST26" s="108"/>
      <c r="TSU26" s="112"/>
      <c r="TTE26" s="114"/>
      <c r="TTG26" s="115"/>
      <c r="TTH26" s="115"/>
      <c r="TTI26" s="95"/>
      <c r="TTJ26" s="108"/>
      <c r="TTK26" s="112"/>
      <c r="TTU26" s="114"/>
      <c r="TTW26" s="115"/>
      <c r="TTX26" s="115"/>
      <c r="TTY26" s="95"/>
      <c r="TTZ26" s="108"/>
      <c r="TUA26" s="112"/>
      <c r="TUK26" s="114"/>
      <c r="TUM26" s="115"/>
      <c r="TUN26" s="115"/>
      <c r="TUO26" s="95"/>
      <c r="TUP26" s="108"/>
      <c r="TUQ26" s="112"/>
      <c r="TVA26" s="114"/>
      <c r="TVC26" s="115"/>
      <c r="TVD26" s="115"/>
      <c r="TVE26" s="95"/>
      <c r="TVF26" s="108"/>
      <c r="TVG26" s="112"/>
      <c r="TVQ26" s="114"/>
      <c r="TVS26" s="115"/>
      <c r="TVT26" s="115"/>
      <c r="TVU26" s="95"/>
      <c r="TVV26" s="108"/>
      <c r="TVW26" s="112"/>
      <c r="TWG26" s="114"/>
      <c r="TWI26" s="115"/>
      <c r="TWJ26" s="115"/>
      <c r="TWK26" s="95"/>
      <c r="TWL26" s="108"/>
      <c r="TWM26" s="112"/>
      <c r="TWW26" s="114"/>
      <c r="TWY26" s="115"/>
      <c r="TWZ26" s="115"/>
      <c r="TXA26" s="95"/>
      <c r="TXB26" s="108"/>
      <c r="TXC26" s="112"/>
      <c r="TXM26" s="114"/>
      <c r="TXO26" s="115"/>
      <c r="TXP26" s="115"/>
      <c r="TXQ26" s="95"/>
      <c r="TXR26" s="108"/>
      <c r="TXS26" s="112"/>
      <c r="TYC26" s="114"/>
      <c r="TYE26" s="115"/>
      <c r="TYF26" s="115"/>
      <c r="TYG26" s="95"/>
      <c r="TYH26" s="108"/>
      <c r="TYI26" s="112"/>
      <c r="TYS26" s="114"/>
      <c r="TYU26" s="115"/>
      <c r="TYV26" s="115"/>
      <c r="TYW26" s="95"/>
      <c r="TYX26" s="108"/>
      <c r="TYY26" s="112"/>
      <c r="TZI26" s="114"/>
      <c r="TZK26" s="115"/>
      <c r="TZL26" s="115"/>
      <c r="TZM26" s="95"/>
      <c r="TZN26" s="108"/>
      <c r="TZO26" s="112"/>
      <c r="TZY26" s="114"/>
      <c r="UAA26" s="115"/>
      <c r="UAB26" s="115"/>
      <c r="UAC26" s="95"/>
      <c r="UAD26" s="108"/>
      <c r="UAE26" s="112"/>
      <c r="UAO26" s="114"/>
      <c r="UAQ26" s="115"/>
      <c r="UAR26" s="115"/>
      <c r="UAS26" s="95"/>
      <c r="UAT26" s="108"/>
      <c r="UAU26" s="112"/>
      <c r="UBE26" s="114"/>
      <c r="UBG26" s="115"/>
      <c r="UBH26" s="115"/>
      <c r="UBI26" s="95"/>
      <c r="UBJ26" s="108"/>
      <c r="UBK26" s="112"/>
      <c r="UBU26" s="114"/>
      <c r="UBW26" s="115"/>
      <c r="UBX26" s="115"/>
      <c r="UBY26" s="95"/>
      <c r="UBZ26" s="108"/>
      <c r="UCA26" s="112"/>
      <c r="UCK26" s="114"/>
      <c r="UCM26" s="115"/>
      <c r="UCN26" s="115"/>
      <c r="UCO26" s="95"/>
      <c r="UCP26" s="108"/>
      <c r="UCQ26" s="112"/>
      <c r="UDA26" s="114"/>
      <c r="UDC26" s="115"/>
      <c r="UDD26" s="115"/>
      <c r="UDE26" s="95"/>
      <c r="UDF26" s="108"/>
      <c r="UDG26" s="112"/>
      <c r="UDQ26" s="114"/>
      <c r="UDS26" s="115"/>
      <c r="UDT26" s="115"/>
      <c r="UDU26" s="95"/>
      <c r="UDV26" s="108"/>
      <c r="UDW26" s="112"/>
      <c r="UEG26" s="114"/>
      <c r="UEI26" s="115"/>
      <c r="UEJ26" s="115"/>
      <c r="UEK26" s="95"/>
      <c r="UEL26" s="108"/>
      <c r="UEM26" s="112"/>
      <c r="UEW26" s="114"/>
      <c r="UEY26" s="115"/>
      <c r="UEZ26" s="115"/>
      <c r="UFA26" s="95"/>
      <c r="UFB26" s="108"/>
      <c r="UFC26" s="112"/>
      <c r="UFM26" s="114"/>
      <c r="UFO26" s="115"/>
      <c r="UFP26" s="115"/>
      <c r="UFQ26" s="95"/>
      <c r="UFR26" s="108"/>
      <c r="UFS26" s="112"/>
      <c r="UGC26" s="114"/>
      <c r="UGE26" s="115"/>
      <c r="UGF26" s="115"/>
      <c r="UGG26" s="95"/>
      <c r="UGH26" s="108"/>
      <c r="UGI26" s="112"/>
      <c r="UGS26" s="114"/>
      <c r="UGU26" s="115"/>
      <c r="UGV26" s="115"/>
      <c r="UGW26" s="95"/>
      <c r="UGX26" s="108"/>
      <c r="UGY26" s="112"/>
      <c r="UHI26" s="114"/>
      <c r="UHK26" s="115"/>
      <c r="UHL26" s="115"/>
      <c r="UHM26" s="95"/>
      <c r="UHN26" s="108"/>
      <c r="UHO26" s="112"/>
      <c r="UHY26" s="114"/>
      <c r="UIA26" s="115"/>
      <c r="UIB26" s="115"/>
      <c r="UIC26" s="95"/>
      <c r="UID26" s="108"/>
      <c r="UIE26" s="112"/>
      <c r="UIO26" s="114"/>
      <c r="UIQ26" s="115"/>
      <c r="UIR26" s="115"/>
      <c r="UIS26" s="95"/>
      <c r="UIT26" s="108"/>
      <c r="UIU26" s="112"/>
      <c r="UJE26" s="114"/>
      <c r="UJG26" s="115"/>
      <c r="UJH26" s="115"/>
      <c r="UJI26" s="95"/>
      <c r="UJJ26" s="108"/>
      <c r="UJK26" s="112"/>
      <c r="UJU26" s="114"/>
      <c r="UJW26" s="115"/>
      <c r="UJX26" s="115"/>
      <c r="UJY26" s="95"/>
      <c r="UJZ26" s="108"/>
      <c r="UKA26" s="112"/>
      <c r="UKK26" s="114"/>
      <c r="UKM26" s="115"/>
      <c r="UKN26" s="115"/>
      <c r="UKO26" s="95"/>
      <c r="UKP26" s="108"/>
      <c r="UKQ26" s="112"/>
      <c r="ULA26" s="114"/>
      <c r="ULC26" s="115"/>
      <c r="ULD26" s="115"/>
      <c r="ULE26" s="95"/>
      <c r="ULF26" s="108"/>
      <c r="ULG26" s="112"/>
      <c r="ULQ26" s="114"/>
      <c r="ULS26" s="115"/>
      <c r="ULT26" s="115"/>
      <c r="ULU26" s="95"/>
      <c r="ULV26" s="108"/>
      <c r="ULW26" s="112"/>
      <c r="UMG26" s="114"/>
      <c r="UMI26" s="115"/>
      <c r="UMJ26" s="115"/>
      <c r="UMK26" s="95"/>
      <c r="UML26" s="108"/>
      <c r="UMM26" s="112"/>
      <c r="UMW26" s="114"/>
      <c r="UMY26" s="115"/>
      <c r="UMZ26" s="115"/>
      <c r="UNA26" s="95"/>
      <c r="UNB26" s="108"/>
      <c r="UNC26" s="112"/>
      <c r="UNM26" s="114"/>
      <c r="UNO26" s="115"/>
      <c r="UNP26" s="115"/>
      <c r="UNQ26" s="95"/>
      <c r="UNR26" s="108"/>
      <c r="UNS26" s="112"/>
      <c r="UOC26" s="114"/>
      <c r="UOE26" s="115"/>
      <c r="UOF26" s="115"/>
      <c r="UOG26" s="95"/>
      <c r="UOH26" s="108"/>
      <c r="UOI26" s="112"/>
      <c r="UOS26" s="114"/>
      <c r="UOU26" s="115"/>
      <c r="UOV26" s="115"/>
      <c r="UOW26" s="95"/>
      <c r="UOX26" s="108"/>
      <c r="UOY26" s="112"/>
      <c r="UPI26" s="114"/>
      <c r="UPK26" s="115"/>
      <c r="UPL26" s="115"/>
      <c r="UPM26" s="95"/>
      <c r="UPN26" s="108"/>
      <c r="UPO26" s="112"/>
      <c r="UPY26" s="114"/>
      <c r="UQA26" s="115"/>
      <c r="UQB26" s="115"/>
      <c r="UQC26" s="95"/>
      <c r="UQD26" s="108"/>
      <c r="UQE26" s="112"/>
      <c r="UQO26" s="114"/>
      <c r="UQQ26" s="115"/>
      <c r="UQR26" s="115"/>
      <c r="UQS26" s="95"/>
      <c r="UQT26" s="108"/>
      <c r="UQU26" s="112"/>
      <c r="URE26" s="114"/>
      <c r="URG26" s="115"/>
      <c r="URH26" s="115"/>
      <c r="URI26" s="95"/>
      <c r="URJ26" s="108"/>
      <c r="URK26" s="112"/>
      <c r="URU26" s="114"/>
      <c r="URW26" s="115"/>
      <c r="URX26" s="115"/>
      <c r="URY26" s="95"/>
      <c r="URZ26" s="108"/>
      <c r="USA26" s="112"/>
      <c r="USK26" s="114"/>
      <c r="USM26" s="115"/>
      <c r="USN26" s="115"/>
      <c r="USO26" s="95"/>
      <c r="USP26" s="108"/>
      <c r="USQ26" s="112"/>
      <c r="UTA26" s="114"/>
      <c r="UTC26" s="115"/>
      <c r="UTD26" s="115"/>
      <c r="UTE26" s="95"/>
      <c r="UTF26" s="108"/>
      <c r="UTG26" s="112"/>
      <c r="UTQ26" s="114"/>
      <c r="UTS26" s="115"/>
      <c r="UTT26" s="115"/>
      <c r="UTU26" s="95"/>
      <c r="UTV26" s="108"/>
      <c r="UTW26" s="112"/>
      <c r="UUG26" s="114"/>
      <c r="UUI26" s="115"/>
      <c r="UUJ26" s="115"/>
      <c r="UUK26" s="95"/>
      <c r="UUL26" s="108"/>
      <c r="UUM26" s="112"/>
      <c r="UUW26" s="114"/>
      <c r="UUY26" s="115"/>
      <c r="UUZ26" s="115"/>
      <c r="UVA26" s="95"/>
      <c r="UVB26" s="108"/>
      <c r="UVC26" s="112"/>
      <c r="UVM26" s="114"/>
      <c r="UVO26" s="115"/>
      <c r="UVP26" s="115"/>
      <c r="UVQ26" s="95"/>
      <c r="UVR26" s="108"/>
      <c r="UVS26" s="112"/>
      <c r="UWC26" s="114"/>
      <c r="UWE26" s="115"/>
      <c r="UWF26" s="115"/>
      <c r="UWG26" s="95"/>
      <c r="UWH26" s="108"/>
      <c r="UWI26" s="112"/>
      <c r="UWS26" s="114"/>
      <c r="UWU26" s="115"/>
      <c r="UWV26" s="115"/>
      <c r="UWW26" s="95"/>
      <c r="UWX26" s="108"/>
      <c r="UWY26" s="112"/>
      <c r="UXI26" s="114"/>
      <c r="UXK26" s="115"/>
      <c r="UXL26" s="115"/>
      <c r="UXM26" s="95"/>
      <c r="UXN26" s="108"/>
      <c r="UXO26" s="112"/>
      <c r="UXY26" s="114"/>
      <c r="UYA26" s="115"/>
      <c r="UYB26" s="115"/>
      <c r="UYC26" s="95"/>
      <c r="UYD26" s="108"/>
      <c r="UYE26" s="112"/>
      <c r="UYO26" s="114"/>
      <c r="UYQ26" s="115"/>
      <c r="UYR26" s="115"/>
      <c r="UYS26" s="95"/>
      <c r="UYT26" s="108"/>
      <c r="UYU26" s="112"/>
      <c r="UZE26" s="114"/>
      <c r="UZG26" s="115"/>
      <c r="UZH26" s="115"/>
      <c r="UZI26" s="95"/>
      <c r="UZJ26" s="108"/>
      <c r="UZK26" s="112"/>
      <c r="UZU26" s="114"/>
      <c r="UZW26" s="115"/>
      <c r="UZX26" s="115"/>
      <c r="UZY26" s="95"/>
      <c r="UZZ26" s="108"/>
      <c r="VAA26" s="112"/>
      <c r="VAK26" s="114"/>
      <c r="VAM26" s="115"/>
      <c r="VAN26" s="115"/>
      <c r="VAO26" s="95"/>
      <c r="VAP26" s="108"/>
      <c r="VAQ26" s="112"/>
      <c r="VBA26" s="114"/>
      <c r="VBC26" s="115"/>
      <c r="VBD26" s="115"/>
      <c r="VBE26" s="95"/>
      <c r="VBF26" s="108"/>
      <c r="VBG26" s="112"/>
      <c r="VBQ26" s="114"/>
      <c r="VBS26" s="115"/>
      <c r="VBT26" s="115"/>
      <c r="VBU26" s="95"/>
      <c r="VBV26" s="108"/>
      <c r="VBW26" s="112"/>
      <c r="VCG26" s="114"/>
      <c r="VCI26" s="115"/>
      <c r="VCJ26" s="115"/>
      <c r="VCK26" s="95"/>
      <c r="VCL26" s="108"/>
      <c r="VCM26" s="112"/>
      <c r="VCW26" s="114"/>
      <c r="VCY26" s="115"/>
      <c r="VCZ26" s="115"/>
      <c r="VDA26" s="95"/>
      <c r="VDB26" s="108"/>
      <c r="VDC26" s="112"/>
      <c r="VDM26" s="114"/>
      <c r="VDO26" s="115"/>
      <c r="VDP26" s="115"/>
      <c r="VDQ26" s="95"/>
      <c r="VDR26" s="108"/>
      <c r="VDS26" s="112"/>
      <c r="VEC26" s="114"/>
      <c r="VEE26" s="115"/>
      <c r="VEF26" s="115"/>
      <c r="VEG26" s="95"/>
      <c r="VEH26" s="108"/>
      <c r="VEI26" s="112"/>
      <c r="VES26" s="114"/>
      <c r="VEU26" s="115"/>
      <c r="VEV26" s="115"/>
      <c r="VEW26" s="95"/>
      <c r="VEX26" s="108"/>
      <c r="VEY26" s="112"/>
      <c r="VFI26" s="114"/>
      <c r="VFK26" s="115"/>
      <c r="VFL26" s="115"/>
      <c r="VFM26" s="95"/>
      <c r="VFN26" s="108"/>
      <c r="VFO26" s="112"/>
      <c r="VFY26" s="114"/>
      <c r="VGA26" s="115"/>
      <c r="VGB26" s="115"/>
      <c r="VGC26" s="95"/>
      <c r="VGD26" s="108"/>
      <c r="VGE26" s="112"/>
      <c r="VGO26" s="114"/>
      <c r="VGQ26" s="115"/>
      <c r="VGR26" s="115"/>
      <c r="VGS26" s="95"/>
      <c r="VGT26" s="108"/>
      <c r="VGU26" s="112"/>
      <c r="VHE26" s="114"/>
      <c r="VHG26" s="115"/>
      <c r="VHH26" s="115"/>
      <c r="VHI26" s="95"/>
      <c r="VHJ26" s="108"/>
      <c r="VHK26" s="112"/>
      <c r="VHU26" s="114"/>
      <c r="VHW26" s="115"/>
      <c r="VHX26" s="115"/>
      <c r="VHY26" s="95"/>
      <c r="VHZ26" s="108"/>
      <c r="VIA26" s="112"/>
      <c r="VIK26" s="114"/>
      <c r="VIM26" s="115"/>
      <c r="VIN26" s="115"/>
      <c r="VIO26" s="95"/>
      <c r="VIP26" s="108"/>
      <c r="VIQ26" s="112"/>
      <c r="VJA26" s="114"/>
      <c r="VJC26" s="115"/>
      <c r="VJD26" s="115"/>
      <c r="VJE26" s="95"/>
      <c r="VJF26" s="108"/>
      <c r="VJG26" s="112"/>
      <c r="VJQ26" s="114"/>
      <c r="VJS26" s="115"/>
      <c r="VJT26" s="115"/>
      <c r="VJU26" s="95"/>
      <c r="VJV26" s="108"/>
      <c r="VJW26" s="112"/>
      <c r="VKG26" s="114"/>
      <c r="VKI26" s="115"/>
      <c r="VKJ26" s="115"/>
      <c r="VKK26" s="95"/>
      <c r="VKL26" s="108"/>
      <c r="VKM26" s="112"/>
      <c r="VKW26" s="114"/>
      <c r="VKY26" s="115"/>
      <c r="VKZ26" s="115"/>
      <c r="VLA26" s="95"/>
      <c r="VLB26" s="108"/>
      <c r="VLC26" s="112"/>
      <c r="VLM26" s="114"/>
      <c r="VLO26" s="115"/>
      <c r="VLP26" s="115"/>
      <c r="VLQ26" s="95"/>
      <c r="VLR26" s="108"/>
      <c r="VLS26" s="112"/>
      <c r="VMC26" s="114"/>
      <c r="VME26" s="115"/>
      <c r="VMF26" s="115"/>
      <c r="VMG26" s="95"/>
      <c r="VMH26" s="108"/>
      <c r="VMI26" s="112"/>
      <c r="VMS26" s="114"/>
      <c r="VMU26" s="115"/>
      <c r="VMV26" s="115"/>
      <c r="VMW26" s="95"/>
      <c r="VMX26" s="108"/>
      <c r="VMY26" s="112"/>
      <c r="VNI26" s="114"/>
      <c r="VNK26" s="115"/>
      <c r="VNL26" s="115"/>
      <c r="VNM26" s="95"/>
      <c r="VNN26" s="108"/>
      <c r="VNO26" s="112"/>
      <c r="VNY26" s="114"/>
      <c r="VOA26" s="115"/>
      <c r="VOB26" s="115"/>
      <c r="VOC26" s="95"/>
      <c r="VOD26" s="108"/>
      <c r="VOE26" s="112"/>
      <c r="VOO26" s="114"/>
      <c r="VOQ26" s="115"/>
      <c r="VOR26" s="115"/>
      <c r="VOS26" s="95"/>
      <c r="VOT26" s="108"/>
      <c r="VOU26" s="112"/>
      <c r="VPE26" s="114"/>
      <c r="VPG26" s="115"/>
      <c r="VPH26" s="115"/>
      <c r="VPI26" s="95"/>
      <c r="VPJ26" s="108"/>
      <c r="VPK26" s="112"/>
      <c r="VPU26" s="114"/>
      <c r="VPW26" s="115"/>
      <c r="VPX26" s="115"/>
      <c r="VPY26" s="95"/>
      <c r="VPZ26" s="108"/>
      <c r="VQA26" s="112"/>
      <c r="VQK26" s="114"/>
      <c r="VQM26" s="115"/>
      <c r="VQN26" s="115"/>
      <c r="VQO26" s="95"/>
      <c r="VQP26" s="108"/>
      <c r="VQQ26" s="112"/>
      <c r="VRA26" s="114"/>
      <c r="VRC26" s="115"/>
      <c r="VRD26" s="115"/>
      <c r="VRE26" s="95"/>
      <c r="VRF26" s="108"/>
      <c r="VRG26" s="112"/>
      <c r="VRQ26" s="114"/>
      <c r="VRS26" s="115"/>
      <c r="VRT26" s="115"/>
      <c r="VRU26" s="95"/>
      <c r="VRV26" s="108"/>
      <c r="VRW26" s="112"/>
      <c r="VSG26" s="114"/>
      <c r="VSI26" s="115"/>
      <c r="VSJ26" s="115"/>
      <c r="VSK26" s="95"/>
      <c r="VSL26" s="108"/>
      <c r="VSM26" s="112"/>
      <c r="VSW26" s="114"/>
      <c r="VSY26" s="115"/>
      <c r="VSZ26" s="115"/>
      <c r="VTA26" s="95"/>
      <c r="VTB26" s="108"/>
      <c r="VTC26" s="112"/>
      <c r="VTM26" s="114"/>
      <c r="VTO26" s="115"/>
      <c r="VTP26" s="115"/>
      <c r="VTQ26" s="95"/>
      <c r="VTR26" s="108"/>
      <c r="VTS26" s="112"/>
      <c r="VUC26" s="114"/>
      <c r="VUE26" s="115"/>
      <c r="VUF26" s="115"/>
      <c r="VUG26" s="95"/>
      <c r="VUH26" s="108"/>
      <c r="VUI26" s="112"/>
      <c r="VUS26" s="114"/>
      <c r="VUU26" s="115"/>
      <c r="VUV26" s="115"/>
      <c r="VUW26" s="95"/>
      <c r="VUX26" s="108"/>
      <c r="VUY26" s="112"/>
      <c r="VVI26" s="114"/>
      <c r="VVK26" s="115"/>
      <c r="VVL26" s="115"/>
      <c r="VVM26" s="95"/>
      <c r="VVN26" s="108"/>
      <c r="VVO26" s="112"/>
      <c r="VVY26" s="114"/>
      <c r="VWA26" s="115"/>
      <c r="VWB26" s="115"/>
      <c r="VWC26" s="95"/>
      <c r="VWD26" s="108"/>
      <c r="VWE26" s="112"/>
      <c r="VWO26" s="114"/>
      <c r="VWQ26" s="115"/>
      <c r="VWR26" s="115"/>
      <c r="VWS26" s="95"/>
      <c r="VWT26" s="108"/>
      <c r="VWU26" s="112"/>
      <c r="VXE26" s="114"/>
      <c r="VXG26" s="115"/>
      <c r="VXH26" s="115"/>
      <c r="VXI26" s="95"/>
      <c r="VXJ26" s="108"/>
      <c r="VXK26" s="112"/>
      <c r="VXU26" s="114"/>
      <c r="VXW26" s="115"/>
      <c r="VXX26" s="115"/>
      <c r="VXY26" s="95"/>
      <c r="VXZ26" s="108"/>
      <c r="VYA26" s="112"/>
      <c r="VYK26" s="114"/>
      <c r="VYM26" s="115"/>
      <c r="VYN26" s="115"/>
      <c r="VYO26" s="95"/>
      <c r="VYP26" s="108"/>
      <c r="VYQ26" s="112"/>
      <c r="VZA26" s="114"/>
      <c r="VZC26" s="115"/>
      <c r="VZD26" s="115"/>
      <c r="VZE26" s="95"/>
      <c r="VZF26" s="108"/>
      <c r="VZG26" s="112"/>
      <c r="VZQ26" s="114"/>
      <c r="VZS26" s="115"/>
      <c r="VZT26" s="115"/>
      <c r="VZU26" s="95"/>
      <c r="VZV26" s="108"/>
      <c r="VZW26" s="112"/>
      <c r="WAG26" s="114"/>
      <c r="WAI26" s="115"/>
      <c r="WAJ26" s="115"/>
      <c r="WAK26" s="95"/>
      <c r="WAL26" s="108"/>
      <c r="WAM26" s="112"/>
      <c r="WAW26" s="114"/>
      <c r="WAY26" s="115"/>
      <c r="WAZ26" s="115"/>
      <c r="WBA26" s="95"/>
      <c r="WBB26" s="108"/>
      <c r="WBC26" s="112"/>
      <c r="WBM26" s="114"/>
      <c r="WBO26" s="115"/>
      <c r="WBP26" s="115"/>
      <c r="WBQ26" s="95"/>
      <c r="WBR26" s="108"/>
      <c r="WBS26" s="112"/>
      <c r="WCC26" s="114"/>
      <c r="WCE26" s="115"/>
      <c r="WCF26" s="115"/>
      <c r="WCG26" s="95"/>
      <c r="WCH26" s="108"/>
      <c r="WCI26" s="112"/>
      <c r="WCS26" s="114"/>
      <c r="WCU26" s="115"/>
      <c r="WCV26" s="115"/>
      <c r="WCW26" s="95"/>
      <c r="WCX26" s="108"/>
      <c r="WCY26" s="112"/>
      <c r="WDI26" s="114"/>
      <c r="WDK26" s="115"/>
      <c r="WDL26" s="115"/>
      <c r="WDM26" s="95"/>
      <c r="WDN26" s="108"/>
      <c r="WDO26" s="112"/>
      <c r="WDY26" s="114"/>
      <c r="WEA26" s="115"/>
      <c r="WEB26" s="115"/>
      <c r="WEC26" s="95"/>
      <c r="WED26" s="108"/>
      <c r="WEE26" s="112"/>
      <c r="WEO26" s="114"/>
      <c r="WEQ26" s="115"/>
      <c r="WER26" s="115"/>
      <c r="WES26" s="95"/>
      <c r="WET26" s="108"/>
      <c r="WEU26" s="112"/>
      <c r="WFE26" s="114"/>
      <c r="WFG26" s="115"/>
      <c r="WFH26" s="115"/>
      <c r="WFI26" s="95"/>
      <c r="WFJ26" s="108"/>
      <c r="WFK26" s="112"/>
      <c r="WFU26" s="114"/>
      <c r="WFW26" s="115"/>
      <c r="WFX26" s="115"/>
      <c r="WFY26" s="95"/>
      <c r="WFZ26" s="108"/>
      <c r="WGA26" s="112"/>
      <c r="WGK26" s="114"/>
      <c r="WGM26" s="115"/>
      <c r="WGN26" s="115"/>
      <c r="WGO26" s="95"/>
      <c r="WGP26" s="108"/>
      <c r="WGQ26" s="112"/>
      <c r="WHA26" s="114"/>
      <c r="WHC26" s="115"/>
      <c r="WHD26" s="115"/>
      <c r="WHE26" s="95"/>
      <c r="WHF26" s="108"/>
      <c r="WHG26" s="112"/>
      <c r="WHQ26" s="114"/>
      <c r="WHS26" s="115"/>
      <c r="WHT26" s="115"/>
      <c r="WHU26" s="95"/>
      <c r="WHV26" s="108"/>
      <c r="WHW26" s="112"/>
      <c r="WIG26" s="114"/>
      <c r="WII26" s="115"/>
      <c r="WIJ26" s="115"/>
      <c r="WIK26" s="95"/>
      <c r="WIL26" s="108"/>
      <c r="WIM26" s="112"/>
      <c r="WIW26" s="114"/>
      <c r="WIY26" s="115"/>
      <c r="WIZ26" s="115"/>
      <c r="WJA26" s="95"/>
      <c r="WJB26" s="108"/>
      <c r="WJC26" s="112"/>
      <c r="WJM26" s="114"/>
      <c r="WJO26" s="115"/>
      <c r="WJP26" s="115"/>
      <c r="WJQ26" s="95"/>
      <c r="WJR26" s="108"/>
      <c r="WJS26" s="112"/>
      <c r="WKC26" s="114"/>
      <c r="WKE26" s="115"/>
      <c r="WKF26" s="115"/>
      <c r="WKG26" s="95"/>
      <c r="WKH26" s="108"/>
      <c r="WKI26" s="112"/>
      <c r="WKS26" s="114"/>
      <c r="WKU26" s="115"/>
      <c r="WKV26" s="115"/>
      <c r="WKW26" s="95"/>
      <c r="WKX26" s="108"/>
      <c r="WKY26" s="112"/>
      <c r="WLI26" s="114"/>
      <c r="WLK26" s="115"/>
      <c r="WLL26" s="115"/>
      <c r="WLM26" s="95"/>
      <c r="WLN26" s="108"/>
      <c r="WLO26" s="112"/>
      <c r="WLY26" s="114"/>
      <c r="WMA26" s="115"/>
      <c r="WMB26" s="115"/>
      <c r="WMC26" s="95"/>
      <c r="WMD26" s="108"/>
      <c r="WME26" s="112"/>
      <c r="WMO26" s="114"/>
      <c r="WMQ26" s="115"/>
      <c r="WMR26" s="115"/>
      <c r="WMS26" s="95"/>
      <c r="WMT26" s="108"/>
      <c r="WMU26" s="112"/>
      <c r="WNE26" s="114"/>
      <c r="WNG26" s="115"/>
      <c r="WNH26" s="115"/>
      <c r="WNI26" s="95"/>
      <c r="WNJ26" s="108"/>
      <c r="WNK26" s="112"/>
      <c r="WNU26" s="114"/>
      <c r="WNW26" s="115"/>
      <c r="WNX26" s="115"/>
      <c r="WNY26" s="95"/>
      <c r="WNZ26" s="108"/>
      <c r="WOA26" s="112"/>
      <c r="WOK26" s="114"/>
      <c r="WOM26" s="115"/>
      <c r="WON26" s="115"/>
      <c r="WOO26" s="95"/>
      <c r="WOP26" s="108"/>
      <c r="WOQ26" s="112"/>
      <c r="WPA26" s="114"/>
      <c r="WPC26" s="115"/>
      <c r="WPD26" s="115"/>
      <c r="WPE26" s="95"/>
      <c r="WPF26" s="108"/>
      <c r="WPG26" s="112"/>
      <c r="WPQ26" s="114"/>
      <c r="WPS26" s="115"/>
      <c r="WPT26" s="115"/>
      <c r="WPU26" s="95"/>
      <c r="WPV26" s="108"/>
      <c r="WPW26" s="112"/>
      <c r="WQG26" s="114"/>
      <c r="WQI26" s="115"/>
      <c r="WQJ26" s="115"/>
      <c r="WQK26" s="95"/>
      <c r="WQL26" s="108"/>
      <c r="WQM26" s="112"/>
      <c r="WQW26" s="114"/>
      <c r="WQY26" s="115"/>
      <c r="WQZ26" s="115"/>
      <c r="WRA26" s="95"/>
      <c r="WRB26" s="108"/>
      <c r="WRC26" s="112"/>
      <c r="WRM26" s="114"/>
      <c r="WRO26" s="115"/>
      <c r="WRP26" s="115"/>
      <c r="WRQ26" s="95"/>
      <c r="WRR26" s="108"/>
      <c r="WRS26" s="112"/>
      <c r="WSC26" s="114"/>
      <c r="WSE26" s="115"/>
      <c r="WSF26" s="115"/>
      <c r="WSG26" s="95"/>
      <c r="WSH26" s="108"/>
      <c r="WSI26" s="112"/>
      <c r="WSS26" s="114"/>
      <c r="WSU26" s="115"/>
      <c r="WSV26" s="115"/>
      <c r="WSW26" s="95"/>
      <c r="WSX26" s="108"/>
      <c r="WSY26" s="112"/>
      <c r="WTI26" s="114"/>
      <c r="WTK26" s="115"/>
      <c r="WTL26" s="115"/>
      <c r="WTM26" s="95"/>
      <c r="WTN26" s="108"/>
      <c r="WTO26" s="112"/>
      <c r="WTY26" s="114"/>
      <c r="WUA26" s="115"/>
      <c r="WUB26" s="115"/>
      <c r="WUC26" s="95"/>
      <c r="WUD26" s="108"/>
      <c r="WUE26" s="112"/>
      <c r="WUO26" s="114"/>
      <c r="WUQ26" s="115"/>
      <c r="WUR26" s="115"/>
      <c r="WUS26" s="95"/>
      <c r="WUT26" s="108"/>
      <c r="WUU26" s="112"/>
      <c r="WVE26" s="114"/>
      <c r="WVG26" s="115"/>
      <c r="WVH26" s="115"/>
      <c r="WVI26" s="95"/>
      <c r="WVJ26" s="108"/>
      <c r="WVK26" s="112"/>
      <c r="WVU26" s="114"/>
      <c r="WVW26" s="115"/>
      <c r="WVX26" s="115"/>
      <c r="WVY26" s="95"/>
      <c r="WVZ26" s="108"/>
      <c r="WWA26" s="112"/>
      <c r="WWK26" s="114"/>
      <c r="WWM26" s="115"/>
      <c r="WWN26" s="115"/>
      <c r="WWO26" s="95"/>
      <c r="WWP26" s="108"/>
      <c r="WWQ26" s="112"/>
      <c r="WXA26" s="114"/>
      <c r="WXC26" s="115"/>
      <c r="WXD26" s="115"/>
      <c r="WXE26" s="95"/>
      <c r="WXF26" s="108"/>
      <c r="WXG26" s="112"/>
      <c r="WXQ26" s="114"/>
      <c r="WXS26" s="115"/>
      <c r="WXT26" s="115"/>
      <c r="WXU26" s="95"/>
      <c r="WXV26" s="108"/>
      <c r="WXW26" s="112"/>
      <c r="WYG26" s="114"/>
      <c r="WYI26" s="115"/>
      <c r="WYJ26" s="115"/>
      <c r="WYK26" s="95"/>
      <c r="WYL26" s="108"/>
      <c r="WYM26" s="112"/>
      <c r="WYW26" s="114"/>
      <c r="WYY26" s="115"/>
      <c r="WYZ26" s="115"/>
      <c r="WZA26" s="95"/>
      <c r="WZB26" s="108"/>
      <c r="WZC26" s="112"/>
      <c r="WZM26" s="114"/>
      <c r="WZO26" s="115"/>
      <c r="WZP26" s="115"/>
      <c r="WZQ26" s="95"/>
      <c r="WZR26" s="108"/>
      <c r="WZS26" s="112"/>
      <c r="XAC26" s="114"/>
      <c r="XAE26" s="115"/>
      <c r="XAF26" s="115"/>
      <c r="XAG26" s="95"/>
      <c r="XAH26" s="108"/>
      <c r="XAI26" s="112"/>
      <c r="XAS26" s="114"/>
      <c r="XAU26" s="115"/>
      <c r="XAV26" s="115"/>
      <c r="XAW26" s="95"/>
      <c r="XAX26" s="108"/>
      <c r="XAY26" s="112"/>
      <c r="XBI26" s="114"/>
      <c r="XBK26" s="115"/>
      <c r="XBL26" s="115"/>
      <c r="XBM26" s="95"/>
      <c r="XBN26" s="108"/>
      <c r="XBO26" s="112"/>
      <c r="XBY26" s="114"/>
      <c r="XCA26" s="115"/>
      <c r="XCB26" s="115"/>
      <c r="XCC26" s="95"/>
      <c r="XCD26" s="108"/>
      <c r="XCE26" s="112"/>
      <c r="XCO26" s="114"/>
      <c r="XCQ26" s="115"/>
      <c r="XCR26" s="115"/>
      <c r="XCS26" s="95"/>
      <c r="XCT26" s="108"/>
      <c r="XCU26" s="112"/>
      <c r="XDE26" s="114"/>
      <c r="XDG26" s="115"/>
      <c r="XDH26" s="115"/>
      <c r="XDI26" s="95"/>
      <c r="XDJ26" s="108"/>
      <c r="XDK26" s="112"/>
      <c r="XDU26" s="114"/>
      <c r="XDW26" s="115"/>
      <c r="XDX26" s="115"/>
      <c r="XDY26" s="95"/>
      <c r="XDZ26" s="108"/>
      <c r="XEA26" s="112"/>
      <c r="XEK26" s="114"/>
      <c r="XEM26" s="115"/>
      <c r="XEN26" s="115"/>
      <c r="XEO26" s="95"/>
      <c r="XEP26" s="108"/>
      <c r="XEQ26" s="112"/>
      <c r="XFA26" s="114"/>
      <c r="XFC26" s="115"/>
      <c r="XFD26" s="115"/>
    </row>
    <row r="27" spans="1:16384" s="113" customFormat="1" ht="21" customHeight="1" x14ac:dyDescent="0.25">
      <c r="A27" s="95"/>
      <c r="B27" s="108"/>
      <c r="C27" s="95"/>
      <c r="D27" s="96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3"/>
      <c r="R27" s="143"/>
      <c r="S27" s="142"/>
      <c r="T27" s="143"/>
      <c r="U27" s="143"/>
      <c r="V27" s="143"/>
      <c r="W27" s="143"/>
      <c r="AC27" s="114"/>
      <c r="AE27" s="115"/>
      <c r="AF27" s="115"/>
      <c r="AG27" s="95"/>
      <c r="AH27" s="108"/>
      <c r="AI27" s="112"/>
      <c r="AS27" s="114"/>
      <c r="AU27" s="115"/>
      <c r="AV27" s="115"/>
      <c r="AW27" s="95"/>
      <c r="AX27" s="108"/>
      <c r="AY27" s="112"/>
      <c r="BI27" s="114"/>
      <c r="BK27" s="115"/>
      <c r="BL27" s="115"/>
      <c r="BM27" s="95"/>
      <c r="BN27" s="108"/>
      <c r="BO27" s="112"/>
      <c r="BY27" s="114"/>
      <c r="CA27" s="115"/>
      <c r="CB27" s="115"/>
      <c r="CC27" s="95"/>
      <c r="CD27" s="108"/>
      <c r="CE27" s="112"/>
      <c r="CO27" s="114"/>
      <c r="CQ27" s="115"/>
      <c r="CR27" s="115"/>
      <c r="CS27" s="95"/>
      <c r="CT27" s="108"/>
      <c r="CU27" s="112"/>
      <c r="DE27" s="114"/>
      <c r="DG27" s="115"/>
      <c r="DH27" s="115"/>
      <c r="DI27" s="95"/>
      <c r="DJ27" s="108"/>
      <c r="DK27" s="112"/>
      <c r="DU27" s="114"/>
      <c r="DW27" s="115"/>
      <c r="DX27" s="115"/>
      <c r="DY27" s="95"/>
      <c r="DZ27" s="108"/>
      <c r="EA27" s="112"/>
      <c r="EK27" s="114"/>
      <c r="EM27" s="115"/>
      <c r="EN27" s="115"/>
      <c r="EO27" s="95"/>
      <c r="EP27" s="108"/>
      <c r="EQ27" s="112"/>
      <c r="FA27" s="114"/>
      <c r="FC27" s="115"/>
      <c r="FD27" s="115"/>
      <c r="FE27" s="95"/>
      <c r="FF27" s="108"/>
      <c r="FG27" s="112"/>
      <c r="FQ27" s="114"/>
      <c r="FS27" s="115"/>
      <c r="FT27" s="115"/>
      <c r="FU27" s="95"/>
      <c r="FV27" s="108"/>
      <c r="FW27" s="112"/>
      <c r="GG27" s="114"/>
      <c r="GI27" s="115"/>
      <c r="GJ27" s="115"/>
      <c r="GK27" s="95"/>
      <c r="GL27" s="108"/>
      <c r="GM27" s="112"/>
      <c r="GW27" s="114"/>
      <c r="GY27" s="115"/>
      <c r="GZ27" s="115"/>
      <c r="HA27" s="95"/>
      <c r="HB27" s="108"/>
      <c r="HC27" s="112"/>
      <c r="HM27" s="114"/>
      <c r="HO27" s="115"/>
      <c r="HP27" s="115"/>
      <c r="HQ27" s="95"/>
      <c r="HR27" s="108"/>
      <c r="HS27" s="112"/>
      <c r="IC27" s="114"/>
      <c r="IE27" s="115"/>
      <c r="IF27" s="115"/>
      <c r="IG27" s="95"/>
      <c r="IH27" s="108"/>
      <c r="II27" s="112"/>
      <c r="IS27" s="114"/>
      <c r="IU27" s="115"/>
      <c r="IV27" s="115"/>
      <c r="IW27" s="95"/>
      <c r="IX27" s="108"/>
      <c r="IY27" s="112"/>
      <c r="JI27" s="114"/>
      <c r="JK27" s="115"/>
      <c r="JL27" s="115"/>
      <c r="JM27" s="95"/>
      <c r="JN27" s="108"/>
      <c r="JO27" s="112"/>
      <c r="JY27" s="114"/>
      <c r="KA27" s="115"/>
      <c r="KB27" s="115"/>
      <c r="KC27" s="95"/>
      <c r="KD27" s="108"/>
      <c r="KE27" s="112"/>
      <c r="KO27" s="114"/>
      <c r="KQ27" s="115"/>
      <c r="KR27" s="115"/>
      <c r="KS27" s="95"/>
      <c r="KT27" s="108"/>
      <c r="KU27" s="112"/>
      <c r="LE27" s="114"/>
      <c r="LG27" s="115"/>
      <c r="LH27" s="115"/>
      <c r="LI27" s="95"/>
      <c r="LJ27" s="108"/>
      <c r="LK27" s="112"/>
      <c r="LU27" s="114"/>
      <c r="LW27" s="115"/>
      <c r="LX27" s="115"/>
      <c r="LY27" s="95"/>
      <c r="LZ27" s="108"/>
      <c r="MA27" s="112"/>
      <c r="MK27" s="114"/>
      <c r="MM27" s="115"/>
      <c r="MN27" s="115"/>
      <c r="MO27" s="95"/>
      <c r="MP27" s="108"/>
      <c r="MQ27" s="112"/>
      <c r="NA27" s="114"/>
      <c r="NC27" s="115"/>
      <c r="ND27" s="115"/>
      <c r="NE27" s="95"/>
      <c r="NF27" s="108"/>
      <c r="NG27" s="112"/>
      <c r="NQ27" s="114"/>
      <c r="NS27" s="115"/>
      <c r="NT27" s="115"/>
      <c r="NU27" s="95"/>
      <c r="NV27" s="108"/>
      <c r="NW27" s="112"/>
      <c r="OG27" s="114"/>
      <c r="OI27" s="115"/>
      <c r="OJ27" s="115"/>
      <c r="OK27" s="95"/>
      <c r="OL27" s="108"/>
      <c r="OM27" s="112"/>
      <c r="OW27" s="114"/>
      <c r="OY27" s="115"/>
      <c r="OZ27" s="115"/>
      <c r="PA27" s="95"/>
      <c r="PB27" s="108"/>
      <c r="PC27" s="112"/>
      <c r="PM27" s="114"/>
      <c r="PO27" s="115"/>
      <c r="PP27" s="115"/>
      <c r="PQ27" s="95"/>
      <c r="PR27" s="108"/>
      <c r="PS27" s="112"/>
      <c r="QC27" s="114"/>
      <c r="QE27" s="115"/>
      <c r="QF27" s="115"/>
      <c r="QG27" s="95"/>
      <c r="QH27" s="108"/>
      <c r="QI27" s="112"/>
      <c r="QS27" s="114"/>
      <c r="QU27" s="115"/>
      <c r="QV27" s="115"/>
      <c r="QW27" s="95"/>
      <c r="QX27" s="108"/>
      <c r="QY27" s="112"/>
      <c r="RI27" s="114"/>
      <c r="RK27" s="115"/>
      <c r="RL27" s="115"/>
      <c r="RM27" s="95"/>
      <c r="RN27" s="108"/>
      <c r="RO27" s="112"/>
      <c r="RY27" s="114"/>
      <c r="SA27" s="115"/>
      <c r="SB27" s="115"/>
      <c r="SC27" s="95"/>
      <c r="SD27" s="108"/>
      <c r="SE27" s="112"/>
      <c r="SO27" s="114"/>
      <c r="SQ27" s="115"/>
      <c r="SR27" s="115"/>
      <c r="SS27" s="95"/>
      <c r="ST27" s="108"/>
      <c r="SU27" s="112"/>
      <c r="TE27" s="114"/>
      <c r="TG27" s="115"/>
      <c r="TH27" s="115"/>
      <c r="TI27" s="95"/>
      <c r="TJ27" s="108"/>
      <c r="TK27" s="112"/>
      <c r="TU27" s="114"/>
      <c r="TW27" s="115"/>
      <c r="TX27" s="115"/>
      <c r="TY27" s="95"/>
      <c r="TZ27" s="108"/>
      <c r="UA27" s="112"/>
      <c r="UK27" s="114"/>
      <c r="UM27" s="115"/>
      <c r="UN27" s="115"/>
      <c r="UO27" s="95"/>
      <c r="UP27" s="108"/>
      <c r="UQ27" s="112"/>
      <c r="VA27" s="114"/>
      <c r="VC27" s="115"/>
      <c r="VD27" s="115"/>
      <c r="VE27" s="95"/>
      <c r="VF27" s="108"/>
      <c r="VG27" s="112"/>
      <c r="VQ27" s="114"/>
      <c r="VS27" s="115"/>
      <c r="VT27" s="115"/>
      <c r="VU27" s="95"/>
      <c r="VV27" s="108"/>
      <c r="VW27" s="112"/>
      <c r="WG27" s="114"/>
      <c r="WI27" s="115"/>
      <c r="WJ27" s="115"/>
      <c r="WK27" s="95"/>
      <c r="WL27" s="108"/>
      <c r="WM27" s="112"/>
      <c r="WW27" s="114"/>
      <c r="WY27" s="115"/>
      <c r="WZ27" s="115"/>
      <c r="XA27" s="95"/>
      <c r="XB27" s="108"/>
      <c r="XC27" s="112"/>
      <c r="XM27" s="114"/>
      <c r="XO27" s="115"/>
      <c r="XP27" s="115"/>
      <c r="XQ27" s="95"/>
      <c r="XR27" s="108"/>
      <c r="XS27" s="112"/>
      <c r="YC27" s="114"/>
      <c r="YE27" s="115"/>
      <c r="YF27" s="115"/>
      <c r="YG27" s="95"/>
      <c r="YH27" s="108"/>
      <c r="YI27" s="112"/>
      <c r="YS27" s="114"/>
      <c r="YU27" s="115"/>
      <c r="YV27" s="115"/>
      <c r="YW27" s="95"/>
      <c r="YX27" s="108"/>
      <c r="YY27" s="112"/>
      <c r="ZI27" s="114"/>
      <c r="ZK27" s="115"/>
      <c r="ZL27" s="115"/>
      <c r="ZM27" s="95"/>
      <c r="ZN27" s="108"/>
      <c r="ZO27" s="112"/>
      <c r="ZY27" s="114"/>
      <c r="AAA27" s="115"/>
      <c r="AAB27" s="115"/>
      <c r="AAC27" s="95"/>
      <c r="AAD27" s="108"/>
      <c r="AAE27" s="112"/>
      <c r="AAO27" s="114"/>
      <c r="AAQ27" s="115"/>
      <c r="AAR27" s="115"/>
      <c r="AAS27" s="95"/>
      <c r="AAT27" s="108"/>
      <c r="AAU27" s="112"/>
      <c r="ABE27" s="114"/>
      <c r="ABG27" s="115"/>
      <c r="ABH27" s="115"/>
      <c r="ABI27" s="95"/>
      <c r="ABJ27" s="108"/>
      <c r="ABK27" s="112"/>
      <c r="ABU27" s="114"/>
      <c r="ABW27" s="115"/>
      <c r="ABX27" s="115"/>
      <c r="ABY27" s="95"/>
      <c r="ABZ27" s="108"/>
      <c r="ACA27" s="112"/>
      <c r="ACK27" s="114"/>
      <c r="ACM27" s="115"/>
      <c r="ACN27" s="115"/>
      <c r="ACO27" s="95"/>
      <c r="ACP27" s="108"/>
      <c r="ACQ27" s="112"/>
      <c r="ADA27" s="114"/>
      <c r="ADC27" s="115"/>
      <c r="ADD27" s="115"/>
      <c r="ADE27" s="95"/>
      <c r="ADF27" s="108"/>
      <c r="ADG27" s="112"/>
      <c r="ADQ27" s="114"/>
      <c r="ADS27" s="115"/>
      <c r="ADT27" s="115"/>
      <c r="ADU27" s="95"/>
      <c r="ADV27" s="108"/>
      <c r="ADW27" s="112"/>
      <c r="AEG27" s="114"/>
      <c r="AEI27" s="115"/>
      <c r="AEJ27" s="115"/>
      <c r="AEK27" s="95"/>
      <c r="AEL27" s="108"/>
      <c r="AEM27" s="112"/>
      <c r="AEW27" s="114"/>
      <c r="AEY27" s="115"/>
      <c r="AEZ27" s="115"/>
      <c r="AFA27" s="95"/>
      <c r="AFB27" s="108"/>
      <c r="AFC27" s="112"/>
      <c r="AFM27" s="114"/>
      <c r="AFO27" s="115"/>
      <c r="AFP27" s="115"/>
      <c r="AFQ27" s="95"/>
      <c r="AFR27" s="108"/>
      <c r="AFS27" s="112"/>
      <c r="AGC27" s="114"/>
      <c r="AGE27" s="115"/>
      <c r="AGF27" s="115"/>
      <c r="AGG27" s="95"/>
      <c r="AGH27" s="108"/>
      <c r="AGI27" s="112"/>
      <c r="AGS27" s="114"/>
      <c r="AGU27" s="115"/>
      <c r="AGV27" s="115"/>
      <c r="AGW27" s="95"/>
      <c r="AGX27" s="108"/>
      <c r="AGY27" s="112"/>
      <c r="AHI27" s="114"/>
      <c r="AHK27" s="115"/>
      <c r="AHL27" s="115"/>
      <c r="AHM27" s="95"/>
      <c r="AHN27" s="108"/>
      <c r="AHO27" s="112"/>
      <c r="AHY27" s="114"/>
      <c r="AIA27" s="115"/>
      <c r="AIB27" s="115"/>
      <c r="AIC27" s="95"/>
      <c r="AID27" s="108"/>
      <c r="AIE27" s="112"/>
      <c r="AIO27" s="114"/>
      <c r="AIQ27" s="115"/>
      <c r="AIR27" s="115"/>
      <c r="AIS27" s="95"/>
      <c r="AIT27" s="108"/>
      <c r="AIU27" s="112"/>
      <c r="AJE27" s="114"/>
      <c r="AJG27" s="115"/>
      <c r="AJH27" s="115"/>
      <c r="AJI27" s="95"/>
      <c r="AJJ27" s="108"/>
      <c r="AJK27" s="112"/>
      <c r="AJU27" s="114"/>
      <c r="AJW27" s="115"/>
      <c r="AJX27" s="115"/>
      <c r="AJY27" s="95"/>
      <c r="AJZ27" s="108"/>
      <c r="AKA27" s="112"/>
      <c r="AKK27" s="114"/>
      <c r="AKM27" s="115"/>
      <c r="AKN27" s="115"/>
      <c r="AKO27" s="95"/>
      <c r="AKP27" s="108"/>
      <c r="AKQ27" s="112"/>
      <c r="ALA27" s="114"/>
      <c r="ALC27" s="115"/>
      <c r="ALD27" s="115"/>
      <c r="ALE27" s="95"/>
      <c r="ALF27" s="108"/>
      <c r="ALG27" s="112"/>
      <c r="ALQ27" s="114"/>
      <c r="ALS27" s="115"/>
      <c r="ALT27" s="115"/>
      <c r="ALU27" s="95"/>
      <c r="ALV27" s="108"/>
      <c r="ALW27" s="112"/>
      <c r="AMG27" s="114"/>
      <c r="AMI27" s="115"/>
      <c r="AMJ27" s="115"/>
      <c r="AMK27" s="95"/>
      <c r="AML27" s="108"/>
      <c r="AMM27" s="112"/>
      <c r="AMW27" s="114"/>
      <c r="AMY27" s="115"/>
      <c r="AMZ27" s="115"/>
      <c r="ANA27" s="95"/>
      <c r="ANB27" s="108"/>
      <c r="ANC27" s="112"/>
      <c r="ANM27" s="114"/>
      <c r="ANO27" s="115"/>
      <c r="ANP27" s="115"/>
      <c r="ANQ27" s="95"/>
      <c r="ANR27" s="108"/>
      <c r="ANS27" s="112"/>
      <c r="AOC27" s="114"/>
      <c r="AOE27" s="115"/>
      <c r="AOF27" s="115"/>
      <c r="AOG27" s="95"/>
      <c r="AOH27" s="108"/>
      <c r="AOI27" s="112"/>
      <c r="AOS27" s="114"/>
      <c r="AOU27" s="115"/>
      <c r="AOV27" s="115"/>
      <c r="AOW27" s="95"/>
      <c r="AOX27" s="108"/>
      <c r="AOY27" s="112"/>
      <c r="API27" s="114"/>
      <c r="APK27" s="115"/>
      <c r="APL27" s="115"/>
      <c r="APM27" s="95"/>
      <c r="APN27" s="108"/>
      <c r="APO27" s="112"/>
      <c r="APY27" s="114"/>
      <c r="AQA27" s="115"/>
      <c r="AQB27" s="115"/>
      <c r="AQC27" s="95"/>
      <c r="AQD27" s="108"/>
      <c r="AQE27" s="112"/>
      <c r="AQO27" s="114"/>
      <c r="AQQ27" s="115"/>
      <c r="AQR27" s="115"/>
      <c r="AQS27" s="95"/>
      <c r="AQT27" s="108"/>
      <c r="AQU27" s="112"/>
      <c r="ARE27" s="114"/>
      <c r="ARG27" s="115"/>
      <c r="ARH27" s="115"/>
      <c r="ARI27" s="95"/>
      <c r="ARJ27" s="108"/>
      <c r="ARK27" s="112"/>
      <c r="ARU27" s="114"/>
      <c r="ARW27" s="115"/>
      <c r="ARX27" s="115"/>
      <c r="ARY27" s="95"/>
      <c r="ARZ27" s="108"/>
      <c r="ASA27" s="112"/>
      <c r="ASK27" s="114"/>
      <c r="ASM27" s="115"/>
      <c r="ASN27" s="115"/>
      <c r="ASO27" s="95"/>
      <c r="ASP27" s="108"/>
      <c r="ASQ27" s="112"/>
      <c r="ATA27" s="114"/>
      <c r="ATC27" s="115"/>
      <c r="ATD27" s="115"/>
      <c r="ATE27" s="95"/>
      <c r="ATF27" s="108"/>
      <c r="ATG27" s="112"/>
      <c r="ATQ27" s="114"/>
      <c r="ATS27" s="115"/>
      <c r="ATT27" s="115"/>
      <c r="ATU27" s="95"/>
      <c r="ATV27" s="108"/>
      <c r="ATW27" s="112"/>
      <c r="AUG27" s="114"/>
      <c r="AUI27" s="115"/>
      <c r="AUJ27" s="115"/>
      <c r="AUK27" s="95"/>
      <c r="AUL27" s="108"/>
      <c r="AUM27" s="112"/>
      <c r="AUW27" s="114"/>
      <c r="AUY27" s="115"/>
      <c r="AUZ27" s="115"/>
      <c r="AVA27" s="95"/>
      <c r="AVB27" s="108"/>
      <c r="AVC27" s="112"/>
      <c r="AVM27" s="114"/>
      <c r="AVO27" s="115"/>
      <c r="AVP27" s="115"/>
      <c r="AVQ27" s="95"/>
      <c r="AVR27" s="108"/>
      <c r="AVS27" s="112"/>
      <c r="AWC27" s="114"/>
      <c r="AWE27" s="115"/>
      <c r="AWF27" s="115"/>
      <c r="AWG27" s="95"/>
      <c r="AWH27" s="108"/>
      <c r="AWI27" s="112"/>
      <c r="AWS27" s="114"/>
      <c r="AWU27" s="115"/>
      <c r="AWV27" s="115"/>
      <c r="AWW27" s="95"/>
      <c r="AWX27" s="108"/>
      <c r="AWY27" s="112"/>
      <c r="AXI27" s="114"/>
      <c r="AXK27" s="115"/>
      <c r="AXL27" s="115"/>
      <c r="AXM27" s="95"/>
      <c r="AXN27" s="108"/>
      <c r="AXO27" s="112"/>
      <c r="AXY27" s="114"/>
      <c r="AYA27" s="115"/>
      <c r="AYB27" s="115"/>
      <c r="AYC27" s="95"/>
      <c r="AYD27" s="108"/>
      <c r="AYE27" s="112"/>
      <c r="AYO27" s="114"/>
      <c r="AYQ27" s="115"/>
      <c r="AYR27" s="115"/>
      <c r="AYS27" s="95"/>
      <c r="AYT27" s="108"/>
      <c r="AYU27" s="112"/>
      <c r="AZE27" s="114"/>
      <c r="AZG27" s="115"/>
      <c r="AZH27" s="115"/>
      <c r="AZI27" s="95"/>
      <c r="AZJ27" s="108"/>
      <c r="AZK27" s="112"/>
      <c r="AZU27" s="114"/>
      <c r="AZW27" s="115"/>
      <c r="AZX27" s="115"/>
      <c r="AZY27" s="95"/>
      <c r="AZZ27" s="108"/>
      <c r="BAA27" s="112"/>
      <c r="BAK27" s="114"/>
      <c r="BAM27" s="115"/>
      <c r="BAN27" s="115"/>
      <c r="BAO27" s="95"/>
      <c r="BAP27" s="108"/>
      <c r="BAQ27" s="112"/>
      <c r="BBA27" s="114"/>
      <c r="BBC27" s="115"/>
      <c r="BBD27" s="115"/>
      <c r="BBE27" s="95"/>
      <c r="BBF27" s="108"/>
      <c r="BBG27" s="112"/>
      <c r="BBQ27" s="114"/>
      <c r="BBS27" s="115"/>
      <c r="BBT27" s="115"/>
      <c r="BBU27" s="95"/>
      <c r="BBV27" s="108"/>
      <c r="BBW27" s="112"/>
      <c r="BCG27" s="114"/>
      <c r="BCI27" s="115"/>
      <c r="BCJ27" s="115"/>
      <c r="BCK27" s="95"/>
      <c r="BCL27" s="108"/>
      <c r="BCM27" s="112"/>
      <c r="BCW27" s="114"/>
      <c r="BCY27" s="115"/>
      <c r="BCZ27" s="115"/>
      <c r="BDA27" s="95"/>
      <c r="BDB27" s="108"/>
      <c r="BDC27" s="112"/>
      <c r="BDM27" s="114"/>
      <c r="BDO27" s="115"/>
      <c r="BDP27" s="115"/>
      <c r="BDQ27" s="95"/>
      <c r="BDR27" s="108"/>
      <c r="BDS27" s="112"/>
      <c r="BEC27" s="114"/>
      <c r="BEE27" s="115"/>
      <c r="BEF27" s="115"/>
      <c r="BEG27" s="95"/>
      <c r="BEH27" s="108"/>
      <c r="BEI27" s="112"/>
      <c r="BES27" s="114"/>
      <c r="BEU27" s="115"/>
      <c r="BEV27" s="115"/>
      <c r="BEW27" s="95"/>
      <c r="BEX27" s="108"/>
      <c r="BEY27" s="112"/>
      <c r="BFI27" s="114"/>
      <c r="BFK27" s="115"/>
      <c r="BFL27" s="115"/>
      <c r="BFM27" s="95"/>
      <c r="BFN27" s="108"/>
      <c r="BFO27" s="112"/>
      <c r="BFY27" s="114"/>
      <c r="BGA27" s="115"/>
      <c r="BGB27" s="115"/>
      <c r="BGC27" s="95"/>
      <c r="BGD27" s="108"/>
      <c r="BGE27" s="112"/>
      <c r="BGO27" s="114"/>
      <c r="BGQ27" s="115"/>
      <c r="BGR27" s="115"/>
      <c r="BGS27" s="95"/>
      <c r="BGT27" s="108"/>
      <c r="BGU27" s="112"/>
      <c r="BHE27" s="114"/>
      <c r="BHG27" s="115"/>
      <c r="BHH27" s="115"/>
      <c r="BHI27" s="95"/>
      <c r="BHJ27" s="108"/>
      <c r="BHK27" s="112"/>
      <c r="BHU27" s="114"/>
      <c r="BHW27" s="115"/>
      <c r="BHX27" s="115"/>
      <c r="BHY27" s="95"/>
      <c r="BHZ27" s="108"/>
      <c r="BIA27" s="112"/>
      <c r="BIK27" s="114"/>
      <c r="BIM27" s="115"/>
      <c r="BIN27" s="115"/>
      <c r="BIO27" s="95"/>
      <c r="BIP27" s="108"/>
      <c r="BIQ27" s="112"/>
      <c r="BJA27" s="114"/>
      <c r="BJC27" s="115"/>
      <c r="BJD27" s="115"/>
      <c r="BJE27" s="95"/>
      <c r="BJF27" s="108"/>
      <c r="BJG27" s="112"/>
      <c r="BJQ27" s="114"/>
      <c r="BJS27" s="115"/>
      <c r="BJT27" s="115"/>
      <c r="BJU27" s="95"/>
      <c r="BJV27" s="108"/>
      <c r="BJW27" s="112"/>
      <c r="BKG27" s="114"/>
      <c r="BKI27" s="115"/>
      <c r="BKJ27" s="115"/>
      <c r="BKK27" s="95"/>
      <c r="BKL27" s="108"/>
      <c r="BKM27" s="112"/>
      <c r="BKW27" s="114"/>
      <c r="BKY27" s="115"/>
      <c r="BKZ27" s="115"/>
      <c r="BLA27" s="95"/>
      <c r="BLB27" s="108"/>
      <c r="BLC27" s="112"/>
      <c r="BLM27" s="114"/>
      <c r="BLO27" s="115"/>
      <c r="BLP27" s="115"/>
      <c r="BLQ27" s="95"/>
      <c r="BLR27" s="108"/>
      <c r="BLS27" s="112"/>
      <c r="BMC27" s="114"/>
      <c r="BME27" s="115"/>
      <c r="BMF27" s="115"/>
      <c r="BMG27" s="95"/>
      <c r="BMH27" s="108"/>
      <c r="BMI27" s="112"/>
      <c r="BMS27" s="114"/>
      <c r="BMU27" s="115"/>
      <c r="BMV27" s="115"/>
      <c r="BMW27" s="95"/>
      <c r="BMX27" s="108"/>
      <c r="BMY27" s="112"/>
      <c r="BNI27" s="114"/>
      <c r="BNK27" s="115"/>
      <c r="BNL27" s="115"/>
      <c r="BNM27" s="95"/>
      <c r="BNN27" s="108"/>
      <c r="BNO27" s="112"/>
      <c r="BNY27" s="114"/>
      <c r="BOA27" s="115"/>
      <c r="BOB27" s="115"/>
      <c r="BOC27" s="95"/>
      <c r="BOD27" s="108"/>
      <c r="BOE27" s="112"/>
      <c r="BOO27" s="114"/>
      <c r="BOQ27" s="115"/>
      <c r="BOR27" s="115"/>
      <c r="BOS27" s="95"/>
      <c r="BOT27" s="108"/>
      <c r="BOU27" s="112"/>
      <c r="BPE27" s="114"/>
      <c r="BPG27" s="115"/>
      <c r="BPH27" s="115"/>
      <c r="BPI27" s="95"/>
      <c r="BPJ27" s="108"/>
      <c r="BPK27" s="112"/>
      <c r="BPU27" s="114"/>
      <c r="BPW27" s="115"/>
      <c r="BPX27" s="115"/>
      <c r="BPY27" s="95"/>
      <c r="BPZ27" s="108"/>
      <c r="BQA27" s="112"/>
      <c r="BQK27" s="114"/>
      <c r="BQM27" s="115"/>
      <c r="BQN27" s="115"/>
      <c r="BQO27" s="95"/>
      <c r="BQP27" s="108"/>
      <c r="BQQ27" s="112"/>
      <c r="BRA27" s="114"/>
      <c r="BRC27" s="115"/>
      <c r="BRD27" s="115"/>
      <c r="BRE27" s="95"/>
      <c r="BRF27" s="108"/>
      <c r="BRG27" s="112"/>
      <c r="BRQ27" s="114"/>
      <c r="BRS27" s="115"/>
      <c r="BRT27" s="115"/>
      <c r="BRU27" s="95"/>
      <c r="BRV27" s="108"/>
      <c r="BRW27" s="112"/>
      <c r="BSG27" s="114"/>
      <c r="BSI27" s="115"/>
      <c r="BSJ27" s="115"/>
      <c r="BSK27" s="95"/>
      <c r="BSL27" s="108"/>
      <c r="BSM27" s="112"/>
      <c r="BSW27" s="114"/>
      <c r="BSY27" s="115"/>
      <c r="BSZ27" s="115"/>
      <c r="BTA27" s="95"/>
      <c r="BTB27" s="108"/>
      <c r="BTC27" s="112"/>
      <c r="BTM27" s="114"/>
      <c r="BTO27" s="115"/>
      <c r="BTP27" s="115"/>
      <c r="BTQ27" s="95"/>
      <c r="BTR27" s="108"/>
      <c r="BTS27" s="112"/>
      <c r="BUC27" s="114"/>
      <c r="BUE27" s="115"/>
      <c r="BUF27" s="115"/>
      <c r="BUG27" s="95"/>
      <c r="BUH27" s="108"/>
      <c r="BUI27" s="112"/>
      <c r="BUS27" s="114"/>
      <c r="BUU27" s="115"/>
      <c r="BUV27" s="115"/>
      <c r="BUW27" s="95"/>
      <c r="BUX27" s="108"/>
      <c r="BUY27" s="112"/>
      <c r="BVI27" s="114"/>
      <c r="BVK27" s="115"/>
      <c r="BVL27" s="115"/>
      <c r="BVM27" s="95"/>
      <c r="BVN27" s="108"/>
      <c r="BVO27" s="112"/>
      <c r="BVY27" s="114"/>
      <c r="BWA27" s="115"/>
      <c r="BWB27" s="115"/>
      <c r="BWC27" s="95"/>
      <c r="BWD27" s="108"/>
      <c r="BWE27" s="112"/>
      <c r="BWO27" s="114"/>
      <c r="BWQ27" s="115"/>
      <c r="BWR27" s="115"/>
      <c r="BWS27" s="95"/>
      <c r="BWT27" s="108"/>
      <c r="BWU27" s="112"/>
      <c r="BXE27" s="114"/>
      <c r="BXG27" s="115"/>
      <c r="BXH27" s="115"/>
      <c r="BXI27" s="95"/>
      <c r="BXJ27" s="108"/>
      <c r="BXK27" s="112"/>
      <c r="BXU27" s="114"/>
      <c r="BXW27" s="115"/>
      <c r="BXX27" s="115"/>
      <c r="BXY27" s="95"/>
      <c r="BXZ27" s="108"/>
      <c r="BYA27" s="112"/>
      <c r="BYK27" s="114"/>
      <c r="BYM27" s="115"/>
      <c r="BYN27" s="115"/>
      <c r="BYO27" s="95"/>
      <c r="BYP27" s="108"/>
      <c r="BYQ27" s="112"/>
      <c r="BZA27" s="114"/>
      <c r="BZC27" s="115"/>
      <c r="BZD27" s="115"/>
      <c r="BZE27" s="95"/>
      <c r="BZF27" s="108"/>
      <c r="BZG27" s="112"/>
      <c r="BZQ27" s="114"/>
      <c r="BZS27" s="115"/>
      <c r="BZT27" s="115"/>
      <c r="BZU27" s="95"/>
      <c r="BZV27" s="108"/>
      <c r="BZW27" s="112"/>
      <c r="CAG27" s="114"/>
      <c r="CAI27" s="115"/>
      <c r="CAJ27" s="115"/>
      <c r="CAK27" s="95"/>
      <c r="CAL27" s="108"/>
      <c r="CAM27" s="112"/>
      <c r="CAW27" s="114"/>
      <c r="CAY27" s="115"/>
      <c r="CAZ27" s="115"/>
      <c r="CBA27" s="95"/>
      <c r="CBB27" s="108"/>
      <c r="CBC27" s="112"/>
      <c r="CBM27" s="114"/>
      <c r="CBO27" s="115"/>
      <c r="CBP27" s="115"/>
      <c r="CBQ27" s="95"/>
      <c r="CBR27" s="108"/>
      <c r="CBS27" s="112"/>
      <c r="CCC27" s="114"/>
      <c r="CCE27" s="115"/>
      <c r="CCF27" s="115"/>
      <c r="CCG27" s="95"/>
      <c r="CCH27" s="108"/>
      <c r="CCI27" s="112"/>
      <c r="CCS27" s="114"/>
      <c r="CCU27" s="115"/>
      <c r="CCV27" s="115"/>
      <c r="CCW27" s="95"/>
      <c r="CCX27" s="108"/>
      <c r="CCY27" s="112"/>
      <c r="CDI27" s="114"/>
      <c r="CDK27" s="115"/>
      <c r="CDL27" s="115"/>
      <c r="CDM27" s="95"/>
      <c r="CDN27" s="108"/>
      <c r="CDO27" s="112"/>
      <c r="CDY27" s="114"/>
      <c r="CEA27" s="115"/>
      <c r="CEB27" s="115"/>
      <c r="CEC27" s="95"/>
      <c r="CED27" s="108"/>
      <c r="CEE27" s="112"/>
      <c r="CEO27" s="114"/>
      <c r="CEQ27" s="115"/>
      <c r="CER27" s="115"/>
      <c r="CES27" s="95"/>
      <c r="CET27" s="108"/>
      <c r="CEU27" s="112"/>
      <c r="CFE27" s="114"/>
      <c r="CFG27" s="115"/>
      <c r="CFH27" s="115"/>
      <c r="CFI27" s="95"/>
      <c r="CFJ27" s="108"/>
      <c r="CFK27" s="112"/>
      <c r="CFU27" s="114"/>
      <c r="CFW27" s="115"/>
      <c r="CFX27" s="115"/>
      <c r="CFY27" s="95"/>
      <c r="CFZ27" s="108"/>
      <c r="CGA27" s="112"/>
      <c r="CGK27" s="114"/>
      <c r="CGM27" s="115"/>
      <c r="CGN27" s="115"/>
      <c r="CGO27" s="95"/>
      <c r="CGP27" s="108"/>
      <c r="CGQ27" s="112"/>
      <c r="CHA27" s="114"/>
      <c r="CHC27" s="115"/>
      <c r="CHD27" s="115"/>
      <c r="CHE27" s="95"/>
      <c r="CHF27" s="108"/>
      <c r="CHG27" s="112"/>
      <c r="CHQ27" s="114"/>
      <c r="CHS27" s="115"/>
      <c r="CHT27" s="115"/>
      <c r="CHU27" s="95"/>
      <c r="CHV27" s="108"/>
      <c r="CHW27" s="112"/>
      <c r="CIG27" s="114"/>
      <c r="CII27" s="115"/>
      <c r="CIJ27" s="115"/>
      <c r="CIK27" s="95"/>
      <c r="CIL27" s="108"/>
      <c r="CIM27" s="112"/>
      <c r="CIW27" s="114"/>
      <c r="CIY27" s="115"/>
      <c r="CIZ27" s="115"/>
      <c r="CJA27" s="95"/>
      <c r="CJB27" s="108"/>
      <c r="CJC27" s="112"/>
      <c r="CJM27" s="114"/>
      <c r="CJO27" s="115"/>
      <c r="CJP27" s="115"/>
      <c r="CJQ27" s="95"/>
      <c r="CJR27" s="108"/>
      <c r="CJS27" s="112"/>
      <c r="CKC27" s="114"/>
      <c r="CKE27" s="115"/>
      <c r="CKF27" s="115"/>
      <c r="CKG27" s="95"/>
      <c r="CKH27" s="108"/>
      <c r="CKI27" s="112"/>
      <c r="CKS27" s="114"/>
      <c r="CKU27" s="115"/>
      <c r="CKV27" s="115"/>
      <c r="CKW27" s="95"/>
      <c r="CKX27" s="108"/>
      <c r="CKY27" s="112"/>
      <c r="CLI27" s="114"/>
      <c r="CLK27" s="115"/>
      <c r="CLL27" s="115"/>
      <c r="CLM27" s="95"/>
      <c r="CLN27" s="108"/>
      <c r="CLO27" s="112"/>
      <c r="CLY27" s="114"/>
      <c r="CMA27" s="115"/>
      <c r="CMB27" s="115"/>
      <c r="CMC27" s="95"/>
      <c r="CMD27" s="108"/>
      <c r="CME27" s="112"/>
      <c r="CMO27" s="114"/>
      <c r="CMQ27" s="115"/>
      <c r="CMR27" s="115"/>
      <c r="CMS27" s="95"/>
      <c r="CMT27" s="108"/>
      <c r="CMU27" s="112"/>
      <c r="CNE27" s="114"/>
      <c r="CNG27" s="115"/>
      <c r="CNH27" s="115"/>
      <c r="CNI27" s="95"/>
      <c r="CNJ27" s="108"/>
      <c r="CNK27" s="112"/>
      <c r="CNU27" s="114"/>
      <c r="CNW27" s="115"/>
      <c r="CNX27" s="115"/>
      <c r="CNY27" s="95"/>
      <c r="CNZ27" s="108"/>
      <c r="COA27" s="112"/>
      <c r="COK27" s="114"/>
      <c r="COM27" s="115"/>
      <c r="CON27" s="115"/>
      <c r="COO27" s="95"/>
      <c r="COP27" s="108"/>
      <c r="COQ27" s="112"/>
      <c r="CPA27" s="114"/>
      <c r="CPC27" s="115"/>
      <c r="CPD27" s="115"/>
      <c r="CPE27" s="95"/>
      <c r="CPF27" s="108"/>
      <c r="CPG27" s="112"/>
      <c r="CPQ27" s="114"/>
      <c r="CPS27" s="115"/>
      <c r="CPT27" s="115"/>
      <c r="CPU27" s="95"/>
      <c r="CPV27" s="108"/>
      <c r="CPW27" s="112"/>
      <c r="CQG27" s="114"/>
      <c r="CQI27" s="115"/>
      <c r="CQJ27" s="115"/>
      <c r="CQK27" s="95"/>
      <c r="CQL27" s="108"/>
      <c r="CQM27" s="112"/>
      <c r="CQW27" s="114"/>
      <c r="CQY27" s="115"/>
      <c r="CQZ27" s="115"/>
      <c r="CRA27" s="95"/>
      <c r="CRB27" s="108"/>
      <c r="CRC27" s="112"/>
      <c r="CRM27" s="114"/>
      <c r="CRO27" s="115"/>
      <c r="CRP27" s="115"/>
      <c r="CRQ27" s="95"/>
      <c r="CRR27" s="108"/>
      <c r="CRS27" s="112"/>
      <c r="CSC27" s="114"/>
      <c r="CSE27" s="115"/>
      <c r="CSF27" s="115"/>
      <c r="CSG27" s="95"/>
      <c r="CSH27" s="108"/>
      <c r="CSI27" s="112"/>
      <c r="CSS27" s="114"/>
      <c r="CSU27" s="115"/>
      <c r="CSV27" s="115"/>
      <c r="CSW27" s="95"/>
      <c r="CSX27" s="108"/>
      <c r="CSY27" s="112"/>
      <c r="CTI27" s="114"/>
      <c r="CTK27" s="115"/>
      <c r="CTL27" s="115"/>
      <c r="CTM27" s="95"/>
      <c r="CTN27" s="108"/>
      <c r="CTO27" s="112"/>
      <c r="CTY27" s="114"/>
      <c r="CUA27" s="115"/>
      <c r="CUB27" s="115"/>
      <c r="CUC27" s="95"/>
      <c r="CUD27" s="108"/>
      <c r="CUE27" s="112"/>
      <c r="CUO27" s="114"/>
      <c r="CUQ27" s="115"/>
      <c r="CUR27" s="115"/>
      <c r="CUS27" s="95"/>
      <c r="CUT27" s="108"/>
      <c r="CUU27" s="112"/>
      <c r="CVE27" s="114"/>
      <c r="CVG27" s="115"/>
      <c r="CVH27" s="115"/>
      <c r="CVI27" s="95"/>
      <c r="CVJ27" s="108"/>
      <c r="CVK27" s="112"/>
      <c r="CVU27" s="114"/>
      <c r="CVW27" s="115"/>
      <c r="CVX27" s="115"/>
      <c r="CVY27" s="95"/>
      <c r="CVZ27" s="108"/>
      <c r="CWA27" s="112"/>
      <c r="CWK27" s="114"/>
      <c r="CWM27" s="115"/>
      <c r="CWN27" s="115"/>
      <c r="CWO27" s="95"/>
      <c r="CWP27" s="108"/>
      <c r="CWQ27" s="112"/>
      <c r="CXA27" s="114"/>
      <c r="CXC27" s="115"/>
      <c r="CXD27" s="115"/>
      <c r="CXE27" s="95"/>
      <c r="CXF27" s="108"/>
      <c r="CXG27" s="112"/>
      <c r="CXQ27" s="114"/>
      <c r="CXS27" s="115"/>
      <c r="CXT27" s="115"/>
      <c r="CXU27" s="95"/>
      <c r="CXV27" s="108"/>
      <c r="CXW27" s="112"/>
      <c r="CYG27" s="114"/>
      <c r="CYI27" s="115"/>
      <c r="CYJ27" s="115"/>
      <c r="CYK27" s="95"/>
      <c r="CYL27" s="108"/>
      <c r="CYM27" s="112"/>
      <c r="CYW27" s="114"/>
      <c r="CYY27" s="115"/>
      <c r="CYZ27" s="115"/>
      <c r="CZA27" s="95"/>
      <c r="CZB27" s="108"/>
      <c r="CZC27" s="112"/>
      <c r="CZM27" s="114"/>
      <c r="CZO27" s="115"/>
      <c r="CZP27" s="115"/>
      <c r="CZQ27" s="95"/>
      <c r="CZR27" s="108"/>
      <c r="CZS27" s="112"/>
      <c r="DAC27" s="114"/>
      <c r="DAE27" s="115"/>
      <c r="DAF27" s="115"/>
      <c r="DAG27" s="95"/>
      <c r="DAH27" s="108"/>
      <c r="DAI27" s="112"/>
      <c r="DAS27" s="114"/>
      <c r="DAU27" s="115"/>
      <c r="DAV27" s="115"/>
      <c r="DAW27" s="95"/>
      <c r="DAX27" s="108"/>
      <c r="DAY27" s="112"/>
      <c r="DBI27" s="114"/>
      <c r="DBK27" s="115"/>
      <c r="DBL27" s="115"/>
      <c r="DBM27" s="95"/>
      <c r="DBN27" s="108"/>
      <c r="DBO27" s="112"/>
      <c r="DBY27" s="114"/>
      <c r="DCA27" s="115"/>
      <c r="DCB27" s="115"/>
      <c r="DCC27" s="95"/>
      <c r="DCD27" s="108"/>
      <c r="DCE27" s="112"/>
      <c r="DCO27" s="114"/>
      <c r="DCQ27" s="115"/>
      <c r="DCR27" s="115"/>
      <c r="DCS27" s="95"/>
      <c r="DCT27" s="108"/>
      <c r="DCU27" s="112"/>
      <c r="DDE27" s="114"/>
      <c r="DDG27" s="115"/>
      <c r="DDH27" s="115"/>
      <c r="DDI27" s="95"/>
      <c r="DDJ27" s="108"/>
      <c r="DDK27" s="112"/>
      <c r="DDU27" s="114"/>
      <c r="DDW27" s="115"/>
      <c r="DDX27" s="115"/>
      <c r="DDY27" s="95"/>
      <c r="DDZ27" s="108"/>
      <c r="DEA27" s="112"/>
      <c r="DEK27" s="114"/>
      <c r="DEM27" s="115"/>
      <c r="DEN27" s="115"/>
      <c r="DEO27" s="95"/>
      <c r="DEP27" s="108"/>
      <c r="DEQ27" s="112"/>
      <c r="DFA27" s="114"/>
      <c r="DFC27" s="115"/>
      <c r="DFD27" s="115"/>
      <c r="DFE27" s="95"/>
      <c r="DFF27" s="108"/>
      <c r="DFG27" s="112"/>
      <c r="DFQ27" s="114"/>
      <c r="DFS27" s="115"/>
      <c r="DFT27" s="115"/>
      <c r="DFU27" s="95"/>
      <c r="DFV27" s="108"/>
      <c r="DFW27" s="112"/>
      <c r="DGG27" s="114"/>
      <c r="DGI27" s="115"/>
      <c r="DGJ27" s="115"/>
      <c r="DGK27" s="95"/>
      <c r="DGL27" s="108"/>
      <c r="DGM27" s="112"/>
      <c r="DGW27" s="114"/>
      <c r="DGY27" s="115"/>
      <c r="DGZ27" s="115"/>
      <c r="DHA27" s="95"/>
      <c r="DHB27" s="108"/>
      <c r="DHC27" s="112"/>
      <c r="DHM27" s="114"/>
      <c r="DHO27" s="115"/>
      <c r="DHP27" s="115"/>
      <c r="DHQ27" s="95"/>
      <c r="DHR27" s="108"/>
      <c r="DHS27" s="112"/>
      <c r="DIC27" s="114"/>
      <c r="DIE27" s="115"/>
      <c r="DIF27" s="115"/>
      <c r="DIG27" s="95"/>
      <c r="DIH27" s="108"/>
      <c r="DII27" s="112"/>
      <c r="DIS27" s="114"/>
      <c r="DIU27" s="115"/>
      <c r="DIV27" s="115"/>
      <c r="DIW27" s="95"/>
      <c r="DIX27" s="108"/>
      <c r="DIY27" s="112"/>
      <c r="DJI27" s="114"/>
      <c r="DJK27" s="115"/>
      <c r="DJL27" s="115"/>
      <c r="DJM27" s="95"/>
      <c r="DJN27" s="108"/>
      <c r="DJO27" s="112"/>
      <c r="DJY27" s="114"/>
      <c r="DKA27" s="115"/>
      <c r="DKB27" s="115"/>
      <c r="DKC27" s="95"/>
      <c r="DKD27" s="108"/>
      <c r="DKE27" s="112"/>
      <c r="DKO27" s="114"/>
      <c r="DKQ27" s="115"/>
      <c r="DKR27" s="115"/>
      <c r="DKS27" s="95"/>
      <c r="DKT27" s="108"/>
      <c r="DKU27" s="112"/>
      <c r="DLE27" s="114"/>
      <c r="DLG27" s="115"/>
      <c r="DLH27" s="115"/>
      <c r="DLI27" s="95"/>
      <c r="DLJ27" s="108"/>
      <c r="DLK27" s="112"/>
      <c r="DLU27" s="114"/>
      <c r="DLW27" s="115"/>
      <c r="DLX27" s="115"/>
      <c r="DLY27" s="95"/>
      <c r="DLZ27" s="108"/>
      <c r="DMA27" s="112"/>
      <c r="DMK27" s="114"/>
      <c r="DMM27" s="115"/>
      <c r="DMN27" s="115"/>
      <c r="DMO27" s="95"/>
      <c r="DMP27" s="108"/>
      <c r="DMQ27" s="112"/>
      <c r="DNA27" s="114"/>
      <c r="DNC27" s="115"/>
      <c r="DND27" s="115"/>
      <c r="DNE27" s="95"/>
      <c r="DNF27" s="108"/>
      <c r="DNG27" s="112"/>
      <c r="DNQ27" s="114"/>
      <c r="DNS27" s="115"/>
      <c r="DNT27" s="115"/>
      <c r="DNU27" s="95"/>
      <c r="DNV27" s="108"/>
      <c r="DNW27" s="112"/>
      <c r="DOG27" s="114"/>
      <c r="DOI27" s="115"/>
      <c r="DOJ27" s="115"/>
      <c r="DOK27" s="95"/>
      <c r="DOL27" s="108"/>
      <c r="DOM27" s="112"/>
      <c r="DOW27" s="114"/>
      <c r="DOY27" s="115"/>
      <c r="DOZ27" s="115"/>
      <c r="DPA27" s="95"/>
      <c r="DPB27" s="108"/>
      <c r="DPC27" s="112"/>
      <c r="DPM27" s="114"/>
      <c r="DPO27" s="115"/>
      <c r="DPP27" s="115"/>
      <c r="DPQ27" s="95"/>
      <c r="DPR27" s="108"/>
      <c r="DPS27" s="112"/>
      <c r="DQC27" s="114"/>
      <c r="DQE27" s="115"/>
      <c r="DQF27" s="115"/>
      <c r="DQG27" s="95"/>
      <c r="DQH27" s="108"/>
      <c r="DQI27" s="112"/>
      <c r="DQS27" s="114"/>
      <c r="DQU27" s="115"/>
      <c r="DQV27" s="115"/>
      <c r="DQW27" s="95"/>
      <c r="DQX27" s="108"/>
      <c r="DQY27" s="112"/>
      <c r="DRI27" s="114"/>
      <c r="DRK27" s="115"/>
      <c r="DRL27" s="115"/>
      <c r="DRM27" s="95"/>
      <c r="DRN27" s="108"/>
      <c r="DRO27" s="112"/>
      <c r="DRY27" s="114"/>
      <c r="DSA27" s="115"/>
      <c r="DSB27" s="115"/>
      <c r="DSC27" s="95"/>
      <c r="DSD27" s="108"/>
      <c r="DSE27" s="112"/>
      <c r="DSO27" s="114"/>
      <c r="DSQ27" s="115"/>
      <c r="DSR27" s="115"/>
      <c r="DSS27" s="95"/>
      <c r="DST27" s="108"/>
      <c r="DSU27" s="112"/>
      <c r="DTE27" s="114"/>
      <c r="DTG27" s="115"/>
      <c r="DTH27" s="115"/>
      <c r="DTI27" s="95"/>
      <c r="DTJ27" s="108"/>
      <c r="DTK27" s="112"/>
      <c r="DTU27" s="114"/>
      <c r="DTW27" s="115"/>
      <c r="DTX27" s="115"/>
      <c r="DTY27" s="95"/>
      <c r="DTZ27" s="108"/>
      <c r="DUA27" s="112"/>
      <c r="DUK27" s="114"/>
      <c r="DUM27" s="115"/>
      <c r="DUN27" s="115"/>
      <c r="DUO27" s="95"/>
      <c r="DUP27" s="108"/>
      <c r="DUQ27" s="112"/>
      <c r="DVA27" s="114"/>
      <c r="DVC27" s="115"/>
      <c r="DVD27" s="115"/>
      <c r="DVE27" s="95"/>
      <c r="DVF27" s="108"/>
      <c r="DVG27" s="112"/>
      <c r="DVQ27" s="114"/>
      <c r="DVS27" s="115"/>
      <c r="DVT27" s="115"/>
      <c r="DVU27" s="95"/>
      <c r="DVV27" s="108"/>
      <c r="DVW27" s="112"/>
      <c r="DWG27" s="114"/>
      <c r="DWI27" s="115"/>
      <c r="DWJ27" s="115"/>
      <c r="DWK27" s="95"/>
      <c r="DWL27" s="108"/>
      <c r="DWM27" s="112"/>
      <c r="DWW27" s="114"/>
      <c r="DWY27" s="115"/>
      <c r="DWZ27" s="115"/>
      <c r="DXA27" s="95"/>
      <c r="DXB27" s="108"/>
      <c r="DXC27" s="112"/>
      <c r="DXM27" s="114"/>
      <c r="DXO27" s="115"/>
      <c r="DXP27" s="115"/>
      <c r="DXQ27" s="95"/>
      <c r="DXR27" s="108"/>
      <c r="DXS27" s="112"/>
      <c r="DYC27" s="114"/>
      <c r="DYE27" s="115"/>
      <c r="DYF27" s="115"/>
      <c r="DYG27" s="95"/>
      <c r="DYH27" s="108"/>
      <c r="DYI27" s="112"/>
      <c r="DYS27" s="114"/>
      <c r="DYU27" s="115"/>
      <c r="DYV27" s="115"/>
      <c r="DYW27" s="95"/>
      <c r="DYX27" s="108"/>
      <c r="DYY27" s="112"/>
      <c r="DZI27" s="114"/>
      <c r="DZK27" s="115"/>
      <c r="DZL27" s="115"/>
      <c r="DZM27" s="95"/>
      <c r="DZN27" s="108"/>
      <c r="DZO27" s="112"/>
      <c r="DZY27" s="114"/>
      <c r="EAA27" s="115"/>
      <c r="EAB27" s="115"/>
      <c r="EAC27" s="95"/>
      <c r="EAD27" s="108"/>
      <c r="EAE27" s="112"/>
      <c r="EAO27" s="114"/>
      <c r="EAQ27" s="115"/>
      <c r="EAR27" s="115"/>
      <c r="EAS27" s="95"/>
      <c r="EAT27" s="108"/>
      <c r="EAU27" s="112"/>
      <c r="EBE27" s="114"/>
      <c r="EBG27" s="115"/>
      <c r="EBH27" s="115"/>
      <c r="EBI27" s="95"/>
      <c r="EBJ27" s="108"/>
      <c r="EBK27" s="112"/>
      <c r="EBU27" s="114"/>
      <c r="EBW27" s="115"/>
      <c r="EBX27" s="115"/>
      <c r="EBY27" s="95"/>
      <c r="EBZ27" s="108"/>
      <c r="ECA27" s="112"/>
      <c r="ECK27" s="114"/>
      <c r="ECM27" s="115"/>
      <c r="ECN27" s="115"/>
      <c r="ECO27" s="95"/>
      <c r="ECP27" s="108"/>
      <c r="ECQ27" s="112"/>
      <c r="EDA27" s="114"/>
      <c r="EDC27" s="115"/>
      <c r="EDD27" s="115"/>
      <c r="EDE27" s="95"/>
      <c r="EDF27" s="108"/>
      <c r="EDG27" s="112"/>
      <c r="EDQ27" s="114"/>
      <c r="EDS27" s="115"/>
      <c r="EDT27" s="115"/>
      <c r="EDU27" s="95"/>
      <c r="EDV27" s="108"/>
      <c r="EDW27" s="112"/>
      <c r="EEG27" s="114"/>
      <c r="EEI27" s="115"/>
      <c r="EEJ27" s="115"/>
      <c r="EEK27" s="95"/>
      <c r="EEL27" s="108"/>
      <c r="EEM27" s="112"/>
      <c r="EEW27" s="114"/>
      <c r="EEY27" s="115"/>
      <c r="EEZ27" s="115"/>
      <c r="EFA27" s="95"/>
      <c r="EFB27" s="108"/>
      <c r="EFC27" s="112"/>
      <c r="EFM27" s="114"/>
      <c r="EFO27" s="115"/>
      <c r="EFP27" s="115"/>
      <c r="EFQ27" s="95"/>
      <c r="EFR27" s="108"/>
      <c r="EFS27" s="112"/>
      <c r="EGC27" s="114"/>
      <c r="EGE27" s="115"/>
      <c r="EGF27" s="115"/>
      <c r="EGG27" s="95"/>
      <c r="EGH27" s="108"/>
      <c r="EGI27" s="112"/>
      <c r="EGS27" s="114"/>
      <c r="EGU27" s="115"/>
      <c r="EGV27" s="115"/>
      <c r="EGW27" s="95"/>
      <c r="EGX27" s="108"/>
      <c r="EGY27" s="112"/>
      <c r="EHI27" s="114"/>
      <c r="EHK27" s="115"/>
      <c r="EHL27" s="115"/>
      <c r="EHM27" s="95"/>
      <c r="EHN27" s="108"/>
      <c r="EHO27" s="112"/>
      <c r="EHY27" s="114"/>
      <c r="EIA27" s="115"/>
      <c r="EIB27" s="115"/>
      <c r="EIC27" s="95"/>
      <c r="EID27" s="108"/>
      <c r="EIE27" s="112"/>
      <c r="EIO27" s="114"/>
      <c r="EIQ27" s="115"/>
      <c r="EIR27" s="115"/>
      <c r="EIS27" s="95"/>
      <c r="EIT27" s="108"/>
      <c r="EIU27" s="112"/>
      <c r="EJE27" s="114"/>
      <c r="EJG27" s="115"/>
      <c r="EJH27" s="115"/>
      <c r="EJI27" s="95"/>
      <c r="EJJ27" s="108"/>
      <c r="EJK27" s="112"/>
      <c r="EJU27" s="114"/>
      <c r="EJW27" s="115"/>
      <c r="EJX27" s="115"/>
      <c r="EJY27" s="95"/>
      <c r="EJZ27" s="108"/>
      <c r="EKA27" s="112"/>
      <c r="EKK27" s="114"/>
      <c r="EKM27" s="115"/>
      <c r="EKN27" s="115"/>
      <c r="EKO27" s="95"/>
      <c r="EKP27" s="108"/>
      <c r="EKQ27" s="112"/>
      <c r="ELA27" s="114"/>
      <c r="ELC27" s="115"/>
      <c r="ELD27" s="115"/>
      <c r="ELE27" s="95"/>
      <c r="ELF27" s="108"/>
      <c r="ELG27" s="112"/>
      <c r="ELQ27" s="114"/>
      <c r="ELS27" s="115"/>
      <c r="ELT27" s="115"/>
      <c r="ELU27" s="95"/>
      <c r="ELV27" s="108"/>
      <c r="ELW27" s="112"/>
      <c r="EMG27" s="114"/>
      <c r="EMI27" s="115"/>
      <c r="EMJ27" s="115"/>
      <c r="EMK27" s="95"/>
      <c r="EML27" s="108"/>
      <c r="EMM27" s="112"/>
      <c r="EMW27" s="114"/>
      <c r="EMY27" s="115"/>
      <c r="EMZ27" s="115"/>
      <c r="ENA27" s="95"/>
      <c r="ENB27" s="108"/>
      <c r="ENC27" s="112"/>
      <c r="ENM27" s="114"/>
      <c r="ENO27" s="115"/>
      <c r="ENP27" s="115"/>
      <c r="ENQ27" s="95"/>
      <c r="ENR27" s="108"/>
      <c r="ENS27" s="112"/>
      <c r="EOC27" s="114"/>
      <c r="EOE27" s="115"/>
      <c r="EOF27" s="115"/>
      <c r="EOG27" s="95"/>
      <c r="EOH27" s="108"/>
      <c r="EOI27" s="112"/>
      <c r="EOS27" s="114"/>
      <c r="EOU27" s="115"/>
      <c r="EOV27" s="115"/>
      <c r="EOW27" s="95"/>
      <c r="EOX27" s="108"/>
      <c r="EOY27" s="112"/>
      <c r="EPI27" s="114"/>
      <c r="EPK27" s="115"/>
      <c r="EPL27" s="115"/>
      <c r="EPM27" s="95"/>
      <c r="EPN27" s="108"/>
      <c r="EPO27" s="112"/>
      <c r="EPY27" s="114"/>
      <c r="EQA27" s="115"/>
      <c r="EQB27" s="115"/>
      <c r="EQC27" s="95"/>
      <c r="EQD27" s="108"/>
      <c r="EQE27" s="112"/>
      <c r="EQO27" s="114"/>
      <c r="EQQ27" s="115"/>
      <c r="EQR27" s="115"/>
      <c r="EQS27" s="95"/>
      <c r="EQT27" s="108"/>
      <c r="EQU27" s="112"/>
      <c r="ERE27" s="114"/>
      <c r="ERG27" s="115"/>
      <c r="ERH27" s="115"/>
      <c r="ERI27" s="95"/>
      <c r="ERJ27" s="108"/>
      <c r="ERK27" s="112"/>
      <c r="ERU27" s="114"/>
      <c r="ERW27" s="115"/>
      <c r="ERX27" s="115"/>
      <c r="ERY27" s="95"/>
      <c r="ERZ27" s="108"/>
      <c r="ESA27" s="112"/>
      <c r="ESK27" s="114"/>
      <c r="ESM27" s="115"/>
      <c r="ESN27" s="115"/>
      <c r="ESO27" s="95"/>
      <c r="ESP27" s="108"/>
      <c r="ESQ27" s="112"/>
      <c r="ETA27" s="114"/>
      <c r="ETC27" s="115"/>
      <c r="ETD27" s="115"/>
      <c r="ETE27" s="95"/>
      <c r="ETF27" s="108"/>
      <c r="ETG27" s="112"/>
      <c r="ETQ27" s="114"/>
      <c r="ETS27" s="115"/>
      <c r="ETT27" s="115"/>
      <c r="ETU27" s="95"/>
      <c r="ETV27" s="108"/>
      <c r="ETW27" s="112"/>
      <c r="EUG27" s="114"/>
      <c r="EUI27" s="115"/>
      <c r="EUJ27" s="115"/>
      <c r="EUK27" s="95"/>
      <c r="EUL27" s="108"/>
      <c r="EUM27" s="112"/>
      <c r="EUW27" s="114"/>
      <c r="EUY27" s="115"/>
      <c r="EUZ27" s="115"/>
      <c r="EVA27" s="95"/>
      <c r="EVB27" s="108"/>
      <c r="EVC27" s="112"/>
      <c r="EVM27" s="114"/>
      <c r="EVO27" s="115"/>
      <c r="EVP27" s="115"/>
      <c r="EVQ27" s="95"/>
      <c r="EVR27" s="108"/>
      <c r="EVS27" s="112"/>
      <c r="EWC27" s="114"/>
      <c r="EWE27" s="115"/>
      <c r="EWF27" s="115"/>
      <c r="EWG27" s="95"/>
      <c r="EWH27" s="108"/>
      <c r="EWI27" s="112"/>
      <c r="EWS27" s="114"/>
      <c r="EWU27" s="115"/>
      <c r="EWV27" s="115"/>
      <c r="EWW27" s="95"/>
      <c r="EWX27" s="108"/>
      <c r="EWY27" s="112"/>
      <c r="EXI27" s="114"/>
      <c r="EXK27" s="115"/>
      <c r="EXL27" s="115"/>
      <c r="EXM27" s="95"/>
      <c r="EXN27" s="108"/>
      <c r="EXO27" s="112"/>
      <c r="EXY27" s="114"/>
      <c r="EYA27" s="115"/>
      <c r="EYB27" s="115"/>
      <c r="EYC27" s="95"/>
      <c r="EYD27" s="108"/>
      <c r="EYE27" s="112"/>
      <c r="EYO27" s="114"/>
      <c r="EYQ27" s="115"/>
      <c r="EYR27" s="115"/>
      <c r="EYS27" s="95"/>
      <c r="EYT27" s="108"/>
      <c r="EYU27" s="112"/>
      <c r="EZE27" s="114"/>
      <c r="EZG27" s="115"/>
      <c r="EZH27" s="115"/>
      <c r="EZI27" s="95"/>
      <c r="EZJ27" s="108"/>
      <c r="EZK27" s="112"/>
      <c r="EZU27" s="114"/>
      <c r="EZW27" s="115"/>
      <c r="EZX27" s="115"/>
      <c r="EZY27" s="95"/>
      <c r="EZZ27" s="108"/>
      <c r="FAA27" s="112"/>
      <c r="FAK27" s="114"/>
      <c r="FAM27" s="115"/>
      <c r="FAN27" s="115"/>
      <c r="FAO27" s="95"/>
      <c r="FAP27" s="108"/>
      <c r="FAQ27" s="112"/>
      <c r="FBA27" s="114"/>
      <c r="FBC27" s="115"/>
      <c r="FBD27" s="115"/>
      <c r="FBE27" s="95"/>
      <c r="FBF27" s="108"/>
      <c r="FBG27" s="112"/>
      <c r="FBQ27" s="114"/>
      <c r="FBS27" s="115"/>
      <c r="FBT27" s="115"/>
      <c r="FBU27" s="95"/>
      <c r="FBV27" s="108"/>
      <c r="FBW27" s="112"/>
      <c r="FCG27" s="114"/>
      <c r="FCI27" s="115"/>
      <c r="FCJ27" s="115"/>
      <c r="FCK27" s="95"/>
      <c r="FCL27" s="108"/>
      <c r="FCM27" s="112"/>
      <c r="FCW27" s="114"/>
      <c r="FCY27" s="115"/>
      <c r="FCZ27" s="115"/>
      <c r="FDA27" s="95"/>
      <c r="FDB27" s="108"/>
      <c r="FDC27" s="112"/>
      <c r="FDM27" s="114"/>
      <c r="FDO27" s="115"/>
      <c r="FDP27" s="115"/>
      <c r="FDQ27" s="95"/>
      <c r="FDR27" s="108"/>
      <c r="FDS27" s="112"/>
      <c r="FEC27" s="114"/>
      <c r="FEE27" s="115"/>
      <c r="FEF27" s="115"/>
      <c r="FEG27" s="95"/>
      <c r="FEH27" s="108"/>
      <c r="FEI27" s="112"/>
      <c r="FES27" s="114"/>
      <c r="FEU27" s="115"/>
      <c r="FEV27" s="115"/>
      <c r="FEW27" s="95"/>
      <c r="FEX27" s="108"/>
      <c r="FEY27" s="112"/>
      <c r="FFI27" s="114"/>
      <c r="FFK27" s="115"/>
      <c r="FFL27" s="115"/>
      <c r="FFM27" s="95"/>
      <c r="FFN27" s="108"/>
      <c r="FFO27" s="112"/>
      <c r="FFY27" s="114"/>
      <c r="FGA27" s="115"/>
      <c r="FGB27" s="115"/>
      <c r="FGC27" s="95"/>
      <c r="FGD27" s="108"/>
      <c r="FGE27" s="112"/>
      <c r="FGO27" s="114"/>
      <c r="FGQ27" s="115"/>
      <c r="FGR27" s="115"/>
      <c r="FGS27" s="95"/>
      <c r="FGT27" s="108"/>
      <c r="FGU27" s="112"/>
      <c r="FHE27" s="114"/>
      <c r="FHG27" s="115"/>
      <c r="FHH27" s="115"/>
      <c r="FHI27" s="95"/>
      <c r="FHJ27" s="108"/>
      <c r="FHK27" s="112"/>
      <c r="FHU27" s="114"/>
      <c r="FHW27" s="115"/>
      <c r="FHX27" s="115"/>
      <c r="FHY27" s="95"/>
      <c r="FHZ27" s="108"/>
      <c r="FIA27" s="112"/>
      <c r="FIK27" s="114"/>
      <c r="FIM27" s="115"/>
      <c r="FIN27" s="115"/>
      <c r="FIO27" s="95"/>
      <c r="FIP27" s="108"/>
      <c r="FIQ27" s="112"/>
      <c r="FJA27" s="114"/>
      <c r="FJC27" s="115"/>
      <c r="FJD27" s="115"/>
      <c r="FJE27" s="95"/>
      <c r="FJF27" s="108"/>
      <c r="FJG27" s="112"/>
      <c r="FJQ27" s="114"/>
      <c r="FJS27" s="115"/>
      <c r="FJT27" s="115"/>
      <c r="FJU27" s="95"/>
      <c r="FJV27" s="108"/>
      <c r="FJW27" s="112"/>
      <c r="FKG27" s="114"/>
      <c r="FKI27" s="115"/>
      <c r="FKJ27" s="115"/>
      <c r="FKK27" s="95"/>
      <c r="FKL27" s="108"/>
      <c r="FKM27" s="112"/>
      <c r="FKW27" s="114"/>
      <c r="FKY27" s="115"/>
      <c r="FKZ27" s="115"/>
      <c r="FLA27" s="95"/>
      <c r="FLB27" s="108"/>
      <c r="FLC27" s="112"/>
      <c r="FLM27" s="114"/>
      <c r="FLO27" s="115"/>
      <c r="FLP27" s="115"/>
      <c r="FLQ27" s="95"/>
      <c r="FLR27" s="108"/>
      <c r="FLS27" s="112"/>
      <c r="FMC27" s="114"/>
      <c r="FME27" s="115"/>
      <c r="FMF27" s="115"/>
      <c r="FMG27" s="95"/>
      <c r="FMH27" s="108"/>
      <c r="FMI27" s="112"/>
      <c r="FMS27" s="114"/>
      <c r="FMU27" s="115"/>
      <c r="FMV27" s="115"/>
      <c r="FMW27" s="95"/>
      <c r="FMX27" s="108"/>
      <c r="FMY27" s="112"/>
      <c r="FNI27" s="114"/>
      <c r="FNK27" s="115"/>
      <c r="FNL27" s="115"/>
      <c r="FNM27" s="95"/>
      <c r="FNN27" s="108"/>
      <c r="FNO27" s="112"/>
      <c r="FNY27" s="114"/>
      <c r="FOA27" s="115"/>
      <c r="FOB27" s="115"/>
      <c r="FOC27" s="95"/>
      <c r="FOD27" s="108"/>
      <c r="FOE27" s="112"/>
      <c r="FOO27" s="114"/>
      <c r="FOQ27" s="115"/>
      <c r="FOR27" s="115"/>
      <c r="FOS27" s="95"/>
      <c r="FOT27" s="108"/>
      <c r="FOU27" s="112"/>
      <c r="FPE27" s="114"/>
      <c r="FPG27" s="115"/>
      <c r="FPH27" s="115"/>
      <c r="FPI27" s="95"/>
      <c r="FPJ27" s="108"/>
      <c r="FPK27" s="112"/>
      <c r="FPU27" s="114"/>
      <c r="FPW27" s="115"/>
      <c r="FPX27" s="115"/>
      <c r="FPY27" s="95"/>
      <c r="FPZ27" s="108"/>
      <c r="FQA27" s="112"/>
      <c r="FQK27" s="114"/>
      <c r="FQM27" s="115"/>
      <c r="FQN27" s="115"/>
      <c r="FQO27" s="95"/>
      <c r="FQP27" s="108"/>
      <c r="FQQ27" s="112"/>
      <c r="FRA27" s="114"/>
      <c r="FRC27" s="115"/>
      <c r="FRD27" s="115"/>
      <c r="FRE27" s="95"/>
      <c r="FRF27" s="108"/>
      <c r="FRG27" s="112"/>
      <c r="FRQ27" s="114"/>
      <c r="FRS27" s="115"/>
      <c r="FRT27" s="115"/>
      <c r="FRU27" s="95"/>
      <c r="FRV27" s="108"/>
      <c r="FRW27" s="112"/>
      <c r="FSG27" s="114"/>
      <c r="FSI27" s="115"/>
      <c r="FSJ27" s="115"/>
      <c r="FSK27" s="95"/>
      <c r="FSL27" s="108"/>
      <c r="FSM27" s="112"/>
      <c r="FSW27" s="114"/>
      <c r="FSY27" s="115"/>
      <c r="FSZ27" s="115"/>
      <c r="FTA27" s="95"/>
      <c r="FTB27" s="108"/>
      <c r="FTC27" s="112"/>
      <c r="FTM27" s="114"/>
      <c r="FTO27" s="115"/>
      <c r="FTP27" s="115"/>
      <c r="FTQ27" s="95"/>
      <c r="FTR27" s="108"/>
      <c r="FTS27" s="112"/>
      <c r="FUC27" s="114"/>
      <c r="FUE27" s="115"/>
      <c r="FUF27" s="115"/>
      <c r="FUG27" s="95"/>
      <c r="FUH27" s="108"/>
      <c r="FUI27" s="112"/>
      <c r="FUS27" s="114"/>
      <c r="FUU27" s="115"/>
      <c r="FUV27" s="115"/>
      <c r="FUW27" s="95"/>
      <c r="FUX27" s="108"/>
      <c r="FUY27" s="112"/>
      <c r="FVI27" s="114"/>
      <c r="FVK27" s="115"/>
      <c r="FVL27" s="115"/>
      <c r="FVM27" s="95"/>
      <c r="FVN27" s="108"/>
      <c r="FVO27" s="112"/>
      <c r="FVY27" s="114"/>
      <c r="FWA27" s="115"/>
      <c r="FWB27" s="115"/>
      <c r="FWC27" s="95"/>
      <c r="FWD27" s="108"/>
      <c r="FWE27" s="112"/>
      <c r="FWO27" s="114"/>
      <c r="FWQ27" s="115"/>
      <c r="FWR27" s="115"/>
      <c r="FWS27" s="95"/>
      <c r="FWT27" s="108"/>
      <c r="FWU27" s="112"/>
      <c r="FXE27" s="114"/>
      <c r="FXG27" s="115"/>
      <c r="FXH27" s="115"/>
      <c r="FXI27" s="95"/>
      <c r="FXJ27" s="108"/>
      <c r="FXK27" s="112"/>
      <c r="FXU27" s="114"/>
      <c r="FXW27" s="115"/>
      <c r="FXX27" s="115"/>
      <c r="FXY27" s="95"/>
      <c r="FXZ27" s="108"/>
      <c r="FYA27" s="112"/>
      <c r="FYK27" s="114"/>
      <c r="FYM27" s="115"/>
      <c r="FYN27" s="115"/>
      <c r="FYO27" s="95"/>
      <c r="FYP27" s="108"/>
      <c r="FYQ27" s="112"/>
      <c r="FZA27" s="114"/>
      <c r="FZC27" s="115"/>
      <c r="FZD27" s="115"/>
      <c r="FZE27" s="95"/>
      <c r="FZF27" s="108"/>
      <c r="FZG27" s="112"/>
      <c r="FZQ27" s="114"/>
      <c r="FZS27" s="115"/>
      <c r="FZT27" s="115"/>
      <c r="FZU27" s="95"/>
      <c r="FZV27" s="108"/>
      <c r="FZW27" s="112"/>
      <c r="GAG27" s="114"/>
      <c r="GAI27" s="115"/>
      <c r="GAJ27" s="115"/>
      <c r="GAK27" s="95"/>
      <c r="GAL27" s="108"/>
      <c r="GAM27" s="112"/>
      <c r="GAW27" s="114"/>
      <c r="GAY27" s="115"/>
      <c r="GAZ27" s="115"/>
      <c r="GBA27" s="95"/>
      <c r="GBB27" s="108"/>
      <c r="GBC27" s="112"/>
      <c r="GBM27" s="114"/>
      <c r="GBO27" s="115"/>
      <c r="GBP27" s="115"/>
      <c r="GBQ27" s="95"/>
      <c r="GBR27" s="108"/>
      <c r="GBS27" s="112"/>
      <c r="GCC27" s="114"/>
      <c r="GCE27" s="115"/>
      <c r="GCF27" s="115"/>
      <c r="GCG27" s="95"/>
      <c r="GCH27" s="108"/>
      <c r="GCI27" s="112"/>
      <c r="GCS27" s="114"/>
      <c r="GCU27" s="115"/>
      <c r="GCV27" s="115"/>
      <c r="GCW27" s="95"/>
      <c r="GCX27" s="108"/>
      <c r="GCY27" s="112"/>
      <c r="GDI27" s="114"/>
      <c r="GDK27" s="115"/>
      <c r="GDL27" s="115"/>
      <c r="GDM27" s="95"/>
      <c r="GDN27" s="108"/>
      <c r="GDO27" s="112"/>
      <c r="GDY27" s="114"/>
      <c r="GEA27" s="115"/>
      <c r="GEB27" s="115"/>
      <c r="GEC27" s="95"/>
      <c r="GED27" s="108"/>
      <c r="GEE27" s="112"/>
      <c r="GEO27" s="114"/>
      <c r="GEQ27" s="115"/>
      <c r="GER27" s="115"/>
      <c r="GES27" s="95"/>
      <c r="GET27" s="108"/>
      <c r="GEU27" s="112"/>
      <c r="GFE27" s="114"/>
      <c r="GFG27" s="115"/>
      <c r="GFH27" s="115"/>
      <c r="GFI27" s="95"/>
      <c r="GFJ27" s="108"/>
      <c r="GFK27" s="112"/>
      <c r="GFU27" s="114"/>
      <c r="GFW27" s="115"/>
      <c r="GFX27" s="115"/>
      <c r="GFY27" s="95"/>
      <c r="GFZ27" s="108"/>
      <c r="GGA27" s="112"/>
      <c r="GGK27" s="114"/>
      <c r="GGM27" s="115"/>
      <c r="GGN27" s="115"/>
      <c r="GGO27" s="95"/>
      <c r="GGP27" s="108"/>
      <c r="GGQ27" s="112"/>
      <c r="GHA27" s="114"/>
      <c r="GHC27" s="115"/>
      <c r="GHD27" s="115"/>
      <c r="GHE27" s="95"/>
      <c r="GHF27" s="108"/>
      <c r="GHG27" s="112"/>
      <c r="GHQ27" s="114"/>
      <c r="GHS27" s="115"/>
      <c r="GHT27" s="115"/>
      <c r="GHU27" s="95"/>
      <c r="GHV27" s="108"/>
      <c r="GHW27" s="112"/>
      <c r="GIG27" s="114"/>
      <c r="GII27" s="115"/>
      <c r="GIJ27" s="115"/>
      <c r="GIK27" s="95"/>
      <c r="GIL27" s="108"/>
      <c r="GIM27" s="112"/>
      <c r="GIW27" s="114"/>
      <c r="GIY27" s="115"/>
      <c r="GIZ27" s="115"/>
      <c r="GJA27" s="95"/>
      <c r="GJB27" s="108"/>
      <c r="GJC27" s="112"/>
      <c r="GJM27" s="114"/>
      <c r="GJO27" s="115"/>
      <c r="GJP27" s="115"/>
      <c r="GJQ27" s="95"/>
      <c r="GJR27" s="108"/>
      <c r="GJS27" s="112"/>
      <c r="GKC27" s="114"/>
      <c r="GKE27" s="115"/>
      <c r="GKF27" s="115"/>
      <c r="GKG27" s="95"/>
      <c r="GKH27" s="108"/>
      <c r="GKI27" s="112"/>
      <c r="GKS27" s="114"/>
      <c r="GKU27" s="115"/>
      <c r="GKV27" s="115"/>
      <c r="GKW27" s="95"/>
      <c r="GKX27" s="108"/>
      <c r="GKY27" s="112"/>
      <c r="GLI27" s="114"/>
      <c r="GLK27" s="115"/>
      <c r="GLL27" s="115"/>
      <c r="GLM27" s="95"/>
      <c r="GLN27" s="108"/>
      <c r="GLO27" s="112"/>
      <c r="GLY27" s="114"/>
      <c r="GMA27" s="115"/>
      <c r="GMB27" s="115"/>
      <c r="GMC27" s="95"/>
      <c r="GMD27" s="108"/>
      <c r="GME27" s="112"/>
      <c r="GMO27" s="114"/>
      <c r="GMQ27" s="115"/>
      <c r="GMR27" s="115"/>
      <c r="GMS27" s="95"/>
      <c r="GMT27" s="108"/>
      <c r="GMU27" s="112"/>
      <c r="GNE27" s="114"/>
      <c r="GNG27" s="115"/>
      <c r="GNH27" s="115"/>
      <c r="GNI27" s="95"/>
      <c r="GNJ27" s="108"/>
      <c r="GNK27" s="112"/>
      <c r="GNU27" s="114"/>
      <c r="GNW27" s="115"/>
      <c r="GNX27" s="115"/>
      <c r="GNY27" s="95"/>
      <c r="GNZ27" s="108"/>
      <c r="GOA27" s="112"/>
      <c r="GOK27" s="114"/>
      <c r="GOM27" s="115"/>
      <c r="GON27" s="115"/>
      <c r="GOO27" s="95"/>
      <c r="GOP27" s="108"/>
      <c r="GOQ27" s="112"/>
      <c r="GPA27" s="114"/>
      <c r="GPC27" s="115"/>
      <c r="GPD27" s="115"/>
      <c r="GPE27" s="95"/>
      <c r="GPF27" s="108"/>
      <c r="GPG27" s="112"/>
      <c r="GPQ27" s="114"/>
      <c r="GPS27" s="115"/>
      <c r="GPT27" s="115"/>
      <c r="GPU27" s="95"/>
      <c r="GPV27" s="108"/>
      <c r="GPW27" s="112"/>
      <c r="GQG27" s="114"/>
      <c r="GQI27" s="115"/>
      <c r="GQJ27" s="115"/>
      <c r="GQK27" s="95"/>
      <c r="GQL27" s="108"/>
      <c r="GQM27" s="112"/>
      <c r="GQW27" s="114"/>
      <c r="GQY27" s="115"/>
      <c r="GQZ27" s="115"/>
      <c r="GRA27" s="95"/>
      <c r="GRB27" s="108"/>
      <c r="GRC27" s="112"/>
      <c r="GRM27" s="114"/>
      <c r="GRO27" s="115"/>
      <c r="GRP27" s="115"/>
      <c r="GRQ27" s="95"/>
      <c r="GRR27" s="108"/>
      <c r="GRS27" s="112"/>
      <c r="GSC27" s="114"/>
      <c r="GSE27" s="115"/>
      <c r="GSF27" s="115"/>
      <c r="GSG27" s="95"/>
      <c r="GSH27" s="108"/>
      <c r="GSI27" s="112"/>
      <c r="GSS27" s="114"/>
      <c r="GSU27" s="115"/>
      <c r="GSV27" s="115"/>
      <c r="GSW27" s="95"/>
      <c r="GSX27" s="108"/>
      <c r="GSY27" s="112"/>
      <c r="GTI27" s="114"/>
      <c r="GTK27" s="115"/>
      <c r="GTL27" s="115"/>
      <c r="GTM27" s="95"/>
      <c r="GTN27" s="108"/>
      <c r="GTO27" s="112"/>
      <c r="GTY27" s="114"/>
      <c r="GUA27" s="115"/>
      <c r="GUB27" s="115"/>
      <c r="GUC27" s="95"/>
      <c r="GUD27" s="108"/>
      <c r="GUE27" s="112"/>
      <c r="GUO27" s="114"/>
      <c r="GUQ27" s="115"/>
      <c r="GUR27" s="115"/>
      <c r="GUS27" s="95"/>
      <c r="GUT27" s="108"/>
      <c r="GUU27" s="112"/>
      <c r="GVE27" s="114"/>
      <c r="GVG27" s="115"/>
      <c r="GVH27" s="115"/>
      <c r="GVI27" s="95"/>
      <c r="GVJ27" s="108"/>
      <c r="GVK27" s="112"/>
      <c r="GVU27" s="114"/>
      <c r="GVW27" s="115"/>
      <c r="GVX27" s="115"/>
      <c r="GVY27" s="95"/>
      <c r="GVZ27" s="108"/>
      <c r="GWA27" s="112"/>
      <c r="GWK27" s="114"/>
      <c r="GWM27" s="115"/>
      <c r="GWN27" s="115"/>
      <c r="GWO27" s="95"/>
      <c r="GWP27" s="108"/>
      <c r="GWQ27" s="112"/>
      <c r="GXA27" s="114"/>
      <c r="GXC27" s="115"/>
      <c r="GXD27" s="115"/>
      <c r="GXE27" s="95"/>
      <c r="GXF27" s="108"/>
      <c r="GXG27" s="112"/>
      <c r="GXQ27" s="114"/>
      <c r="GXS27" s="115"/>
      <c r="GXT27" s="115"/>
      <c r="GXU27" s="95"/>
      <c r="GXV27" s="108"/>
      <c r="GXW27" s="112"/>
      <c r="GYG27" s="114"/>
      <c r="GYI27" s="115"/>
      <c r="GYJ27" s="115"/>
      <c r="GYK27" s="95"/>
      <c r="GYL27" s="108"/>
      <c r="GYM27" s="112"/>
      <c r="GYW27" s="114"/>
      <c r="GYY27" s="115"/>
      <c r="GYZ27" s="115"/>
      <c r="GZA27" s="95"/>
      <c r="GZB27" s="108"/>
      <c r="GZC27" s="112"/>
      <c r="GZM27" s="114"/>
      <c r="GZO27" s="115"/>
      <c r="GZP27" s="115"/>
      <c r="GZQ27" s="95"/>
      <c r="GZR27" s="108"/>
      <c r="GZS27" s="112"/>
      <c r="HAC27" s="114"/>
      <c r="HAE27" s="115"/>
      <c r="HAF27" s="115"/>
      <c r="HAG27" s="95"/>
      <c r="HAH27" s="108"/>
      <c r="HAI27" s="112"/>
      <c r="HAS27" s="114"/>
      <c r="HAU27" s="115"/>
      <c r="HAV27" s="115"/>
      <c r="HAW27" s="95"/>
      <c r="HAX27" s="108"/>
      <c r="HAY27" s="112"/>
      <c r="HBI27" s="114"/>
      <c r="HBK27" s="115"/>
      <c r="HBL27" s="115"/>
      <c r="HBM27" s="95"/>
      <c r="HBN27" s="108"/>
      <c r="HBO27" s="112"/>
      <c r="HBY27" s="114"/>
      <c r="HCA27" s="115"/>
      <c r="HCB27" s="115"/>
      <c r="HCC27" s="95"/>
      <c r="HCD27" s="108"/>
      <c r="HCE27" s="112"/>
      <c r="HCO27" s="114"/>
      <c r="HCQ27" s="115"/>
      <c r="HCR27" s="115"/>
      <c r="HCS27" s="95"/>
      <c r="HCT27" s="108"/>
      <c r="HCU27" s="112"/>
      <c r="HDE27" s="114"/>
      <c r="HDG27" s="115"/>
      <c r="HDH27" s="115"/>
      <c r="HDI27" s="95"/>
      <c r="HDJ27" s="108"/>
      <c r="HDK27" s="112"/>
      <c r="HDU27" s="114"/>
      <c r="HDW27" s="115"/>
      <c r="HDX27" s="115"/>
      <c r="HDY27" s="95"/>
      <c r="HDZ27" s="108"/>
      <c r="HEA27" s="112"/>
      <c r="HEK27" s="114"/>
      <c r="HEM27" s="115"/>
      <c r="HEN27" s="115"/>
      <c r="HEO27" s="95"/>
      <c r="HEP27" s="108"/>
      <c r="HEQ27" s="112"/>
      <c r="HFA27" s="114"/>
      <c r="HFC27" s="115"/>
      <c r="HFD27" s="115"/>
      <c r="HFE27" s="95"/>
      <c r="HFF27" s="108"/>
      <c r="HFG27" s="112"/>
      <c r="HFQ27" s="114"/>
      <c r="HFS27" s="115"/>
      <c r="HFT27" s="115"/>
      <c r="HFU27" s="95"/>
      <c r="HFV27" s="108"/>
      <c r="HFW27" s="112"/>
      <c r="HGG27" s="114"/>
      <c r="HGI27" s="115"/>
      <c r="HGJ27" s="115"/>
      <c r="HGK27" s="95"/>
      <c r="HGL27" s="108"/>
      <c r="HGM27" s="112"/>
      <c r="HGW27" s="114"/>
      <c r="HGY27" s="115"/>
      <c r="HGZ27" s="115"/>
      <c r="HHA27" s="95"/>
      <c r="HHB27" s="108"/>
      <c r="HHC27" s="112"/>
      <c r="HHM27" s="114"/>
      <c r="HHO27" s="115"/>
      <c r="HHP27" s="115"/>
      <c r="HHQ27" s="95"/>
      <c r="HHR27" s="108"/>
      <c r="HHS27" s="112"/>
      <c r="HIC27" s="114"/>
      <c r="HIE27" s="115"/>
      <c r="HIF27" s="115"/>
      <c r="HIG27" s="95"/>
      <c r="HIH27" s="108"/>
      <c r="HII27" s="112"/>
      <c r="HIS27" s="114"/>
      <c r="HIU27" s="115"/>
      <c r="HIV27" s="115"/>
      <c r="HIW27" s="95"/>
      <c r="HIX27" s="108"/>
      <c r="HIY27" s="112"/>
      <c r="HJI27" s="114"/>
      <c r="HJK27" s="115"/>
      <c r="HJL27" s="115"/>
      <c r="HJM27" s="95"/>
      <c r="HJN27" s="108"/>
      <c r="HJO27" s="112"/>
      <c r="HJY27" s="114"/>
      <c r="HKA27" s="115"/>
      <c r="HKB27" s="115"/>
      <c r="HKC27" s="95"/>
      <c r="HKD27" s="108"/>
      <c r="HKE27" s="112"/>
      <c r="HKO27" s="114"/>
      <c r="HKQ27" s="115"/>
      <c r="HKR27" s="115"/>
      <c r="HKS27" s="95"/>
      <c r="HKT27" s="108"/>
      <c r="HKU27" s="112"/>
      <c r="HLE27" s="114"/>
      <c r="HLG27" s="115"/>
      <c r="HLH27" s="115"/>
      <c r="HLI27" s="95"/>
      <c r="HLJ27" s="108"/>
      <c r="HLK27" s="112"/>
      <c r="HLU27" s="114"/>
      <c r="HLW27" s="115"/>
      <c r="HLX27" s="115"/>
      <c r="HLY27" s="95"/>
      <c r="HLZ27" s="108"/>
      <c r="HMA27" s="112"/>
      <c r="HMK27" s="114"/>
      <c r="HMM27" s="115"/>
      <c r="HMN27" s="115"/>
      <c r="HMO27" s="95"/>
      <c r="HMP27" s="108"/>
      <c r="HMQ27" s="112"/>
      <c r="HNA27" s="114"/>
      <c r="HNC27" s="115"/>
      <c r="HND27" s="115"/>
      <c r="HNE27" s="95"/>
      <c r="HNF27" s="108"/>
      <c r="HNG27" s="112"/>
      <c r="HNQ27" s="114"/>
      <c r="HNS27" s="115"/>
      <c r="HNT27" s="115"/>
      <c r="HNU27" s="95"/>
      <c r="HNV27" s="108"/>
      <c r="HNW27" s="112"/>
      <c r="HOG27" s="114"/>
      <c r="HOI27" s="115"/>
      <c r="HOJ27" s="115"/>
      <c r="HOK27" s="95"/>
      <c r="HOL27" s="108"/>
      <c r="HOM27" s="112"/>
      <c r="HOW27" s="114"/>
      <c r="HOY27" s="115"/>
      <c r="HOZ27" s="115"/>
      <c r="HPA27" s="95"/>
      <c r="HPB27" s="108"/>
      <c r="HPC27" s="112"/>
      <c r="HPM27" s="114"/>
      <c r="HPO27" s="115"/>
      <c r="HPP27" s="115"/>
      <c r="HPQ27" s="95"/>
      <c r="HPR27" s="108"/>
      <c r="HPS27" s="112"/>
      <c r="HQC27" s="114"/>
      <c r="HQE27" s="115"/>
      <c r="HQF27" s="115"/>
      <c r="HQG27" s="95"/>
      <c r="HQH27" s="108"/>
      <c r="HQI27" s="112"/>
      <c r="HQS27" s="114"/>
      <c r="HQU27" s="115"/>
      <c r="HQV27" s="115"/>
      <c r="HQW27" s="95"/>
      <c r="HQX27" s="108"/>
      <c r="HQY27" s="112"/>
      <c r="HRI27" s="114"/>
      <c r="HRK27" s="115"/>
      <c r="HRL27" s="115"/>
      <c r="HRM27" s="95"/>
      <c r="HRN27" s="108"/>
      <c r="HRO27" s="112"/>
      <c r="HRY27" s="114"/>
      <c r="HSA27" s="115"/>
      <c r="HSB27" s="115"/>
      <c r="HSC27" s="95"/>
      <c r="HSD27" s="108"/>
      <c r="HSE27" s="112"/>
      <c r="HSO27" s="114"/>
      <c r="HSQ27" s="115"/>
      <c r="HSR27" s="115"/>
      <c r="HSS27" s="95"/>
      <c r="HST27" s="108"/>
      <c r="HSU27" s="112"/>
      <c r="HTE27" s="114"/>
      <c r="HTG27" s="115"/>
      <c r="HTH27" s="115"/>
      <c r="HTI27" s="95"/>
      <c r="HTJ27" s="108"/>
      <c r="HTK27" s="112"/>
      <c r="HTU27" s="114"/>
      <c r="HTW27" s="115"/>
      <c r="HTX27" s="115"/>
      <c r="HTY27" s="95"/>
      <c r="HTZ27" s="108"/>
      <c r="HUA27" s="112"/>
      <c r="HUK27" s="114"/>
      <c r="HUM27" s="115"/>
      <c r="HUN27" s="115"/>
      <c r="HUO27" s="95"/>
      <c r="HUP27" s="108"/>
      <c r="HUQ27" s="112"/>
      <c r="HVA27" s="114"/>
      <c r="HVC27" s="115"/>
      <c r="HVD27" s="115"/>
      <c r="HVE27" s="95"/>
      <c r="HVF27" s="108"/>
      <c r="HVG27" s="112"/>
      <c r="HVQ27" s="114"/>
      <c r="HVS27" s="115"/>
      <c r="HVT27" s="115"/>
      <c r="HVU27" s="95"/>
      <c r="HVV27" s="108"/>
      <c r="HVW27" s="112"/>
      <c r="HWG27" s="114"/>
      <c r="HWI27" s="115"/>
      <c r="HWJ27" s="115"/>
      <c r="HWK27" s="95"/>
      <c r="HWL27" s="108"/>
      <c r="HWM27" s="112"/>
      <c r="HWW27" s="114"/>
      <c r="HWY27" s="115"/>
      <c r="HWZ27" s="115"/>
      <c r="HXA27" s="95"/>
      <c r="HXB27" s="108"/>
      <c r="HXC27" s="112"/>
      <c r="HXM27" s="114"/>
      <c r="HXO27" s="115"/>
      <c r="HXP27" s="115"/>
      <c r="HXQ27" s="95"/>
      <c r="HXR27" s="108"/>
      <c r="HXS27" s="112"/>
      <c r="HYC27" s="114"/>
      <c r="HYE27" s="115"/>
      <c r="HYF27" s="115"/>
      <c r="HYG27" s="95"/>
      <c r="HYH27" s="108"/>
      <c r="HYI27" s="112"/>
      <c r="HYS27" s="114"/>
      <c r="HYU27" s="115"/>
      <c r="HYV27" s="115"/>
      <c r="HYW27" s="95"/>
      <c r="HYX27" s="108"/>
      <c r="HYY27" s="112"/>
      <c r="HZI27" s="114"/>
      <c r="HZK27" s="115"/>
      <c r="HZL27" s="115"/>
      <c r="HZM27" s="95"/>
      <c r="HZN27" s="108"/>
      <c r="HZO27" s="112"/>
      <c r="HZY27" s="114"/>
      <c r="IAA27" s="115"/>
      <c r="IAB27" s="115"/>
      <c r="IAC27" s="95"/>
      <c r="IAD27" s="108"/>
      <c r="IAE27" s="112"/>
      <c r="IAO27" s="114"/>
      <c r="IAQ27" s="115"/>
      <c r="IAR27" s="115"/>
      <c r="IAS27" s="95"/>
      <c r="IAT27" s="108"/>
      <c r="IAU27" s="112"/>
      <c r="IBE27" s="114"/>
      <c r="IBG27" s="115"/>
      <c r="IBH27" s="115"/>
      <c r="IBI27" s="95"/>
      <c r="IBJ27" s="108"/>
      <c r="IBK27" s="112"/>
      <c r="IBU27" s="114"/>
      <c r="IBW27" s="115"/>
      <c r="IBX27" s="115"/>
      <c r="IBY27" s="95"/>
      <c r="IBZ27" s="108"/>
      <c r="ICA27" s="112"/>
      <c r="ICK27" s="114"/>
      <c r="ICM27" s="115"/>
      <c r="ICN27" s="115"/>
      <c r="ICO27" s="95"/>
      <c r="ICP27" s="108"/>
      <c r="ICQ27" s="112"/>
      <c r="IDA27" s="114"/>
      <c r="IDC27" s="115"/>
      <c r="IDD27" s="115"/>
      <c r="IDE27" s="95"/>
      <c r="IDF27" s="108"/>
      <c r="IDG27" s="112"/>
      <c r="IDQ27" s="114"/>
      <c r="IDS27" s="115"/>
      <c r="IDT27" s="115"/>
      <c r="IDU27" s="95"/>
      <c r="IDV27" s="108"/>
      <c r="IDW27" s="112"/>
      <c r="IEG27" s="114"/>
      <c r="IEI27" s="115"/>
      <c r="IEJ27" s="115"/>
      <c r="IEK27" s="95"/>
      <c r="IEL27" s="108"/>
      <c r="IEM27" s="112"/>
      <c r="IEW27" s="114"/>
      <c r="IEY27" s="115"/>
      <c r="IEZ27" s="115"/>
      <c r="IFA27" s="95"/>
      <c r="IFB27" s="108"/>
      <c r="IFC27" s="112"/>
      <c r="IFM27" s="114"/>
      <c r="IFO27" s="115"/>
      <c r="IFP27" s="115"/>
      <c r="IFQ27" s="95"/>
      <c r="IFR27" s="108"/>
      <c r="IFS27" s="112"/>
      <c r="IGC27" s="114"/>
      <c r="IGE27" s="115"/>
      <c r="IGF27" s="115"/>
      <c r="IGG27" s="95"/>
      <c r="IGH27" s="108"/>
      <c r="IGI27" s="112"/>
      <c r="IGS27" s="114"/>
      <c r="IGU27" s="115"/>
      <c r="IGV27" s="115"/>
      <c r="IGW27" s="95"/>
      <c r="IGX27" s="108"/>
      <c r="IGY27" s="112"/>
      <c r="IHI27" s="114"/>
      <c r="IHK27" s="115"/>
      <c r="IHL27" s="115"/>
      <c r="IHM27" s="95"/>
      <c r="IHN27" s="108"/>
      <c r="IHO27" s="112"/>
      <c r="IHY27" s="114"/>
      <c r="IIA27" s="115"/>
      <c r="IIB27" s="115"/>
      <c r="IIC27" s="95"/>
      <c r="IID27" s="108"/>
      <c r="IIE27" s="112"/>
      <c r="IIO27" s="114"/>
      <c r="IIQ27" s="115"/>
      <c r="IIR27" s="115"/>
      <c r="IIS27" s="95"/>
      <c r="IIT27" s="108"/>
      <c r="IIU27" s="112"/>
      <c r="IJE27" s="114"/>
      <c r="IJG27" s="115"/>
      <c r="IJH27" s="115"/>
      <c r="IJI27" s="95"/>
      <c r="IJJ27" s="108"/>
      <c r="IJK27" s="112"/>
      <c r="IJU27" s="114"/>
      <c r="IJW27" s="115"/>
      <c r="IJX27" s="115"/>
      <c r="IJY27" s="95"/>
      <c r="IJZ27" s="108"/>
      <c r="IKA27" s="112"/>
      <c r="IKK27" s="114"/>
      <c r="IKM27" s="115"/>
      <c r="IKN27" s="115"/>
      <c r="IKO27" s="95"/>
      <c r="IKP27" s="108"/>
      <c r="IKQ27" s="112"/>
      <c r="ILA27" s="114"/>
      <c r="ILC27" s="115"/>
      <c r="ILD27" s="115"/>
      <c r="ILE27" s="95"/>
      <c r="ILF27" s="108"/>
      <c r="ILG27" s="112"/>
      <c r="ILQ27" s="114"/>
      <c r="ILS27" s="115"/>
      <c r="ILT27" s="115"/>
      <c r="ILU27" s="95"/>
      <c r="ILV27" s="108"/>
      <c r="ILW27" s="112"/>
      <c r="IMG27" s="114"/>
      <c r="IMI27" s="115"/>
      <c r="IMJ27" s="115"/>
      <c r="IMK27" s="95"/>
      <c r="IML27" s="108"/>
      <c r="IMM27" s="112"/>
      <c r="IMW27" s="114"/>
      <c r="IMY27" s="115"/>
      <c r="IMZ27" s="115"/>
      <c r="INA27" s="95"/>
      <c r="INB27" s="108"/>
      <c r="INC27" s="112"/>
      <c r="INM27" s="114"/>
      <c r="INO27" s="115"/>
      <c r="INP27" s="115"/>
      <c r="INQ27" s="95"/>
      <c r="INR27" s="108"/>
      <c r="INS27" s="112"/>
      <c r="IOC27" s="114"/>
      <c r="IOE27" s="115"/>
      <c r="IOF27" s="115"/>
      <c r="IOG27" s="95"/>
      <c r="IOH27" s="108"/>
      <c r="IOI27" s="112"/>
      <c r="IOS27" s="114"/>
      <c r="IOU27" s="115"/>
      <c r="IOV27" s="115"/>
      <c r="IOW27" s="95"/>
      <c r="IOX27" s="108"/>
      <c r="IOY27" s="112"/>
      <c r="IPI27" s="114"/>
      <c r="IPK27" s="115"/>
      <c r="IPL27" s="115"/>
      <c r="IPM27" s="95"/>
      <c r="IPN27" s="108"/>
      <c r="IPO27" s="112"/>
      <c r="IPY27" s="114"/>
      <c r="IQA27" s="115"/>
      <c r="IQB27" s="115"/>
      <c r="IQC27" s="95"/>
      <c r="IQD27" s="108"/>
      <c r="IQE27" s="112"/>
      <c r="IQO27" s="114"/>
      <c r="IQQ27" s="115"/>
      <c r="IQR27" s="115"/>
      <c r="IQS27" s="95"/>
      <c r="IQT27" s="108"/>
      <c r="IQU27" s="112"/>
      <c r="IRE27" s="114"/>
      <c r="IRG27" s="115"/>
      <c r="IRH27" s="115"/>
      <c r="IRI27" s="95"/>
      <c r="IRJ27" s="108"/>
      <c r="IRK27" s="112"/>
      <c r="IRU27" s="114"/>
      <c r="IRW27" s="115"/>
      <c r="IRX27" s="115"/>
      <c r="IRY27" s="95"/>
      <c r="IRZ27" s="108"/>
      <c r="ISA27" s="112"/>
      <c r="ISK27" s="114"/>
      <c r="ISM27" s="115"/>
      <c r="ISN27" s="115"/>
      <c r="ISO27" s="95"/>
      <c r="ISP27" s="108"/>
      <c r="ISQ27" s="112"/>
      <c r="ITA27" s="114"/>
      <c r="ITC27" s="115"/>
      <c r="ITD27" s="115"/>
      <c r="ITE27" s="95"/>
      <c r="ITF27" s="108"/>
      <c r="ITG27" s="112"/>
      <c r="ITQ27" s="114"/>
      <c r="ITS27" s="115"/>
      <c r="ITT27" s="115"/>
      <c r="ITU27" s="95"/>
      <c r="ITV27" s="108"/>
      <c r="ITW27" s="112"/>
      <c r="IUG27" s="114"/>
      <c r="IUI27" s="115"/>
      <c r="IUJ27" s="115"/>
      <c r="IUK27" s="95"/>
      <c r="IUL27" s="108"/>
      <c r="IUM27" s="112"/>
      <c r="IUW27" s="114"/>
      <c r="IUY27" s="115"/>
      <c r="IUZ27" s="115"/>
      <c r="IVA27" s="95"/>
      <c r="IVB27" s="108"/>
      <c r="IVC27" s="112"/>
      <c r="IVM27" s="114"/>
      <c r="IVO27" s="115"/>
      <c r="IVP27" s="115"/>
      <c r="IVQ27" s="95"/>
      <c r="IVR27" s="108"/>
      <c r="IVS27" s="112"/>
      <c r="IWC27" s="114"/>
      <c r="IWE27" s="115"/>
      <c r="IWF27" s="115"/>
      <c r="IWG27" s="95"/>
      <c r="IWH27" s="108"/>
      <c r="IWI27" s="112"/>
      <c r="IWS27" s="114"/>
      <c r="IWU27" s="115"/>
      <c r="IWV27" s="115"/>
      <c r="IWW27" s="95"/>
      <c r="IWX27" s="108"/>
      <c r="IWY27" s="112"/>
      <c r="IXI27" s="114"/>
      <c r="IXK27" s="115"/>
      <c r="IXL27" s="115"/>
      <c r="IXM27" s="95"/>
      <c r="IXN27" s="108"/>
      <c r="IXO27" s="112"/>
      <c r="IXY27" s="114"/>
      <c r="IYA27" s="115"/>
      <c r="IYB27" s="115"/>
      <c r="IYC27" s="95"/>
      <c r="IYD27" s="108"/>
      <c r="IYE27" s="112"/>
      <c r="IYO27" s="114"/>
      <c r="IYQ27" s="115"/>
      <c r="IYR27" s="115"/>
      <c r="IYS27" s="95"/>
      <c r="IYT27" s="108"/>
      <c r="IYU27" s="112"/>
      <c r="IZE27" s="114"/>
      <c r="IZG27" s="115"/>
      <c r="IZH27" s="115"/>
      <c r="IZI27" s="95"/>
      <c r="IZJ27" s="108"/>
      <c r="IZK27" s="112"/>
      <c r="IZU27" s="114"/>
      <c r="IZW27" s="115"/>
      <c r="IZX27" s="115"/>
      <c r="IZY27" s="95"/>
      <c r="IZZ27" s="108"/>
      <c r="JAA27" s="112"/>
      <c r="JAK27" s="114"/>
      <c r="JAM27" s="115"/>
      <c r="JAN27" s="115"/>
      <c r="JAO27" s="95"/>
      <c r="JAP27" s="108"/>
      <c r="JAQ27" s="112"/>
      <c r="JBA27" s="114"/>
      <c r="JBC27" s="115"/>
      <c r="JBD27" s="115"/>
      <c r="JBE27" s="95"/>
      <c r="JBF27" s="108"/>
      <c r="JBG27" s="112"/>
      <c r="JBQ27" s="114"/>
      <c r="JBS27" s="115"/>
      <c r="JBT27" s="115"/>
      <c r="JBU27" s="95"/>
      <c r="JBV27" s="108"/>
      <c r="JBW27" s="112"/>
      <c r="JCG27" s="114"/>
      <c r="JCI27" s="115"/>
      <c r="JCJ27" s="115"/>
      <c r="JCK27" s="95"/>
      <c r="JCL27" s="108"/>
      <c r="JCM27" s="112"/>
      <c r="JCW27" s="114"/>
      <c r="JCY27" s="115"/>
      <c r="JCZ27" s="115"/>
      <c r="JDA27" s="95"/>
      <c r="JDB27" s="108"/>
      <c r="JDC27" s="112"/>
      <c r="JDM27" s="114"/>
      <c r="JDO27" s="115"/>
      <c r="JDP27" s="115"/>
      <c r="JDQ27" s="95"/>
      <c r="JDR27" s="108"/>
      <c r="JDS27" s="112"/>
      <c r="JEC27" s="114"/>
      <c r="JEE27" s="115"/>
      <c r="JEF27" s="115"/>
      <c r="JEG27" s="95"/>
      <c r="JEH27" s="108"/>
      <c r="JEI27" s="112"/>
      <c r="JES27" s="114"/>
      <c r="JEU27" s="115"/>
      <c r="JEV27" s="115"/>
      <c r="JEW27" s="95"/>
      <c r="JEX27" s="108"/>
      <c r="JEY27" s="112"/>
      <c r="JFI27" s="114"/>
      <c r="JFK27" s="115"/>
      <c r="JFL27" s="115"/>
      <c r="JFM27" s="95"/>
      <c r="JFN27" s="108"/>
      <c r="JFO27" s="112"/>
      <c r="JFY27" s="114"/>
      <c r="JGA27" s="115"/>
      <c r="JGB27" s="115"/>
      <c r="JGC27" s="95"/>
      <c r="JGD27" s="108"/>
      <c r="JGE27" s="112"/>
      <c r="JGO27" s="114"/>
      <c r="JGQ27" s="115"/>
      <c r="JGR27" s="115"/>
      <c r="JGS27" s="95"/>
      <c r="JGT27" s="108"/>
      <c r="JGU27" s="112"/>
      <c r="JHE27" s="114"/>
      <c r="JHG27" s="115"/>
      <c r="JHH27" s="115"/>
      <c r="JHI27" s="95"/>
      <c r="JHJ27" s="108"/>
      <c r="JHK27" s="112"/>
      <c r="JHU27" s="114"/>
      <c r="JHW27" s="115"/>
      <c r="JHX27" s="115"/>
      <c r="JHY27" s="95"/>
      <c r="JHZ27" s="108"/>
      <c r="JIA27" s="112"/>
      <c r="JIK27" s="114"/>
      <c r="JIM27" s="115"/>
      <c r="JIN27" s="115"/>
      <c r="JIO27" s="95"/>
      <c r="JIP27" s="108"/>
      <c r="JIQ27" s="112"/>
      <c r="JJA27" s="114"/>
      <c r="JJC27" s="115"/>
      <c r="JJD27" s="115"/>
      <c r="JJE27" s="95"/>
      <c r="JJF27" s="108"/>
      <c r="JJG27" s="112"/>
      <c r="JJQ27" s="114"/>
      <c r="JJS27" s="115"/>
      <c r="JJT27" s="115"/>
      <c r="JJU27" s="95"/>
      <c r="JJV27" s="108"/>
      <c r="JJW27" s="112"/>
      <c r="JKG27" s="114"/>
      <c r="JKI27" s="115"/>
      <c r="JKJ27" s="115"/>
      <c r="JKK27" s="95"/>
      <c r="JKL27" s="108"/>
      <c r="JKM27" s="112"/>
      <c r="JKW27" s="114"/>
      <c r="JKY27" s="115"/>
      <c r="JKZ27" s="115"/>
      <c r="JLA27" s="95"/>
      <c r="JLB27" s="108"/>
      <c r="JLC27" s="112"/>
      <c r="JLM27" s="114"/>
      <c r="JLO27" s="115"/>
      <c r="JLP27" s="115"/>
      <c r="JLQ27" s="95"/>
      <c r="JLR27" s="108"/>
      <c r="JLS27" s="112"/>
      <c r="JMC27" s="114"/>
      <c r="JME27" s="115"/>
      <c r="JMF27" s="115"/>
      <c r="JMG27" s="95"/>
      <c r="JMH27" s="108"/>
      <c r="JMI27" s="112"/>
      <c r="JMS27" s="114"/>
      <c r="JMU27" s="115"/>
      <c r="JMV27" s="115"/>
      <c r="JMW27" s="95"/>
      <c r="JMX27" s="108"/>
      <c r="JMY27" s="112"/>
      <c r="JNI27" s="114"/>
      <c r="JNK27" s="115"/>
      <c r="JNL27" s="115"/>
      <c r="JNM27" s="95"/>
      <c r="JNN27" s="108"/>
      <c r="JNO27" s="112"/>
      <c r="JNY27" s="114"/>
      <c r="JOA27" s="115"/>
      <c r="JOB27" s="115"/>
      <c r="JOC27" s="95"/>
      <c r="JOD27" s="108"/>
      <c r="JOE27" s="112"/>
      <c r="JOO27" s="114"/>
      <c r="JOQ27" s="115"/>
      <c r="JOR27" s="115"/>
      <c r="JOS27" s="95"/>
      <c r="JOT27" s="108"/>
      <c r="JOU27" s="112"/>
      <c r="JPE27" s="114"/>
      <c r="JPG27" s="115"/>
      <c r="JPH27" s="115"/>
      <c r="JPI27" s="95"/>
      <c r="JPJ27" s="108"/>
      <c r="JPK27" s="112"/>
      <c r="JPU27" s="114"/>
      <c r="JPW27" s="115"/>
      <c r="JPX27" s="115"/>
      <c r="JPY27" s="95"/>
      <c r="JPZ27" s="108"/>
      <c r="JQA27" s="112"/>
      <c r="JQK27" s="114"/>
      <c r="JQM27" s="115"/>
      <c r="JQN27" s="115"/>
      <c r="JQO27" s="95"/>
      <c r="JQP27" s="108"/>
      <c r="JQQ27" s="112"/>
      <c r="JRA27" s="114"/>
      <c r="JRC27" s="115"/>
      <c r="JRD27" s="115"/>
      <c r="JRE27" s="95"/>
      <c r="JRF27" s="108"/>
      <c r="JRG27" s="112"/>
      <c r="JRQ27" s="114"/>
      <c r="JRS27" s="115"/>
      <c r="JRT27" s="115"/>
      <c r="JRU27" s="95"/>
      <c r="JRV27" s="108"/>
      <c r="JRW27" s="112"/>
      <c r="JSG27" s="114"/>
      <c r="JSI27" s="115"/>
      <c r="JSJ27" s="115"/>
      <c r="JSK27" s="95"/>
      <c r="JSL27" s="108"/>
      <c r="JSM27" s="112"/>
      <c r="JSW27" s="114"/>
      <c r="JSY27" s="115"/>
      <c r="JSZ27" s="115"/>
      <c r="JTA27" s="95"/>
      <c r="JTB27" s="108"/>
      <c r="JTC27" s="112"/>
      <c r="JTM27" s="114"/>
      <c r="JTO27" s="115"/>
      <c r="JTP27" s="115"/>
      <c r="JTQ27" s="95"/>
      <c r="JTR27" s="108"/>
      <c r="JTS27" s="112"/>
      <c r="JUC27" s="114"/>
      <c r="JUE27" s="115"/>
      <c r="JUF27" s="115"/>
      <c r="JUG27" s="95"/>
      <c r="JUH27" s="108"/>
      <c r="JUI27" s="112"/>
      <c r="JUS27" s="114"/>
      <c r="JUU27" s="115"/>
      <c r="JUV27" s="115"/>
      <c r="JUW27" s="95"/>
      <c r="JUX27" s="108"/>
      <c r="JUY27" s="112"/>
      <c r="JVI27" s="114"/>
      <c r="JVK27" s="115"/>
      <c r="JVL27" s="115"/>
      <c r="JVM27" s="95"/>
      <c r="JVN27" s="108"/>
      <c r="JVO27" s="112"/>
      <c r="JVY27" s="114"/>
      <c r="JWA27" s="115"/>
      <c r="JWB27" s="115"/>
      <c r="JWC27" s="95"/>
      <c r="JWD27" s="108"/>
      <c r="JWE27" s="112"/>
      <c r="JWO27" s="114"/>
      <c r="JWQ27" s="115"/>
      <c r="JWR27" s="115"/>
      <c r="JWS27" s="95"/>
      <c r="JWT27" s="108"/>
      <c r="JWU27" s="112"/>
      <c r="JXE27" s="114"/>
      <c r="JXG27" s="115"/>
      <c r="JXH27" s="115"/>
      <c r="JXI27" s="95"/>
      <c r="JXJ27" s="108"/>
      <c r="JXK27" s="112"/>
      <c r="JXU27" s="114"/>
      <c r="JXW27" s="115"/>
      <c r="JXX27" s="115"/>
      <c r="JXY27" s="95"/>
      <c r="JXZ27" s="108"/>
      <c r="JYA27" s="112"/>
      <c r="JYK27" s="114"/>
      <c r="JYM27" s="115"/>
      <c r="JYN27" s="115"/>
      <c r="JYO27" s="95"/>
      <c r="JYP27" s="108"/>
      <c r="JYQ27" s="112"/>
      <c r="JZA27" s="114"/>
      <c r="JZC27" s="115"/>
      <c r="JZD27" s="115"/>
      <c r="JZE27" s="95"/>
      <c r="JZF27" s="108"/>
      <c r="JZG27" s="112"/>
      <c r="JZQ27" s="114"/>
      <c r="JZS27" s="115"/>
      <c r="JZT27" s="115"/>
      <c r="JZU27" s="95"/>
      <c r="JZV27" s="108"/>
      <c r="JZW27" s="112"/>
      <c r="KAG27" s="114"/>
      <c r="KAI27" s="115"/>
      <c r="KAJ27" s="115"/>
      <c r="KAK27" s="95"/>
      <c r="KAL27" s="108"/>
      <c r="KAM27" s="112"/>
      <c r="KAW27" s="114"/>
      <c r="KAY27" s="115"/>
      <c r="KAZ27" s="115"/>
      <c r="KBA27" s="95"/>
      <c r="KBB27" s="108"/>
      <c r="KBC27" s="112"/>
      <c r="KBM27" s="114"/>
      <c r="KBO27" s="115"/>
      <c r="KBP27" s="115"/>
      <c r="KBQ27" s="95"/>
      <c r="KBR27" s="108"/>
      <c r="KBS27" s="112"/>
      <c r="KCC27" s="114"/>
      <c r="KCE27" s="115"/>
      <c r="KCF27" s="115"/>
      <c r="KCG27" s="95"/>
      <c r="KCH27" s="108"/>
      <c r="KCI27" s="112"/>
      <c r="KCS27" s="114"/>
      <c r="KCU27" s="115"/>
      <c r="KCV27" s="115"/>
      <c r="KCW27" s="95"/>
      <c r="KCX27" s="108"/>
      <c r="KCY27" s="112"/>
      <c r="KDI27" s="114"/>
      <c r="KDK27" s="115"/>
      <c r="KDL27" s="115"/>
      <c r="KDM27" s="95"/>
      <c r="KDN27" s="108"/>
      <c r="KDO27" s="112"/>
      <c r="KDY27" s="114"/>
      <c r="KEA27" s="115"/>
      <c r="KEB27" s="115"/>
      <c r="KEC27" s="95"/>
      <c r="KED27" s="108"/>
      <c r="KEE27" s="112"/>
      <c r="KEO27" s="114"/>
      <c r="KEQ27" s="115"/>
      <c r="KER27" s="115"/>
      <c r="KES27" s="95"/>
      <c r="KET27" s="108"/>
      <c r="KEU27" s="112"/>
      <c r="KFE27" s="114"/>
      <c r="KFG27" s="115"/>
      <c r="KFH27" s="115"/>
      <c r="KFI27" s="95"/>
      <c r="KFJ27" s="108"/>
      <c r="KFK27" s="112"/>
      <c r="KFU27" s="114"/>
      <c r="KFW27" s="115"/>
      <c r="KFX27" s="115"/>
      <c r="KFY27" s="95"/>
      <c r="KFZ27" s="108"/>
      <c r="KGA27" s="112"/>
      <c r="KGK27" s="114"/>
      <c r="KGM27" s="115"/>
      <c r="KGN27" s="115"/>
      <c r="KGO27" s="95"/>
      <c r="KGP27" s="108"/>
      <c r="KGQ27" s="112"/>
      <c r="KHA27" s="114"/>
      <c r="KHC27" s="115"/>
      <c r="KHD27" s="115"/>
      <c r="KHE27" s="95"/>
      <c r="KHF27" s="108"/>
      <c r="KHG27" s="112"/>
      <c r="KHQ27" s="114"/>
      <c r="KHS27" s="115"/>
      <c r="KHT27" s="115"/>
      <c r="KHU27" s="95"/>
      <c r="KHV27" s="108"/>
      <c r="KHW27" s="112"/>
      <c r="KIG27" s="114"/>
      <c r="KII27" s="115"/>
      <c r="KIJ27" s="115"/>
      <c r="KIK27" s="95"/>
      <c r="KIL27" s="108"/>
      <c r="KIM27" s="112"/>
      <c r="KIW27" s="114"/>
      <c r="KIY27" s="115"/>
      <c r="KIZ27" s="115"/>
      <c r="KJA27" s="95"/>
      <c r="KJB27" s="108"/>
      <c r="KJC27" s="112"/>
      <c r="KJM27" s="114"/>
      <c r="KJO27" s="115"/>
      <c r="KJP27" s="115"/>
      <c r="KJQ27" s="95"/>
      <c r="KJR27" s="108"/>
      <c r="KJS27" s="112"/>
      <c r="KKC27" s="114"/>
      <c r="KKE27" s="115"/>
      <c r="KKF27" s="115"/>
      <c r="KKG27" s="95"/>
      <c r="KKH27" s="108"/>
      <c r="KKI27" s="112"/>
      <c r="KKS27" s="114"/>
      <c r="KKU27" s="115"/>
      <c r="KKV27" s="115"/>
      <c r="KKW27" s="95"/>
      <c r="KKX27" s="108"/>
      <c r="KKY27" s="112"/>
      <c r="KLI27" s="114"/>
      <c r="KLK27" s="115"/>
      <c r="KLL27" s="115"/>
      <c r="KLM27" s="95"/>
      <c r="KLN27" s="108"/>
      <c r="KLO27" s="112"/>
      <c r="KLY27" s="114"/>
      <c r="KMA27" s="115"/>
      <c r="KMB27" s="115"/>
      <c r="KMC27" s="95"/>
      <c r="KMD27" s="108"/>
      <c r="KME27" s="112"/>
      <c r="KMO27" s="114"/>
      <c r="KMQ27" s="115"/>
      <c r="KMR27" s="115"/>
      <c r="KMS27" s="95"/>
      <c r="KMT27" s="108"/>
      <c r="KMU27" s="112"/>
      <c r="KNE27" s="114"/>
      <c r="KNG27" s="115"/>
      <c r="KNH27" s="115"/>
      <c r="KNI27" s="95"/>
      <c r="KNJ27" s="108"/>
      <c r="KNK27" s="112"/>
      <c r="KNU27" s="114"/>
      <c r="KNW27" s="115"/>
      <c r="KNX27" s="115"/>
      <c r="KNY27" s="95"/>
      <c r="KNZ27" s="108"/>
      <c r="KOA27" s="112"/>
      <c r="KOK27" s="114"/>
      <c r="KOM27" s="115"/>
      <c r="KON27" s="115"/>
      <c r="KOO27" s="95"/>
      <c r="KOP27" s="108"/>
      <c r="KOQ27" s="112"/>
      <c r="KPA27" s="114"/>
      <c r="KPC27" s="115"/>
      <c r="KPD27" s="115"/>
      <c r="KPE27" s="95"/>
      <c r="KPF27" s="108"/>
      <c r="KPG27" s="112"/>
      <c r="KPQ27" s="114"/>
      <c r="KPS27" s="115"/>
      <c r="KPT27" s="115"/>
      <c r="KPU27" s="95"/>
      <c r="KPV27" s="108"/>
      <c r="KPW27" s="112"/>
      <c r="KQG27" s="114"/>
      <c r="KQI27" s="115"/>
      <c r="KQJ27" s="115"/>
      <c r="KQK27" s="95"/>
      <c r="KQL27" s="108"/>
      <c r="KQM27" s="112"/>
      <c r="KQW27" s="114"/>
      <c r="KQY27" s="115"/>
      <c r="KQZ27" s="115"/>
      <c r="KRA27" s="95"/>
      <c r="KRB27" s="108"/>
      <c r="KRC27" s="112"/>
      <c r="KRM27" s="114"/>
      <c r="KRO27" s="115"/>
      <c r="KRP27" s="115"/>
      <c r="KRQ27" s="95"/>
      <c r="KRR27" s="108"/>
      <c r="KRS27" s="112"/>
      <c r="KSC27" s="114"/>
      <c r="KSE27" s="115"/>
      <c r="KSF27" s="115"/>
      <c r="KSG27" s="95"/>
      <c r="KSH27" s="108"/>
      <c r="KSI27" s="112"/>
      <c r="KSS27" s="114"/>
      <c r="KSU27" s="115"/>
      <c r="KSV27" s="115"/>
      <c r="KSW27" s="95"/>
      <c r="KSX27" s="108"/>
      <c r="KSY27" s="112"/>
      <c r="KTI27" s="114"/>
      <c r="KTK27" s="115"/>
      <c r="KTL27" s="115"/>
      <c r="KTM27" s="95"/>
      <c r="KTN27" s="108"/>
      <c r="KTO27" s="112"/>
      <c r="KTY27" s="114"/>
      <c r="KUA27" s="115"/>
      <c r="KUB27" s="115"/>
      <c r="KUC27" s="95"/>
      <c r="KUD27" s="108"/>
      <c r="KUE27" s="112"/>
      <c r="KUO27" s="114"/>
      <c r="KUQ27" s="115"/>
      <c r="KUR27" s="115"/>
      <c r="KUS27" s="95"/>
      <c r="KUT27" s="108"/>
      <c r="KUU27" s="112"/>
      <c r="KVE27" s="114"/>
      <c r="KVG27" s="115"/>
      <c r="KVH27" s="115"/>
      <c r="KVI27" s="95"/>
      <c r="KVJ27" s="108"/>
      <c r="KVK27" s="112"/>
      <c r="KVU27" s="114"/>
      <c r="KVW27" s="115"/>
      <c r="KVX27" s="115"/>
      <c r="KVY27" s="95"/>
      <c r="KVZ27" s="108"/>
      <c r="KWA27" s="112"/>
      <c r="KWK27" s="114"/>
      <c r="KWM27" s="115"/>
      <c r="KWN27" s="115"/>
      <c r="KWO27" s="95"/>
      <c r="KWP27" s="108"/>
      <c r="KWQ27" s="112"/>
      <c r="KXA27" s="114"/>
      <c r="KXC27" s="115"/>
      <c r="KXD27" s="115"/>
      <c r="KXE27" s="95"/>
      <c r="KXF27" s="108"/>
      <c r="KXG27" s="112"/>
      <c r="KXQ27" s="114"/>
      <c r="KXS27" s="115"/>
      <c r="KXT27" s="115"/>
      <c r="KXU27" s="95"/>
      <c r="KXV27" s="108"/>
      <c r="KXW27" s="112"/>
      <c r="KYG27" s="114"/>
      <c r="KYI27" s="115"/>
      <c r="KYJ27" s="115"/>
      <c r="KYK27" s="95"/>
      <c r="KYL27" s="108"/>
      <c r="KYM27" s="112"/>
      <c r="KYW27" s="114"/>
      <c r="KYY27" s="115"/>
      <c r="KYZ27" s="115"/>
      <c r="KZA27" s="95"/>
      <c r="KZB27" s="108"/>
      <c r="KZC27" s="112"/>
      <c r="KZM27" s="114"/>
      <c r="KZO27" s="115"/>
      <c r="KZP27" s="115"/>
      <c r="KZQ27" s="95"/>
      <c r="KZR27" s="108"/>
      <c r="KZS27" s="112"/>
      <c r="LAC27" s="114"/>
      <c r="LAE27" s="115"/>
      <c r="LAF27" s="115"/>
      <c r="LAG27" s="95"/>
      <c r="LAH27" s="108"/>
      <c r="LAI27" s="112"/>
      <c r="LAS27" s="114"/>
      <c r="LAU27" s="115"/>
      <c r="LAV27" s="115"/>
      <c r="LAW27" s="95"/>
      <c r="LAX27" s="108"/>
      <c r="LAY27" s="112"/>
      <c r="LBI27" s="114"/>
      <c r="LBK27" s="115"/>
      <c r="LBL27" s="115"/>
      <c r="LBM27" s="95"/>
      <c r="LBN27" s="108"/>
      <c r="LBO27" s="112"/>
      <c r="LBY27" s="114"/>
      <c r="LCA27" s="115"/>
      <c r="LCB27" s="115"/>
      <c r="LCC27" s="95"/>
      <c r="LCD27" s="108"/>
      <c r="LCE27" s="112"/>
      <c r="LCO27" s="114"/>
      <c r="LCQ27" s="115"/>
      <c r="LCR27" s="115"/>
      <c r="LCS27" s="95"/>
      <c r="LCT27" s="108"/>
      <c r="LCU27" s="112"/>
      <c r="LDE27" s="114"/>
      <c r="LDG27" s="115"/>
      <c r="LDH27" s="115"/>
      <c r="LDI27" s="95"/>
      <c r="LDJ27" s="108"/>
      <c r="LDK27" s="112"/>
      <c r="LDU27" s="114"/>
      <c r="LDW27" s="115"/>
      <c r="LDX27" s="115"/>
      <c r="LDY27" s="95"/>
      <c r="LDZ27" s="108"/>
      <c r="LEA27" s="112"/>
      <c r="LEK27" s="114"/>
      <c r="LEM27" s="115"/>
      <c r="LEN27" s="115"/>
      <c r="LEO27" s="95"/>
      <c r="LEP27" s="108"/>
      <c r="LEQ27" s="112"/>
      <c r="LFA27" s="114"/>
      <c r="LFC27" s="115"/>
      <c r="LFD27" s="115"/>
      <c r="LFE27" s="95"/>
      <c r="LFF27" s="108"/>
      <c r="LFG27" s="112"/>
      <c r="LFQ27" s="114"/>
      <c r="LFS27" s="115"/>
      <c r="LFT27" s="115"/>
      <c r="LFU27" s="95"/>
      <c r="LFV27" s="108"/>
      <c r="LFW27" s="112"/>
      <c r="LGG27" s="114"/>
      <c r="LGI27" s="115"/>
      <c r="LGJ27" s="115"/>
      <c r="LGK27" s="95"/>
      <c r="LGL27" s="108"/>
      <c r="LGM27" s="112"/>
      <c r="LGW27" s="114"/>
      <c r="LGY27" s="115"/>
      <c r="LGZ27" s="115"/>
      <c r="LHA27" s="95"/>
      <c r="LHB27" s="108"/>
      <c r="LHC27" s="112"/>
      <c r="LHM27" s="114"/>
      <c r="LHO27" s="115"/>
      <c r="LHP27" s="115"/>
      <c r="LHQ27" s="95"/>
      <c r="LHR27" s="108"/>
      <c r="LHS27" s="112"/>
      <c r="LIC27" s="114"/>
      <c r="LIE27" s="115"/>
      <c r="LIF27" s="115"/>
      <c r="LIG27" s="95"/>
      <c r="LIH27" s="108"/>
      <c r="LII27" s="112"/>
      <c r="LIS27" s="114"/>
      <c r="LIU27" s="115"/>
      <c r="LIV27" s="115"/>
      <c r="LIW27" s="95"/>
      <c r="LIX27" s="108"/>
      <c r="LIY27" s="112"/>
      <c r="LJI27" s="114"/>
      <c r="LJK27" s="115"/>
      <c r="LJL27" s="115"/>
      <c r="LJM27" s="95"/>
      <c r="LJN27" s="108"/>
      <c r="LJO27" s="112"/>
      <c r="LJY27" s="114"/>
      <c r="LKA27" s="115"/>
      <c r="LKB27" s="115"/>
      <c r="LKC27" s="95"/>
      <c r="LKD27" s="108"/>
      <c r="LKE27" s="112"/>
      <c r="LKO27" s="114"/>
      <c r="LKQ27" s="115"/>
      <c r="LKR27" s="115"/>
      <c r="LKS27" s="95"/>
      <c r="LKT27" s="108"/>
      <c r="LKU27" s="112"/>
      <c r="LLE27" s="114"/>
      <c r="LLG27" s="115"/>
      <c r="LLH27" s="115"/>
      <c r="LLI27" s="95"/>
      <c r="LLJ27" s="108"/>
      <c r="LLK27" s="112"/>
      <c r="LLU27" s="114"/>
      <c r="LLW27" s="115"/>
      <c r="LLX27" s="115"/>
      <c r="LLY27" s="95"/>
      <c r="LLZ27" s="108"/>
      <c r="LMA27" s="112"/>
      <c r="LMK27" s="114"/>
      <c r="LMM27" s="115"/>
      <c r="LMN27" s="115"/>
      <c r="LMO27" s="95"/>
      <c r="LMP27" s="108"/>
      <c r="LMQ27" s="112"/>
      <c r="LNA27" s="114"/>
      <c r="LNC27" s="115"/>
      <c r="LND27" s="115"/>
      <c r="LNE27" s="95"/>
      <c r="LNF27" s="108"/>
      <c r="LNG27" s="112"/>
      <c r="LNQ27" s="114"/>
      <c r="LNS27" s="115"/>
      <c r="LNT27" s="115"/>
      <c r="LNU27" s="95"/>
      <c r="LNV27" s="108"/>
      <c r="LNW27" s="112"/>
      <c r="LOG27" s="114"/>
      <c r="LOI27" s="115"/>
      <c r="LOJ27" s="115"/>
      <c r="LOK27" s="95"/>
      <c r="LOL27" s="108"/>
      <c r="LOM27" s="112"/>
      <c r="LOW27" s="114"/>
      <c r="LOY27" s="115"/>
      <c r="LOZ27" s="115"/>
      <c r="LPA27" s="95"/>
      <c r="LPB27" s="108"/>
      <c r="LPC27" s="112"/>
      <c r="LPM27" s="114"/>
      <c r="LPO27" s="115"/>
      <c r="LPP27" s="115"/>
      <c r="LPQ27" s="95"/>
      <c r="LPR27" s="108"/>
      <c r="LPS27" s="112"/>
      <c r="LQC27" s="114"/>
      <c r="LQE27" s="115"/>
      <c r="LQF27" s="115"/>
      <c r="LQG27" s="95"/>
      <c r="LQH27" s="108"/>
      <c r="LQI27" s="112"/>
      <c r="LQS27" s="114"/>
      <c r="LQU27" s="115"/>
      <c r="LQV27" s="115"/>
      <c r="LQW27" s="95"/>
      <c r="LQX27" s="108"/>
      <c r="LQY27" s="112"/>
      <c r="LRI27" s="114"/>
      <c r="LRK27" s="115"/>
      <c r="LRL27" s="115"/>
      <c r="LRM27" s="95"/>
      <c r="LRN27" s="108"/>
      <c r="LRO27" s="112"/>
      <c r="LRY27" s="114"/>
      <c r="LSA27" s="115"/>
      <c r="LSB27" s="115"/>
      <c r="LSC27" s="95"/>
      <c r="LSD27" s="108"/>
      <c r="LSE27" s="112"/>
      <c r="LSO27" s="114"/>
      <c r="LSQ27" s="115"/>
      <c r="LSR27" s="115"/>
      <c r="LSS27" s="95"/>
      <c r="LST27" s="108"/>
      <c r="LSU27" s="112"/>
      <c r="LTE27" s="114"/>
      <c r="LTG27" s="115"/>
      <c r="LTH27" s="115"/>
      <c r="LTI27" s="95"/>
      <c r="LTJ27" s="108"/>
      <c r="LTK27" s="112"/>
      <c r="LTU27" s="114"/>
      <c r="LTW27" s="115"/>
      <c r="LTX27" s="115"/>
      <c r="LTY27" s="95"/>
      <c r="LTZ27" s="108"/>
      <c r="LUA27" s="112"/>
      <c r="LUK27" s="114"/>
      <c r="LUM27" s="115"/>
      <c r="LUN27" s="115"/>
      <c r="LUO27" s="95"/>
      <c r="LUP27" s="108"/>
      <c r="LUQ27" s="112"/>
      <c r="LVA27" s="114"/>
      <c r="LVC27" s="115"/>
      <c r="LVD27" s="115"/>
      <c r="LVE27" s="95"/>
      <c r="LVF27" s="108"/>
      <c r="LVG27" s="112"/>
      <c r="LVQ27" s="114"/>
      <c r="LVS27" s="115"/>
      <c r="LVT27" s="115"/>
      <c r="LVU27" s="95"/>
      <c r="LVV27" s="108"/>
      <c r="LVW27" s="112"/>
      <c r="LWG27" s="114"/>
      <c r="LWI27" s="115"/>
      <c r="LWJ27" s="115"/>
      <c r="LWK27" s="95"/>
      <c r="LWL27" s="108"/>
      <c r="LWM27" s="112"/>
      <c r="LWW27" s="114"/>
      <c r="LWY27" s="115"/>
      <c r="LWZ27" s="115"/>
      <c r="LXA27" s="95"/>
      <c r="LXB27" s="108"/>
      <c r="LXC27" s="112"/>
      <c r="LXM27" s="114"/>
      <c r="LXO27" s="115"/>
      <c r="LXP27" s="115"/>
      <c r="LXQ27" s="95"/>
      <c r="LXR27" s="108"/>
      <c r="LXS27" s="112"/>
      <c r="LYC27" s="114"/>
      <c r="LYE27" s="115"/>
      <c r="LYF27" s="115"/>
      <c r="LYG27" s="95"/>
      <c r="LYH27" s="108"/>
      <c r="LYI27" s="112"/>
      <c r="LYS27" s="114"/>
      <c r="LYU27" s="115"/>
      <c r="LYV27" s="115"/>
      <c r="LYW27" s="95"/>
      <c r="LYX27" s="108"/>
      <c r="LYY27" s="112"/>
      <c r="LZI27" s="114"/>
      <c r="LZK27" s="115"/>
      <c r="LZL27" s="115"/>
      <c r="LZM27" s="95"/>
      <c r="LZN27" s="108"/>
      <c r="LZO27" s="112"/>
      <c r="LZY27" s="114"/>
      <c r="MAA27" s="115"/>
      <c r="MAB27" s="115"/>
      <c r="MAC27" s="95"/>
      <c r="MAD27" s="108"/>
      <c r="MAE27" s="112"/>
      <c r="MAO27" s="114"/>
      <c r="MAQ27" s="115"/>
      <c r="MAR27" s="115"/>
      <c r="MAS27" s="95"/>
      <c r="MAT27" s="108"/>
      <c r="MAU27" s="112"/>
      <c r="MBE27" s="114"/>
      <c r="MBG27" s="115"/>
      <c r="MBH27" s="115"/>
      <c r="MBI27" s="95"/>
      <c r="MBJ27" s="108"/>
      <c r="MBK27" s="112"/>
      <c r="MBU27" s="114"/>
      <c r="MBW27" s="115"/>
      <c r="MBX27" s="115"/>
      <c r="MBY27" s="95"/>
      <c r="MBZ27" s="108"/>
      <c r="MCA27" s="112"/>
      <c r="MCK27" s="114"/>
      <c r="MCM27" s="115"/>
      <c r="MCN27" s="115"/>
      <c r="MCO27" s="95"/>
      <c r="MCP27" s="108"/>
      <c r="MCQ27" s="112"/>
      <c r="MDA27" s="114"/>
      <c r="MDC27" s="115"/>
      <c r="MDD27" s="115"/>
      <c r="MDE27" s="95"/>
      <c r="MDF27" s="108"/>
      <c r="MDG27" s="112"/>
      <c r="MDQ27" s="114"/>
      <c r="MDS27" s="115"/>
      <c r="MDT27" s="115"/>
      <c r="MDU27" s="95"/>
      <c r="MDV27" s="108"/>
      <c r="MDW27" s="112"/>
      <c r="MEG27" s="114"/>
      <c r="MEI27" s="115"/>
      <c r="MEJ27" s="115"/>
      <c r="MEK27" s="95"/>
      <c r="MEL27" s="108"/>
      <c r="MEM27" s="112"/>
      <c r="MEW27" s="114"/>
      <c r="MEY27" s="115"/>
      <c r="MEZ27" s="115"/>
      <c r="MFA27" s="95"/>
      <c r="MFB27" s="108"/>
      <c r="MFC27" s="112"/>
      <c r="MFM27" s="114"/>
      <c r="MFO27" s="115"/>
      <c r="MFP27" s="115"/>
      <c r="MFQ27" s="95"/>
      <c r="MFR27" s="108"/>
      <c r="MFS27" s="112"/>
      <c r="MGC27" s="114"/>
      <c r="MGE27" s="115"/>
      <c r="MGF27" s="115"/>
      <c r="MGG27" s="95"/>
      <c r="MGH27" s="108"/>
      <c r="MGI27" s="112"/>
      <c r="MGS27" s="114"/>
      <c r="MGU27" s="115"/>
      <c r="MGV27" s="115"/>
      <c r="MGW27" s="95"/>
      <c r="MGX27" s="108"/>
      <c r="MGY27" s="112"/>
      <c r="MHI27" s="114"/>
      <c r="MHK27" s="115"/>
      <c r="MHL27" s="115"/>
      <c r="MHM27" s="95"/>
      <c r="MHN27" s="108"/>
      <c r="MHO27" s="112"/>
      <c r="MHY27" s="114"/>
      <c r="MIA27" s="115"/>
      <c r="MIB27" s="115"/>
      <c r="MIC27" s="95"/>
      <c r="MID27" s="108"/>
      <c r="MIE27" s="112"/>
      <c r="MIO27" s="114"/>
      <c r="MIQ27" s="115"/>
      <c r="MIR27" s="115"/>
      <c r="MIS27" s="95"/>
      <c r="MIT27" s="108"/>
      <c r="MIU27" s="112"/>
      <c r="MJE27" s="114"/>
      <c r="MJG27" s="115"/>
      <c r="MJH27" s="115"/>
      <c r="MJI27" s="95"/>
      <c r="MJJ27" s="108"/>
      <c r="MJK27" s="112"/>
      <c r="MJU27" s="114"/>
      <c r="MJW27" s="115"/>
      <c r="MJX27" s="115"/>
      <c r="MJY27" s="95"/>
      <c r="MJZ27" s="108"/>
      <c r="MKA27" s="112"/>
      <c r="MKK27" s="114"/>
      <c r="MKM27" s="115"/>
      <c r="MKN27" s="115"/>
      <c r="MKO27" s="95"/>
      <c r="MKP27" s="108"/>
      <c r="MKQ27" s="112"/>
      <c r="MLA27" s="114"/>
      <c r="MLC27" s="115"/>
      <c r="MLD27" s="115"/>
      <c r="MLE27" s="95"/>
      <c r="MLF27" s="108"/>
      <c r="MLG27" s="112"/>
      <c r="MLQ27" s="114"/>
      <c r="MLS27" s="115"/>
      <c r="MLT27" s="115"/>
      <c r="MLU27" s="95"/>
      <c r="MLV27" s="108"/>
      <c r="MLW27" s="112"/>
      <c r="MMG27" s="114"/>
      <c r="MMI27" s="115"/>
      <c r="MMJ27" s="115"/>
      <c r="MMK27" s="95"/>
      <c r="MML27" s="108"/>
      <c r="MMM27" s="112"/>
      <c r="MMW27" s="114"/>
      <c r="MMY27" s="115"/>
      <c r="MMZ27" s="115"/>
      <c r="MNA27" s="95"/>
      <c r="MNB27" s="108"/>
      <c r="MNC27" s="112"/>
      <c r="MNM27" s="114"/>
      <c r="MNO27" s="115"/>
      <c r="MNP27" s="115"/>
      <c r="MNQ27" s="95"/>
      <c r="MNR27" s="108"/>
      <c r="MNS27" s="112"/>
      <c r="MOC27" s="114"/>
      <c r="MOE27" s="115"/>
      <c r="MOF27" s="115"/>
      <c r="MOG27" s="95"/>
      <c r="MOH27" s="108"/>
      <c r="MOI27" s="112"/>
      <c r="MOS27" s="114"/>
      <c r="MOU27" s="115"/>
      <c r="MOV27" s="115"/>
      <c r="MOW27" s="95"/>
      <c r="MOX27" s="108"/>
      <c r="MOY27" s="112"/>
      <c r="MPI27" s="114"/>
      <c r="MPK27" s="115"/>
      <c r="MPL27" s="115"/>
      <c r="MPM27" s="95"/>
      <c r="MPN27" s="108"/>
      <c r="MPO27" s="112"/>
      <c r="MPY27" s="114"/>
      <c r="MQA27" s="115"/>
      <c r="MQB27" s="115"/>
      <c r="MQC27" s="95"/>
      <c r="MQD27" s="108"/>
      <c r="MQE27" s="112"/>
      <c r="MQO27" s="114"/>
      <c r="MQQ27" s="115"/>
      <c r="MQR27" s="115"/>
      <c r="MQS27" s="95"/>
      <c r="MQT27" s="108"/>
      <c r="MQU27" s="112"/>
      <c r="MRE27" s="114"/>
      <c r="MRG27" s="115"/>
      <c r="MRH27" s="115"/>
      <c r="MRI27" s="95"/>
      <c r="MRJ27" s="108"/>
      <c r="MRK27" s="112"/>
      <c r="MRU27" s="114"/>
      <c r="MRW27" s="115"/>
      <c r="MRX27" s="115"/>
      <c r="MRY27" s="95"/>
      <c r="MRZ27" s="108"/>
      <c r="MSA27" s="112"/>
      <c r="MSK27" s="114"/>
      <c r="MSM27" s="115"/>
      <c r="MSN27" s="115"/>
      <c r="MSO27" s="95"/>
      <c r="MSP27" s="108"/>
      <c r="MSQ27" s="112"/>
      <c r="MTA27" s="114"/>
      <c r="MTC27" s="115"/>
      <c r="MTD27" s="115"/>
      <c r="MTE27" s="95"/>
      <c r="MTF27" s="108"/>
      <c r="MTG27" s="112"/>
      <c r="MTQ27" s="114"/>
      <c r="MTS27" s="115"/>
      <c r="MTT27" s="115"/>
      <c r="MTU27" s="95"/>
      <c r="MTV27" s="108"/>
      <c r="MTW27" s="112"/>
      <c r="MUG27" s="114"/>
      <c r="MUI27" s="115"/>
      <c r="MUJ27" s="115"/>
      <c r="MUK27" s="95"/>
      <c r="MUL27" s="108"/>
      <c r="MUM27" s="112"/>
      <c r="MUW27" s="114"/>
      <c r="MUY27" s="115"/>
      <c r="MUZ27" s="115"/>
      <c r="MVA27" s="95"/>
      <c r="MVB27" s="108"/>
      <c r="MVC27" s="112"/>
      <c r="MVM27" s="114"/>
      <c r="MVO27" s="115"/>
      <c r="MVP27" s="115"/>
      <c r="MVQ27" s="95"/>
      <c r="MVR27" s="108"/>
      <c r="MVS27" s="112"/>
      <c r="MWC27" s="114"/>
      <c r="MWE27" s="115"/>
      <c r="MWF27" s="115"/>
      <c r="MWG27" s="95"/>
      <c r="MWH27" s="108"/>
      <c r="MWI27" s="112"/>
      <c r="MWS27" s="114"/>
      <c r="MWU27" s="115"/>
      <c r="MWV27" s="115"/>
      <c r="MWW27" s="95"/>
      <c r="MWX27" s="108"/>
      <c r="MWY27" s="112"/>
      <c r="MXI27" s="114"/>
      <c r="MXK27" s="115"/>
      <c r="MXL27" s="115"/>
      <c r="MXM27" s="95"/>
      <c r="MXN27" s="108"/>
      <c r="MXO27" s="112"/>
      <c r="MXY27" s="114"/>
      <c r="MYA27" s="115"/>
      <c r="MYB27" s="115"/>
      <c r="MYC27" s="95"/>
      <c r="MYD27" s="108"/>
      <c r="MYE27" s="112"/>
      <c r="MYO27" s="114"/>
      <c r="MYQ27" s="115"/>
      <c r="MYR27" s="115"/>
      <c r="MYS27" s="95"/>
      <c r="MYT27" s="108"/>
      <c r="MYU27" s="112"/>
      <c r="MZE27" s="114"/>
      <c r="MZG27" s="115"/>
      <c r="MZH27" s="115"/>
      <c r="MZI27" s="95"/>
      <c r="MZJ27" s="108"/>
      <c r="MZK27" s="112"/>
      <c r="MZU27" s="114"/>
      <c r="MZW27" s="115"/>
      <c r="MZX27" s="115"/>
      <c r="MZY27" s="95"/>
      <c r="MZZ27" s="108"/>
      <c r="NAA27" s="112"/>
      <c r="NAK27" s="114"/>
      <c r="NAM27" s="115"/>
      <c r="NAN27" s="115"/>
      <c r="NAO27" s="95"/>
      <c r="NAP27" s="108"/>
      <c r="NAQ27" s="112"/>
      <c r="NBA27" s="114"/>
      <c r="NBC27" s="115"/>
      <c r="NBD27" s="115"/>
      <c r="NBE27" s="95"/>
      <c r="NBF27" s="108"/>
      <c r="NBG27" s="112"/>
      <c r="NBQ27" s="114"/>
      <c r="NBS27" s="115"/>
      <c r="NBT27" s="115"/>
      <c r="NBU27" s="95"/>
      <c r="NBV27" s="108"/>
      <c r="NBW27" s="112"/>
      <c r="NCG27" s="114"/>
      <c r="NCI27" s="115"/>
      <c r="NCJ27" s="115"/>
      <c r="NCK27" s="95"/>
      <c r="NCL27" s="108"/>
      <c r="NCM27" s="112"/>
      <c r="NCW27" s="114"/>
      <c r="NCY27" s="115"/>
      <c r="NCZ27" s="115"/>
      <c r="NDA27" s="95"/>
      <c r="NDB27" s="108"/>
      <c r="NDC27" s="112"/>
      <c r="NDM27" s="114"/>
      <c r="NDO27" s="115"/>
      <c r="NDP27" s="115"/>
      <c r="NDQ27" s="95"/>
      <c r="NDR27" s="108"/>
      <c r="NDS27" s="112"/>
      <c r="NEC27" s="114"/>
      <c r="NEE27" s="115"/>
      <c r="NEF27" s="115"/>
      <c r="NEG27" s="95"/>
      <c r="NEH27" s="108"/>
      <c r="NEI27" s="112"/>
      <c r="NES27" s="114"/>
      <c r="NEU27" s="115"/>
      <c r="NEV27" s="115"/>
      <c r="NEW27" s="95"/>
      <c r="NEX27" s="108"/>
      <c r="NEY27" s="112"/>
      <c r="NFI27" s="114"/>
      <c r="NFK27" s="115"/>
      <c r="NFL27" s="115"/>
      <c r="NFM27" s="95"/>
      <c r="NFN27" s="108"/>
      <c r="NFO27" s="112"/>
      <c r="NFY27" s="114"/>
      <c r="NGA27" s="115"/>
      <c r="NGB27" s="115"/>
      <c r="NGC27" s="95"/>
      <c r="NGD27" s="108"/>
      <c r="NGE27" s="112"/>
      <c r="NGO27" s="114"/>
      <c r="NGQ27" s="115"/>
      <c r="NGR27" s="115"/>
      <c r="NGS27" s="95"/>
      <c r="NGT27" s="108"/>
      <c r="NGU27" s="112"/>
      <c r="NHE27" s="114"/>
      <c r="NHG27" s="115"/>
      <c r="NHH27" s="115"/>
      <c r="NHI27" s="95"/>
      <c r="NHJ27" s="108"/>
      <c r="NHK27" s="112"/>
      <c r="NHU27" s="114"/>
      <c r="NHW27" s="115"/>
      <c r="NHX27" s="115"/>
      <c r="NHY27" s="95"/>
      <c r="NHZ27" s="108"/>
      <c r="NIA27" s="112"/>
      <c r="NIK27" s="114"/>
      <c r="NIM27" s="115"/>
      <c r="NIN27" s="115"/>
      <c r="NIO27" s="95"/>
      <c r="NIP27" s="108"/>
      <c r="NIQ27" s="112"/>
      <c r="NJA27" s="114"/>
      <c r="NJC27" s="115"/>
      <c r="NJD27" s="115"/>
      <c r="NJE27" s="95"/>
      <c r="NJF27" s="108"/>
      <c r="NJG27" s="112"/>
      <c r="NJQ27" s="114"/>
      <c r="NJS27" s="115"/>
      <c r="NJT27" s="115"/>
      <c r="NJU27" s="95"/>
      <c r="NJV27" s="108"/>
      <c r="NJW27" s="112"/>
      <c r="NKG27" s="114"/>
      <c r="NKI27" s="115"/>
      <c r="NKJ27" s="115"/>
      <c r="NKK27" s="95"/>
      <c r="NKL27" s="108"/>
      <c r="NKM27" s="112"/>
      <c r="NKW27" s="114"/>
      <c r="NKY27" s="115"/>
      <c r="NKZ27" s="115"/>
      <c r="NLA27" s="95"/>
      <c r="NLB27" s="108"/>
      <c r="NLC27" s="112"/>
      <c r="NLM27" s="114"/>
      <c r="NLO27" s="115"/>
      <c r="NLP27" s="115"/>
      <c r="NLQ27" s="95"/>
      <c r="NLR27" s="108"/>
      <c r="NLS27" s="112"/>
      <c r="NMC27" s="114"/>
      <c r="NME27" s="115"/>
      <c r="NMF27" s="115"/>
      <c r="NMG27" s="95"/>
      <c r="NMH27" s="108"/>
      <c r="NMI27" s="112"/>
      <c r="NMS27" s="114"/>
      <c r="NMU27" s="115"/>
      <c r="NMV27" s="115"/>
      <c r="NMW27" s="95"/>
      <c r="NMX27" s="108"/>
      <c r="NMY27" s="112"/>
      <c r="NNI27" s="114"/>
      <c r="NNK27" s="115"/>
      <c r="NNL27" s="115"/>
      <c r="NNM27" s="95"/>
      <c r="NNN27" s="108"/>
      <c r="NNO27" s="112"/>
      <c r="NNY27" s="114"/>
      <c r="NOA27" s="115"/>
      <c r="NOB27" s="115"/>
      <c r="NOC27" s="95"/>
      <c r="NOD27" s="108"/>
      <c r="NOE27" s="112"/>
      <c r="NOO27" s="114"/>
      <c r="NOQ27" s="115"/>
      <c r="NOR27" s="115"/>
      <c r="NOS27" s="95"/>
      <c r="NOT27" s="108"/>
      <c r="NOU27" s="112"/>
      <c r="NPE27" s="114"/>
      <c r="NPG27" s="115"/>
      <c r="NPH27" s="115"/>
      <c r="NPI27" s="95"/>
      <c r="NPJ27" s="108"/>
      <c r="NPK27" s="112"/>
      <c r="NPU27" s="114"/>
      <c r="NPW27" s="115"/>
      <c r="NPX27" s="115"/>
      <c r="NPY27" s="95"/>
      <c r="NPZ27" s="108"/>
      <c r="NQA27" s="112"/>
      <c r="NQK27" s="114"/>
      <c r="NQM27" s="115"/>
      <c r="NQN27" s="115"/>
      <c r="NQO27" s="95"/>
      <c r="NQP27" s="108"/>
      <c r="NQQ27" s="112"/>
      <c r="NRA27" s="114"/>
      <c r="NRC27" s="115"/>
      <c r="NRD27" s="115"/>
      <c r="NRE27" s="95"/>
      <c r="NRF27" s="108"/>
      <c r="NRG27" s="112"/>
      <c r="NRQ27" s="114"/>
      <c r="NRS27" s="115"/>
      <c r="NRT27" s="115"/>
      <c r="NRU27" s="95"/>
      <c r="NRV27" s="108"/>
      <c r="NRW27" s="112"/>
      <c r="NSG27" s="114"/>
      <c r="NSI27" s="115"/>
      <c r="NSJ27" s="115"/>
      <c r="NSK27" s="95"/>
      <c r="NSL27" s="108"/>
      <c r="NSM27" s="112"/>
      <c r="NSW27" s="114"/>
      <c r="NSY27" s="115"/>
      <c r="NSZ27" s="115"/>
      <c r="NTA27" s="95"/>
      <c r="NTB27" s="108"/>
      <c r="NTC27" s="112"/>
      <c r="NTM27" s="114"/>
      <c r="NTO27" s="115"/>
      <c r="NTP27" s="115"/>
      <c r="NTQ27" s="95"/>
      <c r="NTR27" s="108"/>
      <c r="NTS27" s="112"/>
      <c r="NUC27" s="114"/>
      <c r="NUE27" s="115"/>
      <c r="NUF27" s="115"/>
      <c r="NUG27" s="95"/>
      <c r="NUH27" s="108"/>
      <c r="NUI27" s="112"/>
      <c r="NUS27" s="114"/>
      <c r="NUU27" s="115"/>
      <c r="NUV27" s="115"/>
      <c r="NUW27" s="95"/>
      <c r="NUX27" s="108"/>
      <c r="NUY27" s="112"/>
      <c r="NVI27" s="114"/>
      <c r="NVK27" s="115"/>
      <c r="NVL27" s="115"/>
      <c r="NVM27" s="95"/>
      <c r="NVN27" s="108"/>
      <c r="NVO27" s="112"/>
      <c r="NVY27" s="114"/>
      <c r="NWA27" s="115"/>
      <c r="NWB27" s="115"/>
      <c r="NWC27" s="95"/>
      <c r="NWD27" s="108"/>
      <c r="NWE27" s="112"/>
      <c r="NWO27" s="114"/>
      <c r="NWQ27" s="115"/>
      <c r="NWR27" s="115"/>
      <c r="NWS27" s="95"/>
      <c r="NWT27" s="108"/>
      <c r="NWU27" s="112"/>
      <c r="NXE27" s="114"/>
      <c r="NXG27" s="115"/>
      <c r="NXH27" s="115"/>
      <c r="NXI27" s="95"/>
      <c r="NXJ27" s="108"/>
      <c r="NXK27" s="112"/>
      <c r="NXU27" s="114"/>
      <c r="NXW27" s="115"/>
      <c r="NXX27" s="115"/>
      <c r="NXY27" s="95"/>
      <c r="NXZ27" s="108"/>
      <c r="NYA27" s="112"/>
      <c r="NYK27" s="114"/>
      <c r="NYM27" s="115"/>
      <c r="NYN27" s="115"/>
      <c r="NYO27" s="95"/>
      <c r="NYP27" s="108"/>
      <c r="NYQ27" s="112"/>
      <c r="NZA27" s="114"/>
      <c r="NZC27" s="115"/>
      <c r="NZD27" s="115"/>
      <c r="NZE27" s="95"/>
      <c r="NZF27" s="108"/>
      <c r="NZG27" s="112"/>
      <c r="NZQ27" s="114"/>
      <c r="NZS27" s="115"/>
      <c r="NZT27" s="115"/>
      <c r="NZU27" s="95"/>
      <c r="NZV27" s="108"/>
      <c r="NZW27" s="112"/>
      <c r="OAG27" s="114"/>
      <c r="OAI27" s="115"/>
      <c r="OAJ27" s="115"/>
      <c r="OAK27" s="95"/>
      <c r="OAL27" s="108"/>
      <c r="OAM27" s="112"/>
      <c r="OAW27" s="114"/>
      <c r="OAY27" s="115"/>
      <c r="OAZ27" s="115"/>
      <c r="OBA27" s="95"/>
      <c r="OBB27" s="108"/>
      <c r="OBC27" s="112"/>
      <c r="OBM27" s="114"/>
      <c r="OBO27" s="115"/>
      <c r="OBP27" s="115"/>
      <c r="OBQ27" s="95"/>
      <c r="OBR27" s="108"/>
      <c r="OBS27" s="112"/>
      <c r="OCC27" s="114"/>
      <c r="OCE27" s="115"/>
      <c r="OCF27" s="115"/>
      <c r="OCG27" s="95"/>
      <c r="OCH27" s="108"/>
      <c r="OCI27" s="112"/>
      <c r="OCS27" s="114"/>
      <c r="OCU27" s="115"/>
      <c r="OCV27" s="115"/>
      <c r="OCW27" s="95"/>
      <c r="OCX27" s="108"/>
      <c r="OCY27" s="112"/>
      <c r="ODI27" s="114"/>
      <c r="ODK27" s="115"/>
      <c r="ODL27" s="115"/>
      <c r="ODM27" s="95"/>
      <c r="ODN27" s="108"/>
      <c r="ODO27" s="112"/>
      <c r="ODY27" s="114"/>
      <c r="OEA27" s="115"/>
      <c r="OEB27" s="115"/>
      <c r="OEC27" s="95"/>
      <c r="OED27" s="108"/>
      <c r="OEE27" s="112"/>
      <c r="OEO27" s="114"/>
      <c r="OEQ27" s="115"/>
      <c r="OER27" s="115"/>
      <c r="OES27" s="95"/>
      <c r="OET27" s="108"/>
      <c r="OEU27" s="112"/>
      <c r="OFE27" s="114"/>
      <c r="OFG27" s="115"/>
      <c r="OFH27" s="115"/>
      <c r="OFI27" s="95"/>
      <c r="OFJ27" s="108"/>
      <c r="OFK27" s="112"/>
      <c r="OFU27" s="114"/>
      <c r="OFW27" s="115"/>
      <c r="OFX27" s="115"/>
      <c r="OFY27" s="95"/>
      <c r="OFZ27" s="108"/>
      <c r="OGA27" s="112"/>
      <c r="OGK27" s="114"/>
      <c r="OGM27" s="115"/>
      <c r="OGN27" s="115"/>
      <c r="OGO27" s="95"/>
      <c r="OGP27" s="108"/>
      <c r="OGQ27" s="112"/>
      <c r="OHA27" s="114"/>
      <c r="OHC27" s="115"/>
      <c r="OHD27" s="115"/>
      <c r="OHE27" s="95"/>
      <c r="OHF27" s="108"/>
      <c r="OHG27" s="112"/>
      <c r="OHQ27" s="114"/>
      <c r="OHS27" s="115"/>
      <c r="OHT27" s="115"/>
      <c r="OHU27" s="95"/>
      <c r="OHV27" s="108"/>
      <c r="OHW27" s="112"/>
      <c r="OIG27" s="114"/>
      <c r="OII27" s="115"/>
      <c r="OIJ27" s="115"/>
      <c r="OIK27" s="95"/>
      <c r="OIL27" s="108"/>
      <c r="OIM27" s="112"/>
      <c r="OIW27" s="114"/>
      <c r="OIY27" s="115"/>
      <c r="OIZ27" s="115"/>
      <c r="OJA27" s="95"/>
      <c r="OJB27" s="108"/>
      <c r="OJC27" s="112"/>
      <c r="OJM27" s="114"/>
      <c r="OJO27" s="115"/>
      <c r="OJP27" s="115"/>
      <c r="OJQ27" s="95"/>
      <c r="OJR27" s="108"/>
      <c r="OJS27" s="112"/>
      <c r="OKC27" s="114"/>
      <c r="OKE27" s="115"/>
      <c r="OKF27" s="115"/>
      <c r="OKG27" s="95"/>
      <c r="OKH27" s="108"/>
      <c r="OKI27" s="112"/>
      <c r="OKS27" s="114"/>
      <c r="OKU27" s="115"/>
      <c r="OKV27" s="115"/>
      <c r="OKW27" s="95"/>
      <c r="OKX27" s="108"/>
      <c r="OKY27" s="112"/>
      <c r="OLI27" s="114"/>
      <c r="OLK27" s="115"/>
      <c r="OLL27" s="115"/>
      <c r="OLM27" s="95"/>
      <c r="OLN27" s="108"/>
      <c r="OLO27" s="112"/>
      <c r="OLY27" s="114"/>
      <c r="OMA27" s="115"/>
      <c r="OMB27" s="115"/>
      <c r="OMC27" s="95"/>
      <c r="OMD27" s="108"/>
      <c r="OME27" s="112"/>
      <c r="OMO27" s="114"/>
      <c r="OMQ27" s="115"/>
      <c r="OMR27" s="115"/>
      <c r="OMS27" s="95"/>
      <c r="OMT27" s="108"/>
      <c r="OMU27" s="112"/>
      <c r="ONE27" s="114"/>
      <c r="ONG27" s="115"/>
      <c r="ONH27" s="115"/>
      <c r="ONI27" s="95"/>
      <c r="ONJ27" s="108"/>
      <c r="ONK27" s="112"/>
      <c r="ONU27" s="114"/>
      <c r="ONW27" s="115"/>
      <c r="ONX27" s="115"/>
      <c r="ONY27" s="95"/>
      <c r="ONZ27" s="108"/>
      <c r="OOA27" s="112"/>
      <c r="OOK27" s="114"/>
      <c r="OOM27" s="115"/>
      <c r="OON27" s="115"/>
      <c r="OOO27" s="95"/>
      <c r="OOP27" s="108"/>
      <c r="OOQ27" s="112"/>
      <c r="OPA27" s="114"/>
      <c r="OPC27" s="115"/>
      <c r="OPD27" s="115"/>
      <c r="OPE27" s="95"/>
      <c r="OPF27" s="108"/>
      <c r="OPG27" s="112"/>
      <c r="OPQ27" s="114"/>
      <c r="OPS27" s="115"/>
      <c r="OPT27" s="115"/>
      <c r="OPU27" s="95"/>
      <c r="OPV27" s="108"/>
      <c r="OPW27" s="112"/>
      <c r="OQG27" s="114"/>
      <c r="OQI27" s="115"/>
      <c r="OQJ27" s="115"/>
      <c r="OQK27" s="95"/>
      <c r="OQL27" s="108"/>
      <c r="OQM27" s="112"/>
      <c r="OQW27" s="114"/>
      <c r="OQY27" s="115"/>
      <c r="OQZ27" s="115"/>
      <c r="ORA27" s="95"/>
      <c r="ORB27" s="108"/>
      <c r="ORC27" s="112"/>
      <c r="ORM27" s="114"/>
      <c r="ORO27" s="115"/>
      <c r="ORP27" s="115"/>
      <c r="ORQ27" s="95"/>
      <c r="ORR27" s="108"/>
      <c r="ORS27" s="112"/>
      <c r="OSC27" s="114"/>
      <c r="OSE27" s="115"/>
      <c r="OSF27" s="115"/>
      <c r="OSG27" s="95"/>
      <c r="OSH27" s="108"/>
      <c r="OSI27" s="112"/>
      <c r="OSS27" s="114"/>
      <c r="OSU27" s="115"/>
      <c r="OSV27" s="115"/>
      <c r="OSW27" s="95"/>
      <c r="OSX27" s="108"/>
      <c r="OSY27" s="112"/>
      <c r="OTI27" s="114"/>
      <c r="OTK27" s="115"/>
      <c r="OTL27" s="115"/>
      <c r="OTM27" s="95"/>
      <c r="OTN27" s="108"/>
      <c r="OTO27" s="112"/>
      <c r="OTY27" s="114"/>
      <c r="OUA27" s="115"/>
      <c r="OUB27" s="115"/>
      <c r="OUC27" s="95"/>
      <c r="OUD27" s="108"/>
      <c r="OUE27" s="112"/>
      <c r="OUO27" s="114"/>
      <c r="OUQ27" s="115"/>
      <c r="OUR27" s="115"/>
      <c r="OUS27" s="95"/>
      <c r="OUT27" s="108"/>
      <c r="OUU27" s="112"/>
      <c r="OVE27" s="114"/>
      <c r="OVG27" s="115"/>
      <c r="OVH27" s="115"/>
      <c r="OVI27" s="95"/>
      <c r="OVJ27" s="108"/>
      <c r="OVK27" s="112"/>
      <c r="OVU27" s="114"/>
      <c r="OVW27" s="115"/>
      <c r="OVX27" s="115"/>
      <c r="OVY27" s="95"/>
      <c r="OVZ27" s="108"/>
      <c r="OWA27" s="112"/>
      <c r="OWK27" s="114"/>
      <c r="OWM27" s="115"/>
      <c r="OWN27" s="115"/>
      <c r="OWO27" s="95"/>
      <c r="OWP27" s="108"/>
      <c r="OWQ27" s="112"/>
      <c r="OXA27" s="114"/>
      <c r="OXC27" s="115"/>
      <c r="OXD27" s="115"/>
      <c r="OXE27" s="95"/>
      <c r="OXF27" s="108"/>
      <c r="OXG27" s="112"/>
      <c r="OXQ27" s="114"/>
      <c r="OXS27" s="115"/>
      <c r="OXT27" s="115"/>
      <c r="OXU27" s="95"/>
      <c r="OXV27" s="108"/>
      <c r="OXW27" s="112"/>
      <c r="OYG27" s="114"/>
      <c r="OYI27" s="115"/>
      <c r="OYJ27" s="115"/>
      <c r="OYK27" s="95"/>
      <c r="OYL27" s="108"/>
      <c r="OYM27" s="112"/>
      <c r="OYW27" s="114"/>
      <c r="OYY27" s="115"/>
      <c r="OYZ27" s="115"/>
      <c r="OZA27" s="95"/>
      <c r="OZB27" s="108"/>
      <c r="OZC27" s="112"/>
      <c r="OZM27" s="114"/>
      <c r="OZO27" s="115"/>
      <c r="OZP27" s="115"/>
      <c r="OZQ27" s="95"/>
      <c r="OZR27" s="108"/>
      <c r="OZS27" s="112"/>
      <c r="PAC27" s="114"/>
      <c r="PAE27" s="115"/>
      <c r="PAF27" s="115"/>
      <c r="PAG27" s="95"/>
      <c r="PAH27" s="108"/>
      <c r="PAI27" s="112"/>
      <c r="PAS27" s="114"/>
      <c r="PAU27" s="115"/>
      <c r="PAV27" s="115"/>
      <c r="PAW27" s="95"/>
      <c r="PAX27" s="108"/>
      <c r="PAY27" s="112"/>
      <c r="PBI27" s="114"/>
      <c r="PBK27" s="115"/>
      <c r="PBL27" s="115"/>
      <c r="PBM27" s="95"/>
      <c r="PBN27" s="108"/>
      <c r="PBO27" s="112"/>
      <c r="PBY27" s="114"/>
      <c r="PCA27" s="115"/>
      <c r="PCB27" s="115"/>
      <c r="PCC27" s="95"/>
      <c r="PCD27" s="108"/>
      <c r="PCE27" s="112"/>
      <c r="PCO27" s="114"/>
      <c r="PCQ27" s="115"/>
      <c r="PCR27" s="115"/>
      <c r="PCS27" s="95"/>
      <c r="PCT27" s="108"/>
      <c r="PCU27" s="112"/>
      <c r="PDE27" s="114"/>
      <c r="PDG27" s="115"/>
      <c r="PDH27" s="115"/>
      <c r="PDI27" s="95"/>
      <c r="PDJ27" s="108"/>
      <c r="PDK27" s="112"/>
      <c r="PDU27" s="114"/>
      <c r="PDW27" s="115"/>
      <c r="PDX27" s="115"/>
      <c r="PDY27" s="95"/>
      <c r="PDZ27" s="108"/>
      <c r="PEA27" s="112"/>
      <c r="PEK27" s="114"/>
      <c r="PEM27" s="115"/>
      <c r="PEN27" s="115"/>
      <c r="PEO27" s="95"/>
      <c r="PEP27" s="108"/>
      <c r="PEQ27" s="112"/>
      <c r="PFA27" s="114"/>
      <c r="PFC27" s="115"/>
      <c r="PFD27" s="115"/>
      <c r="PFE27" s="95"/>
      <c r="PFF27" s="108"/>
      <c r="PFG27" s="112"/>
      <c r="PFQ27" s="114"/>
      <c r="PFS27" s="115"/>
      <c r="PFT27" s="115"/>
      <c r="PFU27" s="95"/>
      <c r="PFV27" s="108"/>
      <c r="PFW27" s="112"/>
      <c r="PGG27" s="114"/>
      <c r="PGI27" s="115"/>
      <c r="PGJ27" s="115"/>
      <c r="PGK27" s="95"/>
      <c r="PGL27" s="108"/>
      <c r="PGM27" s="112"/>
      <c r="PGW27" s="114"/>
      <c r="PGY27" s="115"/>
      <c r="PGZ27" s="115"/>
      <c r="PHA27" s="95"/>
      <c r="PHB27" s="108"/>
      <c r="PHC27" s="112"/>
      <c r="PHM27" s="114"/>
      <c r="PHO27" s="115"/>
      <c r="PHP27" s="115"/>
      <c r="PHQ27" s="95"/>
      <c r="PHR27" s="108"/>
      <c r="PHS27" s="112"/>
      <c r="PIC27" s="114"/>
      <c r="PIE27" s="115"/>
      <c r="PIF27" s="115"/>
      <c r="PIG27" s="95"/>
      <c r="PIH27" s="108"/>
      <c r="PII27" s="112"/>
      <c r="PIS27" s="114"/>
      <c r="PIU27" s="115"/>
      <c r="PIV27" s="115"/>
      <c r="PIW27" s="95"/>
      <c r="PIX27" s="108"/>
      <c r="PIY27" s="112"/>
      <c r="PJI27" s="114"/>
      <c r="PJK27" s="115"/>
      <c r="PJL27" s="115"/>
      <c r="PJM27" s="95"/>
      <c r="PJN27" s="108"/>
      <c r="PJO27" s="112"/>
      <c r="PJY27" s="114"/>
      <c r="PKA27" s="115"/>
      <c r="PKB27" s="115"/>
      <c r="PKC27" s="95"/>
      <c r="PKD27" s="108"/>
      <c r="PKE27" s="112"/>
      <c r="PKO27" s="114"/>
      <c r="PKQ27" s="115"/>
      <c r="PKR27" s="115"/>
      <c r="PKS27" s="95"/>
      <c r="PKT27" s="108"/>
      <c r="PKU27" s="112"/>
      <c r="PLE27" s="114"/>
      <c r="PLG27" s="115"/>
      <c r="PLH27" s="115"/>
      <c r="PLI27" s="95"/>
      <c r="PLJ27" s="108"/>
      <c r="PLK27" s="112"/>
      <c r="PLU27" s="114"/>
      <c r="PLW27" s="115"/>
      <c r="PLX27" s="115"/>
      <c r="PLY27" s="95"/>
      <c r="PLZ27" s="108"/>
      <c r="PMA27" s="112"/>
      <c r="PMK27" s="114"/>
      <c r="PMM27" s="115"/>
      <c r="PMN27" s="115"/>
      <c r="PMO27" s="95"/>
      <c r="PMP27" s="108"/>
      <c r="PMQ27" s="112"/>
      <c r="PNA27" s="114"/>
      <c r="PNC27" s="115"/>
      <c r="PND27" s="115"/>
      <c r="PNE27" s="95"/>
      <c r="PNF27" s="108"/>
      <c r="PNG27" s="112"/>
      <c r="PNQ27" s="114"/>
      <c r="PNS27" s="115"/>
      <c r="PNT27" s="115"/>
      <c r="PNU27" s="95"/>
      <c r="PNV27" s="108"/>
      <c r="PNW27" s="112"/>
      <c r="POG27" s="114"/>
      <c r="POI27" s="115"/>
      <c r="POJ27" s="115"/>
      <c r="POK27" s="95"/>
      <c r="POL27" s="108"/>
      <c r="POM27" s="112"/>
      <c r="POW27" s="114"/>
      <c r="POY27" s="115"/>
      <c r="POZ27" s="115"/>
      <c r="PPA27" s="95"/>
      <c r="PPB27" s="108"/>
      <c r="PPC27" s="112"/>
      <c r="PPM27" s="114"/>
      <c r="PPO27" s="115"/>
      <c r="PPP27" s="115"/>
      <c r="PPQ27" s="95"/>
      <c r="PPR27" s="108"/>
      <c r="PPS27" s="112"/>
      <c r="PQC27" s="114"/>
      <c r="PQE27" s="115"/>
      <c r="PQF27" s="115"/>
      <c r="PQG27" s="95"/>
      <c r="PQH27" s="108"/>
      <c r="PQI27" s="112"/>
      <c r="PQS27" s="114"/>
      <c r="PQU27" s="115"/>
      <c r="PQV27" s="115"/>
      <c r="PQW27" s="95"/>
      <c r="PQX27" s="108"/>
      <c r="PQY27" s="112"/>
      <c r="PRI27" s="114"/>
      <c r="PRK27" s="115"/>
      <c r="PRL27" s="115"/>
      <c r="PRM27" s="95"/>
      <c r="PRN27" s="108"/>
      <c r="PRO27" s="112"/>
      <c r="PRY27" s="114"/>
      <c r="PSA27" s="115"/>
      <c r="PSB27" s="115"/>
      <c r="PSC27" s="95"/>
      <c r="PSD27" s="108"/>
      <c r="PSE27" s="112"/>
      <c r="PSO27" s="114"/>
      <c r="PSQ27" s="115"/>
      <c r="PSR27" s="115"/>
      <c r="PSS27" s="95"/>
      <c r="PST27" s="108"/>
      <c r="PSU27" s="112"/>
      <c r="PTE27" s="114"/>
      <c r="PTG27" s="115"/>
      <c r="PTH27" s="115"/>
      <c r="PTI27" s="95"/>
      <c r="PTJ27" s="108"/>
      <c r="PTK27" s="112"/>
      <c r="PTU27" s="114"/>
      <c r="PTW27" s="115"/>
      <c r="PTX27" s="115"/>
      <c r="PTY27" s="95"/>
      <c r="PTZ27" s="108"/>
      <c r="PUA27" s="112"/>
      <c r="PUK27" s="114"/>
      <c r="PUM27" s="115"/>
      <c r="PUN27" s="115"/>
      <c r="PUO27" s="95"/>
      <c r="PUP27" s="108"/>
      <c r="PUQ27" s="112"/>
      <c r="PVA27" s="114"/>
      <c r="PVC27" s="115"/>
      <c r="PVD27" s="115"/>
      <c r="PVE27" s="95"/>
      <c r="PVF27" s="108"/>
      <c r="PVG27" s="112"/>
      <c r="PVQ27" s="114"/>
      <c r="PVS27" s="115"/>
      <c r="PVT27" s="115"/>
      <c r="PVU27" s="95"/>
      <c r="PVV27" s="108"/>
      <c r="PVW27" s="112"/>
      <c r="PWG27" s="114"/>
      <c r="PWI27" s="115"/>
      <c r="PWJ27" s="115"/>
      <c r="PWK27" s="95"/>
      <c r="PWL27" s="108"/>
      <c r="PWM27" s="112"/>
      <c r="PWW27" s="114"/>
      <c r="PWY27" s="115"/>
      <c r="PWZ27" s="115"/>
      <c r="PXA27" s="95"/>
      <c r="PXB27" s="108"/>
      <c r="PXC27" s="112"/>
      <c r="PXM27" s="114"/>
      <c r="PXO27" s="115"/>
      <c r="PXP27" s="115"/>
      <c r="PXQ27" s="95"/>
      <c r="PXR27" s="108"/>
      <c r="PXS27" s="112"/>
      <c r="PYC27" s="114"/>
      <c r="PYE27" s="115"/>
      <c r="PYF27" s="115"/>
      <c r="PYG27" s="95"/>
      <c r="PYH27" s="108"/>
      <c r="PYI27" s="112"/>
      <c r="PYS27" s="114"/>
      <c r="PYU27" s="115"/>
      <c r="PYV27" s="115"/>
      <c r="PYW27" s="95"/>
      <c r="PYX27" s="108"/>
      <c r="PYY27" s="112"/>
      <c r="PZI27" s="114"/>
      <c r="PZK27" s="115"/>
      <c r="PZL27" s="115"/>
      <c r="PZM27" s="95"/>
      <c r="PZN27" s="108"/>
      <c r="PZO27" s="112"/>
      <c r="PZY27" s="114"/>
      <c r="QAA27" s="115"/>
      <c r="QAB27" s="115"/>
      <c r="QAC27" s="95"/>
      <c r="QAD27" s="108"/>
      <c r="QAE27" s="112"/>
      <c r="QAO27" s="114"/>
      <c r="QAQ27" s="115"/>
      <c r="QAR27" s="115"/>
      <c r="QAS27" s="95"/>
      <c r="QAT27" s="108"/>
      <c r="QAU27" s="112"/>
      <c r="QBE27" s="114"/>
      <c r="QBG27" s="115"/>
      <c r="QBH27" s="115"/>
      <c r="QBI27" s="95"/>
      <c r="QBJ27" s="108"/>
      <c r="QBK27" s="112"/>
      <c r="QBU27" s="114"/>
      <c r="QBW27" s="115"/>
      <c r="QBX27" s="115"/>
      <c r="QBY27" s="95"/>
      <c r="QBZ27" s="108"/>
      <c r="QCA27" s="112"/>
      <c r="QCK27" s="114"/>
      <c r="QCM27" s="115"/>
      <c r="QCN27" s="115"/>
      <c r="QCO27" s="95"/>
      <c r="QCP27" s="108"/>
      <c r="QCQ27" s="112"/>
      <c r="QDA27" s="114"/>
      <c r="QDC27" s="115"/>
      <c r="QDD27" s="115"/>
      <c r="QDE27" s="95"/>
      <c r="QDF27" s="108"/>
      <c r="QDG27" s="112"/>
      <c r="QDQ27" s="114"/>
      <c r="QDS27" s="115"/>
      <c r="QDT27" s="115"/>
      <c r="QDU27" s="95"/>
      <c r="QDV27" s="108"/>
      <c r="QDW27" s="112"/>
      <c r="QEG27" s="114"/>
      <c r="QEI27" s="115"/>
      <c r="QEJ27" s="115"/>
      <c r="QEK27" s="95"/>
      <c r="QEL27" s="108"/>
      <c r="QEM27" s="112"/>
      <c r="QEW27" s="114"/>
      <c r="QEY27" s="115"/>
      <c r="QEZ27" s="115"/>
      <c r="QFA27" s="95"/>
      <c r="QFB27" s="108"/>
      <c r="QFC27" s="112"/>
      <c r="QFM27" s="114"/>
      <c r="QFO27" s="115"/>
      <c r="QFP27" s="115"/>
      <c r="QFQ27" s="95"/>
      <c r="QFR27" s="108"/>
      <c r="QFS27" s="112"/>
      <c r="QGC27" s="114"/>
      <c r="QGE27" s="115"/>
      <c r="QGF27" s="115"/>
      <c r="QGG27" s="95"/>
      <c r="QGH27" s="108"/>
      <c r="QGI27" s="112"/>
      <c r="QGS27" s="114"/>
      <c r="QGU27" s="115"/>
      <c r="QGV27" s="115"/>
      <c r="QGW27" s="95"/>
      <c r="QGX27" s="108"/>
      <c r="QGY27" s="112"/>
      <c r="QHI27" s="114"/>
      <c r="QHK27" s="115"/>
      <c r="QHL27" s="115"/>
      <c r="QHM27" s="95"/>
      <c r="QHN27" s="108"/>
      <c r="QHO27" s="112"/>
      <c r="QHY27" s="114"/>
      <c r="QIA27" s="115"/>
      <c r="QIB27" s="115"/>
      <c r="QIC27" s="95"/>
      <c r="QID27" s="108"/>
      <c r="QIE27" s="112"/>
      <c r="QIO27" s="114"/>
      <c r="QIQ27" s="115"/>
      <c r="QIR27" s="115"/>
      <c r="QIS27" s="95"/>
      <c r="QIT27" s="108"/>
      <c r="QIU27" s="112"/>
      <c r="QJE27" s="114"/>
      <c r="QJG27" s="115"/>
      <c r="QJH27" s="115"/>
      <c r="QJI27" s="95"/>
      <c r="QJJ27" s="108"/>
      <c r="QJK27" s="112"/>
      <c r="QJU27" s="114"/>
      <c r="QJW27" s="115"/>
      <c r="QJX27" s="115"/>
      <c r="QJY27" s="95"/>
      <c r="QJZ27" s="108"/>
      <c r="QKA27" s="112"/>
      <c r="QKK27" s="114"/>
      <c r="QKM27" s="115"/>
      <c r="QKN27" s="115"/>
      <c r="QKO27" s="95"/>
      <c r="QKP27" s="108"/>
      <c r="QKQ27" s="112"/>
      <c r="QLA27" s="114"/>
      <c r="QLC27" s="115"/>
      <c r="QLD27" s="115"/>
      <c r="QLE27" s="95"/>
      <c r="QLF27" s="108"/>
      <c r="QLG27" s="112"/>
      <c r="QLQ27" s="114"/>
      <c r="QLS27" s="115"/>
      <c r="QLT27" s="115"/>
      <c r="QLU27" s="95"/>
      <c r="QLV27" s="108"/>
      <c r="QLW27" s="112"/>
      <c r="QMG27" s="114"/>
      <c r="QMI27" s="115"/>
      <c r="QMJ27" s="115"/>
      <c r="QMK27" s="95"/>
      <c r="QML27" s="108"/>
      <c r="QMM27" s="112"/>
      <c r="QMW27" s="114"/>
      <c r="QMY27" s="115"/>
      <c r="QMZ27" s="115"/>
      <c r="QNA27" s="95"/>
      <c r="QNB27" s="108"/>
      <c r="QNC27" s="112"/>
      <c r="QNM27" s="114"/>
      <c r="QNO27" s="115"/>
      <c r="QNP27" s="115"/>
      <c r="QNQ27" s="95"/>
      <c r="QNR27" s="108"/>
      <c r="QNS27" s="112"/>
      <c r="QOC27" s="114"/>
      <c r="QOE27" s="115"/>
      <c r="QOF27" s="115"/>
      <c r="QOG27" s="95"/>
      <c r="QOH27" s="108"/>
      <c r="QOI27" s="112"/>
      <c r="QOS27" s="114"/>
      <c r="QOU27" s="115"/>
      <c r="QOV27" s="115"/>
      <c r="QOW27" s="95"/>
      <c r="QOX27" s="108"/>
      <c r="QOY27" s="112"/>
      <c r="QPI27" s="114"/>
      <c r="QPK27" s="115"/>
      <c r="QPL27" s="115"/>
      <c r="QPM27" s="95"/>
      <c r="QPN27" s="108"/>
      <c r="QPO27" s="112"/>
      <c r="QPY27" s="114"/>
      <c r="QQA27" s="115"/>
      <c r="QQB27" s="115"/>
      <c r="QQC27" s="95"/>
      <c r="QQD27" s="108"/>
      <c r="QQE27" s="112"/>
      <c r="QQO27" s="114"/>
      <c r="QQQ27" s="115"/>
      <c r="QQR27" s="115"/>
      <c r="QQS27" s="95"/>
      <c r="QQT27" s="108"/>
      <c r="QQU27" s="112"/>
      <c r="QRE27" s="114"/>
      <c r="QRG27" s="115"/>
      <c r="QRH27" s="115"/>
      <c r="QRI27" s="95"/>
      <c r="QRJ27" s="108"/>
      <c r="QRK27" s="112"/>
      <c r="QRU27" s="114"/>
      <c r="QRW27" s="115"/>
      <c r="QRX27" s="115"/>
      <c r="QRY27" s="95"/>
      <c r="QRZ27" s="108"/>
      <c r="QSA27" s="112"/>
      <c r="QSK27" s="114"/>
      <c r="QSM27" s="115"/>
      <c r="QSN27" s="115"/>
      <c r="QSO27" s="95"/>
      <c r="QSP27" s="108"/>
      <c r="QSQ27" s="112"/>
      <c r="QTA27" s="114"/>
      <c r="QTC27" s="115"/>
      <c r="QTD27" s="115"/>
      <c r="QTE27" s="95"/>
      <c r="QTF27" s="108"/>
      <c r="QTG27" s="112"/>
      <c r="QTQ27" s="114"/>
      <c r="QTS27" s="115"/>
      <c r="QTT27" s="115"/>
      <c r="QTU27" s="95"/>
      <c r="QTV27" s="108"/>
      <c r="QTW27" s="112"/>
      <c r="QUG27" s="114"/>
      <c r="QUI27" s="115"/>
      <c r="QUJ27" s="115"/>
      <c r="QUK27" s="95"/>
      <c r="QUL27" s="108"/>
      <c r="QUM27" s="112"/>
      <c r="QUW27" s="114"/>
      <c r="QUY27" s="115"/>
      <c r="QUZ27" s="115"/>
      <c r="QVA27" s="95"/>
      <c r="QVB27" s="108"/>
      <c r="QVC27" s="112"/>
      <c r="QVM27" s="114"/>
      <c r="QVO27" s="115"/>
      <c r="QVP27" s="115"/>
      <c r="QVQ27" s="95"/>
      <c r="QVR27" s="108"/>
      <c r="QVS27" s="112"/>
      <c r="QWC27" s="114"/>
      <c r="QWE27" s="115"/>
      <c r="QWF27" s="115"/>
      <c r="QWG27" s="95"/>
      <c r="QWH27" s="108"/>
      <c r="QWI27" s="112"/>
      <c r="QWS27" s="114"/>
      <c r="QWU27" s="115"/>
      <c r="QWV27" s="115"/>
      <c r="QWW27" s="95"/>
      <c r="QWX27" s="108"/>
      <c r="QWY27" s="112"/>
      <c r="QXI27" s="114"/>
      <c r="QXK27" s="115"/>
      <c r="QXL27" s="115"/>
      <c r="QXM27" s="95"/>
      <c r="QXN27" s="108"/>
      <c r="QXO27" s="112"/>
      <c r="QXY27" s="114"/>
      <c r="QYA27" s="115"/>
      <c r="QYB27" s="115"/>
      <c r="QYC27" s="95"/>
      <c r="QYD27" s="108"/>
      <c r="QYE27" s="112"/>
      <c r="QYO27" s="114"/>
      <c r="QYQ27" s="115"/>
      <c r="QYR27" s="115"/>
      <c r="QYS27" s="95"/>
      <c r="QYT27" s="108"/>
      <c r="QYU27" s="112"/>
      <c r="QZE27" s="114"/>
      <c r="QZG27" s="115"/>
      <c r="QZH27" s="115"/>
      <c r="QZI27" s="95"/>
      <c r="QZJ27" s="108"/>
      <c r="QZK27" s="112"/>
      <c r="QZU27" s="114"/>
      <c r="QZW27" s="115"/>
      <c r="QZX27" s="115"/>
      <c r="QZY27" s="95"/>
      <c r="QZZ27" s="108"/>
      <c r="RAA27" s="112"/>
      <c r="RAK27" s="114"/>
      <c r="RAM27" s="115"/>
      <c r="RAN27" s="115"/>
      <c r="RAO27" s="95"/>
      <c r="RAP27" s="108"/>
      <c r="RAQ27" s="112"/>
      <c r="RBA27" s="114"/>
      <c r="RBC27" s="115"/>
      <c r="RBD27" s="115"/>
      <c r="RBE27" s="95"/>
      <c r="RBF27" s="108"/>
      <c r="RBG27" s="112"/>
      <c r="RBQ27" s="114"/>
      <c r="RBS27" s="115"/>
      <c r="RBT27" s="115"/>
      <c r="RBU27" s="95"/>
      <c r="RBV27" s="108"/>
      <c r="RBW27" s="112"/>
      <c r="RCG27" s="114"/>
      <c r="RCI27" s="115"/>
      <c r="RCJ27" s="115"/>
      <c r="RCK27" s="95"/>
      <c r="RCL27" s="108"/>
      <c r="RCM27" s="112"/>
      <c r="RCW27" s="114"/>
      <c r="RCY27" s="115"/>
      <c r="RCZ27" s="115"/>
      <c r="RDA27" s="95"/>
      <c r="RDB27" s="108"/>
      <c r="RDC27" s="112"/>
      <c r="RDM27" s="114"/>
      <c r="RDO27" s="115"/>
      <c r="RDP27" s="115"/>
      <c r="RDQ27" s="95"/>
      <c r="RDR27" s="108"/>
      <c r="RDS27" s="112"/>
      <c r="REC27" s="114"/>
      <c r="REE27" s="115"/>
      <c r="REF27" s="115"/>
      <c r="REG27" s="95"/>
      <c r="REH27" s="108"/>
      <c r="REI27" s="112"/>
      <c r="RES27" s="114"/>
      <c r="REU27" s="115"/>
      <c r="REV27" s="115"/>
      <c r="REW27" s="95"/>
      <c r="REX27" s="108"/>
      <c r="REY27" s="112"/>
      <c r="RFI27" s="114"/>
      <c r="RFK27" s="115"/>
      <c r="RFL27" s="115"/>
      <c r="RFM27" s="95"/>
      <c r="RFN27" s="108"/>
      <c r="RFO27" s="112"/>
      <c r="RFY27" s="114"/>
      <c r="RGA27" s="115"/>
      <c r="RGB27" s="115"/>
      <c r="RGC27" s="95"/>
      <c r="RGD27" s="108"/>
      <c r="RGE27" s="112"/>
      <c r="RGO27" s="114"/>
      <c r="RGQ27" s="115"/>
      <c r="RGR27" s="115"/>
      <c r="RGS27" s="95"/>
      <c r="RGT27" s="108"/>
      <c r="RGU27" s="112"/>
      <c r="RHE27" s="114"/>
      <c r="RHG27" s="115"/>
      <c r="RHH27" s="115"/>
      <c r="RHI27" s="95"/>
      <c r="RHJ27" s="108"/>
      <c r="RHK27" s="112"/>
      <c r="RHU27" s="114"/>
      <c r="RHW27" s="115"/>
      <c r="RHX27" s="115"/>
      <c r="RHY27" s="95"/>
      <c r="RHZ27" s="108"/>
      <c r="RIA27" s="112"/>
      <c r="RIK27" s="114"/>
      <c r="RIM27" s="115"/>
      <c r="RIN27" s="115"/>
      <c r="RIO27" s="95"/>
      <c r="RIP27" s="108"/>
      <c r="RIQ27" s="112"/>
      <c r="RJA27" s="114"/>
      <c r="RJC27" s="115"/>
      <c r="RJD27" s="115"/>
      <c r="RJE27" s="95"/>
      <c r="RJF27" s="108"/>
      <c r="RJG27" s="112"/>
      <c r="RJQ27" s="114"/>
      <c r="RJS27" s="115"/>
      <c r="RJT27" s="115"/>
      <c r="RJU27" s="95"/>
      <c r="RJV27" s="108"/>
      <c r="RJW27" s="112"/>
      <c r="RKG27" s="114"/>
      <c r="RKI27" s="115"/>
      <c r="RKJ27" s="115"/>
      <c r="RKK27" s="95"/>
      <c r="RKL27" s="108"/>
      <c r="RKM27" s="112"/>
      <c r="RKW27" s="114"/>
      <c r="RKY27" s="115"/>
      <c r="RKZ27" s="115"/>
      <c r="RLA27" s="95"/>
      <c r="RLB27" s="108"/>
      <c r="RLC27" s="112"/>
      <c r="RLM27" s="114"/>
      <c r="RLO27" s="115"/>
      <c r="RLP27" s="115"/>
      <c r="RLQ27" s="95"/>
      <c r="RLR27" s="108"/>
      <c r="RLS27" s="112"/>
      <c r="RMC27" s="114"/>
      <c r="RME27" s="115"/>
      <c r="RMF27" s="115"/>
      <c r="RMG27" s="95"/>
      <c r="RMH27" s="108"/>
      <c r="RMI27" s="112"/>
      <c r="RMS27" s="114"/>
      <c r="RMU27" s="115"/>
      <c r="RMV27" s="115"/>
      <c r="RMW27" s="95"/>
      <c r="RMX27" s="108"/>
      <c r="RMY27" s="112"/>
      <c r="RNI27" s="114"/>
      <c r="RNK27" s="115"/>
      <c r="RNL27" s="115"/>
      <c r="RNM27" s="95"/>
      <c r="RNN27" s="108"/>
      <c r="RNO27" s="112"/>
      <c r="RNY27" s="114"/>
      <c r="ROA27" s="115"/>
      <c r="ROB27" s="115"/>
      <c r="ROC27" s="95"/>
      <c r="ROD27" s="108"/>
      <c r="ROE27" s="112"/>
      <c r="ROO27" s="114"/>
      <c r="ROQ27" s="115"/>
      <c r="ROR27" s="115"/>
      <c r="ROS27" s="95"/>
      <c r="ROT27" s="108"/>
      <c r="ROU27" s="112"/>
      <c r="RPE27" s="114"/>
      <c r="RPG27" s="115"/>
      <c r="RPH27" s="115"/>
      <c r="RPI27" s="95"/>
      <c r="RPJ27" s="108"/>
      <c r="RPK27" s="112"/>
      <c r="RPU27" s="114"/>
      <c r="RPW27" s="115"/>
      <c r="RPX27" s="115"/>
      <c r="RPY27" s="95"/>
      <c r="RPZ27" s="108"/>
      <c r="RQA27" s="112"/>
      <c r="RQK27" s="114"/>
      <c r="RQM27" s="115"/>
      <c r="RQN27" s="115"/>
      <c r="RQO27" s="95"/>
      <c r="RQP27" s="108"/>
      <c r="RQQ27" s="112"/>
      <c r="RRA27" s="114"/>
      <c r="RRC27" s="115"/>
      <c r="RRD27" s="115"/>
      <c r="RRE27" s="95"/>
      <c r="RRF27" s="108"/>
      <c r="RRG27" s="112"/>
      <c r="RRQ27" s="114"/>
      <c r="RRS27" s="115"/>
      <c r="RRT27" s="115"/>
      <c r="RRU27" s="95"/>
      <c r="RRV27" s="108"/>
      <c r="RRW27" s="112"/>
      <c r="RSG27" s="114"/>
      <c r="RSI27" s="115"/>
      <c r="RSJ27" s="115"/>
      <c r="RSK27" s="95"/>
      <c r="RSL27" s="108"/>
      <c r="RSM27" s="112"/>
      <c r="RSW27" s="114"/>
      <c r="RSY27" s="115"/>
      <c r="RSZ27" s="115"/>
      <c r="RTA27" s="95"/>
      <c r="RTB27" s="108"/>
      <c r="RTC27" s="112"/>
      <c r="RTM27" s="114"/>
      <c r="RTO27" s="115"/>
      <c r="RTP27" s="115"/>
      <c r="RTQ27" s="95"/>
      <c r="RTR27" s="108"/>
      <c r="RTS27" s="112"/>
      <c r="RUC27" s="114"/>
      <c r="RUE27" s="115"/>
      <c r="RUF27" s="115"/>
      <c r="RUG27" s="95"/>
      <c r="RUH27" s="108"/>
      <c r="RUI27" s="112"/>
      <c r="RUS27" s="114"/>
      <c r="RUU27" s="115"/>
      <c r="RUV27" s="115"/>
      <c r="RUW27" s="95"/>
      <c r="RUX27" s="108"/>
      <c r="RUY27" s="112"/>
      <c r="RVI27" s="114"/>
      <c r="RVK27" s="115"/>
      <c r="RVL27" s="115"/>
      <c r="RVM27" s="95"/>
      <c r="RVN27" s="108"/>
      <c r="RVO27" s="112"/>
      <c r="RVY27" s="114"/>
      <c r="RWA27" s="115"/>
      <c r="RWB27" s="115"/>
      <c r="RWC27" s="95"/>
      <c r="RWD27" s="108"/>
      <c r="RWE27" s="112"/>
      <c r="RWO27" s="114"/>
      <c r="RWQ27" s="115"/>
      <c r="RWR27" s="115"/>
      <c r="RWS27" s="95"/>
      <c r="RWT27" s="108"/>
      <c r="RWU27" s="112"/>
      <c r="RXE27" s="114"/>
      <c r="RXG27" s="115"/>
      <c r="RXH27" s="115"/>
      <c r="RXI27" s="95"/>
      <c r="RXJ27" s="108"/>
      <c r="RXK27" s="112"/>
      <c r="RXU27" s="114"/>
      <c r="RXW27" s="115"/>
      <c r="RXX27" s="115"/>
      <c r="RXY27" s="95"/>
      <c r="RXZ27" s="108"/>
      <c r="RYA27" s="112"/>
      <c r="RYK27" s="114"/>
      <c r="RYM27" s="115"/>
      <c r="RYN27" s="115"/>
      <c r="RYO27" s="95"/>
      <c r="RYP27" s="108"/>
      <c r="RYQ27" s="112"/>
      <c r="RZA27" s="114"/>
      <c r="RZC27" s="115"/>
      <c r="RZD27" s="115"/>
      <c r="RZE27" s="95"/>
      <c r="RZF27" s="108"/>
      <c r="RZG27" s="112"/>
      <c r="RZQ27" s="114"/>
      <c r="RZS27" s="115"/>
      <c r="RZT27" s="115"/>
      <c r="RZU27" s="95"/>
      <c r="RZV27" s="108"/>
      <c r="RZW27" s="112"/>
      <c r="SAG27" s="114"/>
      <c r="SAI27" s="115"/>
      <c r="SAJ27" s="115"/>
      <c r="SAK27" s="95"/>
      <c r="SAL27" s="108"/>
      <c r="SAM27" s="112"/>
      <c r="SAW27" s="114"/>
      <c r="SAY27" s="115"/>
      <c r="SAZ27" s="115"/>
      <c r="SBA27" s="95"/>
      <c r="SBB27" s="108"/>
      <c r="SBC27" s="112"/>
      <c r="SBM27" s="114"/>
      <c r="SBO27" s="115"/>
      <c r="SBP27" s="115"/>
      <c r="SBQ27" s="95"/>
      <c r="SBR27" s="108"/>
      <c r="SBS27" s="112"/>
      <c r="SCC27" s="114"/>
      <c r="SCE27" s="115"/>
      <c r="SCF27" s="115"/>
      <c r="SCG27" s="95"/>
      <c r="SCH27" s="108"/>
      <c r="SCI27" s="112"/>
      <c r="SCS27" s="114"/>
      <c r="SCU27" s="115"/>
      <c r="SCV27" s="115"/>
      <c r="SCW27" s="95"/>
      <c r="SCX27" s="108"/>
      <c r="SCY27" s="112"/>
      <c r="SDI27" s="114"/>
      <c r="SDK27" s="115"/>
      <c r="SDL27" s="115"/>
      <c r="SDM27" s="95"/>
      <c r="SDN27" s="108"/>
      <c r="SDO27" s="112"/>
      <c r="SDY27" s="114"/>
      <c r="SEA27" s="115"/>
      <c r="SEB27" s="115"/>
      <c r="SEC27" s="95"/>
      <c r="SED27" s="108"/>
      <c r="SEE27" s="112"/>
      <c r="SEO27" s="114"/>
      <c r="SEQ27" s="115"/>
      <c r="SER27" s="115"/>
      <c r="SES27" s="95"/>
      <c r="SET27" s="108"/>
      <c r="SEU27" s="112"/>
      <c r="SFE27" s="114"/>
      <c r="SFG27" s="115"/>
      <c r="SFH27" s="115"/>
      <c r="SFI27" s="95"/>
      <c r="SFJ27" s="108"/>
      <c r="SFK27" s="112"/>
      <c r="SFU27" s="114"/>
      <c r="SFW27" s="115"/>
      <c r="SFX27" s="115"/>
      <c r="SFY27" s="95"/>
      <c r="SFZ27" s="108"/>
      <c r="SGA27" s="112"/>
      <c r="SGK27" s="114"/>
      <c r="SGM27" s="115"/>
      <c r="SGN27" s="115"/>
      <c r="SGO27" s="95"/>
      <c r="SGP27" s="108"/>
      <c r="SGQ27" s="112"/>
      <c r="SHA27" s="114"/>
      <c r="SHC27" s="115"/>
      <c r="SHD27" s="115"/>
      <c r="SHE27" s="95"/>
      <c r="SHF27" s="108"/>
      <c r="SHG27" s="112"/>
      <c r="SHQ27" s="114"/>
      <c r="SHS27" s="115"/>
      <c r="SHT27" s="115"/>
      <c r="SHU27" s="95"/>
      <c r="SHV27" s="108"/>
      <c r="SHW27" s="112"/>
      <c r="SIG27" s="114"/>
      <c r="SII27" s="115"/>
      <c r="SIJ27" s="115"/>
      <c r="SIK27" s="95"/>
      <c r="SIL27" s="108"/>
      <c r="SIM27" s="112"/>
      <c r="SIW27" s="114"/>
      <c r="SIY27" s="115"/>
      <c r="SIZ27" s="115"/>
      <c r="SJA27" s="95"/>
      <c r="SJB27" s="108"/>
      <c r="SJC27" s="112"/>
      <c r="SJM27" s="114"/>
      <c r="SJO27" s="115"/>
      <c r="SJP27" s="115"/>
      <c r="SJQ27" s="95"/>
      <c r="SJR27" s="108"/>
      <c r="SJS27" s="112"/>
      <c r="SKC27" s="114"/>
      <c r="SKE27" s="115"/>
      <c r="SKF27" s="115"/>
      <c r="SKG27" s="95"/>
      <c r="SKH27" s="108"/>
      <c r="SKI27" s="112"/>
      <c r="SKS27" s="114"/>
      <c r="SKU27" s="115"/>
      <c r="SKV27" s="115"/>
      <c r="SKW27" s="95"/>
      <c r="SKX27" s="108"/>
      <c r="SKY27" s="112"/>
      <c r="SLI27" s="114"/>
      <c r="SLK27" s="115"/>
      <c r="SLL27" s="115"/>
      <c r="SLM27" s="95"/>
      <c r="SLN27" s="108"/>
      <c r="SLO27" s="112"/>
      <c r="SLY27" s="114"/>
      <c r="SMA27" s="115"/>
      <c r="SMB27" s="115"/>
      <c r="SMC27" s="95"/>
      <c r="SMD27" s="108"/>
      <c r="SME27" s="112"/>
      <c r="SMO27" s="114"/>
      <c r="SMQ27" s="115"/>
      <c r="SMR27" s="115"/>
      <c r="SMS27" s="95"/>
      <c r="SMT27" s="108"/>
      <c r="SMU27" s="112"/>
      <c r="SNE27" s="114"/>
      <c r="SNG27" s="115"/>
      <c r="SNH27" s="115"/>
      <c r="SNI27" s="95"/>
      <c r="SNJ27" s="108"/>
      <c r="SNK27" s="112"/>
      <c r="SNU27" s="114"/>
      <c r="SNW27" s="115"/>
      <c r="SNX27" s="115"/>
      <c r="SNY27" s="95"/>
      <c r="SNZ27" s="108"/>
      <c r="SOA27" s="112"/>
      <c r="SOK27" s="114"/>
      <c r="SOM27" s="115"/>
      <c r="SON27" s="115"/>
      <c r="SOO27" s="95"/>
      <c r="SOP27" s="108"/>
      <c r="SOQ27" s="112"/>
      <c r="SPA27" s="114"/>
      <c r="SPC27" s="115"/>
      <c r="SPD27" s="115"/>
      <c r="SPE27" s="95"/>
      <c r="SPF27" s="108"/>
      <c r="SPG27" s="112"/>
      <c r="SPQ27" s="114"/>
      <c r="SPS27" s="115"/>
      <c r="SPT27" s="115"/>
      <c r="SPU27" s="95"/>
      <c r="SPV27" s="108"/>
      <c r="SPW27" s="112"/>
      <c r="SQG27" s="114"/>
      <c r="SQI27" s="115"/>
      <c r="SQJ27" s="115"/>
      <c r="SQK27" s="95"/>
      <c r="SQL27" s="108"/>
      <c r="SQM27" s="112"/>
      <c r="SQW27" s="114"/>
      <c r="SQY27" s="115"/>
      <c r="SQZ27" s="115"/>
      <c r="SRA27" s="95"/>
      <c r="SRB27" s="108"/>
      <c r="SRC27" s="112"/>
      <c r="SRM27" s="114"/>
      <c r="SRO27" s="115"/>
      <c r="SRP27" s="115"/>
      <c r="SRQ27" s="95"/>
      <c r="SRR27" s="108"/>
      <c r="SRS27" s="112"/>
      <c r="SSC27" s="114"/>
      <c r="SSE27" s="115"/>
      <c r="SSF27" s="115"/>
      <c r="SSG27" s="95"/>
      <c r="SSH27" s="108"/>
      <c r="SSI27" s="112"/>
      <c r="SSS27" s="114"/>
      <c r="SSU27" s="115"/>
      <c r="SSV27" s="115"/>
      <c r="SSW27" s="95"/>
      <c r="SSX27" s="108"/>
      <c r="SSY27" s="112"/>
      <c r="STI27" s="114"/>
      <c r="STK27" s="115"/>
      <c r="STL27" s="115"/>
      <c r="STM27" s="95"/>
      <c r="STN27" s="108"/>
      <c r="STO27" s="112"/>
      <c r="STY27" s="114"/>
      <c r="SUA27" s="115"/>
      <c r="SUB27" s="115"/>
      <c r="SUC27" s="95"/>
      <c r="SUD27" s="108"/>
      <c r="SUE27" s="112"/>
      <c r="SUO27" s="114"/>
      <c r="SUQ27" s="115"/>
      <c r="SUR27" s="115"/>
      <c r="SUS27" s="95"/>
      <c r="SUT27" s="108"/>
      <c r="SUU27" s="112"/>
      <c r="SVE27" s="114"/>
      <c r="SVG27" s="115"/>
      <c r="SVH27" s="115"/>
      <c r="SVI27" s="95"/>
      <c r="SVJ27" s="108"/>
      <c r="SVK27" s="112"/>
      <c r="SVU27" s="114"/>
      <c r="SVW27" s="115"/>
      <c r="SVX27" s="115"/>
      <c r="SVY27" s="95"/>
      <c r="SVZ27" s="108"/>
      <c r="SWA27" s="112"/>
      <c r="SWK27" s="114"/>
      <c r="SWM27" s="115"/>
      <c r="SWN27" s="115"/>
      <c r="SWO27" s="95"/>
      <c r="SWP27" s="108"/>
      <c r="SWQ27" s="112"/>
      <c r="SXA27" s="114"/>
      <c r="SXC27" s="115"/>
      <c r="SXD27" s="115"/>
      <c r="SXE27" s="95"/>
      <c r="SXF27" s="108"/>
      <c r="SXG27" s="112"/>
      <c r="SXQ27" s="114"/>
      <c r="SXS27" s="115"/>
      <c r="SXT27" s="115"/>
      <c r="SXU27" s="95"/>
      <c r="SXV27" s="108"/>
      <c r="SXW27" s="112"/>
      <c r="SYG27" s="114"/>
      <c r="SYI27" s="115"/>
      <c r="SYJ27" s="115"/>
      <c r="SYK27" s="95"/>
      <c r="SYL27" s="108"/>
      <c r="SYM27" s="112"/>
      <c r="SYW27" s="114"/>
      <c r="SYY27" s="115"/>
      <c r="SYZ27" s="115"/>
      <c r="SZA27" s="95"/>
      <c r="SZB27" s="108"/>
      <c r="SZC27" s="112"/>
      <c r="SZM27" s="114"/>
      <c r="SZO27" s="115"/>
      <c r="SZP27" s="115"/>
      <c r="SZQ27" s="95"/>
      <c r="SZR27" s="108"/>
      <c r="SZS27" s="112"/>
      <c r="TAC27" s="114"/>
      <c r="TAE27" s="115"/>
      <c r="TAF27" s="115"/>
      <c r="TAG27" s="95"/>
      <c r="TAH27" s="108"/>
      <c r="TAI27" s="112"/>
      <c r="TAS27" s="114"/>
      <c r="TAU27" s="115"/>
      <c r="TAV27" s="115"/>
      <c r="TAW27" s="95"/>
      <c r="TAX27" s="108"/>
      <c r="TAY27" s="112"/>
      <c r="TBI27" s="114"/>
      <c r="TBK27" s="115"/>
      <c r="TBL27" s="115"/>
      <c r="TBM27" s="95"/>
      <c r="TBN27" s="108"/>
      <c r="TBO27" s="112"/>
      <c r="TBY27" s="114"/>
      <c r="TCA27" s="115"/>
      <c r="TCB27" s="115"/>
      <c r="TCC27" s="95"/>
      <c r="TCD27" s="108"/>
      <c r="TCE27" s="112"/>
      <c r="TCO27" s="114"/>
      <c r="TCQ27" s="115"/>
      <c r="TCR27" s="115"/>
      <c r="TCS27" s="95"/>
      <c r="TCT27" s="108"/>
      <c r="TCU27" s="112"/>
      <c r="TDE27" s="114"/>
      <c r="TDG27" s="115"/>
      <c r="TDH27" s="115"/>
      <c r="TDI27" s="95"/>
      <c r="TDJ27" s="108"/>
      <c r="TDK27" s="112"/>
      <c r="TDU27" s="114"/>
      <c r="TDW27" s="115"/>
      <c r="TDX27" s="115"/>
      <c r="TDY27" s="95"/>
      <c r="TDZ27" s="108"/>
      <c r="TEA27" s="112"/>
      <c r="TEK27" s="114"/>
      <c r="TEM27" s="115"/>
      <c r="TEN27" s="115"/>
      <c r="TEO27" s="95"/>
      <c r="TEP27" s="108"/>
      <c r="TEQ27" s="112"/>
      <c r="TFA27" s="114"/>
      <c r="TFC27" s="115"/>
      <c r="TFD27" s="115"/>
      <c r="TFE27" s="95"/>
      <c r="TFF27" s="108"/>
      <c r="TFG27" s="112"/>
      <c r="TFQ27" s="114"/>
      <c r="TFS27" s="115"/>
      <c r="TFT27" s="115"/>
      <c r="TFU27" s="95"/>
      <c r="TFV27" s="108"/>
      <c r="TFW27" s="112"/>
      <c r="TGG27" s="114"/>
      <c r="TGI27" s="115"/>
      <c r="TGJ27" s="115"/>
      <c r="TGK27" s="95"/>
      <c r="TGL27" s="108"/>
      <c r="TGM27" s="112"/>
      <c r="TGW27" s="114"/>
      <c r="TGY27" s="115"/>
      <c r="TGZ27" s="115"/>
      <c r="THA27" s="95"/>
      <c r="THB27" s="108"/>
      <c r="THC27" s="112"/>
      <c r="THM27" s="114"/>
      <c r="THO27" s="115"/>
      <c r="THP27" s="115"/>
      <c r="THQ27" s="95"/>
      <c r="THR27" s="108"/>
      <c r="THS27" s="112"/>
      <c r="TIC27" s="114"/>
      <c r="TIE27" s="115"/>
      <c r="TIF27" s="115"/>
      <c r="TIG27" s="95"/>
      <c r="TIH27" s="108"/>
      <c r="TII27" s="112"/>
      <c r="TIS27" s="114"/>
      <c r="TIU27" s="115"/>
      <c r="TIV27" s="115"/>
      <c r="TIW27" s="95"/>
      <c r="TIX27" s="108"/>
      <c r="TIY27" s="112"/>
      <c r="TJI27" s="114"/>
      <c r="TJK27" s="115"/>
      <c r="TJL27" s="115"/>
      <c r="TJM27" s="95"/>
      <c r="TJN27" s="108"/>
      <c r="TJO27" s="112"/>
      <c r="TJY27" s="114"/>
      <c r="TKA27" s="115"/>
      <c r="TKB27" s="115"/>
      <c r="TKC27" s="95"/>
      <c r="TKD27" s="108"/>
      <c r="TKE27" s="112"/>
      <c r="TKO27" s="114"/>
      <c r="TKQ27" s="115"/>
      <c r="TKR27" s="115"/>
      <c r="TKS27" s="95"/>
      <c r="TKT27" s="108"/>
      <c r="TKU27" s="112"/>
      <c r="TLE27" s="114"/>
      <c r="TLG27" s="115"/>
      <c r="TLH27" s="115"/>
      <c r="TLI27" s="95"/>
      <c r="TLJ27" s="108"/>
      <c r="TLK27" s="112"/>
      <c r="TLU27" s="114"/>
      <c r="TLW27" s="115"/>
      <c r="TLX27" s="115"/>
      <c r="TLY27" s="95"/>
      <c r="TLZ27" s="108"/>
      <c r="TMA27" s="112"/>
      <c r="TMK27" s="114"/>
      <c r="TMM27" s="115"/>
      <c r="TMN27" s="115"/>
      <c r="TMO27" s="95"/>
      <c r="TMP27" s="108"/>
      <c r="TMQ27" s="112"/>
      <c r="TNA27" s="114"/>
      <c r="TNC27" s="115"/>
      <c r="TND27" s="115"/>
      <c r="TNE27" s="95"/>
      <c r="TNF27" s="108"/>
      <c r="TNG27" s="112"/>
      <c r="TNQ27" s="114"/>
      <c r="TNS27" s="115"/>
      <c r="TNT27" s="115"/>
      <c r="TNU27" s="95"/>
      <c r="TNV27" s="108"/>
      <c r="TNW27" s="112"/>
      <c r="TOG27" s="114"/>
      <c r="TOI27" s="115"/>
      <c r="TOJ27" s="115"/>
      <c r="TOK27" s="95"/>
      <c r="TOL27" s="108"/>
      <c r="TOM27" s="112"/>
      <c r="TOW27" s="114"/>
      <c r="TOY27" s="115"/>
      <c r="TOZ27" s="115"/>
      <c r="TPA27" s="95"/>
      <c r="TPB27" s="108"/>
      <c r="TPC27" s="112"/>
      <c r="TPM27" s="114"/>
      <c r="TPO27" s="115"/>
      <c r="TPP27" s="115"/>
      <c r="TPQ27" s="95"/>
      <c r="TPR27" s="108"/>
      <c r="TPS27" s="112"/>
      <c r="TQC27" s="114"/>
      <c r="TQE27" s="115"/>
      <c r="TQF27" s="115"/>
      <c r="TQG27" s="95"/>
      <c r="TQH27" s="108"/>
      <c r="TQI27" s="112"/>
      <c r="TQS27" s="114"/>
      <c r="TQU27" s="115"/>
      <c r="TQV27" s="115"/>
      <c r="TQW27" s="95"/>
      <c r="TQX27" s="108"/>
      <c r="TQY27" s="112"/>
      <c r="TRI27" s="114"/>
      <c r="TRK27" s="115"/>
      <c r="TRL27" s="115"/>
      <c r="TRM27" s="95"/>
      <c r="TRN27" s="108"/>
      <c r="TRO27" s="112"/>
      <c r="TRY27" s="114"/>
      <c r="TSA27" s="115"/>
      <c r="TSB27" s="115"/>
      <c r="TSC27" s="95"/>
      <c r="TSD27" s="108"/>
      <c r="TSE27" s="112"/>
      <c r="TSO27" s="114"/>
      <c r="TSQ27" s="115"/>
      <c r="TSR27" s="115"/>
      <c r="TSS27" s="95"/>
      <c r="TST27" s="108"/>
      <c r="TSU27" s="112"/>
      <c r="TTE27" s="114"/>
      <c r="TTG27" s="115"/>
      <c r="TTH27" s="115"/>
      <c r="TTI27" s="95"/>
      <c r="TTJ27" s="108"/>
      <c r="TTK27" s="112"/>
      <c r="TTU27" s="114"/>
      <c r="TTW27" s="115"/>
      <c r="TTX27" s="115"/>
      <c r="TTY27" s="95"/>
      <c r="TTZ27" s="108"/>
      <c r="TUA27" s="112"/>
      <c r="TUK27" s="114"/>
      <c r="TUM27" s="115"/>
      <c r="TUN27" s="115"/>
      <c r="TUO27" s="95"/>
      <c r="TUP27" s="108"/>
      <c r="TUQ27" s="112"/>
      <c r="TVA27" s="114"/>
      <c r="TVC27" s="115"/>
      <c r="TVD27" s="115"/>
      <c r="TVE27" s="95"/>
      <c r="TVF27" s="108"/>
      <c r="TVG27" s="112"/>
      <c r="TVQ27" s="114"/>
      <c r="TVS27" s="115"/>
      <c r="TVT27" s="115"/>
      <c r="TVU27" s="95"/>
      <c r="TVV27" s="108"/>
      <c r="TVW27" s="112"/>
      <c r="TWG27" s="114"/>
      <c r="TWI27" s="115"/>
      <c r="TWJ27" s="115"/>
      <c r="TWK27" s="95"/>
      <c r="TWL27" s="108"/>
      <c r="TWM27" s="112"/>
      <c r="TWW27" s="114"/>
      <c r="TWY27" s="115"/>
      <c r="TWZ27" s="115"/>
      <c r="TXA27" s="95"/>
      <c r="TXB27" s="108"/>
      <c r="TXC27" s="112"/>
      <c r="TXM27" s="114"/>
      <c r="TXO27" s="115"/>
      <c r="TXP27" s="115"/>
      <c r="TXQ27" s="95"/>
      <c r="TXR27" s="108"/>
      <c r="TXS27" s="112"/>
      <c r="TYC27" s="114"/>
      <c r="TYE27" s="115"/>
      <c r="TYF27" s="115"/>
      <c r="TYG27" s="95"/>
      <c r="TYH27" s="108"/>
      <c r="TYI27" s="112"/>
      <c r="TYS27" s="114"/>
      <c r="TYU27" s="115"/>
      <c r="TYV27" s="115"/>
      <c r="TYW27" s="95"/>
      <c r="TYX27" s="108"/>
      <c r="TYY27" s="112"/>
      <c r="TZI27" s="114"/>
      <c r="TZK27" s="115"/>
      <c r="TZL27" s="115"/>
      <c r="TZM27" s="95"/>
      <c r="TZN27" s="108"/>
      <c r="TZO27" s="112"/>
      <c r="TZY27" s="114"/>
      <c r="UAA27" s="115"/>
      <c r="UAB27" s="115"/>
      <c r="UAC27" s="95"/>
      <c r="UAD27" s="108"/>
      <c r="UAE27" s="112"/>
      <c r="UAO27" s="114"/>
      <c r="UAQ27" s="115"/>
      <c r="UAR27" s="115"/>
      <c r="UAS27" s="95"/>
      <c r="UAT27" s="108"/>
      <c r="UAU27" s="112"/>
      <c r="UBE27" s="114"/>
      <c r="UBG27" s="115"/>
      <c r="UBH27" s="115"/>
      <c r="UBI27" s="95"/>
      <c r="UBJ27" s="108"/>
      <c r="UBK27" s="112"/>
      <c r="UBU27" s="114"/>
      <c r="UBW27" s="115"/>
      <c r="UBX27" s="115"/>
      <c r="UBY27" s="95"/>
      <c r="UBZ27" s="108"/>
      <c r="UCA27" s="112"/>
      <c r="UCK27" s="114"/>
      <c r="UCM27" s="115"/>
      <c r="UCN27" s="115"/>
      <c r="UCO27" s="95"/>
      <c r="UCP27" s="108"/>
      <c r="UCQ27" s="112"/>
      <c r="UDA27" s="114"/>
      <c r="UDC27" s="115"/>
      <c r="UDD27" s="115"/>
      <c r="UDE27" s="95"/>
      <c r="UDF27" s="108"/>
      <c r="UDG27" s="112"/>
      <c r="UDQ27" s="114"/>
      <c r="UDS27" s="115"/>
      <c r="UDT27" s="115"/>
      <c r="UDU27" s="95"/>
      <c r="UDV27" s="108"/>
      <c r="UDW27" s="112"/>
      <c r="UEG27" s="114"/>
      <c r="UEI27" s="115"/>
      <c r="UEJ27" s="115"/>
      <c r="UEK27" s="95"/>
      <c r="UEL27" s="108"/>
      <c r="UEM27" s="112"/>
      <c r="UEW27" s="114"/>
      <c r="UEY27" s="115"/>
      <c r="UEZ27" s="115"/>
      <c r="UFA27" s="95"/>
      <c r="UFB27" s="108"/>
      <c r="UFC27" s="112"/>
      <c r="UFM27" s="114"/>
      <c r="UFO27" s="115"/>
      <c r="UFP27" s="115"/>
      <c r="UFQ27" s="95"/>
      <c r="UFR27" s="108"/>
      <c r="UFS27" s="112"/>
      <c r="UGC27" s="114"/>
      <c r="UGE27" s="115"/>
      <c r="UGF27" s="115"/>
      <c r="UGG27" s="95"/>
      <c r="UGH27" s="108"/>
      <c r="UGI27" s="112"/>
      <c r="UGS27" s="114"/>
      <c r="UGU27" s="115"/>
      <c r="UGV27" s="115"/>
      <c r="UGW27" s="95"/>
      <c r="UGX27" s="108"/>
      <c r="UGY27" s="112"/>
      <c r="UHI27" s="114"/>
      <c r="UHK27" s="115"/>
      <c r="UHL27" s="115"/>
      <c r="UHM27" s="95"/>
      <c r="UHN27" s="108"/>
      <c r="UHO27" s="112"/>
      <c r="UHY27" s="114"/>
      <c r="UIA27" s="115"/>
      <c r="UIB27" s="115"/>
      <c r="UIC27" s="95"/>
      <c r="UID27" s="108"/>
      <c r="UIE27" s="112"/>
      <c r="UIO27" s="114"/>
      <c r="UIQ27" s="115"/>
      <c r="UIR27" s="115"/>
      <c r="UIS27" s="95"/>
      <c r="UIT27" s="108"/>
      <c r="UIU27" s="112"/>
      <c r="UJE27" s="114"/>
      <c r="UJG27" s="115"/>
      <c r="UJH27" s="115"/>
      <c r="UJI27" s="95"/>
      <c r="UJJ27" s="108"/>
      <c r="UJK27" s="112"/>
      <c r="UJU27" s="114"/>
      <c r="UJW27" s="115"/>
      <c r="UJX27" s="115"/>
      <c r="UJY27" s="95"/>
      <c r="UJZ27" s="108"/>
      <c r="UKA27" s="112"/>
      <c r="UKK27" s="114"/>
      <c r="UKM27" s="115"/>
      <c r="UKN27" s="115"/>
      <c r="UKO27" s="95"/>
      <c r="UKP27" s="108"/>
      <c r="UKQ27" s="112"/>
      <c r="ULA27" s="114"/>
      <c r="ULC27" s="115"/>
      <c r="ULD27" s="115"/>
      <c r="ULE27" s="95"/>
      <c r="ULF27" s="108"/>
      <c r="ULG27" s="112"/>
      <c r="ULQ27" s="114"/>
      <c r="ULS27" s="115"/>
      <c r="ULT27" s="115"/>
      <c r="ULU27" s="95"/>
      <c r="ULV27" s="108"/>
      <c r="ULW27" s="112"/>
      <c r="UMG27" s="114"/>
      <c r="UMI27" s="115"/>
      <c r="UMJ27" s="115"/>
      <c r="UMK27" s="95"/>
      <c r="UML27" s="108"/>
      <c r="UMM27" s="112"/>
      <c r="UMW27" s="114"/>
      <c r="UMY27" s="115"/>
      <c r="UMZ27" s="115"/>
      <c r="UNA27" s="95"/>
      <c r="UNB27" s="108"/>
      <c r="UNC27" s="112"/>
      <c r="UNM27" s="114"/>
      <c r="UNO27" s="115"/>
      <c r="UNP27" s="115"/>
      <c r="UNQ27" s="95"/>
      <c r="UNR27" s="108"/>
      <c r="UNS27" s="112"/>
      <c r="UOC27" s="114"/>
      <c r="UOE27" s="115"/>
      <c r="UOF27" s="115"/>
      <c r="UOG27" s="95"/>
      <c r="UOH27" s="108"/>
      <c r="UOI27" s="112"/>
      <c r="UOS27" s="114"/>
      <c r="UOU27" s="115"/>
      <c r="UOV27" s="115"/>
      <c r="UOW27" s="95"/>
      <c r="UOX27" s="108"/>
      <c r="UOY27" s="112"/>
      <c r="UPI27" s="114"/>
      <c r="UPK27" s="115"/>
      <c r="UPL27" s="115"/>
      <c r="UPM27" s="95"/>
      <c r="UPN27" s="108"/>
      <c r="UPO27" s="112"/>
      <c r="UPY27" s="114"/>
      <c r="UQA27" s="115"/>
      <c r="UQB27" s="115"/>
      <c r="UQC27" s="95"/>
      <c r="UQD27" s="108"/>
      <c r="UQE27" s="112"/>
      <c r="UQO27" s="114"/>
      <c r="UQQ27" s="115"/>
      <c r="UQR27" s="115"/>
      <c r="UQS27" s="95"/>
      <c r="UQT27" s="108"/>
      <c r="UQU27" s="112"/>
      <c r="URE27" s="114"/>
      <c r="URG27" s="115"/>
      <c r="URH27" s="115"/>
      <c r="URI27" s="95"/>
      <c r="URJ27" s="108"/>
      <c r="URK27" s="112"/>
      <c r="URU27" s="114"/>
      <c r="URW27" s="115"/>
      <c r="URX27" s="115"/>
      <c r="URY27" s="95"/>
      <c r="URZ27" s="108"/>
      <c r="USA27" s="112"/>
      <c r="USK27" s="114"/>
      <c r="USM27" s="115"/>
      <c r="USN27" s="115"/>
      <c r="USO27" s="95"/>
      <c r="USP27" s="108"/>
      <c r="USQ27" s="112"/>
      <c r="UTA27" s="114"/>
      <c r="UTC27" s="115"/>
      <c r="UTD27" s="115"/>
      <c r="UTE27" s="95"/>
      <c r="UTF27" s="108"/>
      <c r="UTG27" s="112"/>
      <c r="UTQ27" s="114"/>
      <c r="UTS27" s="115"/>
      <c r="UTT27" s="115"/>
      <c r="UTU27" s="95"/>
      <c r="UTV27" s="108"/>
      <c r="UTW27" s="112"/>
      <c r="UUG27" s="114"/>
      <c r="UUI27" s="115"/>
      <c r="UUJ27" s="115"/>
      <c r="UUK27" s="95"/>
      <c r="UUL27" s="108"/>
      <c r="UUM27" s="112"/>
      <c r="UUW27" s="114"/>
      <c r="UUY27" s="115"/>
      <c r="UUZ27" s="115"/>
      <c r="UVA27" s="95"/>
      <c r="UVB27" s="108"/>
      <c r="UVC27" s="112"/>
      <c r="UVM27" s="114"/>
      <c r="UVO27" s="115"/>
      <c r="UVP27" s="115"/>
      <c r="UVQ27" s="95"/>
      <c r="UVR27" s="108"/>
      <c r="UVS27" s="112"/>
      <c r="UWC27" s="114"/>
      <c r="UWE27" s="115"/>
      <c r="UWF27" s="115"/>
      <c r="UWG27" s="95"/>
      <c r="UWH27" s="108"/>
      <c r="UWI27" s="112"/>
      <c r="UWS27" s="114"/>
      <c r="UWU27" s="115"/>
      <c r="UWV27" s="115"/>
      <c r="UWW27" s="95"/>
      <c r="UWX27" s="108"/>
      <c r="UWY27" s="112"/>
      <c r="UXI27" s="114"/>
      <c r="UXK27" s="115"/>
      <c r="UXL27" s="115"/>
      <c r="UXM27" s="95"/>
      <c r="UXN27" s="108"/>
      <c r="UXO27" s="112"/>
      <c r="UXY27" s="114"/>
      <c r="UYA27" s="115"/>
      <c r="UYB27" s="115"/>
      <c r="UYC27" s="95"/>
      <c r="UYD27" s="108"/>
      <c r="UYE27" s="112"/>
      <c r="UYO27" s="114"/>
      <c r="UYQ27" s="115"/>
      <c r="UYR27" s="115"/>
      <c r="UYS27" s="95"/>
      <c r="UYT27" s="108"/>
      <c r="UYU27" s="112"/>
      <c r="UZE27" s="114"/>
      <c r="UZG27" s="115"/>
      <c r="UZH27" s="115"/>
      <c r="UZI27" s="95"/>
      <c r="UZJ27" s="108"/>
      <c r="UZK27" s="112"/>
      <c r="UZU27" s="114"/>
      <c r="UZW27" s="115"/>
      <c r="UZX27" s="115"/>
      <c r="UZY27" s="95"/>
      <c r="UZZ27" s="108"/>
      <c r="VAA27" s="112"/>
      <c r="VAK27" s="114"/>
      <c r="VAM27" s="115"/>
      <c r="VAN27" s="115"/>
      <c r="VAO27" s="95"/>
      <c r="VAP27" s="108"/>
      <c r="VAQ27" s="112"/>
      <c r="VBA27" s="114"/>
      <c r="VBC27" s="115"/>
      <c r="VBD27" s="115"/>
      <c r="VBE27" s="95"/>
      <c r="VBF27" s="108"/>
      <c r="VBG27" s="112"/>
      <c r="VBQ27" s="114"/>
      <c r="VBS27" s="115"/>
      <c r="VBT27" s="115"/>
      <c r="VBU27" s="95"/>
      <c r="VBV27" s="108"/>
      <c r="VBW27" s="112"/>
      <c r="VCG27" s="114"/>
      <c r="VCI27" s="115"/>
      <c r="VCJ27" s="115"/>
      <c r="VCK27" s="95"/>
      <c r="VCL27" s="108"/>
      <c r="VCM27" s="112"/>
      <c r="VCW27" s="114"/>
      <c r="VCY27" s="115"/>
      <c r="VCZ27" s="115"/>
      <c r="VDA27" s="95"/>
      <c r="VDB27" s="108"/>
      <c r="VDC27" s="112"/>
      <c r="VDM27" s="114"/>
      <c r="VDO27" s="115"/>
      <c r="VDP27" s="115"/>
      <c r="VDQ27" s="95"/>
      <c r="VDR27" s="108"/>
      <c r="VDS27" s="112"/>
      <c r="VEC27" s="114"/>
      <c r="VEE27" s="115"/>
      <c r="VEF27" s="115"/>
      <c r="VEG27" s="95"/>
      <c r="VEH27" s="108"/>
      <c r="VEI27" s="112"/>
      <c r="VES27" s="114"/>
      <c r="VEU27" s="115"/>
      <c r="VEV27" s="115"/>
      <c r="VEW27" s="95"/>
      <c r="VEX27" s="108"/>
      <c r="VEY27" s="112"/>
      <c r="VFI27" s="114"/>
      <c r="VFK27" s="115"/>
      <c r="VFL27" s="115"/>
      <c r="VFM27" s="95"/>
      <c r="VFN27" s="108"/>
      <c r="VFO27" s="112"/>
      <c r="VFY27" s="114"/>
      <c r="VGA27" s="115"/>
      <c r="VGB27" s="115"/>
      <c r="VGC27" s="95"/>
      <c r="VGD27" s="108"/>
      <c r="VGE27" s="112"/>
      <c r="VGO27" s="114"/>
      <c r="VGQ27" s="115"/>
      <c r="VGR27" s="115"/>
      <c r="VGS27" s="95"/>
      <c r="VGT27" s="108"/>
      <c r="VGU27" s="112"/>
      <c r="VHE27" s="114"/>
      <c r="VHG27" s="115"/>
      <c r="VHH27" s="115"/>
      <c r="VHI27" s="95"/>
      <c r="VHJ27" s="108"/>
      <c r="VHK27" s="112"/>
      <c r="VHU27" s="114"/>
      <c r="VHW27" s="115"/>
      <c r="VHX27" s="115"/>
      <c r="VHY27" s="95"/>
      <c r="VHZ27" s="108"/>
      <c r="VIA27" s="112"/>
      <c r="VIK27" s="114"/>
      <c r="VIM27" s="115"/>
      <c r="VIN27" s="115"/>
      <c r="VIO27" s="95"/>
      <c r="VIP27" s="108"/>
      <c r="VIQ27" s="112"/>
      <c r="VJA27" s="114"/>
      <c r="VJC27" s="115"/>
      <c r="VJD27" s="115"/>
      <c r="VJE27" s="95"/>
      <c r="VJF27" s="108"/>
      <c r="VJG27" s="112"/>
      <c r="VJQ27" s="114"/>
      <c r="VJS27" s="115"/>
      <c r="VJT27" s="115"/>
      <c r="VJU27" s="95"/>
      <c r="VJV27" s="108"/>
      <c r="VJW27" s="112"/>
      <c r="VKG27" s="114"/>
      <c r="VKI27" s="115"/>
      <c r="VKJ27" s="115"/>
      <c r="VKK27" s="95"/>
      <c r="VKL27" s="108"/>
      <c r="VKM27" s="112"/>
      <c r="VKW27" s="114"/>
      <c r="VKY27" s="115"/>
      <c r="VKZ27" s="115"/>
      <c r="VLA27" s="95"/>
      <c r="VLB27" s="108"/>
      <c r="VLC27" s="112"/>
      <c r="VLM27" s="114"/>
      <c r="VLO27" s="115"/>
      <c r="VLP27" s="115"/>
      <c r="VLQ27" s="95"/>
      <c r="VLR27" s="108"/>
      <c r="VLS27" s="112"/>
      <c r="VMC27" s="114"/>
      <c r="VME27" s="115"/>
      <c r="VMF27" s="115"/>
      <c r="VMG27" s="95"/>
      <c r="VMH27" s="108"/>
      <c r="VMI27" s="112"/>
      <c r="VMS27" s="114"/>
      <c r="VMU27" s="115"/>
      <c r="VMV27" s="115"/>
      <c r="VMW27" s="95"/>
      <c r="VMX27" s="108"/>
      <c r="VMY27" s="112"/>
      <c r="VNI27" s="114"/>
      <c r="VNK27" s="115"/>
      <c r="VNL27" s="115"/>
      <c r="VNM27" s="95"/>
      <c r="VNN27" s="108"/>
      <c r="VNO27" s="112"/>
      <c r="VNY27" s="114"/>
      <c r="VOA27" s="115"/>
      <c r="VOB27" s="115"/>
      <c r="VOC27" s="95"/>
      <c r="VOD27" s="108"/>
      <c r="VOE27" s="112"/>
      <c r="VOO27" s="114"/>
      <c r="VOQ27" s="115"/>
      <c r="VOR27" s="115"/>
      <c r="VOS27" s="95"/>
      <c r="VOT27" s="108"/>
      <c r="VOU27" s="112"/>
      <c r="VPE27" s="114"/>
      <c r="VPG27" s="115"/>
      <c r="VPH27" s="115"/>
      <c r="VPI27" s="95"/>
      <c r="VPJ27" s="108"/>
      <c r="VPK27" s="112"/>
      <c r="VPU27" s="114"/>
      <c r="VPW27" s="115"/>
      <c r="VPX27" s="115"/>
      <c r="VPY27" s="95"/>
      <c r="VPZ27" s="108"/>
      <c r="VQA27" s="112"/>
      <c r="VQK27" s="114"/>
      <c r="VQM27" s="115"/>
      <c r="VQN27" s="115"/>
      <c r="VQO27" s="95"/>
      <c r="VQP27" s="108"/>
      <c r="VQQ27" s="112"/>
      <c r="VRA27" s="114"/>
      <c r="VRC27" s="115"/>
      <c r="VRD27" s="115"/>
      <c r="VRE27" s="95"/>
      <c r="VRF27" s="108"/>
      <c r="VRG27" s="112"/>
      <c r="VRQ27" s="114"/>
      <c r="VRS27" s="115"/>
      <c r="VRT27" s="115"/>
      <c r="VRU27" s="95"/>
      <c r="VRV27" s="108"/>
      <c r="VRW27" s="112"/>
      <c r="VSG27" s="114"/>
      <c r="VSI27" s="115"/>
      <c r="VSJ27" s="115"/>
      <c r="VSK27" s="95"/>
      <c r="VSL27" s="108"/>
      <c r="VSM27" s="112"/>
      <c r="VSW27" s="114"/>
      <c r="VSY27" s="115"/>
      <c r="VSZ27" s="115"/>
      <c r="VTA27" s="95"/>
      <c r="VTB27" s="108"/>
      <c r="VTC27" s="112"/>
      <c r="VTM27" s="114"/>
      <c r="VTO27" s="115"/>
      <c r="VTP27" s="115"/>
      <c r="VTQ27" s="95"/>
      <c r="VTR27" s="108"/>
      <c r="VTS27" s="112"/>
      <c r="VUC27" s="114"/>
      <c r="VUE27" s="115"/>
      <c r="VUF27" s="115"/>
      <c r="VUG27" s="95"/>
      <c r="VUH27" s="108"/>
      <c r="VUI27" s="112"/>
      <c r="VUS27" s="114"/>
      <c r="VUU27" s="115"/>
      <c r="VUV27" s="115"/>
      <c r="VUW27" s="95"/>
      <c r="VUX27" s="108"/>
      <c r="VUY27" s="112"/>
      <c r="VVI27" s="114"/>
      <c r="VVK27" s="115"/>
      <c r="VVL27" s="115"/>
      <c r="VVM27" s="95"/>
      <c r="VVN27" s="108"/>
      <c r="VVO27" s="112"/>
      <c r="VVY27" s="114"/>
      <c r="VWA27" s="115"/>
      <c r="VWB27" s="115"/>
      <c r="VWC27" s="95"/>
      <c r="VWD27" s="108"/>
      <c r="VWE27" s="112"/>
      <c r="VWO27" s="114"/>
      <c r="VWQ27" s="115"/>
      <c r="VWR27" s="115"/>
      <c r="VWS27" s="95"/>
      <c r="VWT27" s="108"/>
      <c r="VWU27" s="112"/>
      <c r="VXE27" s="114"/>
      <c r="VXG27" s="115"/>
      <c r="VXH27" s="115"/>
      <c r="VXI27" s="95"/>
      <c r="VXJ27" s="108"/>
      <c r="VXK27" s="112"/>
      <c r="VXU27" s="114"/>
      <c r="VXW27" s="115"/>
      <c r="VXX27" s="115"/>
      <c r="VXY27" s="95"/>
      <c r="VXZ27" s="108"/>
      <c r="VYA27" s="112"/>
      <c r="VYK27" s="114"/>
      <c r="VYM27" s="115"/>
      <c r="VYN27" s="115"/>
      <c r="VYO27" s="95"/>
      <c r="VYP27" s="108"/>
      <c r="VYQ27" s="112"/>
      <c r="VZA27" s="114"/>
      <c r="VZC27" s="115"/>
      <c r="VZD27" s="115"/>
      <c r="VZE27" s="95"/>
      <c r="VZF27" s="108"/>
      <c r="VZG27" s="112"/>
      <c r="VZQ27" s="114"/>
      <c r="VZS27" s="115"/>
      <c r="VZT27" s="115"/>
      <c r="VZU27" s="95"/>
      <c r="VZV27" s="108"/>
      <c r="VZW27" s="112"/>
      <c r="WAG27" s="114"/>
      <c r="WAI27" s="115"/>
      <c r="WAJ27" s="115"/>
      <c r="WAK27" s="95"/>
      <c r="WAL27" s="108"/>
      <c r="WAM27" s="112"/>
      <c r="WAW27" s="114"/>
      <c r="WAY27" s="115"/>
      <c r="WAZ27" s="115"/>
      <c r="WBA27" s="95"/>
      <c r="WBB27" s="108"/>
      <c r="WBC27" s="112"/>
      <c r="WBM27" s="114"/>
      <c r="WBO27" s="115"/>
      <c r="WBP27" s="115"/>
      <c r="WBQ27" s="95"/>
      <c r="WBR27" s="108"/>
      <c r="WBS27" s="112"/>
      <c r="WCC27" s="114"/>
      <c r="WCE27" s="115"/>
      <c r="WCF27" s="115"/>
      <c r="WCG27" s="95"/>
      <c r="WCH27" s="108"/>
      <c r="WCI27" s="112"/>
      <c r="WCS27" s="114"/>
      <c r="WCU27" s="115"/>
      <c r="WCV27" s="115"/>
      <c r="WCW27" s="95"/>
      <c r="WCX27" s="108"/>
      <c r="WCY27" s="112"/>
      <c r="WDI27" s="114"/>
      <c r="WDK27" s="115"/>
      <c r="WDL27" s="115"/>
      <c r="WDM27" s="95"/>
      <c r="WDN27" s="108"/>
      <c r="WDO27" s="112"/>
      <c r="WDY27" s="114"/>
      <c r="WEA27" s="115"/>
      <c r="WEB27" s="115"/>
      <c r="WEC27" s="95"/>
      <c r="WED27" s="108"/>
      <c r="WEE27" s="112"/>
      <c r="WEO27" s="114"/>
      <c r="WEQ27" s="115"/>
      <c r="WER27" s="115"/>
      <c r="WES27" s="95"/>
      <c r="WET27" s="108"/>
      <c r="WEU27" s="112"/>
      <c r="WFE27" s="114"/>
      <c r="WFG27" s="115"/>
      <c r="WFH27" s="115"/>
      <c r="WFI27" s="95"/>
      <c r="WFJ27" s="108"/>
      <c r="WFK27" s="112"/>
      <c r="WFU27" s="114"/>
      <c r="WFW27" s="115"/>
      <c r="WFX27" s="115"/>
      <c r="WFY27" s="95"/>
      <c r="WFZ27" s="108"/>
      <c r="WGA27" s="112"/>
      <c r="WGK27" s="114"/>
      <c r="WGM27" s="115"/>
      <c r="WGN27" s="115"/>
      <c r="WGO27" s="95"/>
      <c r="WGP27" s="108"/>
      <c r="WGQ27" s="112"/>
      <c r="WHA27" s="114"/>
      <c r="WHC27" s="115"/>
      <c r="WHD27" s="115"/>
      <c r="WHE27" s="95"/>
      <c r="WHF27" s="108"/>
      <c r="WHG27" s="112"/>
      <c r="WHQ27" s="114"/>
      <c r="WHS27" s="115"/>
      <c r="WHT27" s="115"/>
      <c r="WHU27" s="95"/>
      <c r="WHV27" s="108"/>
      <c r="WHW27" s="112"/>
      <c r="WIG27" s="114"/>
      <c r="WII27" s="115"/>
      <c r="WIJ27" s="115"/>
      <c r="WIK27" s="95"/>
      <c r="WIL27" s="108"/>
      <c r="WIM27" s="112"/>
      <c r="WIW27" s="114"/>
      <c r="WIY27" s="115"/>
      <c r="WIZ27" s="115"/>
      <c r="WJA27" s="95"/>
      <c r="WJB27" s="108"/>
      <c r="WJC27" s="112"/>
      <c r="WJM27" s="114"/>
      <c r="WJO27" s="115"/>
      <c r="WJP27" s="115"/>
      <c r="WJQ27" s="95"/>
      <c r="WJR27" s="108"/>
      <c r="WJS27" s="112"/>
      <c r="WKC27" s="114"/>
      <c r="WKE27" s="115"/>
      <c r="WKF27" s="115"/>
      <c r="WKG27" s="95"/>
      <c r="WKH27" s="108"/>
      <c r="WKI27" s="112"/>
      <c r="WKS27" s="114"/>
      <c r="WKU27" s="115"/>
      <c r="WKV27" s="115"/>
      <c r="WKW27" s="95"/>
      <c r="WKX27" s="108"/>
      <c r="WKY27" s="112"/>
      <c r="WLI27" s="114"/>
      <c r="WLK27" s="115"/>
      <c r="WLL27" s="115"/>
      <c r="WLM27" s="95"/>
      <c r="WLN27" s="108"/>
      <c r="WLO27" s="112"/>
      <c r="WLY27" s="114"/>
      <c r="WMA27" s="115"/>
      <c r="WMB27" s="115"/>
      <c r="WMC27" s="95"/>
      <c r="WMD27" s="108"/>
      <c r="WME27" s="112"/>
      <c r="WMO27" s="114"/>
      <c r="WMQ27" s="115"/>
      <c r="WMR27" s="115"/>
      <c r="WMS27" s="95"/>
      <c r="WMT27" s="108"/>
      <c r="WMU27" s="112"/>
      <c r="WNE27" s="114"/>
      <c r="WNG27" s="115"/>
      <c r="WNH27" s="115"/>
      <c r="WNI27" s="95"/>
      <c r="WNJ27" s="108"/>
      <c r="WNK27" s="112"/>
      <c r="WNU27" s="114"/>
      <c r="WNW27" s="115"/>
      <c r="WNX27" s="115"/>
      <c r="WNY27" s="95"/>
      <c r="WNZ27" s="108"/>
      <c r="WOA27" s="112"/>
      <c r="WOK27" s="114"/>
      <c r="WOM27" s="115"/>
      <c r="WON27" s="115"/>
      <c r="WOO27" s="95"/>
      <c r="WOP27" s="108"/>
      <c r="WOQ27" s="112"/>
      <c r="WPA27" s="114"/>
      <c r="WPC27" s="115"/>
      <c r="WPD27" s="115"/>
      <c r="WPE27" s="95"/>
      <c r="WPF27" s="108"/>
      <c r="WPG27" s="112"/>
      <c r="WPQ27" s="114"/>
      <c r="WPS27" s="115"/>
      <c r="WPT27" s="115"/>
      <c r="WPU27" s="95"/>
      <c r="WPV27" s="108"/>
      <c r="WPW27" s="112"/>
      <c r="WQG27" s="114"/>
      <c r="WQI27" s="115"/>
      <c r="WQJ27" s="115"/>
      <c r="WQK27" s="95"/>
      <c r="WQL27" s="108"/>
      <c r="WQM27" s="112"/>
      <c r="WQW27" s="114"/>
      <c r="WQY27" s="115"/>
      <c r="WQZ27" s="115"/>
      <c r="WRA27" s="95"/>
      <c r="WRB27" s="108"/>
      <c r="WRC27" s="112"/>
      <c r="WRM27" s="114"/>
      <c r="WRO27" s="115"/>
      <c r="WRP27" s="115"/>
      <c r="WRQ27" s="95"/>
      <c r="WRR27" s="108"/>
      <c r="WRS27" s="112"/>
      <c r="WSC27" s="114"/>
      <c r="WSE27" s="115"/>
      <c r="WSF27" s="115"/>
      <c r="WSG27" s="95"/>
      <c r="WSH27" s="108"/>
      <c r="WSI27" s="112"/>
      <c r="WSS27" s="114"/>
      <c r="WSU27" s="115"/>
      <c r="WSV27" s="115"/>
      <c r="WSW27" s="95"/>
      <c r="WSX27" s="108"/>
      <c r="WSY27" s="112"/>
      <c r="WTI27" s="114"/>
      <c r="WTK27" s="115"/>
      <c r="WTL27" s="115"/>
      <c r="WTM27" s="95"/>
      <c r="WTN27" s="108"/>
      <c r="WTO27" s="112"/>
      <c r="WTY27" s="114"/>
      <c r="WUA27" s="115"/>
      <c r="WUB27" s="115"/>
      <c r="WUC27" s="95"/>
      <c r="WUD27" s="108"/>
      <c r="WUE27" s="112"/>
      <c r="WUO27" s="114"/>
      <c r="WUQ27" s="115"/>
      <c r="WUR27" s="115"/>
      <c r="WUS27" s="95"/>
      <c r="WUT27" s="108"/>
      <c r="WUU27" s="112"/>
      <c r="WVE27" s="114"/>
      <c r="WVG27" s="115"/>
      <c r="WVH27" s="115"/>
      <c r="WVI27" s="95"/>
      <c r="WVJ27" s="108"/>
      <c r="WVK27" s="112"/>
      <c r="WVU27" s="114"/>
      <c r="WVW27" s="115"/>
      <c r="WVX27" s="115"/>
      <c r="WVY27" s="95"/>
      <c r="WVZ27" s="108"/>
      <c r="WWA27" s="112"/>
      <c r="WWK27" s="114"/>
      <c r="WWM27" s="115"/>
      <c r="WWN27" s="115"/>
      <c r="WWO27" s="95"/>
      <c r="WWP27" s="108"/>
      <c r="WWQ27" s="112"/>
      <c r="WXA27" s="114"/>
      <c r="WXC27" s="115"/>
      <c r="WXD27" s="115"/>
      <c r="WXE27" s="95"/>
      <c r="WXF27" s="108"/>
      <c r="WXG27" s="112"/>
      <c r="WXQ27" s="114"/>
      <c r="WXS27" s="115"/>
      <c r="WXT27" s="115"/>
      <c r="WXU27" s="95"/>
      <c r="WXV27" s="108"/>
      <c r="WXW27" s="112"/>
      <c r="WYG27" s="114"/>
      <c r="WYI27" s="115"/>
      <c r="WYJ27" s="115"/>
      <c r="WYK27" s="95"/>
      <c r="WYL27" s="108"/>
      <c r="WYM27" s="112"/>
      <c r="WYW27" s="114"/>
      <c r="WYY27" s="115"/>
      <c r="WYZ27" s="115"/>
      <c r="WZA27" s="95"/>
      <c r="WZB27" s="108"/>
      <c r="WZC27" s="112"/>
      <c r="WZM27" s="114"/>
      <c r="WZO27" s="115"/>
      <c r="WZP27" s="115"/>
      <c r="WZQ27" s="95"/>
      <c r="WZR27" s="108"/>
      <c r="WZS27" s="112"/>
      <c r="XAC27" s="114"/>
      <c r="XAE27" s="115"/>
      <c r="XAF27" s="115"/>
      <c r="XAG27" s="95"/>
      <c r="XAH27" s="108"/>
      <c r="XAI27" s="112"/>
      <c r="XAS27" s="114"/>
      <c r="XAU27" s="115"/>
      <c r="XAV27" s="115"/>
      <c r="XAW27" s="95"/>
      <c r="XAX27" s="108"/>
      <c r="XAY27" s="112"/>
      <c r="XBI27" s="114"/>
      <c r="XBK27" s="115"/>
      <c r="XBL27" s="115"/>
      <c r="XBM27" s="95"/>
      <c r="XBN27" s="108"/>
      <c r="XBO27" s="112"/>
      <c r="XBY27" s="114"/>
      <c r="XCA27" s="115"/>
      <c r="XCB27" s="115"/>
      <c r="XCC27" s="95"/>
      <c r="XCD27" s="108"/>
      <c r="XCE27" s="112"/>
      <c r="XCO27" s="114"/>
      <c r="XCQ27" s="115"/>
      <c r="XCR27" s="115"/>
      <c r="XCS27" s="95"/>
      <c r="XCT27" s="108"/>
      <c r="XCU27" s="112"/>
      <c r="XDE27" s="114"/>
      <c r="XDG27" s="115"/>
      <c r="XDH27" s="115"/>
      <c r="XDI27" s="95"/>
      <c r="XDJ27" s="108"/>
      <c r="XDK27" s="112"/>
      <c r="XDU27" s="114"/>
      <c r="XDW27" s="115"/>
      <c r="XDX27" s="115"/>
      <c r="XDY27" s="95"/>
      <c r="XDZ27" s="108"/>
      <c r="XEA27" s="112"/>
      <c r="XEK27" s="114"/>
      <c r="XEM27" s="115"/>
      <c r="XEN27" s="115"/>
      <c r="XEO27" s="95"/>
      <c r="XEP27" s="108"/>
      <c r="XEQ27" s="112"/>
      <c r="XFA27" s="114"/>
      <c r="XFC27" s="115"/>
      <c r="XFD27" s="115"/>
    </row>
    <row r="28" spans="1:16384" s="113" customFormat="1" ht="21" customHeight="1" x14ac:dyDescent="0.25">
      <c r="A28" s="95"/>
      <c r="B28" s="108"/>
      <c r="C28" s="95" t="s">
        <v>85</v>
      </c>
      <c r="D28" s="96" t="s">
        <v>90</v>
      </c>
      <c r="E28" s="144">
        <f t="shared" ref="E28:O28" si="35">-E45/E12*Units</f>
        <v>3.5590576701035106</v>
      </c>
      <c r="F28" s="144">
        <f t="shared" si="35"/>
        <v>3.3858657349787826</v>
      </c>
      <c r="G28" s="144">
        <f t="shared" si="35"/>
        <v>3.7623254122730092</v>
      </c>
      <c r="H28" s="144">
        <f t="shared" si="35"/>
        <v>5.517198482303912</v>
      </c>
      <c r="I28" s="144">
        <f t="shared" si="35"/>
        <v>6.5158259149357081</v>
      </c>
      <c r="J28" s="144">
        <f t="shared" si="35"/>
        <v>5.4196357878068095</v>
      </c>
      <c r="K28" s="144">
        <f t="shared" si="35"/>
        <v>3.9577682503572782</v>
      </c>
      <c r="L28" s="144">
        <f t="shared" si="35"/>
        <v>4.6190476190476195</v>
      </c>
      <c r="M28" s="144">
        <f t="shared" si="35"/>
        <v>4.3318258402057284</v>
      </c>
      <c r="N28" s="144">
        <f t="shared" si="35"/>
        <v>5.1050919004485094</v>
      </c>
      <c r="O28" s="144">
        <f t="shared" si="35"/>
        <v>4.7833916756034887</v>
      </c>
      <c r="P28" s="157">
        <v>3.5</v>
      </c>
      <c r="Q28" s="159">
        <v>3.7</v>
      </c>
      <c r="R28" s="151">
        <v>3.45</v>
      </c>
      <c r="S28" s="174">
        <v>3.6</v>
      </c>
      <c r="T28" s="175">
        <v>3.5</v>
      </c>
      <c r="U28" s="175">
        <v>3.55</v>
      </c>
      <c r="V28" s="176">
        <v>3.6</v>
      </c>
      <c r="W28" s="177">
        <v>3.62</v>
      </c>
      <c r="AC28" s="114"/>
      <c r="AE28" s="115"/>
      <c r="AF28" s="115"/>
      <c r="AG28" s="95"/>
      <c r="AH28" s="108"/>
      <c r="AI28" s="112"/>
      <c r="AS28" s="114"/>
      <c r="AU28" s="115"/>
      <c r="AV28" s="115"/>
      <c r="AW28" s="95"/>
      <c r="AX28" s="108"/>
      <c r="AY28" s="112"/>
      <c r="BI28" s="114"/>
      <c r="BK28" s="115"/>
      <c r="BL28" s="115"/>
      <c r="BM28" s="95"/>
      <c r="BN28" s="108"/>
      <c r="BO28" s="112"/>
      <c r="BY28" s="114"/>
      <c r="CA28" s="115"/>
      <c r="CB28" s="115"/>
      <c r="CC28" s="95"/>
      <c r="CD28" s="108"/>
      <c r="CE28" s="112"/>
      <c r="CO28" s="114"/>
      <c r="CQ28" s="115"/>
      <c r="CR28" s="115"/>
      <c r="CS28" s="95"/>
      <c r="CT28" s="108"/>
      <c r="CU28" s="112"/>
      <c r="DE28" s="114"/>
      <c r="DG28" s="115"/>
      <c r="DH28" s="115"/>
      <c r="DI28" s="95"/>
      <c r="DJ28" s="108"/>
      <c r="DK28" s="112"/>
      <c r="DU28" s="114"/>
      <c r="DW28" s="115"/>
      <c r="DX28" s="115"/>
      <c r="DY28" s="95"/>
      <c r="DZ28" s="108"/>
      <c r="EA28" s="112"/>
      <c r="EK28" s="114"/>
      <c r="EM28" s="115"/>
      <c r="EN28" s="115"/>
      <c r="EO28" s="95"/>
      <c r="EP28" s="108"/>
      <c r="EQ28" s="112"/>
      <c r="FA28" s="114"/>
      <c r="FC28" s="115"/>
      <c r="FD28" s="115"/>
      <c r="FE28" s="95"/>
      <c r="FF28" s="108"/>
      <c r="FG28" s="112"/>
      <c r="FQ28" s="114"/>
      <c r="FS28" s="115"/>
      <c r="FT28" s="115"/>
      <c r="FU28" s="95"/>
      <c r="FV28" s="108"/>
      <c r="FW28" s="112"/>
      <c r="GG28" s="114"/>
      <c r="GI28" s="115"/>
      <c r="GJ28" s="115"/>
      <c r="GK28" s="95"/>
      <c r="GL28" s="108"/>
      <c r="GM28" s="112"/>
      <c r="GW28" s="114"/>
      <c r="GY28" s="115"/>
      <c r="GZ28" s="115"/>
      <c r="HA28" s="95"/>
      <c r="HB28" s="108"/>
      <c r="HC28" s="112"/>
      <c r="HM28" s="114"/>
      <c r="HO28" s="115"/>
      <c r="HP28" s="115"/>
      <c r="HQ28" s="95"/>
      <c r="HR28" s="108"/>
      <c r="HS28" s="112"/>
      <c r="IC28" s="114"/>
      <c r="IE28" s="115"/>
      <c r="IF28" s="115"/>
      <c r="IG28" s="95"/>
      <c r="IH28" s="108"/>
      <c r="II28" s="112"/>
      <c r="IS28" s="114"/>
      <c r="IU28" s="115"/>
      <c r="IV28" s="115"/>
      <c r="IW28" s="95"/>
      <c r="IX28" s="108"/>
      <c r="IY28" s="112"/>
      <c r="JI28" s="114"/>
      <c r="JK28" s="115"/>
      <c r="JL28" s="115"/>
      <c r="JM28" s="95"/>
      <c r="JN28" s="108"/>
      <c r="JO28" s="112"/>
      <c r="JY28" s="114"/>
      <c r="KA28" s="115"/>
      <c r="KB28" s="115"/>
      <c r="KC28" s="95"/>
      <c r="KD28" s="108"/>
      <c r="KE28" s="112"/>
      <c r="KO28" s="114"/>
      <c r="KQ28" s="115"/>
      <c r="KR28" s="115"/>
      <c r="KS28" s="95"/>
      <c r="KT28" s="108"/>
      <c r="KU28" s="112"/>
      <c r="LE28" s="114"/>
      <c r="LG28" s="115"/>
      <c r="LH28" s="115"/>
      <c r="LI28" s="95"/>
      <c r="LJ28" s="108"/>
      <c r="LK28" s="112"/>
      <c r="LU28" s="114"/>
      <c r="LW28" s="115"/>
      <c r="LX28" s="115"/>
      <c r="LY28" s="95"/>
      <c r="LZ28" s="108"/>
      <c r="MA28" s="112"/>
      <c r="MK28" s="114"/>
      <c r="MM28" s="115"/>
      <c r="MN28" s="115"/>
      <c r="MO28" s="95"/>
      <c r="MP28" s="108"/>
      <c r="MQ28" s="112"/>
      <c r="NA28" s="114"/>
      <c r="NC28" s="115"/>
      <c r="ND28" s="115"/>
      <c r="NE28" s="95"/>
      <c r="NF28" s="108"/>
      <c r="NG28" s="112"/>
      <c r="NQ28" s="114"/>
      <c r="NS28" s="115"/>
      <c r="NT28" s="115"/>
      <c r="NU28" s="95"/>
      <c r="NV28" s="108"/>
      <c r="NW28" s="112"/>
      <c r="OG28" s="114"/>
      <c r="OI28" s="115"/>
      <c r="OJ28" s="115"/>
      <c r="OK28" s="95"/>
      <c r="OL28" s="108"/>
      <c r="OM28" s="112"/>
      <c r="OW28" s="114"/>
      <c r="OY28" s="115"/>
      <c r="OZ28" s="115"/>
      <c r="PA28" s="95"/>
      <c r="PB28" s="108"/>
      <c r="PC28" s="112"/>
      <c r="PM28" s="114"/>
      <c r="PO28" s="115"/>
      <c r="PP28" s="115"/>
      <c r="PQ28" s="95"/>
      <c r="PR28" s="108"/>
      <c r="PS28" s="112"/>
      <c r="QC28" s="114"/>
      <c r="QE28" s="115"/>
      <c r="QF28" s="115"/>
      <c r="QG28" s="95"/>
      <c r="QH28" s="108"/>
      <c r="QI28" s="112"/>
      <c r="QS28" s="114"/>
      <c r="QU28" s="115"/>
      <c r="QV28" s="115"/>
      <c r="QW28" s="95"/>
      <c r="QX28" s="108"/>
      <c r="QY28" s="112"/>
      <c r="RI28" s="114"/>
      <c r="RK28" s="115"/>
      <c r="RL28" s="115"/>
      <c r="RM28" s="95"/>
      <c r="RN28" s="108"/>
      <c r="RO28" s="112"/>
      <c r="RY28" s="114"/>
      <c r="SA28" s="115"/>
      <c r="SB28" s="115"/>
      <c r="SC28" s="95"/>
      <c r="SD28" s="108"/>
      <c r="SE28" s="112"/>
      <c r="SO28" s="114"/>
      <c r="SQ28" s="115"/>
      <c r="SR28" s="115"/>
      <c r="SS28" s="95"/>
      <c r="ST28" s="108"/>
      <c r="SU28" s="112"/>
      <c r="TE28" s="114"/>
      <c r="TG28" s="115"/>
      <c r="TH28" s="115"/>
      <c r="TI28" s="95"/>
      <c r="TJ28" s="108"/>
      <c r="TK28" s="112"/>
      <c r="TU28" s="114"/>
      <c r="TW28" s="115"/>
      <c r="TX28" s="115"/>
      <c r="TY28" s="95"/>
      <c r="TZ28" s="108"/>
      <c r="UA28" s="112"/>
      <c r="UK28" s="114"/>
      <c r="UM28" s="115"/>
      <c r="UN28" s="115"/>
      <c r="UO28" s="95"/>
      <c r="UP28" s="108"/>
      <c r="UQ28" s="112"/>
      <c r="VA28" s="114"/>
      <c r="VC28" s="115"/>
      <c r="VD28" s="115"/>
      <c r="VE28" s="95"/>
      <c r="VF28" s="108"/>
      <c r="VG28" s="112"/>
      <c r="VQ28" s="114"/>
      <c r="VS28" s="115"/>
      <c r="VT28" s="115"/>
      <c r="VU28" s="95"/>
      <c r="VV28" s="108"/>
      <c r="VW28" s="112"/>
      <c r="WG28" s="114"/>
      <c r="WI28" s="115"/>
      <c r="WJ28" s="115"/>
      <c r="WK28" s="95"/>
      <c r="WL28" s="108"/>
      <c r="WM28" s="112"/>
      <c r="WW28" s="114"/>
      <c r="WY28" s="115"/>
      <c r="WZ28" s="115"/>
      <c r="XA28" s="95"/>
      <c r="XB28" s="108"/>
      <c r="XC28" s="112"/>
      <c r="XM28" s="114"/>
      <c r="XO28" s="115"/>
      <c r="XP28" s="115"/>
      <c r="XQ28" s="95"/>
      <c r="XR28" s="108"/>
      <c r="XS28" s="112"/>
      <c r="YC28" s="114"/>
      <c r="YE28" s="115"/>
      <c r="YF28" s="115"/>
      <c r="YG28" s="95"/>
      <c r="YH28" s="108"/>
      <c r="YI28" s="112"/>
      <c r="YS28" s="114"/>
      <c r="YU28" s="115"/>
      <c r="YV28" s="115"/>
      <c r="YW28" s="95"/>
      <c r="YX28" s="108"/>
      <c r="YY28" s="112"/>
      <c r="ZI28" s="114"/>
      <c r="ZK28" s="115"/>
      <c r="ZL28" s="115"/>
      <c r="ZM28" s="95"/>
      <c r="ZN28" s="108"/>
      <c r="ZO28" s="112"/>
      <c r="ZY28" s="114"/>
      <c r="AAA28" s="115"/>
      <c r="AAB28" s="115"/>
      <c r="AAC28" s="95"/>
      <c r="AAD28" s="108"/>
      <c r="AAE28" s="112"/>
      <c r="AAO28" s="114"/>
      <c r="AAQ28" s="115"/>
      <c r="AAR28" s="115"/>
      <c r="AAS28" s="95"/>
      <c r="AAT28" s="108"/>
      <c r="AAU28" s="112"/>
      <c r="ABE28" s="114"/>
      <c r="ABG28" s="115"/>
      <c r="ABH28" s="115"/>
      <c r="ABI28" s="95"/>
      <c r="ABJ28" s="108"/>
      <c r="ABK28" s="112"/>
      <c r="ABU28" s="114"/>
      <c r="ABW28" s="115"/>
      <c r="ABX28" s="115"/>
      <c r="ABY28" s="95"/>
      <c r="ABZ28" s="108"/>
      <c r="ACA28" s="112"/>
      <c r="ACK28" s="114"/>
      <c r="ACM28" s="115"/>
      <c r="ACN28" s="115"/>
      <c r="ACO28" s="95"/>
      <c r="ACP28" s="108"/>
      <c r="ACQ28" s="112"/>
      <c r="ADA28" s="114"/>
      <c r="ADC28" s="115"/>
      <c r="ADD28" s="115"/>
      <c r="ADE28" s="95"/>
      <c r="ADF28" s="108"/>
      <c r="ADG28" s="112"/>
      <c r="ADQ28" s="114"/>
      <c r="ADS28" s="115"/>
      <c r="ADT28" s="115"/>
      <c r="ADU28" s="95"/>
      <c r="ADV28" s="108"/>
      <c r="ADW28" s="112"/>
      <c r="AEG28" s="114"/>
      <c r="AEI28" s="115"/>
      <c r="AEJ28" s="115"/>
      <c r="AEK28" s="95"/>
      <c r="AEL28" s="108"/>
      <c r="AEM28" s="112"/>
      <c r="AEW28" s="114"/>
      <c r="AEY28" s="115"/>
      <c r="AEZ28" s="115"/>
      <c r="AFA28" s="95"/>
      <c r="AFB28" s="108"/>
      <c r="AFC28" s="112"/>
      <c r="AFM28" s="114"/>
      <c r="AFO28" s="115"/>
      <c r="AFP28" s="115"/>
      <c r="AFQ28" s="95"/>
      <c r="AFR28" s="108"/>
      <c r="AFS28" s="112"/>
      <c r="AGC28" s="114"/>
      <c r="AGE28" s="115"/>
      <c r="AGF28" s="115"/>
      <c r="AGG28" s="95"/>
      <c r="AGH28" s="108"/>
      <c r="AGI28" s="112"/>
      <c r="AGS28" s="114"/>
      <c r="AGU28" s="115"/>
      <c r="AGV28" s="115"/>
      <c r="AGW28" s="95"/>
      <c r="AGX28" s="108"/>
      <c r="AGY28" s="112"/>
      <c r="AHI28" s="114"/>
      <c r="AHK28" s="115"/>
      <c r="AHL28" s="115"/>
      <c r="AHM28" s="95"/>
      <c r="AHN28" s="108"/>
      <c r="AHO28" s="112"/>
      <c r="AHY28" s="114"/>
      <c r="AIA28" s="115"/>
      <c r="AIB28" s="115"/>
      <c r="AIC28" s="95"/>
      <c r="AID28" s="108"/>
      <c r="AIE28" s="112"/>
      <c r="AIO28" s="114"/>
      <c r="AIQ28" s="115"/>
      <c r="AIR28" s="115"/>
      <c r="AIS28" s="95"/>
      <c r="AIT28" s="108"/>
      <c r="AIU28" s="112"/>
      <c r="AJE28" s="114"/>
      <c r="AJG28" s="115"/>
      <c r="AJH28" s="115"/>
      <c r="AJI28" s="95"/>
      <c r="AJJ28" s="108"/>
      <c r="AJK28" s="112"/>
      <c r="AJU28" s="114"/>
      <c r="AJW28" s="115"/>
      <c r="AJX28" s="115"/>
      <c r="AJY28" s="95"/>
      <c r="AJZ28" s="108"/>
      <c r="AKA28" s="112"/>
      <c r="AKK28" s="114"/>
      <c r="AKM28" s="115"/>
      <c r="AKN28" s="115"/>
      <c r="AKO28" s="95"/>
      <c r="AKP28" s="108"/>
      <c r="AKQ28" s="112"/>
      <c r="ALA28" s="114"/>
      <c r="ALC28" s="115"/>
      <c r="ALD28" s="115"/>
      <c r="ALE28" s="95"/>
      <c r="ALF28" s="108"/>
      <c r="ALG28" s="112"/>
      <c r="ALQ28" s="114"/>
      <c r="ALS28" s="115"/>
      <c r="ALT28" s="115"/>
      <c r="ALU28" s="95"/>
      <c r="ALV28" s="108"/>
      <c r="ALW28" s="112"/>
      <c r="AMG28" s="114"/>
      <c r="AMI28" s="115"/>
      <c r="AMJ28" s="115"/>
      <c r="AMK28" s="95"/>
      <c r="AML28" s="108"/>
      <c r="AMM28" s="112"/>
      <c r="AMW28" s="114"/>
      <c r="AMY28" s="115"/>
      <c r="AMZ28" s="115"/>
      <c r="ANA28" s="95"/>
      <c r="ANB28" s="108"/>
      <c r="ANC28" s="112"/>
      <c r="ANM28" s="114"/>
      <c r="ANO28" s="115"/>
      <c r="ANP28" s="115"/>
      <c r="ANQ28" s="95"/>
      <c r="ANR28" s="108"/>
      <c r="ANS28" s="112"/>
      <c r="AOC28" s="114"/>
      <c r="AOE28" s="115"/>
      <c r="AOF28" s="115"/>
      <c r="AOG28" s="95"/>
      <c r="AOH28" s="108"/>
      <c r="AOI28" s="112"/>
      <c r="AOS28" s="114"/>
      <c r="AOU28" s="115"/>
      <c r="AOV28" s="115"/>
      <c r="AOW28" s="95"/>
      <c r="AOX28" s="108"/>
      <c r="AOY28" s="112"/>
      <c r="API28" s="114"/>
      <c r="APK28" s="115"/>
      <c r="APL28" s="115"/>
      <c r="APM28" s="95"/>
      <c r="APN28" s="108"/>
      <c r="APO28" s="112"/>
      <c r="APY28" s="114"/>
      <c r="AQA28" s="115"/>
      <c r="AQB28" s="115"/>
      <c r="AQC28" s="95"/>
      <c r="AQD28" s="108"/>
      <c r="AQE28" s="112"/>
      <c r="AQO28" s="114"/>
      <c r="AQQ28" s="115"/>
      <c r="AQR28" s="115"/>
      <c r="AQS28" s="95"/>
      <c r="AQT28" s="108"/>
      <c r="AQU28" s="112"/>
      <c r="ARE28" s="114"/>
      <c r="ARG28" s="115"/>
      <c r="ARH28" s="115"/>
      <c r="ARI28" s="95"/>
      <c r="ARJ28" s="108"/>
      <c r="ARK28" s="112"/>
      <c r="ARU28" s="114"/>
      <c r="ARW28" s="115"/>
      <c r="ARX28" s="115"/>
      <c r="ARY28" s="95"/>
      <c r="ARZ28" s="108"/>
      <c r="ASA28" s="112"/>
      <c r="ASK28" s="114"/>
      <c r="ASM28" s="115"/>
      <c r="ASN28" s="115"/>
      <c r="ASO28" s="95"/>
      <c r="ASP28" s="108"/>
      <c r="ASQ28" s="112"/>
      <c r="ATA28" s="114"/>
      <c r="ATC28" s="115"/>
      <c r="ATD28" s="115"/>
      <c r="ATE28" s="95"/>
      <c r="ATF28" s="108"/>
      <c r="ATG28" s="112"/>
      <c r="ATQ28" s="114"/>
      <c r="ATS28" s="115"/>
      <c r="ATT28" s="115"/>
      <c r="ATU28" s="95"/>
      <c r="ATV28" s="108"/>
      <c r="ATW28" s="112"/>
      <c r="AUG28" s="114"/>
      <c r="AUI28" s="115"/>
      <c r="AUJ28" s="115"/>
      <c r="AUK28" s="95"/>
      <c r="AUL28" s="108"/>
      <c r="AUM28" s="112"/>
      <c r="AUW28" s="114"/>
      <c r="AUY28" s="115"/>
      <c r="AUZ28" s="115"/>
      <c r="AVA28" s="95"/>
      <c r="AVB28" s="108"/>
      <c r="AVC28" s="112"/>
      <c r="AVM28" s="114"/>
      <c r="AVO28" s="115"/>
      <c r="AVP28" s="115"/>
      <c r="AVQ28" s="95"/>
      <c r="AVR28" s="108"/>
      <c r="AVS28" s="112"/>
      <c r="AWC28" s="114"/>
      <c r="AWE28" s="115"/>
      <c r="AWF28" s="115"/>
      <c r="AWG28" s="95"/>
      <c r="AWH28" s="108"/>
      <c r="AWI28" s="112"/>
      <c r="AWS28" s="114"/>
      <c r="AWU28" s="115"/>
      <c r="AWV28" s="115"/>
      <c r="AWW28" s="95"/>
      <c r="AWX28" s="108"/>
      <c r="AWY28" s="112"/>
      <c r="AXI28" s="114"/>
      <c r="AXK28" s="115"/>
      <c r="AXL28" s="115"/>
      <c r="AXM28" s="95"/>
      <c r="AXN28" s="108"/>
      <c r="AXO28" s="112"/>
      <c r="AXY28" s="114"/>
      <c r="AYA28" s="115"/>
      <c r="AYB28" s="115"/>
      <c r="AYC28" s="95"/>
      <c r="AYD28" s="108"/>
      <c r="AYE28" s="112"/>
      <c r="AYO28" s="114"/>
      <c r="AYQ28" s="115"/>
      <c r="AYR28" s="115"/>
      <c r="AYS28" s="95"/>
      <c r="AYT28" s="108"/>
      <c r="AYU28" s="112"/>
      <c r="AZE28" s="114"/>
      <c r="AZG28" s="115"/>
      <c r="AZH28" s="115"/>
      <c r="AZI28" s="95"/>
      <c r="AZJ28" s="108"/>
      <c r="AZK28" s="112"/>
      <c r="AZU28" s="114"/>
      <c r="AZW28" s="115"/>
      <c r="AZX28" s="115"/>
      <c r="AZY28" s="95"/>
      <c r="AZZ28" s="108"/>
      <c r="BAA28" s="112"/>
      <c r="BAK28" s="114"/>
      <c r="BAM28" s="115"/>
      <c r="BAN28" s="115"/>
      <c r="BAO28" s="95"/>
      <c r="BAP28" s="108"/>
      <c r="BAQ28" s="112"/>
      <c r="BBA28" s="114"/>
      <c r="BBC28" s="115"/>
      <c r="BBD28" s="115"/>
      <c r="BBE28" s="95"/>
      <c r="BBF28" s="108"/>
      <c r="BBG28" s="112"/>
      <c r="BBQ28" s="114"/>
      <c r="BBS28" s="115"/>
      <c r="BBT28" s="115"/>
      <c r="BBU28" s="95"/>
      <c r="BBV28" s="108"/>
      <c r="BBW28" s="112"/>
      <c r="BCG28" s="114"/>
      <c r="BCI28" s="115"/>
      <c r="BCJ28" s="115"/>
      <c r="BCK28" s="95"/>
      <c r="BCL28" s="108"/>
      <c r="BCM28" s="112"/>
      <c r="BCW28" s="114"/>
      <c r="BCY28" s="115"/>
      <c r="BCZ28" s="115"/>
      <c r="BDA28" s="95"/>
      <c r="BDB28" s="108"/>
      <c r="BDC28" s="112"/>
      <c r="BDM28" s="114"/>
      <c r="BDO28" s="115"/>
      <c r="BDP28" s="115"/>
      <c r="BDQ28" s="95"/>
      <c r="BDR28" s="108"/>
      <c r="BDS28" s="112"/>
      <c r="BEC28" s="114"/>
      <c r="BEE28" s="115"/>
      <c r="BEF28" s="115"/>
      <c r="BEG28" s="95"/>
      <c r="BEH28" s="108"/>
      <c r="BEI28" s="112"/>
      <c r="BES28" s="114"/>
      <c r="BEU28" s="115"/>
      <c r="BEV28" s="115"/>
      <c r="BEW28" s="95"/>
      <c r="BEX28" s="108"/>
      <c r="BEY28" s="112"/>
      <c r="BFI28" s="114"/>
      <c r="BFK28" s="115"/>
      <c r="BFL28" s="115"/>
      <c r="BFM28" s="95"/>
      <c r="BFN28" s="108"/>
      <c r="BFO28" s="112"/>
      <c r="BFY28" s="114"/>
      <c r="BGA28" s="115"/>
      <c r="BGB28" s="115"/>
      <c r="BGC28" s="95"/>
      <c r="BGD28" s="108"/>
      <c r="BGE28" s="112"/>
      <c r="BGO28" s="114"/>
      <c r="BGQ28" s="115"/>
      <c r="BGR28" s="115"/>
      <c r="BGS28" s="95"/>
      <c r="BGT28" s="108"/>
      <c r="BGU28" s="112"/>
      <c r="BHE28" s="114"/>
      <c r="BHG28" s="115"/>
      <c r="BHH28" s="115"/>
      <c r="BHI28" s="95"/>
      <c r="BHJ28" s="108"/>
      <c r="BHK28" s="112"/>
      <c r="BHU28" s="114"/>
      <c r="BHW28" s="115"/>
      <c r="BHX28" s="115"/>
      <c r="BHY28" s="95"/>
      <c r="BHZ28" s="108"/>
      <c r="BIA28" s="112"/>
      <c r="BIK28" s="114"/>
      <c r="BIM28" s="115"/>
      <c r="BIN28" s="115"/>
      <c r="BIO28" s="95"/>
      <c r="BIP28" s="108"/>
      <c r="BIQ28" s="112"/>
      <c r="BJA28" s="114"/>
      <c r="BJC28" s="115"/>
      <c r="BJD28" s="115"/>
      <c r="BJE28" s="95"/>
      <c r="BJF28" s="108"/>
      <c r="BJG28" s="112"/>
      <c r="BJQ28" s="114"/>
      <c r="BJS28" s="115"/>
      <c r="BJT28" s="115"/>
      <c r="BJU28" s="95"/>
      <c r="BJV28" s="108"/>
      <c r="BJW28" s="112"/>
      <c r="BKG28" s="114"/>
      <c r="BKI28" s="115"/>
      <c r="BKJ28" s="115"/>
      <c r="BKK28" s="95"/>
      <c r="BKL28" s="108"/>
      <c r="BKM28" s="112"/>
      <c r="BKW28" s="114"/>
      <c r="BKY28" s="115"/>
      <c r="BKZ28" s="115"/>
      <c r="BLA28" s="95"/>
      <c r="BLB28" s="108"/>
      <c r="BLC28" s="112"/>
      <c r="BLM28" s="114"/>
      <c r="BLO28" s="115"/>
      <c r="BLP28" s="115"/>
      <c r="BLQ28" s="95"/>
      <c r="BLR28" s="108"/>
      <c r="BLS28" s="112"/>
      <c r="BMC28" s="114"/>
      <c r="BME28" s="115"/>
      <c r="BMF28" s="115"/>
      <c r="BMG28" s="95"/>
      <c r="BMH28" s="108"/>
      <c r="BMI28" s="112"/>
      <c r="BMS28" s="114"/>
      <c r="BMU28" s="115"/>
      <c r="BMV28" s="115"/>
      <c r="BMW28" s="95"/>
      <c r="BMX28" s="108"/>
      <c r="BMY28" s="112"/>
      <c r="BNI28" s="114"/>
      <c r="BNK28" s="115"/>
      <c r="BNL28" s="115"/>
      <c r="BNM28" s="95"/>
      <c r="BNN28" s="108"/>
      <c r="BNO28" s="112"/>
      <c r="BNY28" s="114"/>
      <c r="BOA28" s="115"/>
      <c r="BOB28" s="115"/>
      <c r="BOC28" s="95"/>
      <c r="BOD28" s="108"/>
      <c r="BOE28" s="112"/>
      <c r="BOO28" s="114"/>
      <c r="BOQ28" s="115"/>
      <c r="BOR28" s="115"/>
      <c r="BOS28" s="95"/>
      <c r="BOT28" s="108"/>
      <c r="BOU28" s="112"/>
      <c r="BPE28" s="114"/>
      <c r="BPG28" s="115"/>
      <c r="BPH28" s="115"/>
      <c r="BPI28" s="95"/>
      <c r="BPJ28" s="108"/>
      <c r="BPK28" s="112"/>
      <c r="BPU28" s="114"/>
      <c r="BPW28" s="115"/>
      <c r="BPX28" s="115"/>
      <c r="BPY28" s="95"/>
      <c r="BPZ28" s="108"/>
      <c r="BQA28" s="112"/>
      <c r="BQK28" s="114"/>
      <c r="BQM28" s="115"/>
      <c r="BQN28" s="115"/>
      <c r="BQO28" s="95"/>
      <c r="BQP28" s="108"/>
      <c r="BQQ28" s="112"/>
      <c r="BRA28" s="114"/>
      <c r="BRC28" s="115"/>
      <c r="BRD28" s="115"/>
      <c r="BRE28" s="95"/>
      <c r="BRF28" s="108"/>
      <c r="BRG28" s="112"/>
      <c r="BRQ28" s="114"/>
      <c r="BRS28" s="115"/>
      <c r="BRT28" s="115"/>
      <c r="BRU28" s="95"/>
      <c r="BRV28" s="108"/>
      <c r="BRW28" s="112"/>
      <c r="BSG28" s="114"/>
      <c r="BSI28" s="115"/>
      <c r="BSJ28" s="115"/>
      <c r="BSK28" s="95"/>
      <c r="BSL28" s="108"/>
      <c r="BSM28" s="112"/>
      <c r="BSW28" s="114"/>
      <c r="BSY28" s="115"/>
      <c r="BSZ28" s="115"/>
      <c r="BTA28" s="95"/>
      <c r="BTB28" s="108"/>
      <c r="BTC28" s="112"/>
      <c r="BTM28" s="114"/>
      <c r="BTO28" s="115"/>
      <c r="BTP28" s="115"/>
      <c r="BTQ28" s="95"/>
      <c r="BTR28" s="108"/>
      <c r="BTS28" s="112"/>
      <c r="BUC28" s="114"/>
      <c r="BUE28" s="115"/>
      <c r="BUF28" s="115"/>
      <c r="BUG28" s="95"/>
      <c r="BUH28" s="108"/>
      <c r="BUI28" s="112"/>
      <c r="BUS28" s="114"/>
      <c r="BUU28" s="115"/>
      <c r="BUV28" s="115"/>
      <c r="BUW28" s="95"/>
      <c r="BUX28" s="108"/>
      <c r="BUY28" s="112"/>
      <c r="BVI28" s="114"/>
      <c r="BVK28" s="115"/>
      <c r="BVL28" s="115"/>
      <c r="BVM28" s="95"/>
      <c r="BVN28" s="108"/>
      <c r="BVO28" s="112"/>
      <c r="BVY28" s="114"/>
      <c r="BWA28" s="115"/>
      <c r="BWB28" s="115"/>
      <c r="BWC28" s="95"/>
      <c r="BWD28" s="108"/>
      <c r="BWE28" s="112"/>
      <c r="BWO28" s="114"/>
      <c r="BWQ28" s="115"/>
      <c r="BWR28" s="115"/>
      <c r="BWS28" s="95"/>
      <c r="BWT28" s="108"/>
      <c r="BWU28" s="112"/>
      <c r="BXE28" s="114"/>
      <c r="BXG28" s="115"/>
      <c r="BXH28" s="115"/>
      <c r="BXI28" s="95"/>
      <c r="BXJ28" s="108"/>
      <c r="BXK28" s="112"/>
      <c r="BXU28" s="114"/>
      <c r="BXW28" s="115"/>
      <c r="BXX28" s="115"/>
      <c r="BXY28" s="95"/>
      <c r="BXZ28" s="108"/>
      <c r="BYA28" s="112"/>
      <c r="BYK28" s="114"/>
      <c r="BYM28" s="115"/>
      <c r="BYN28" s="115"/>
      <c r="BYO28" s="95"/>
      <c r="BYP28" s="108"/>
      <c r="BYQ28" s="112"/>
      <c r="BZA28" s="114"/>
      <c r="BZC28" s="115"/>
      <c r="BZD28" s="115"/>
      <c r="BZE28" s="95"/>
      <c r="BZF28" s="108"/>
      <c r="BZG28" s="112"/>
      <c r="BZQ28" s="114"/>
      <c r="BZS28" s="115"/>
      <c r="BZT28" s="115"/>
      <c r="BZU28" s="95"/>
      <c r="BZV28" s="108"/>
      <c r="BZW28" s="112"/>
      <c r="CAG28" s="114"/>
      <c r="CAI28" s="115"/>
      <c r="CAJ28" s="115"/>
      <c r="CAK28" s="95"/>
      <c r="CAL28" s="108"/>
      <c r="CAM28" s="112"/>
      <c r="CAW28" s="114"/>
      <c r="CAY28" s="115"/>
      <c r="CAZ28" s="115"/>
      <c r="CBA28" s="95"/>
      <c r="CBB28" s="108"/>
      <c r="CBC28" s="112"/>
      <c r="CBM28" s="114"/>
      <c r="CBO28" s="115"/>
      <c r="CBP28" s="115"/>
      <c r="CBQ28" s="95"/>
      <c r="CBR28" s="108"/>
      <c r="CBS28" s="112"/>
      <c r="CCC28" s="114"/>
      <c r="CCE28" s="115"/>
      <c r="CCF28" s="115"/>
      <c r="CCG28" s="95"/>
      <c r="CCH28" s="108"/>
      <c r="CCI28" s="112"/>
      <c r="CCS28" s="114"/>
      <c r="CCU28" s="115"/>
      <c r="CCV28" s="115"/>
      <c r="CCW28" s="95"/>
      <c r="CCX28" s="108"/>
      <c r="CCY28" s="112"/>
      <c r="CDI28" s="114"/>
      <c r="CDK28" s="115"/>
      <c r="CDL28" s="115"/>
      <c r="CDM28" s="95"/>
      <c r="CDN28" s="108"/>
      <c r="CDO28" s="112"/>
      <c r="CDY28" s="114"/>
      <c r="CEA28" s="115"/>
      <c r="CEB28" s="115"/>
      <c r="CEC28" s="95"/>
      <c r="CED28" s="108"/>
      <c r="CEE28" s="112"/>
      <c r="CEO28" s="114"/>
      <c r="CEQ28" s="115"/>
      <c r="CER28" s="115"/>
      <c r="CES28" s="95"/>
      <c r="CET28" s="108"/>
      <c r="CEU28" s="112"/>
      <c r="CFE28" s="114"/>
      <c r="CFG28" s="115"/>
      <c r="CFH28" s="115"/>
      <c r="CFI28" s="95"/>
      <c r="CFJ28" s="108"/>
      <c r="CFK28" s="112"/>
      <c r="CFU28" s="114"/>
      <c r="CFW28" s="115"/>
      <c r="CFX28" s="115"/>
      <c r="CFY28" s="95"/>
      <c r="CFZ28" s="108"/>
      <c r="CGA28" s="112"/>
      <c r="CGK28" s="114"/>
      <c r="CGM28" s="115"/>
      <c r="CGN28" s="115"/>
      <c r="CGO28" s="95"/>
      <c r="CGP28" s="108"/>
      <c r="CGQ28" s="112"/>
      <c r="CHA28" s="114"/>
      <c r="CHC28" s="115"/>
      <c r="CHD28" s="115"/>
      <c r="CHE28" s="95"/>
      <c r="CHF28" s="108"/>
      <c r="CHG28" s="112"/>
      <c r="CHQ28" s="114"/>
      <c r="CHS28" s="115"/>
      <c r="CHT28" s="115"/>
      <c r="CHU28" s="95"/>
      <c r="CHV28" s="108"/>
      <c r="CHW28" s="112"/>
      <c r="CIG28" s="114"/>
      <c r="CII28" s="115"/>
      <c r="CIJ28" s="115"/>
      <c r="CIK28" s="95"/>
      <c r="CIL28" s="108"/>
      <c r="CIM28" s="112"/>
      <c r="CIW28" s="114"/>
      <c r="CIY28" s="115"/>
      <c r="CIZ28" s="115"/>
      <c r="CJA28" s="95"/>
      <c r="CJB28" s="108"/>
      <c r="CJC28" s="112"/>
      <c r="CJM28" s="114"/>
      <c r="CJO28" s="115"/>
      <c r="CJP28" s="115"/>
      <c r="CJQ28" s="95"/>
      <c r="CJR28" s="108"/>
      <c r="CJS28" s="112"/>
      <c r="CKC28" s="114"/>
      <c r="CKE28" s="115"/>
      <c r="CKF28" s="115"/>
      <c r="CKG28" s="95"/>
      <c r="CKH28" s="108"/>
      <c r="CKI28" s="112"/>
      <c r="CKS28" s="114"/>
      <c r="CKU28" s="115"/>
      <c r="CKV28" s="115"/>
      <c r="CKW28" s="95"/>
      <c r="CKX28" s="108"/>
      <c r="CKY28" s="112"/>
      <c r="CLI28" s="114"/>
      <c r="CLK28" s="115"/>
      <c r="CLL28" s="115"/>
      <c r="CLM28" s="95"/>
      <c r="CLN28" s="108"/>
      <c r="CLO28" s="112"/>
      <c r="CLY28" s="114"/>
      <c r="CMA28" s="115"/>
      <c r="CMB28" s="115"/>
      <c r="CMC28" s="95"/>
      <c r="CMD28" s="108"/>
      <c r="CME28" s="112"/>
      <c r="CMO28" s="114"/>
      <c r="CMQ28" s="115"/>
      <c r="CMR28" s="115"/>
      <c r="CMS28" s="95"/>
      <c r="CMT28" s="108"/>
      <c r="CMU28" s="112"/>
      <c r="CNE28" s="114"/>
      <c r="CNG28" s="115"/>
      <c r="CNH28" s="115"/>
      <c r="CNI28" s="95"/>
      <c r="CNJ28" s="108"/>
      <c r="CNK28" s="112"/>
      <c r="CNU28" s="114"/>
      <c r="CNW28" s="115"/>
      <c r="CNX28" s="115"/>
      <c r="CNY28" s="95"/>
      <c r="CNZ28" s="108"/>
      <c r="COA28" s="112"/>
      <c r="COK28" s="114"/>
      <c r="COM28" s="115"/>
      <c r="CON28" s="115"/>
      <c r="COO28" s="95"/>
      <c r="COP28" s="108"/>
      <c r="COQ28" s="112"/>
      <c r="CPA28" s="114"/>
      <c r="CPC28" s="115"/>
      <c r="CPD28" s="115"/>
      <c r="CPE28" s="95"/>
      <c r="CPF28" s="108"/>
      <c r="CPG28" s="112"/>
      <c r="CPQ28" s="114"/>
      <c r="CPS28" s="115"/>
      <c r="CPT28" s="115"/>
      <c r="CPU28" s="95"/>
      <c r="CPV28" s="108"/>
      <c r="CPW28" s="112"/>
      <c r="CQG28" s="114"/>
      <c r="CQI28" s="115"/>
      <c r="CQJ28" s="115"/>
      <c r="CQK28" s="95"/>
      <c r="CQL28" s="108"/>
      <c r="CQM28" s="112"/>
      <c r="CQW28" s="114"/>
      <c r="CQY28" s="115"/>
      <c r="CQZ28" s="115"/>
      <c r="CRA28" s="95"/>
      <c r="CRB28" s="108"/>
      <c r="CRC28" s="112"/>
      <c r="CRM28" s="114"/>
      <c r="CRO28" s="115"/>
      <c r="CRP28" s="115"/>
      <c r="CRQ28" s="95"/>
      <c r="CRR28" s="108"/>
      <c r="CRS28" s="112"/>
      <c r="CSC28" s="114"/>
      <c r="CSE28" s="115"/>
      <c r="CSF28" s="115"/>
      <c r="CSG28" s="95"/>
      <c r="CSH28" s="108"/>
      <c r="CSI28" s="112"/>
      <c r="CSS28" s="114"/>
      <c r="CSU28" s="115"/>
      <c r="CSV28" s="115"/>
      <c r="CSW28" s="95"/>
      <c r="CSX28" s="108"/>
      <c r="CSY28" s="112"/>
      <c r="CTI28" s="114"/>
      <c r="CTK28" s="115"/>
      <c r="CTL28" s="115"/>
      <c r="CTM28" s="95"/>
      <c r="CTN28" s="108"/>
      <c r="CTO28" s="112"/>
      <c r="CTY28" s="114"/>
      <c r="CUA28" s="115"/>
      <c r="CUB28" s="115"/>
      <c r="CUC28" s="95"/>
      <c r="CUD28" s="108"/>
      <c r="CUE28" s="112"/>
      <c r="CUO28" s="114"/>
      <c r="CUQ28" s="115"/>
      <c r="CUR28" s="115"/>
      <c r="CUS28" s="95"/>
      <c r="CUT28" s="108"/>
      <c r="CUU28" s="112"/>
      <c r="CVE28" s="114"/>
      <c r="CVG28" s="115"/>
      <c r="CVH28" s="115"/>
      <c r="CVI28" s="95"/>
      <c r="CVJ28" s="108"/>
      <c r="CVK28" s="112"/>
      <c r="CVU28" s="114"/>
      <c r="CVW28" s="115"/>
      <c r="CVX28" s="115"/>
      <c r="CVY28" s="95"/>
      <c r="CVZ28" s="108"/>
      <c r="CWA28" s="112"/>
      <c r="CWK28" s="114"/>
      <c r="CWM28" s="115"/>
      <c r="CWN28" s="115"/>
      <c r="CWO28" s="95"/>
      <c r="CWP28" s="108"/>
      <c r="CWQ28" s="112"/>
      <c r="CXA28" s="114"/>
      <c r="CXC28" s="115"/>
      <c r="CXD28" s="115"/>
      <c r="CXE28" s="95"/>
      <c r="CXF28" s="108"/>
      <c r="CXG28" s="112"/>
      <c r="CXQ28" s="114"/>
      <c r="CXS28" s="115"/>
      <c r="CXT28" s="115"/>
      <c r="CXU28" s="95"/>
      <c r="CXV28" s="108"/>
      <c r="CXW28" s="112"/>
      <c r="CYG28" s="114"/>
      <c r="CYI28" s="115"/>
      <c r="CYJ28" s="115"/>
      <c r="CYK28" s="95"/>
      <c r="CYL28" s="108"/>
      <c r="CYM28" s="112"/>
      <c r="CYW28" s="114"/>
      <c r="CYY28" s="115"/>
      <c r="CYZ28" s="115"/>
      <c r="CZA28" s="95"/>
      <c r="CZB28" s="108"/>
      <c r="CZC28" s="112"/>
      <c r="CZM28" s="114"/>
      <c r="CZO28" s="115"/>
      <c r="CZP28" s="115"/>
      <c r="CZQ28" s="95"/>
      <c r="CZR28" s="108"/>
      <c r="CZS28" s="112"/>
      <c r="DAC28" s="114"/>
      <c r="DAE28" s="115"/>
      <c r="DAF28" s="115"/>
      <c r="DAG28" s="95"/>
      <c r="DAH28" s="108"/>
      <c r="DAI28" s="112"/>
      <c r="DAS28" s="114"/>
      <c r="DAU28" s="115"/>
      <c r="DAV28" s="115"/>
      <c r="DAW28" s="95"/>
      <c r="DAX28" s="108"/>
      <c r="DAY28" s="112"/>
      <c r="DBI28" s="114"/>
      <c r="DBK28" s="115"/>
      <c r="DBL28" s="115"/>
      <c r="DBM28" s="95"/>
      <c r="DBN28" s="108"/>
      <c r="DBO28" s="112"/>
      <c r="DBY28" s="114"/>
      <c r="DCA28" s="115"/>
      <c r="DCB28" s="115"/>
      <c r="DCC28" s="95"/>
      <c r="DCD28" s="108"/>
      <c r="DCE28" s="112"/>
      <c r="DCO28" s="114"/>
      <c r="DCQ28" s="115"/>
      <c r="DCR28" s="115"/>
      <c r="DCS28" s="95"/>
      <c r="DCT28" s="108"/>
      <c r="DCU28" s="112"/>
      <c r="DDE28" s="114"/>
      <c r="DDG28" s="115"/>
      <c r="DDH28" s="115"/>
      <c r="DDI28" s="95"/>
      <c r="DDJ28" s="108"/>
      <c r="DDK28" s="112"/>
      <c r="DDU28" s="114"/>
      <c r="DDW28" s="115"/>
      <c r="DDX28" s="115"/>
      <c r="DDY28" s="95"/>
      <c r="DDZ28" s="108"/>
      <c r="DEA28" s="112"/>
      <c r="DEK28" s="114"/>
      <c r="DEM28" s="115"/>
      <c r="DEN28" s="115"/>
      <c r="DEO28" s="95"/>
      <c r="DEP28" s="108"/>
      <c r="DEQ28" s="112"/>
      <c r="DFA28" s="114"/>
      <c r="DFC28" s="115"/>
      <c r="DFD28" s="115"/>
      <c r="DFE28" s="95"/>
      <c r="DFF28" s="108"/>
      <c r="DFG28" s="112"/>
      <c r="DFQ28" s="114"/>
      <c r="DFS28" s="115"/>
      <c r="DFT28" s="115"/>
      <c r="DFU28" s="95"/>
      <c r="DFV28" s="108"/>
      <c r="DFW28" s="112"/>
      <c r="DGG28" s="114"/>
      <c r="DGI28" s="115"/>
      <c r="DGJ28" s="115"/>
      <c r="DGK28" s="95"/>
      <c r="DGL28" s="108"/>
      <c r="DGM28" s="112"/>
      <c r="DGW28" s="114"/>
      <c r="DGY28" s="115"/>
      <c r="DGZ28" s="115"/>
      <c r="DHA28" s="95"/>
      <c r="DHB28" s="108"/>
      <c r="DHC28" s="112"/>
      <c r="DHM28" s="114"/>
      <c r="DHO28" s="115"/>
      <c r="DHP28" s="115"/>
      <c r="DHQ28" s="95"/>
      <c r="DHR28" s="108"/>
      <c r="DHS28" s="112"/>
      <c r="DIC28" s="114"/>
      <c r="DIE28" s="115"/>
      <c r="DIF28" s="115"/>
      <c r="DIG28" s="95"/>
      <c r="DIH28" s="108"/>
      <c r="DII28" s="112"/>
      <c r="DIS28" s="114"/>
      <c r="DIU28" s="115"/>
      <c r="DIV28" s="115"/>
      <c r="DIW28" s="95"/>
      <c r="DIX28" s="108"/>
      <c r="DIY28" s="112"/>
      <c r="DJI28" s="114"/>
      <c r="DJK28" s="115"/>
      <c r="DJL28" s="115"/>
      <c r="DJM28" s="95"/>
      <c r="DJN28" s="108"/>
      <c r="DJO28" s="112"/>
      <c r="DJY28" s="114"/>
      <c r="DKA28" s="115"/>
      <c r="DKB28" s="115"/>
      <c r="DKC28" s="95"/>
      <c r="DKD28" s="108"/>
      <c r="DKE28" s="112"/>
      <c r="DKO28" s="114"/>
      <c r="DKQ28" s="115"/>
      <c r="DKR28" s="115"/>
      <c r="DKS28" s="95"/>
      <c r="DKT28" s="108"/>
      <c r="DKU28" s="112"/>
      <c r="DLE28" s="114"/>
      <c r="DLG28" s="115"/>
      <c r="DLH28" s="115"/>
      <c r="DLI28" s="95"/>
      <c r="DLJ28" s="108"/>
      <c r="DLK28" s="112"/>
      <c r="DLU28" s="114"/>
      <c r="DLW28" s="115"/>
      <c r="DLX28" s="115"/>
      <c r="DLY28" s="95"/>
      <c r="DLZ28" s="108"/>
      <c r="DMA28" s="112"/>
      <c r="DMK28" s="114"/>
      <c r="DMM28" s="115"/>
      <c r="DMN28" s="115"/>
      <c r="DMO28" s="95"/>
      <c r="DMP28" s="108"/>
      <c r="DMQ28" s="112"/>
      <c r="DNA28" s="114"/>
      <c r="DNC28" s="115"/>
      <c r="DND28" s="115"/>
      <c r="DNE28" s="95"/>
      <c r="DNF28" s="108"/>
      <c r="DNG28" s="112"/>
      <c r="DNQ28" s="114"/>
      <c r="DNS28" s="115"/>
      <c r="DNT28" s="115"/>
      <c r="DNU28" s="95"/>
      <c r="DNV28" s="108"/>
      <c r="DNW28" s="112"/>
      <c r="DOG28" s="114"/>
      <c r="DOI28" s="115"/>
      <c r="DOJ28" s="115"/>
      <c r="DOK28" s="95"/>
      <c r="DOL28" s="108"/>
      <c r="DOM28" s="112"/>
      <c r="DOW28" s="114"/>
      <c r="DOY28" s="115"/>
      <c r="DOZ28" s="115"/>
      <c r="DPA28" s="95"/>
      <c r="DPB28" s="108"/>
      <c r="DPC28" s="112"/>
      <c r="DPM28" s="114"/>
      <c r="DPO28" s="115"/>
      <c r="DPP28" s="115"/>
      <c r="DPQ28" s="95"/>
      <c r="DPR28" s="108"/>
      <c r="DPS28" s="112"/>
      <c r="DQC28" s="114"/>
      <c r="DQE28" s="115"/>
      <c r="DQF28" s="115"/>
      <c r="DQG28" s="95"/>
      <c r="DQH28" s="108"/>
      <c r="DQI28" s="112"/>
      <c r="DQS28" s="114"/>
      <c r="DQU28" s="115"/>
      <c r="DQV28" s="115"/>
      <c r="DQW28" s="95"/>
      <c r="DQX28" s="108"/>
      <c r="DQY28" s="112"/>
      <c r="DRI28" s="114"/>
      <c r="DRK28" s="115"/>
      <c r="DRL28" s="115"/>
      <c r="DRM28" s="95"/>
      <c r="DRN28" s="108"/>
      <c r="DRO28" s="112"/>
      <c r="DRY28" s="114"/>
      <c r="DSA28" s="115"/>
      <c r="DSB28" s="115"/>
      <c r="DSC28" s="95"/>
      <c r="DSD28" s="108"/>
      <c r="DSE28" s="112"/>
      <c r="DSO28" s="114"/>
      <c r="DSQ28" s="115"/>
      <c r="DSR28" s="115"/>
      <c r="DSS28" s="95"/>
      <c r="DST28" s="108"/>
      <c r="DSU28" s="112"/>
      <c r="DTE28" s="114"/>
      <c r="DTG28" s="115"/>
      <c r="DTH28" s="115"/>
      <c r="DTI28" s="95"/>
      <c r="DTJ28" s="108"/>
      <c r="DTK28" s="112"/>
      <c r="DTU28" s="114"/>
      <c r="DTW28" s="115"/>
      <c r="DTX28" s="115"/>
      <c r="DTY28" s="95"/>
      <c r="DTZ28" s="108"/>
      <c r="DUA28" s="112"/>
      <c r="DUK28" s="114"/>
      <c r="DUM28" s="115"/>
      <c r="DUN28" s="115"/>
      <c r="DUO28" s="95"/>
      <c r="DUP28" s="108"/>
      <c r="DUQ28" s="112"/>
      <c r="DVA28" s="114"/>
      <c r="DVC28" s="115"/>
      <c r="DVD28" s="115"/>
      <c r="DVE28" s="95"/>
      <c r="DVF28" s="108"/>
      <c r="DVG28" s="112"/>
      <c r="DVQ28" s="114"/>
      <c r="DVS28" s="115"/>
      <c r="DVT28" s="115"/>
      <c r="DVU28" s="95"/>
      <c r="DVV28" s="108"/>
      <c r="DVW28" s="112"/>
      <c r="DWG28" s="114"/>
      <c r="DWI28" s="115"/>
      <c r="DWJ28" s="115"/>
      <c r="DWK28" s="95"/>
      <c r="DWL28" s="108"/>
      <c r="DWM28" s="112"/>
      <c r="DWW28" s="114"/>
      <c r="DWY28" s="115"/>
      <c r="DWZ28" s="115"/>
      <c r="DXA28" s="95"/>
      <c r="DXB28" s="108"/>
      <c r="DXC28" s="112"/>
      <c r="DXM28" s="114"/>
      <c r="DXO28" s="115"/>
      <c r="DXP28" s="115"/>
      <c r="DXQ28" s="95"/>
      <c r="DXR28" s="108"/>
      <c r="DXS28" s="112"/>
      <c r="DYC28" s="114"/>
      <c r="DYE28" s="115"/>
      <c r="DYF28" s="115"/>
      <c r="DYG28" s="95"/>
      <c r="DYH28" s="108"/>
      <c r="DYI28" s="112"/>
      <c r="DYS28" s="114"/>
      <c r="DYU28" s="115"/>
      <c r="DYV28" s="115"/>
      <c r="DYW28" s="95"/>
      <c r="DYX28" s="108"/>
      <c r="DYY28" s="112"/>
      <c r="DZI28" s="114"/>
      <c r="DZK28" s="115"/>
      <c r="DZL28" s="115"/>
      <c r="DZM28" s="95"/>
      <c r="DZN28" s="108"/>
      <c r="DZO28" s="112"/>
      <c r="DZY28" s="114"/>
      <c r="EAA28" s="115"/>
      <c r="EAB28" s="115"/>
      <c r="EAC28" s="95"/>
      <c r="EAD28" s="108"/>
      <c r="EAE28" s="112"/>
      <c r="EAO28" s="114"/>
      <c r="EAQ28" s="115"/>
      <c r="EAR28" s="115"/>
      <c r="EAS28" s="95"/>
      <c r="EAT28" s="108"/>
      <c r="EAU28" s="112"/>
      <c r="EBE28" s="114"/>
      <c r="EBG28" s="115"/>
      <c r="EBH28" s="115"/>
      <c r="EBI28" s="95"/>
      <c r="EBJ28" s="108"/>
      <c r="EBK28" s="112"/>
      <c r="EBU28" s="114"/>
      <c r="EBW28" s="115"/>
      <c r="EBX28" s="115"/>
      <c r="EBY28" s="95"/>
      <c r="EBZ28" s="108"/>
      <c r="ECA28" s="112"/>
      <c r="ECK28" s="114"/>
      <c r="ECM28" s="115"/>
      <c r="ECN28" s="115"/>
      <c r="ECO28" s="95"/>
      <c r="ECP28" s="108"/>
      <c r="ECQ28" s="112"/>
      <c r="EDA28" s="114"/>
      <c r="EDC28" s="115"/>
      <c r="EDD28" s="115"/>
      <c r="EDE28" s="95"/>
      <c r="EDF28" s="108"/>
      <c r="EDG28" s="112"/>
      <c r="EDQ28" s="114"/>
      <c r="EDS28" s="115"/>
      <c r="EDT28" s="115"/>
      <c r="EDU28" s="95"/>
      <c r="EDV28" s="108"/>
      <c r="EDW28" s="112"/>
      <c r="EEG28" s="114"/>
      <c r="EEI28" s="115"/>
      <c r="EEJ28" s="115"/>
      <c r="EEK28" s="95"/>
      <c r="EEL28" s="108"/>
      <c r="EEM28" s="112"/>
      <c r="EEW28" s="114"/>
      <c r="EEY28" s="115"/>
      <c r="EEZ28" s="115"/>
      <c r="EFA28" s="95"/>
      <c r="EFB28" s="108"/>
      <c r="EFC28" s="112"/>
      <c r="EFM28" s="114"/>
      <c r="EFO28" s="115"/>
      <c r="EFP28" s="115"/>
      <c r="EFQ28" s="95"/>
      <c r="EFR28" s="108"/>
      <c r="EFS28" s="112"/>
      <c r="EGC28" s="114"/>
      <c r="EGE28" s="115"/>
      <c r="EGF28" s="115"/>
      <c r="EGG28" s="95"/>
      <c r="EGH28" s="108"/>
      <c r="EGI28" s="112"/>
      <c r="EGS28" s="114"/>
      <c r="EGU28" s="115"/>
      <c r="EGV28" s="115"/>
      <c r="EGW28" s="95"/>
      <c r="EGX28" s="108"/>
      <c r="EGY28" s="112"/>
      <c r="EHI28" s="114"/>
      <c r="EHK28" s="115"/>
      <c r="EHL28" s="115"/>
      <c r="EHM28" s="95"/>
      <c r="EHN28" s="108"/>
      <c r="EHO28" s="112"/>
      <c r="EHY28" s="114"/>
      <c r="EIA28" s="115"/>
      <c r="EIB28" s="115"/>
      <c r="EIC28" s="95"/>
      <c r="EID28" s="108"/>
      <c r="EIE28" s="112"/>
      <c r="EIO28" s="114"/>
      <c r="EIQ28" s="115"/>
      <c r="EIR28" s="115"/>
      <c r="EIS28" s="95"/>
      <c r="EIT28" s="108"/>
      <c r="EIU28" s="112"/>
      <c r="EJE28" s="114"/>
      <c r="EJG28" s="115"/>
      <c r="EJH28" s="115"/>
      <c r="EJI28" s="95"/>
      <c r="EJJ28" s="108"/>
      <c r="EJK28" s="112"/>
      <c r="EJU28" s="114"/>
      <c r="EJW28" s="115"/>
      <c r="EJX28" s="115"/>
      <c r="EJY28" s="95"/>
      <c r="EJZ28" s="108"/>
      <c r="EKA28" s="112"/>
      <c r="EKK28" s="114"/>
      <c r="EKM28" s="115"/>
      <c r="EKN28" s="115"/>
      <c r="EKO28" s="95"/>
      <c r="EKP28" s="108"/>
      <c r="EKQ28" s="112"/>
      <c r="ELA28" s="114"/>
      <c r="ELC28" s="115"/>
      <c r="ELD28" s="115"/>
      <c r="ELE28" s="95"/>
      <c r="ELF28" s="108"/>
      <c r="ELG28" s="112"/>
      <c r="ELQ28" s="114"/>
      <c r="ELS28" s="115"/>
      <c r="ELT28" s="115"/>
      <c r="ELU28" s="95"/>
      <c r="ELV28" s="108"/>
      <c r="ELW28" s="112"/>
      <c r="EMG28" s="114"/>
      <c r="EMI28" s="115"/>
      <c r="EMJ28" s="115"/>
      <c r="EMK28" s="95"/>
      <c r="EML28" s="108"/>
      <c r="EMM28" s="112"/>
      <c r="EMW28" s="114"/>
      <c r="EMY28" s="115"/>
      <c r="EMZ28" s="115"/>
      <c r="ENA28" s="95"/>
      <c r="ENB28" s="108"/>
      <c r="ENC28" s="112"/>
      <c r="ENM28" s="114"/>
      <c r="ENO28" s="115"/>
      <c r="ENP28" s="115"/>
      <c r="ENQ28" s="95"/>
      <c r="ENR28" s="108"/>
      <c r="ENS28" s="112"/>
      <c r="EOC28" s="114"/>
      <c r="EOE28" s="115"/>
      <c r="EOF28" s="115"/>
      <c r="EOG28" s="95"/>
      <c r="EOH28" s="108"/>
      <c r="EOI28" s="112"/>
      <c r="EOS28" s="114"/>
      <c r="EOU28" s="115"/>
      <c r="EOV28" s="115"/>
      <c r="EOW28" s="95"/>
      <c r="EOX28" s="108"/>
      <c r="EOY28" s="112"/>
      <c r="EPI28" s="114"/>
      <c r="EPK28" s="115"/>
      <c r="EPL28" s="115"/>
      <c r="EPM28" s="95"/>
      <c r="EPN28" s="108"/>
      <c r="EPO28" s="112"/>
      <c r="EPY28" s="114"/>
      <c r="EQA28" s="115"/>
      <c r="EQB28" s="115"/>
      <c r="EQC28" s="95"/>
      <c r="EQD28" s="108"/>
      <c r="EQE28" s="112"/>
      <c r="EQO28" s="114"/>
      <c r="EQQ28" s="115"/>
      <c r="EQR28" s="115"/>
      <c r="EQS28" s="95"/>
      <c r="EQT28" s="108"/>
      <c r="EQU28" s="112"/>
      <c r="ERE28" s="114"/>
      <c r="ERG28" s="115"/>
      <c r="ERH28" s="115"/>
      <c r="ERI28" s="95"/>
      <c r="ERJ28" s="108"/>
      <c r="ERK28" s="112"/>
      <c r="ERU28" s="114"/>
      <c r="ERW28" s="115"/>
      <c r="ERX28" s="115"/>
      <c r="ERY28" s="95"/>
      <c r="ERZ28" s="108"/>
      <c r="ESA28" s="112"/>
      <c r="ESK28" s="114"/>
      <c r="ESM28" s="115"/>
      <c r="ESN28" s="115"/>
      <c r="ESO28" s="95"/>
      <c r="ESP28" s="108"/>
      <c r="ESQ28" s="112"/>
      <c r="ETA28" s="114"/>
      <c r="ETC28" s="115"/>
      <c r="ETD28" s="115"/>
      <c r="ETE28" s="95"/>
      <c r="ETF28" s="108"/>
      <c r="ETG28" s="112"/>
      <c r="ETQ28" s="114"/>
      <c r="ETS28" s="115"/>
      <c r="ETT28" s="115"/>
      <c r="ETU28" s="95"/>
      <c r="ETV28" s="108"/>
      <c r="ETW28" s="112"/>
      <c r="EUG28" s="114"/>
      <c r="EUI28" s="115"/>
      <c r="EUJ28" s="115"/>
      <c r="EUK28" s="95"/>
      <c r="EUL28" s="108"/>
      <c r="EUM28" s="112"/>
      <c r="EUW28" s="114"/>
      <c r="EUY28" s="115"/>
      <c r="EUZ28" s="115"/>
      <c r="EVA28" s="95"/>
      <c r="EVB28" s="108"/>
      <c r="EVC28" s="112"/>
      <c r="EVM28" s="114"/>
      <c r="EVO28" s="115"/>
      <c r="EVP28" s="115"/>
      <c r="EVQ28" s="95"/>
      <c r="EVR28" s="108"/>
      <c r="EVS28" s="112"/>
      <c r="EWC28" s="114"/>
      <c r="EWE28" s="115"/>
      <c r="EWF28" s="115"/>
      <c r="EWG28" s="95"/>
      <c r="EWH28" s="108"/>
      <c r="EWI28" s="112"/>
      <c r="EWS28" s="114"/>
      <c r="EWU28" s="115"/>
      <c r="EWV28" s="115"/>
      <c r="EWW28" s="95"/>
      <c r="EWX28" s="108"/>
      <c r="EWY28" s="112"/>
      <c r="EXI28" s="114"/>
      <c r="EXK28" s="115"/>
      <c r="EXL28" s="115"/>
      <c r="EXM28" s="95"/>
      <c r="EXN28" s="108"/>
      <c r="EXO28" s="112"/>
      <c r="EXY28" s="114"/>
      <c r="EYA28" s="115"/>
      <c r="EYB28" s="115"/>
      <c r="EYC28" s="95"/>
      <c r="EYD28" s="108"/>
      <c r="EYE28" s="112"/>
      <c r="EYO28" s="114"/>
      <c r="EYQ28" s="115"/>
      <c r="EYR28" s="115"/>
      <c r="EYS28" s="95"/>
      <c r="EYT28" s="108"/>
      <c r="EYU28" s="112"/>
      <c r="EZE28" s="114"/>
      <c r="EZG28" s="115"/>
      <c r="EZH28" s="115"/>
      <c r="EZI28" s="95"/>
      <c r="EZJ28" s="108"/>
      <c r="EZK28" s="112"/>
      <c r="EZU28" s="114"/>
      <c r="EZW28" s="115"/>
      <c r="EZX28" s="115"/>
      <c r="EZY28" s="95"/>
      <c r="EZZ28" s="108"/>
      <c r="FAA28" s="112"/>
      <c r="FAK28" s="114"/>
      <c r="FAM28" s="115"/>
      <c r="FAN28" s="115"/>
      <c r="FAO28" s="95"/>
      <c r="FAP28" s="108"/>
      <c r="FAQ28" s="112"/>
      <c r="FBA28" s="114"/>
      <c r="FBC28" s="115"/>
      <c r="FBD28" s="115"/>
      <c r="FBE28" s="95"/>
      <c r="FBF28" s="108"/>
      <c r="FBG28" s="112"/>
      <c r="FBQ28" s="114"/>
      <c r="FBS28" s="115"/>
      <c r="FBT28" s="115"/>
      <c r="FBU28" s="95"/>
      <c r="FBV28" s="108"/>
      <c r="FBW28" s="112"/>
      <c r="FCG28" s="114"/>
      <c r="FCI28" s="115"/>
      <c r="FCJ28" s="115"/>
      <c r="FCK28" s="95"/>
      <c r="FCL28" s="108"/>
      <c r="FCM28" s="112"/>
      <c r="FCW28" s="114"/>
      <c r="FCY28" s="115"/>
      <c r="FCZ28" s="115"/>
      <c r="FDA28" s="95"/>
      <c r="FDB28" s="108"/>
      <c r="FDC28" s="112"/>
      <c r="FDM28" s="114"/>
      <c r="FDO28" s="115"/>
      <c r="FDP28" s="115"/>
      <c r="FDQ28" s="95"/>
      <c r="FDR28" s="108"/>
      <c r="FDS28" s="112"/>
      <c r="FEC28" s="114"/>
      <c r="FEE28" s="115"/>
      <c r="FEF28" s="115"/>
      <c r="FEG28" s="95"/>
      <c r="FEH28" s="108"/>
      <c r="FEI28" s="112"/>
      <c r="FES28" s="114"/>
      <c r="FEU28" s="115"/>
      <c r="FEV28" s="115"/>
      <c r="FEW28" s="95"/>
      <c r="FEX28" s="108"/>
      <c r="FEY28" s="112"/>
      <c r="FFI28" s="114"/>
      <c r="FFK28" s="115"/>
      <c r="FFL28" s="115"/>
      <c r="FFM28" s="95"/>
      <c r="FFN28" s="108"/>
      <c r="FFO28" s="112"/>
      <c r="FFY28" s="114"/>
      <c r="FGA28" s="115"/>
      <c r="FGB28" s="115"/>
      <c r="FGC28" s="95"/>
      <c r="FGD28" s="108"/>
      <c r="FGE28" s="112"/>
      <c r="FGO28" s="114"/>
      <c r="FGQ28" s="115"/>
      <c r="FGR28" s="115"/>
      <c r="FGS28" s="95"/>
      <c r="FGT28" s="108"/>
      <c r="FGU28" s="112"/>
      <c r="FHE28" s="114"/>
      <c r="FHG28" s="115"/>
      <c r="FHH28" s="115"/>
      <c r="FHI28" s="95"/>
      <c r="FHJ28" s="108"/>
      <c r="FHK28" s="112"/>
      <c r="FHU28" s="114"/>
      <c r="FHW28" s="115"/>
      <c r="FHX28" s="115"/>
      <c r="FHY28" s="95"/>
      <c r="FHZ28" s="108"/>
      <c r="FIA28" s="112"/>
      <c r="FIK28" s="114"/>
      <c r="FIM28" s="115"/>
      <c r="FIN28" s="115"/>
      <c r="FIO28" s="95"/>
      <c r="FIP28" s="108"/>
      <c r="FIQ28" s="112"/>
      <c r="FJA28" s="114"/>
      <c r="FJC28" s="115"/>
      <c r="FJD28" s="115"/>
      <c r="FJE28" s="95"/>
      <c r="FJF28" s="108"/>
      <c r="FJG28" s="112"/>
      <c r="FJQ28" s="114"/>
      <c r="FJS28" s="115"/>
      <c r="FJT28" s="115"/>
      <c r="FJU28" s="95"/>
      <c r="FJV28" s="108"/>
      <c r="FJW28" s="112"/>
      <c r="FKG28" s="114"/>
      <c r="FKI28" s="115"/>
      <c r="FKJ28" s="115"/>
      <c r="FKK28" s="95"/>
      <c r="FKL28" s="108"/>
      <c r="FKM28" s="112"/>
      <c r="FKW28" s="114"/>
      <c r="FKY28" s="115"/>
      <c r="FKZ28" s="115"/>
      <c r="FLA28" s="95"/>
      <c r="FLB28" s="108"/>
      <c r="FLC28" s="112"/>
      <c r="FLM28" s="114"/>
      <c r="FLO28" s="115"/>
      <c r="FLP28" s="115"/>
      <c r="FLQ28" s="95"/>
      <c r="FLR28" s="108"/>
      <c r="FLS28" s="112"/>
      <c r="FMC28" s="114"/>
      <c r="FME28" s="115"/>
      <c r="FMF28" s="115"/>
      <c r="FMG28" s="95"/>
      <c r="FMH28" s="108"/>
      <c r="FMI28" s="112"/>
      <c r="FMS28" s="114"/>
      <c r="FMU28" s="115"/>
      <c r="FMV28" s="115"/>
      <c r="FMW28" s="95"/>
      <c r="FMX28" s="108"/>
      <c r="FMY28" s="112"/>
      <c r="FNI28" s="114"/>
      <c r="FNK28" s="115"/>
      <c r="FNL28" s="115"/>
      <c r="FNM28" s="95"/>
      <c r="FNN28" s="108"/>
      <c r="FNO28" s="112"/>
      <c r="FNY28" s="114"/>
      <c r="FOA28" s="115"/>
      <c r="FOB28" s="115"/>
      <c r="FOC28" s="95"/>
      <c r="FOD28" s="108"/>
      <c r="FOE28" s="112"/>
      <c r="FOO28" s="114"/>
      <c r="FOQ28" s="115"/>
      <c r="FOR28" s="115"/>
      <c r="FOS28" s="95"/>
      <c r="FOT28" s="108"/>
      <c r="FOU28" s="112"/>
      <c r="FPE28" s="114"/>
      <c r="FPG28" s="115"/>
      <c r="FPH28" s="115"/>
      <c r="FPI28" s="95"/>
      <c r="FPJ28" s="108"/>
      <c r="FPK28" s="112"/>
      <c r="FPU28" s="114"/>
      <c r="FPW28" s="115"/>
      <c r="FPX28" s="115"/>
      <c r="FPY28" s="95"/>
      <c r="FPZ28" s="108"/>
      <c r="FQA28" s="112"/>
      <c r="FQK28" s="114"/>
      <c r="FQM28" s="115"/>
      <c r="FQN28" s="115"/>
      <c r="FQO28" s="95"/>
      <c r="FQP28" s="108"/>
      <c r="FQQ28" s="112"/>
      <c r="FRA28" s="114"/>
      <c r="FRC28" s="115"/>
      <c r="FRD28" s="115"/>
      <c r="FRE28" s="95"/>
      <c r="FRF28" s="108"/>
      <c r="FRG28" s="112"/>
      <c r="FRQ28" s="114"/>
      <c r="FRS28" s="115"/>
      <c r="FRT28" s="115"/>
      <c r="FRU28" s="95"/>
      <c r="FRV28" s="108"/>
      <c r="FRW28" s="112"/>
      <c r="FSG28" s="114"/>
      <c r="FSI28" s="115"/>
      <c r="FSJ28" s="115"/>
      <c r="FSK28" s="95"/>
      <c r="FSL28" s="108"/>
      <c r="FSM28" s="112"/>
      <c r="FSW28" s="114"/>
      <c r="FSY28" s="115"/>
      <c r="FSZ28" s="115"/>
      <c r="FTA28" s="95"/>
      <c r="FTB28" s="108"/>
      <c r="FTC28" s="112"/>
      <c r="FTM28" s="114"/>
      <c r="FTO28" s="115"/>
      <c r="FTP28" s="115"/>
      <c r="FTQ28" s="95"/>
      <c r="FTR28" s="108"/>
      <c r="FTS28" s="112"/>
      <c r="FUC28" s="114"/>
      <c r="FUE28" s="115"/>
      <c r="FUF28" s="115"/>
      <c r="FUG28" s="95"/>
      <c r="FUH28" s="108"/>
      <c r="FUI28" s="112"/>
      <c r="FUS28" s="114"/>
      <c r="FUU28" s="115"/>
      <c r="FUV28" s="115"/>
      <c r="FUW28" s="95"/>
      <c r="FUX28" s="108"/>
      <c r="FUY28" s="112"/>
      <c r="FVI28" s="114"/>
      <c r="FVK28" s="115"/>
      <c r="FVL28" s="115"/>
      <c r="FVM28" s="95"/>
      <c r="FVN28" s="108"/>
      <c r="FVO28" s="112"/>
      <c r="FVY28" s="114"/>
      <c r="FWA28" s="115"/>
      <c r="FWB28" s="115"/>
      <c r="FWC28" s="95"/>
      <c r="FWD28" s="108"/>
      <c r="FWE28" s="112"/>
      <c r="FWO28" s="114"/>
      <c r="FWQ28" s="115"/>
      <c r="FWR28" s="115"/>
      <c r="FWS28" s="95"/>
      <c r="FWT28" s="108"/>
      <c r="FWU28" s="112"/>
      <c r="FXE28" s="114"/>
      <c r="FXG28" s="115"/>
      <c r="FXH28" s="115"/>
      <c r="FXI28" s="95"/>
      <c r="FXJ28" s="108"/>
      <c r="FXK28" s="112"/>
      <c r="FXU28" s="114"/>
      <c r="FXW28" s="115"/>
      <c r="FXX28" s="115"/>
      <c r="FXY28" s="95"/>
      <c r="FXZ28" s="108"/>
      <c r="FYA28" s="112"/>
      <c r="FYK28" s="114"/>
      <c r="FYM28" s="115"/>
      <c r="FYN28" s="115"/>
      <c r="FYO28" s="95"/>
      <c r="FYP28" s="108"/>
      <c r="FYQ28" s="112"/>
      <c r="FZA28" s="114"/>
      <c r="FZC28" s="115"/>
      <c r="FZD28" s="115"/>
      <c r="FZE28" s="95"/>
      <c r="FZF28" s="108"/>
      <c r="FZG28" s="112"/>
      <c r="FZQ28" s="114"/>
      <c r="FZS28" s="115"/>
      <c r="FZT28" s="115"/>
      <c r="FZU28" s="95"/>
      <c r="FZV28" s="108"/>
      <c r="FZW28" s="112"/>
      <c r="GAG28" s="114"/>
      <c r="GAI28" s="115"/>
      <c r="GAJ28" s="115"/>
      <c r="GAK28" s="95"/>
      <c r="GAL28" s="108"/>
      <c r="GAM28" s="112"/>
      <c r="GAW28" s="114"/>
      <c r="GAY28" s="115"/>
      <c r="GAZ28" s="115"/>
      <c r="GBA28" s="95"/>
      <c r="GBB28" s="108"/>
      <c r="GBC28" s="112"/>
      <c r="GBM28" s="114"/>
      <c r="GBO28" s="115"/>
      <c r="GBP28" s="115"/>
      <c r="GBQ28" s="95"/>
      <c r="GBR28" s="108"/>
      <c r="GBS28" s="112"/>
      <c r="GCC28" s="114"/>
      <c r="GCE28" s="115"/>
      <c r="GCF28" s="115"/>
      <c r="GCG28" s="95"/>
      <c r="GCH28" s="108"/>
      <c r="GCI28" s="112"/>
      <c r="GCS28" s="114"/>
      <c r="GCU28" s="115"/>
      <c r="GCV28" s="115"/>
      <c r="GCW28" s="95"/>
      <c r="GCX28" s="108"/>
      <c r="GCY28" s="112"/>
      <c r="GDI28" s="114"/>
      <c r="GDK28" s="115"/>
      <c r="GDL28" s="115"/>
      <c r="GDM28" s="95"/>
      <c r="GDN28" s="108"/>
      <c r="GDO28" s="112"/>
      <c r="GDY28" s="114"/>
      <c r="GEA28" s="115"/>
      <c r="GEB28" s="115"/>
      <c r="GEC28" s="95"/>
      <c r="GED28" s="108"/>
      <c r="GEE28" s="112"/>
      <c r="GEO28" s="114"/>
      <c r="GEQ28" s="115"/>
      <c r="GER28" s="115"/>
      <c r="GES28" s="95"/>
      <c r="GET28" s="108"/>
      <c r="GEU28" s="112"/>
      <c r="GFE28" s="114"/>
      <c r="GFG28" s="115"/>
      <c r="GFH28" s="115"/>
      <c r="GFI28" s="95"/>
      <c r="GFJ28" s="108"/>
      <c r="GFK28" s="112"/>
      <c r="GFU28" s="114"/>
      <c r="GFW28" s="115"/>
      <c r="GFX28" s="115"/>
      <c r="GFY28" s="95"/>
      <c r="GFZ28" s="108"/>
      <c r="GGA28" s="112"/>
      <c r="GGK28" s="114"/>
      <c r="GGM28" s="115"/>
      <c r="GGN28" s="115"/>
      <c r="GGO28" s="95"/>
      <c r="GGP28" s="108"/>
      <c r="GGQ28" s="112"/>
      <c r="GHA28" s="114"/>
      <c r="GHC28" s="115"/>
      <c r="GHD28" s="115"/>
      <c r="GHE28" s="95"/>
      <c r="GHF28" s="108"/>
      <c r="GHG28" s="112"/>
      <c r="GHQ28" s="114"/>
      <c r="GHS28" s="115"/>
      <c r="GHT28" s="115"/>
      <c r="GHU28" s="95"/>
      <c r="GHV28" s="108"/>
      <c r="GHW28" s="112"/>
      <c r="GIG28" s="114"/>
      <c r="GII28" s="115"/>
      <c r="GIJ28" s="115"/>
      <c r="GIK28" s="95"/>
      <c r="GIL28" s="108"/>
      <c r="GIM28" s="112"/>
      <c r="GIW28" s="114"/>
      <c r="GIY28" s="115"/>
      <c r="GIZ28" s="115"/>
      <c r="GJA28" s="95"/>
      <c r="GJB28" s="108"/>
      <c r="GJC28" s="112"/>
      <c r="GJM28" s="114"/>
      <c r="GJO28" s="115"/>
      <c r="GJP28" s="115"/>
      <c r="GJQ28" s="95"/>
      <c r="GJR28" s="108"/>
      <c r="GJS28" s="112"/>
      <c r="GKC28" s="114"/>
      <c r="GKE28" s="115"/>
      <c r="GKF28" s="115"/>
      <c r="GKG28" s="95"/>
      <c r="GKH28" s="108"/>
      <c r="GKI28" s="112"/>
      <c r="GKS28" s="114"/>
      <c r="GKU28" s="115"/>
      <c r="GKV28" s="115"/>
      <c r="GKW28" s="95"/>
      <c r="GKX28" s="108"/>
      <c r="GKY28" s="112"/>
      <c r="GLI28" s="114"/>
      <c r="GLK28" s="115"/>
      <c r="GLL28" s="115"/>
      <c r="GLM28" s="95"/>
      <c r="GLN28" s="108"/>
      <c r="GLO28" s="112"/>
      <c r="GLY28" s="114"/>
      <c r="GMA28" s="115"/>
      <c r="GMB28" s="115"/>
      <c r="GMC28" s="95"/>
      <c r="GMD28" s="108"/>
      <c r="GME28" s="112"/>
      <c r="GMO28" s="114"/>
      <c r="GMQ28" s="115"/>
      <c r="GMR28" s="115"/>
      <c r="GMS28" s="95"/>
      <c r="GMT28" s="108"/>
      <c r="GMU28" s="112"/>
      <c r="GNE28" s="114"/>
      <c r="GNG28" s="115"/>
      <c r="GNH28" s="115"/>
      <c r="GNI28" s="95"/>
      <c r="GNJ28" s="108"/>
      <c r="GNK28" s="112"/>
      <c r="GNU28" s="114"/>
      <c r="GNW28" s="115"/>
      <c r="GNX28" s="115"/>
      <c r="GNY28" s="95"/>
      <c r="GNZ28" s="108"/>
      <c r="GOA28" s="112"/>
      <c r="GOK28" s="114"/>
      <c r="GOM28" s="115"/>
      <c r="GON28" s="115"/>
      <c r="GOO28" s="95"/>
      <c r="GOP28" s="108"/>
      <c r="GOQ28" s="112"/>
      <c r="GPA28" s="114"/>
      <c r="GPC28" s="115"/>
      <c r="GPD28" s="115"/>
      <c r="GPE28" s="95"/>
      <c r="GPF28" s="108"/>
      <c r="GPG28" s="112"/>
      <c r="GPQ28" s="114"/>
      <c r="GPS28" s="115"/>
      <c r="GPT28" s="115"/>
      <c r="GPU28" s="95"/>
      <c r="GPV28" s="108"/>
      <c r="GPW28" s="112"/>
      <c r="GQG28" s="114"/>
      <c r="GQI28" s="115"/>
      <c r="GQJ28" s="115"/>
      <c r="GQK28" s="95"/>
      <c r="GQL28" s="108"/>
      <c r="GQM28" s="112"/>
      <c r="GQW28" s="114"/>
      <c r="GQY28" s="115"/>
      <c r="GQZ28" s="115"/>
      <c r="GRA28" s="95"/>
      <c r="GRB28" s="108"/>
      <c r="GRC28" s="112"/>
      <c r="GRM28" s="114"/>
      <c r="GRO28" s="115"/>
      <c r="GRP28" s="115"/>
      <c r="GRQ28" s="95"/>
      <c r="GRR28" s="108"/>
      <c r="GRS28" s="112"/>
      <c r="GSC28" s="114"/>
      <c r="GSE28" s="115"/>
      <c r="GSF28" s="115"/>
      <c r="GSG28" s="95"/>
      <c r="GSH28" s="108"/>
      <c r="GSI28" s="112"/>
      <c r="GSS28" s="114"/>
      <c r="GSU28" s="115"/>
      <c r="GSV28" s="115"/>
      <c r="GSW28" s="95"/>
      <c r="GSX28" s="108"/>
      <c r="GSY28" s="112"/>
      <c r="GTI28" s="114"/>
      <c r="GTK28" s="115"/>
      <c r="GTL28" s="115"/>
      <c r="GTM28" s="95"/>
      <c r="GTN28" s="108"/>
      <c r="GTO28" s="112"/>
      <c r="GTY28" s="114"/>
      <c r="GUA28" s="115"/>
      <c r="GUB28" s="115"/>
      <c r="GUC28" s="95"/>
      <c r="GUD28" s="108"/>
      <c r="GUE28" s="112"/>
      <c r="GUO28" s="114"/>
      <c r="GUQ28" s="115"/>
      <c r="GUR28" s="115"/>
      <c r="GUS28" s="95"/>
      <c r="GUT28" s="108"/>
      <c r="GUU28" s="112"/>
      <c r="GVE28" s="114"/>
      <c r="GVG28" s="115"/>
      <c r="GVH28" s="115"/>
      <c r="GVI28" s="95"/>
      <c r="GVJ28" s="108"/>
      <c r="GVK28" s="112"/>
      <c r="GVU28" s="114"/>
      <c r="GVW28" s="115"/>
      <c r="GVX28" s="115"/>
      <c r="GVY28" s="95"/>
      <c r="GVZ28" s="108"/>
      <c r="GWA28" s="112"/>
      <c r="GWK28" s="114"/>
      <c r="GWM28" s="115"/>
      <c r="GWN28" s="115"/>
      <c r="GWO28" s="95"/>
      <c r="GWP28" s="108"/>
      <c r="GWQ28" s="112"/>
      <c r="GXA28" s="114"/>
      <c r="GXC28" s="115"/>
      <c r="GXD28" s="115"/>
      <c r="GXE28" s="95"/>
      <c r="GXF28" s="108"/>
      <c r="GXG28" s="112"/>
      <c r="GXQ28" s="114"/>
      <c r="GXS28" s="115"/>
      <c r="GXT28" s="115"/>
      <c r="GXU28" s="95"/>
      <c r="GXV28" s="108"/>
      <c r="GXW28" s="112"/>
      <c r="GYG28" s="114"/>
      <c r="GYI28" s="115"/>
      <c r="GYJ28" s="115"/>
      <c r="GYK28" s="95"/>
      <c r="GYL28" s="108"/>
      <c r="GYM28" s="112"/>
      <c r="GYW28" s="114"/>
      <c r="GYY28" s="115"/>
      <c r="GYZ28" s="115"/>
      <c r="GZA28" s="95"/>
      <c r="GZB28" s="108"/>
      <c r="GZC28" s="112"/>
      <c r="GZM28" s="114"/>
      <c r="GZO28" s="115"/>
      <c r="GZP28" s="115"/>
      <c r="GZQ28" s="95"/>
      <c r="GZR28" s="108"/>
      <c r="GZS28" s="112"/>
      <c r="HAC28" s="114"/>
      <c r="HAE28" s="115"/>
      <c r="HAF28" s="115"/>
      <c r="HAG28" s="95"/>
      <c r="HAH28" s="108"/>
      <c r="HAI28" s="112"/>
      <c r="HAS28" s="114"/>
      <c r="HAU28" s="115"/>
      <c r="HAV28" s="115"/>
      <c r="HAW28" s="95"/>
      <c r="HAX28" s="108"/>
      <c r="HAY28" s="112"/>
      <c r="HBI28" s="114"/>
      <c r="HBK28" s="115"/>
      <c r="HBL28" s="115"/>
      <c r="HBM28" s="95"/>
      <c r="HBN28" s="108"/>
      <c r="HBO28" s="112"/>
      <c r="HBY28" s="114"/>
      <c r="HCA28" s="115"/>
      <c r="HCB28" s="115"/>
      <c r="HCC28" s="95"/>
      <c r="HCD28" s="108"/>
      <c r="HCE28" s="112"/>
      <c r="HCO28" s="114"/>
      <c r="HCQ28" s="115"/>
      <c r="HCR28" s="115"/>
      <c r="HCS28" s="95"/>
      <c r="HCT28" s="108"/>
      <c r="HCU28" s="112"/>
      <c r="HDE28" s="114"/>
      <c r="HDG28" s="115"/>
      <c r="HDH28" s="115"/>
      <c r="HDI28" s="95"/>
      <c r="HDJ28" s="108"/>
      <c r="HDK28" s="112"/>
      <c r="HDU28" s="114"/>
      <c r="HDW28" s="115"/>
      <c r="HDX28" s="115"/>
      <c r="HDY28" s="95"/>
      <c r="HDZ28" s="108"/>
      <c r="HEA28" s="112"/>
      <c r="HEK28" s="114"/>
      <c r="HEM28" s="115"/>
      <c r="HEN28" s="115"/>
      <c r="HEO28" s="95"/>
      <c r="HEP28" s="108"/>
      <c r="HEQ28" s="112"/>
      <c r="HFA28" s="114"/>
      <c r="HFC28" s="115"/>
      <c r="HFD28" s="115"/>
      <c r="HFE28" s="95"/>
      <c r="HFF28" s="108"/>
      <c r="HFG28" s="112"/>
      <c r="HFQ28" s="114"/>
      <c r="HFS28" s="115"/>
      <c r="HFT28" s="115"/>
      <c r="HFU28" s="95"/>
      <c r="HFV28" s="108"/>
      <c r="HFW28" s="112"/>
      <c r="HGG28" s="114"/>
      <c r="HGI28" s="115"/>
      <c r="HGJ28" s="115"/>
      <c r="HGK28" s="95"/>
      <c r="HGL28" s="108"/>
      <c r="HGM28" s="112"/>
      <c r="HGW28" s="114"/>
      <c r="HGY28" s="115"/>
      <c r="HGZ28" s="115"/>
      <c r="HHA28" s="95"/>
      <c r="HHB28" s="108"/>
      <c r="HHC28" s="112"/>
      <c r="HHM28" s="114"/>
      <c r="HHO28" s="115"/>
      <c r="HHP28" s="115"/>
      <c r="HHQ28" s="95"/>
      <c r="HHR28" s="108"/>
      <c r="HHS28" s="112"/>
      <c r="HIC28" s="114"/>
      <c r="HIE28" s="115"/>
      <c r="HIF28" s="115"/>
      <c r="HIG28" s="95"/>
      <c r="HIH28" s="108"/>
      <c r="HII28" s="112"/>
      <c r="HIS28" s="114"/>
      <c r="HIU28" s="115"/>
      <c r="HIV28" s="115"/>
      <c r="HIW28" s="95"/>
      <c r="HIX28" s="108"/>
      <c r="HIY28" s="112"/>
      <c r="HJI28" s="114"/>
      <c r="HJK28" s="115"/>
      <c r="HJL28" s="115"/>
      <c r="HJM28" s="95"/>
      <c r="HJN28" s="108"/>
      <c r="HJO28" s="112"/>
      <c r="HJY28" s="114"/>
      <c r="HKA28" s="115"/>
      <c r="HKB28" s="115"/>
      <c r="HKC28" s="95"/>
      <c r="HKD28" s="108"/>
      <c r="HKE28" s="112"/>
      <c r="HKO28" s="114"/>
      <c r="HKQ28" s="115"/>
      <c r="HKR28" s="115"/>
      <c r="HKS28" s="95"/>
      <c r="HKT28" s="108"/>
      <c r="HKU28" s="112"/>
      <c r="HLE28" s="114"/>
      <c r="HLG28" s="115"/>
      <c r="HLH28" s="115"/>
      <c r="HLI28" s="95"/>
      <c r="HLJ28" s="108"/>
      <c r="HLK28" s="112"/>
      <c r="HLU28" s="114"/>
      <c r="HLW28" s="115"/>
      <c r="HLX28" s="115"/>
      <c r="HLY28" s="95"/>
      <c r="HLZ28" s="108"/>
      <c r="HMA28" s="112"/>
      <c r="HMK28" s="114"/>
      <c r="HMM28" s="115"/>
      <c r="HMN28" s="115"/>
      <c r="HMO28" s="95"/>
      <c r="HMP28" s="108"/>
      <c r="HMQ28" s="112"/>
      <c r="HNA28" s="114"/>
      <c r="HNC28" s="115"/>
      <c r="HND28" s="115"/>
      <c r="HNE28" s="95"/>
      <c r="HNF28" s="108"/>
      <c r="HNG28" s="112"/>
      <c r="HNQ28" s="114"/>
      <c r="HNS28" s="115"/>
      <c r="HNT28" s="115"/>
      <c r="HNU28" s="95"/>
      <c r="HNV28" s="108"/>
      <c r="HNW28" s="112"/>
      <c r="HOG28" s="114"/>
      <c r="HOI28" s="115"/>
      <c r="HOJ28" s="115"/>
      <c r="HOK28" s="95"/>
      <c r="HOL28" s="108"/>
      <c r="HOM28" s="112"/>
      <c r="HOW28" s="114"/>
      <c r="HOY28" s="115"/>
      <c r="HOZ28" s="115"/>
      <c r="HPA28" s="95"/>
      <c r="HPB28" s="108"/>
      <c r="HPC28" s="112"/>
      <c r="HPM28" s="114"/>
      <c r="HPO28" s="115"/>
      <c r="HPP28" s="115"/>
      <c r="HPQ28" s="95"/>
      <c r="HPR28" s="108"/>
      <c r="HPS28" s="112"/>
      <c r="HQC28" s="114"/>
      <c r="HQE28" s="115"/>
      <c r="HQF28" s="115"/>
      <c r="HQG28" s="95"/>
      <c r="HQH28" s="108"/>
      <c r="HQI28" s="112"/>
      <c r="HQS28" s="114"/>
      <c r="HQU28" s="115"/>
      <c r="HQV28" s="115"/>
      <c r="HQW28" s="95"/>
      <c r="HQX28" s="108"/>
      <c r="HQY28" s="112"/>
      <c r="HRI28" s="114"/>
      <c r="HRK28" s="115"/>
      <c r="HRL28" s="115"/>
      <c r="HRM28" s="95"/>
      <c r="HRN28" s="108"/>
      <c r="HRO28" s="112"/>
      <c r="HRY28" s="114"/>
      <c r="HSA28" s="115"/>
      <c r="HSB28" s="115"/>
      <c r="HSC28" s="95"/>
      <c r="HSD28" s="108"/>
      <c r="HSE28" s="112"/>
      <c r="HSO28" s="114"/>
      <c r="HSQ28" s="115"/>
      <c r="HSR28" s="115"/>
      <c r="HSS28" s="95"/>
      <c r="HST28" s="108"/>
      <c r="HSU28" s="112"/>
      <c r="HTE28" s="114"/>
      <c r="HTG28" s="115"/>
      <c r="HTH28" s="115"/>
      <c r="HTI28" s="95"/>
      <c r="HTJ28" s="108"/>
      <c r="HTK28" s="112"/>
      <c r="HTU28" s="114"/>
      <c r="HTW28" s="115"/>
      <c r="HTX28" s="115"/>
      <c r="HTY28" s="95"/>
      <c r="HTZ28" s="108"/>
      <c r="HUA28" s="112"/>
      <c r="HUK28" s="114"/>
      <c r="HUM28" s="115"/>
      <c r="HUN28" s="115"/>
      <c r="HUO28" s="95"/>
      <c r="HUP28" s="108"/>
      <c r="HUQ28" s="112"/>
      <c r="HVA28" s="114"/>
      <c r="HVC28" s="115"/>
      <c r="HVD28" s="115"/>
      <c r="HVE28" s="95"/>
      <c r="HVF28" s="108"/>
      <c r="HVG28" s="112"/>
      <c r="HVQ28" s="114"/>
      <c r="HVS28" s="115"/>
      <c r="HVT28" s="115"/>
      <c r="HVU28" s="95"/>
      <c r="HVV28" s="108"/>
      <c r="HVW28" s="112"/>
      <c r="HWG28" s="114"/>
      <c r="HWI28" s="115"/>
      <c r="HWJ28" s="115"/>
      <c r="HWK28" s="95"/>
      <c r="HWL28" s="108"/>
      <c r="HWM28" s="112"/>
      <c r="HWW28" s="114"/>
      <c r="HWY28" s="115"/>
      <c r="HWZ28" s="115"/>
      <c r="HXA28" s="95"/>
      <c r="HXB28" s="108"/>
      <c r="HXC28" s="112"/>
      <c r="HXM28" s="114"/>
      <c r="HXO28" s="115"/>
      <c r="HXP28" s="115"/>
      <c r="HXQ28" s="95"/>
      <c r="HXR28" s="108"/>
      <c r="HXS28" s="112"/>
      <c r="HYC28" s="114"/>
      <c r="HYE28" s="115"/>
      <c r="HYF28" s="115"/>
      <c r="HYG28" s="95"/>
      <c r="HYH28" s="108"/>
      <c r="HYI28" s="112"/>
      <c r="HYS28" s="114"/>
      <c r="HYU28" s="115"/>
      <c r="HYV28" s="115"/>
      <c r="HYW28" s="95"/>
      <c r="HYX28" s="108"/>
      <c r="HYY28" s="112"/>
      <c r="HZI28" s="114"/>
      <c r="HZK28" s="115"/>
      <c r="HZL28" s="115"/>
      <c r="HZM28" s="95"/>
      <c r="HZN28" s="108"/>
      <c r="HZO28" s="112"/>
      <c r="HZY28" s="114"/>
      <c r="IAA28" s="115"/>
      <c r="IAB28" s="115"/>
      <c r="IAC28" s="95"/>
      <c r="IAD28" s="108"/>
      <c r="IAE28" s="112"/>
      <c r="IAO28" s="114"/>
      <c r="IAQ28" s="115"/>
      <c r="IAR28" s="115"/>
      <c r="IAS28" s="95"/>
      <c r="IAT28" s="108"/>
      <c r="IAU28" s="112"/>
      <c r="IBE28" s="114"/>
      <c r="IBG28" s="115"/>
      <c r="IBH28" s="115"/>
      <c r="IBI28" s="95"/>
      <c r="IBJ28" s="108"/>
      <c r="IBK28" s="112"/>
      <c r="IBU28" s="114"/>
      <c r="IBW28" s="115"/>
      <c r="IBX28" s="115"/>
      <c r="IBY28" s="95"/>
      <c r="IBZ28" s="108"/>
      <c r="ICA28" s="112"/>
      <c r="ICK28" s="114"/>
      <c r="ICM28" s="115"/>
      <c r="ICN28" s="115"/>
      <c r="ICO28" s="95"/>
      <c r="ICP28" s="108"/>
      <c r="ICQ28" s="112"/>
      <c r="IDA28" s="114"/>
      <c r="IDC28" s="115"/>
      <c r="IDD28" s="115"/>
      <c r="IDE28" s="95"/>
      <c r="IDF28" s="108"/>
      <c r="IDG28" s="112"/>
      <c r="IDQ28" s="114"/>
      <c r="IDS28" s="115"/>
      <c r="IDT28" s="115"/>
      <c r="IDU28" s="95"/>
      <c r="IDV28" s="108"/>
      <c r="IDW28" s="112"/>
      <c r="IEG28" s="114"/>
      <c r="IEI28" s="115"/>
      <c r="IEJ28" s="115"/>
      <c r="IEK28" s="95"/>
      <c r="IEL28" s="108"/>
      <c r="IEM28" s="112"/>
      <c r="IEW28" s="114"/>
      <c r="IEY28" s="115"/>
      <c r="IEZ28" s="115"/>
      <c r="IFA28" s="95"/>
      <c r="IFB28" s="108"/>
      <c r="IFC28" s="112"/>
      <c r="IFM28" s="114"/>
      <c r="IFO28" s="115"/>
      <c r="IFP28" s="115"/>
      <c r="IFQ28" s="95"/>
      <c r="IFR28" s="108"/>
      <c r="IFS28" s="112"/>
      <c r="IGC28" s="114"/>
      <c r="IGE28" s="115"/>
      <c r="IGF28" s="115"/>
      <c r="IGG28" s="95"/>
      <c r="IGH28" s="108"/>
      <c r="IGI28" s="112"/>
      <c r="IGS28" s="114"/>
      <c r="IGU28" s="115"/>
      <c r="IGV28" s="115"/>
      <c r="IGW28" s="95"/>
      <c r="IGX28" s="108"/>
      <c r="IGY28" s="112"/>
      <c r="IHI28" s="114"/>
      <c r="IHK28" s="115"/>
      <c r="IHL28" s="115"/>
      <c r="IHM28" s="95"/>
      <c r="IHN28" s="108"/>
      <c r="IHO28" s="112"/>
      <c r="IHY28" s="114"/>
      <c r="IIA28" s="115"/>
      <c r="IIB28" s="115"/>
      <c r="IIC28" s="95"/>
      <c r="IID28" s="108"/>
      <c r="IIE28" s="112"/>
      <c r="IIO28" s="114"/>
      <c r="IIQ28" s="115"/>
      <c r="IIR28" s="115"/>
      <c r="IIS28" s="95"/>
      <c r="IIT28" s="108"/>
      <c r="IIU28" s="112"/>
      <c r="IJE28" s="114"/>
      <c r="IJG28" s="115"/>
      <c r="IJH28" s="115"/>
      <c r="IJI28" s="95"/>
      <c r="IJJ28" s="108"/>
      <c r="IJK28" s="112"/>
      <c r="IJU28" s="114"/>
      <c r="IJW28" s="115"/>
      <c r="IJX28" s="115"/>
      <c r="IJY28" s="95"/>
      <c r="IJZ28" s="108"/>
      <c r="IKA28" s="112"/>
      <c r="IKK28" s="114"/>
      <c r="IKM28" s="115"/>
      <c r="IKN28" s="115"/>
      <c r="IKO28" s="95"/>
      <c r="IKP28" s="108"/>
      <c r="IKQ28" s="112"/>
      <c r="ILA28" s="114"/>
      <c r="ILC28" s="115"/>
      <c r="ILD28" s="115"/>
      <c r="ILE28" s="95"/>
      <c r="ILF28" s="108"/>
      <c r="ILG28" s="112"/>
      <c r="ILQ28" s="114"/>
      <c r="ILS28" s="115"/>
      <c r="ILT28" s="115"/>
      <c r="ILU28" s="95"/>
      <c r="ILV28" s="108"/>
      <c r="ILW28" s="112"/>
      <c r="IMG28" s="114"/>
      <c r="IMI28" s="115"/>
      <c r="IMJ28" s="115"/>
      <c r="IMK28" s="95"/>
      <c r="IML28" s="108"/>
      <c r="IMM28" s="112"/>
      <c r="IMW28" s="114"/>
      <c r="IMY28" s="115"/>
      <c r="IMZ28" s="115"/>
      <c r="INA28" s="95"/>
      <c r="INB28" s="108"/>
      <c r="INC28" s="112"/>
      <c r="INM28" s="114"/>
      <c r="INO28" s="115"/>
      <c r="INP28" s="115"/>
      <c r="INQ28" s="95"/>
      <c r="INR28" s="108"/>
      <c r="INS28" s="112"/>
      <c r="IOC28" s="114"/>
      <c r="IOE28" s="115"/>
      <c r="IOF28" s="115"/>
      <c r="IOG28" s="95"/>
      <c r="IOH28" s="108"/>
      <c r="IOI28" s="112"/>
      <c r="IOS28" s="114"/>
      <c r="IOU28" s="115"/>
      <c r="IOV28" s="115"/>
      <c r="IOW28" s="95"/>
      <c r="IOX28" s="108"/>
      <c r="IOY28" s="112"/>
      <c r="IPI28" s="114"/>
      <c r="IPK28" s="115"/>
      <c r="IPL28" s="115"/>
      <c r="IPM28" s="95"/>
      <c r="IPN28" s="108"/>
      <c r="IPO28" s="112"/>
      <c r="IPY28" s="114"/>
      <c r="IQA28" s="115"/>
      <c r="IQB28" s="115"/>
      <c r="IQC28" s="95"/>
      <c r="IQD28" s="108"/>
      <c r="IQE28" s="112"/>
      <c r="IQO28" s="114"/>
      <c r="IQQ28" s="115"/>
      <c r="IQR28" s="115"/>
      <c r="IQS28" s="95"/>
      <c r="IQT28" s="108"/>
      <c r="IQU28" s="112"/>
      <c r="IRE28" s="114"/>
      <c r="IRG28" s="115"/>
      <c r="IRH28" s="115"/>
      <c r="IRI28" s="95"/>
      <c r="IRJ28" s="108"/>
      <c r="IRK28" s="112"/>
      <c r="IRU28" s="114"/>
      <c r="IRW28" s="115"/>
      <c r="IRX28" s="115"/>
      <c r="IRY28" s="95"/>
      <c r="IRZ28" s="108"/>
      <c r="ISA28" s="112"/>
      <c r="ISK28" s="114"/>
      <c r="ISM28" s="115"/>
      <c r="ISN28" s="115"/>
      <c r="ISO28" s="95"/>
      <c r="ISP28" s="108"/>
      <c r="ISQ28" s="112"/>
      <c r="ITA28" s="114"/>
      <c r="ITC28" s="115"/>
      <c r="ITD28" s="115"/>
      <c r="ITE28" s="95"/>
      <c r="ITF28" s="108"/>
      <c r="ITG28" s="112"/>
      <c r="ITQ28" s="114"/>
      <c r="ITS28" s="115"/>
      <c r="ITT28" s="115"/>
      <c r="ITU28" s="95"/>
      <c r="ITV28" s="108"/>
      <c r="ITW28" s="112"/>
      <c r="IUG28" s="114"/>
      <c r="IUI28" s="115"/>
      <c r="IUJ28" s="115"/>
      <c r="IUK28" s="95"/>
      <c r="IUL28" s="108"/>
      <c r="IUM28" s="112"/>
      <c r="IUW28" s="114"/>
      <c r="IUY28" s="115"/>
      <c r="IUZ28" s="115"/>
      <c r="IVA28" s="95"/>
      <c r="IVB28" s="108"/>
      <c r="IVC28" s="112"/>
      <c r="IVM28" s="114"/>
      <c r="IVO28" s="115"/>
      <c r="IVP28" s="115"/>
      <c r="IVQ28" s="95"/>
      <c r="IVR28" s="108"/>
      <c r="IVS28" s="112"/>
      <c r="IWC28" s="114"/>
      <c r="IWE28" s="115"/>
      <c r="IWF28" s="115"/>
      <c r="IWG28" s="95"/>
      <c r="IWH28" s="108"/>
      <c r="IWI28" s="112"/>
      <c r="IWS28" s="114"/>
      <c r="IWU28" s="115"/>
      <c r="IWV28" s="115"/>
      <c r="IWW28" s="95"/>
      <c r="IWX28" s="108"/>
      <c r="IWY28" s="112"/>
      <c r="IXI28" s="114"/>
      <c r="IXK28" s="115"/>
      <c r="IXL28" s="115"/>
      <c r="IXM28" s="95"/>
      <c r="IXN28" s="108"/>
      <c r="IXO28" s="112"/>
      <c r="IXY28" s="114"/>
      <c r="IYA28" s="115"/>
      <c r="IYB28" s="115"/>
      <c r="IYC28" s="95"/>
      <c r="IYD28" s="108"/>
      <c r="IYE28" s="112"/>
      <c r="IYO28" s="114"/>
      <c r="IYQ28" s="115"/>
      <c r="IYR28" s="115"/>
      <c r="IYS28" s="95"/>
      <c r="IYT28" s="108"/>
      <c r="IYU28" s="112"/>
      <c r="IZE28" s="114"/>
      <c r="IZG28" s="115"/>
      <c r="IZH28" s="115"/>
      <c r="IZI28" s="95"/>
      <c r="IZJ28" s="108"/>
      <c r="IZK28" s="112"/>
      <c r="IZU28" s="114"/>
      <c r="IZW28" s="115"/>
      <c r="IZX28" s="115"/>
      <c r="IZY28" s="95"/>
      <c r="IZZ28" s="108"/>
      <c r="JAA28" s="112"/>
      <c r="JAK28" s="114"/>
      <c r="JAM28" s="115"/>
      <c r="JAN28" s="115"/>
      <c r="JAO28" s="95"/>
      <c r="JAP28" s="108"/>
      <c r="JAQ28" s="112"/>
      <c r="JBA28" s="114"/>
      <c r="JBC28" s="115"/>
      <c r="JBD28" s="115"/>
      <c r="JBE28" s="95"/>
      <c r="JBF28" s="108"/>
      <c r="JBG28" s="112"/>
      <c r="JBQ28" s="114"/>
      <c r="JBS28" s="115"/>
      <c r="JBT28" s="115"/>
      <c r="JBU28" s="95"/>
      <c r="JBV28" s="108"/>
      <c r="JBW28" s="112"/>
      <c r="JCG28" s="114"/>
      <c r="JCI28" s="115"/>
      <c r="JCJ28" s="115"/>
      <c r="JCK28" s="95"/>
      <c r="JCL28" s="108"/>
      <c r="JCM28" s="112"/>
      <c r="JCW28" s="114"/>
      <c r="JCY28" s="115"/>
      <c r="JCZ28" s="115"/>
      <c r="JDA28" s="95"/>
      <c r="JDB28" s="108"/>
      <c r="JDC28" s="112"/>
      <c r="JDM28" s="114"/>
      <c r="JDO28" s="115"/>
      <c r="JDP28" s="115"/>
      <c r="JDQ28" s="95"/>
      <c r="JDR28" s="108"/>
      <c r="JDS28" s="112"/>
      <c r="JEC28" s="114"/>
      <c r="JEE28" s="115"/>
      <c r="JEF28" s="115"/>
      <c r="JEG28" s="95"/>
      <c r="JEH28" s="108"/>
      <c r="JEI28" s="112"/>
      <c r="JES28" s="114"/>
      <c r="JEU28" s="115"/>
      <c r="JEV28" s="115"/>
      <c r="JEW28" s="95"/>
      <c r="JEX28" s="108"/>
      <c r="JEY28" s="112"/>
      <c r="JFI28" s="114"/>
      <c r="JFK28" s="115"/>
      <c r="JFL28" s="115"/>
      <c r="JFM28" s="95"/>
      <c r="JFN28" s="108"/>
      <c r="JFO28" s="112"/>
      <c r="JFY28" s="114"/>
      <c r="JGA28" s="115"/>
      <c r="JGB28" s="115"/>
      <c r="JGC28" s="95"/>
      <c r="JGD28" s="108"/>
      <c r="JGE28" s="112"/>
      <c r="JGO28" s="114"/>
      <c r="JGQ28" s="115"/>
      <c r="JGR28" s="115"/>
      <c r="JGS28" s="95"/>
      <c r="JGT28" s="108"/>
      <c r="JGU28" s="112"/>
      <c r="JHE28" s="114"/>
      <c r="JHG28" s="115"/>
      <c r="JHH28" s="115"/>
      <c r="JHI28" s="95"/>
      <c r="JHJ28" s="108"/>
      <c r="JHK28" s="112"/>
      <c r="JHU28" s="114"/>
      <c r="JHW28" s="115"/>
      <c r="JHX28" s="115"/>
      <c r="JHY28" s="95"/>
      <c r="JHZ28" s="108"/>
      <c r="JIA28" s="112"/>
      <c r="JIK28" s="114"/>
      <c r="JIM28" s="115"/>
      <c r="JIN28" s="115"/>
      <c r="JIO28" s="95"/>
      <c r="JIP28" s="108"/>
      <c r="JIQ28" s="112"/>
      <c r="JJA28" s="114"/>
      <c r="JJC28" s="115"/>
      <c r="JJD28" s="115"/>
      <c r="JJE28" s="95"/>
      <c r="JJF28" s="108"/>
      <c r="JJG28" s="112"/>
      <c r="JJQ28" s="114"/>
      <c r="JJS28" s="115"/>
      <c r="JJT28" s="115"/>
      <c r="JJU28" s="95"/>
      <c r="JJV28" s="108"/>
      <c r="JJW28" s="112"/>
      <c r="JKG28" s="114"/>
      <c r="JKI28" s="115"/>
      <c r="JKJ28" s="115"/>
      <c r="JKK28" s="95"/>
      <c r="JKL28" s="108"/>
      <c r="JKM28" s="112"/>
      <c r="JKW28" s="114"/>
      <c r="JKY28" s="115"/>
      <c r="JKZ28" s="115"/>
      <c r="JLA28" s="95"/>
      <c r="JLB28" s="108"/>
      <c r="JLC28" s="112"/>
      <c r="JLM28" s="114"/>
      <c r="JLO28" s="115"/>
      <c r="JLP28" s="115"/>
      <c r="JLQ28" s="95"/>
      <c r="JLR28" s="108"/>
      <c r="JLS28" s="112"/>
      <c r="JMC28" s="114"/>
      <c r="JME28" s="115"/>
      <c r="JMF28" s="115"/>
      <c r="JMG28" s="95"/>
      <c r="JMH28" s="108"/>
      <c r="JMI28" s="112"/>
      <c r="JMS28" s="114"/>
      <c r="JMU28" s="115"/>
      <c r="JMV28" s="115"/>
      <c r="JMW28" s="95"/>
      <c r="JMX28" s="108"/>
      <c r="JMY28" s="112"/>
      <c r="JNI28" s="114"/>
      <c r="JNK28" s="115"/>
      <c r="JNL28" s="115"/>
      <c r="JNM28" s="95"/>
      <c r="JNN28" s="108"/>
      <c r="JNO28" s="112"/>
      <c r="JNY28" s="114"/>
      <c r="JOA28" s="115"/>
      <c r="JOB28" s="115"/>
      <c r="JOC28" s="95"/>
      <c r="JOD28" s="108"/>
      <c r="JOE28" s="112"/>
      <c r="JOO28" s="114"/>
      <c r="JOQ28" s="115"/>
      <c r="JOR28" s="115"/>
      <c r="JOS28" s="95"/>
      <c r="JOT28" s="108"/>
      <c r="JOU28" s="112"/>
      <c r="JPE28" s="114"/>
      <c r="JPG28" s="115"/>
      <c r="JPH28" s="115"/>
      <c r="JPI28" s="95"/>
      <c r="JPJ28" s="108"/>
      <c r="JPK28" s="112"/>
      <c r="JPU28" s="114"/>
      <c r="JPW28" s="115"/>
      <c r="JPX28" s="115"/>
      <c r="JPY28" s="95"/>
      <c r="JPZ28" s="108"/>
      <c r="JQA28" s="112"/>
      <c r="JQK28" s="114"/>
      <c r="JQM28" s="115"/>
      <c r="JQN28" s="115"/>
      <c r="JQO28" s="95"/>
      <c r="JQP28" s="108"/>
      <c r="JQQ28" s="112"/>
      <c r="JRA28" s="114"/>
      <c r="JRC28" s="115"/>
      <c r="JRD28" s="115"/>
      <c r="JRE28" s="95"/>
      <c r="JRF28" s="108"/>
      <c r="JRG28" s="112"/>
      <c r="JRQ28" s="114"/>
      <c r="JRS28" s="115"/>
      <c r="JRT28" s="115"/>
      <c r="JRU28" s="95"/>
      <c r="JRV28" s="108"/>
      <c r="JRW28" s="112"/>
      <c r="JSG28" s="114"/>
      <c r="JSI28" s="115"/>
      <c r="JSJ28" s="115"/>
      <c r="JSK28" s="95"/>
      <c r="JSL28" s="108"/>
      <c r="JSM28" s="112"/>
      <c r="JSW28" s="114"/>
      <c r="JSY28" s="115"/>
      <c r="JSZ28" s="115"/>
      <c r="JTA28" s="95"/>
      <c r="JTB28" s="108"/>
      <c r="JTC28" s="112"/>
      <c r="JTM28" s="114"/>
      <c r="JTO28" s="115"/>
      <c r="JTP28" s="115"/>
      <c r="JTQ28" s="95"/>
      <c r="JTR28" s="108"/>
      <c r="JTS28" s="112"/>
      <c r="JUC28" s="114"/>
      <c r="JUE28" s="115"/>
      <c r="JUF28" s="115"/>
      <c r="JUG28" s="95"/>
      <c r="JUH28" s="108"/>
      <c r="JUI28" s="112"/>
      <c r="JUS28" s="114"/>
      <c r="JUU28" s="115"/>
      <c r="JUV28" s="115"/>
      <c r="JUW28" s="95"/>
      <c r="JUX28" s="108"/>
      <c r="JUY28" s="112"/>
      <c r="JVI28" s="114"/>
      <c r="JVK28" s="115"/>
      <c r="JVL28" s="115"/>
      <c r="JVM28" s="95"/>
      <c r="JVN28" s="108"/>
      <c r="JVO28" s="112"/>
      <c r="JVY28" s="114"/>
      <c r="JWA28" s="115"/>
      <c r="JWB28" s="115"/>
      <c r="JWC28" s="95"/>
      <c r="JWD28" s="108"/>
      <c r="JWE28" s="112"/>
      <c r="JWO28" s="114"/>
      <c r="JWQ28" s="115"/>
      <c r="JWR28" s="115"/>
      <c r="JWS28" s="95"/>
      <c r="JWT28" s="108"/>
      <c r="JWU28" s="112"/>
      <c r="JXE28" s="114"/>
      <c r="JXG28" s="115"/>
      <c r="JXH28" s="115"/>
      <c r="JXI28" s="95"/>
      <c r="JXJ28" s="108"/>
      <c r="JXK28" s="112"/>
      <c r="JXU28" s="114"/>
      <c r="JXW28" s="115"/>
      <c r="JXX28" s="115"/>
      <c r="JXY28" s="95"/>
      <c r="JXZ28" s="108"/>
      <c r="JYA28" s="112"/>
      <c r="JYK28" s="114"/>
      <c r="JYM28" s="115"/>
      <c r="JYN28" s="115"/>
      <c r="JYO28" s="95"/>
      <c r="JYP28" s="108"/>
      <c r="JYQ28" s="112"/>
      <c r="JZA28" s="114"/>
      <c r="JZC28" s="115"/>
      <c r="JZD28" s="115"/>
      <c r="JZE28" s="95"/>
      <c r="JZF28" s="108"/>
      <c r="JZG28" s="112"/>
      <c r="JZQ28" s="114"/>
      <c r="JZS28" s="115"/>
      <c r="JZT28" s="115"/>
      <c r="JZU28" s="95"/>
      <c r="JZV28" s="108"/>
      <c r="JZW28" s="112"/>
      <c r="KAG28" s="114"/>
      <c r="KAI28" s="115"/>
      <c r="KAJ28" s="115"/>
      <c r="KAK28" s="95"/>
      <c r="KAL28" s="108"/>
      <c r="KAM28" s="112"/>
      <c r="KAW28" s="114"/>
      <c r="KAY28" s="115"/>
      <c r="KAZ28" s="115"/>
      <c r="KBA28" s="95"/>
      <c r="KBB28" s="108"/>
      <c r="KBC28" s="112"/>
      <c r="KBM28" s="114"/>
      <c r="KBO28" s="115"/>
      <c r="KBP28" s="115"/>
      <c r="KBQ28" s="95"/>
      <c r="KBR28" s="108"/>
      <c r="KBS28" s="112"/>
      <c r="KCC28" s="114"/>
      <c r="KCE28" s="115"/>
      <c r="KCF28" s="115"/>
      <c r="KCG28" s="95"/>
      <c r="KCH28" s="108"/>
      <c r="KCI28" s="112"/>
      <c r="KCS28" s="114"/>
      <c r="KCU28" s="115"/>
      <c r="KCV28" s="115"/>
      <c r="KCW28" s="95"/>
      <c r="KCX28" s="108"/>
      <c r="KCY28" s="112"/>
      <c r="KDI28" s="114"/>
      <c r="KDK28" s="115"/>
      <c r="KDL28" s="115"/>
      <c r="KDM28" s="95"/>
      <c r="KDN28" s="108"/>
      <c r="KDO28" s="112"/>
      <c r="KDY28" s="114"/>
      <c r="KEA28" s="115"/>
      <c r="KEB28" s="115"/>
      <c r="KEC28" s="95"/>
      <c r="KED28" s="108"/>
      <c r="KEE28" s="112"/>
      <c r="KEO28" s="114"/>
      <c r="KEQ28" s="115"/>
      <c r="KER28" s="115"/>
      <c r="KES28" s="95"/>
      <c r="KET28" s="108"/>
      <c r="KEU28" s="112"/>
      <c r="KFE28" s="114"/>
      <c r="KFG28" s="115"/>
      <c r="KFH28" s="115"/>
      <c r="KFI28" s="95"/>
      <c r="KFJ28" s="108"/>
      <c r="KFK28" s="112"/>
      <c r="KFU28" s="114"/>
      <c r="KFW28" s="115"/>
      <c r="KFX28" s="115"/>
      <c r="KFY28" s="95"/>
      <c r="KFZ28" s="108"/>
      <c r="KGA28" s="112"/>
      <c r="KGK28" s="114"/>
      <c r="KGM28" s="115"/>
      <c r="KGN28" s="115"/>
      <c r="KGO28" s="95"/>
      <c r="KGP28" s="108"/>
      <c r="KGQ28" s="112"/>
      <c r="KHA28" s="114"/>
      <c r="KHC28" s="115"/>
      <c r="KHD28" s="115"/>
      <c r="KHE28" s="95"/>
      <c r="KHF28" s="108"/>
      <c r="KHG28" s="112"/>
      <c r="KHQ28" s="114"/>
      <c r="KHS28" s="115"/>
      <c r="KHT28" s="115"/>
      <c r="KHU28" s="95"/>
      <c r="KHV28" s="108"/>
      <c r="KHW28" s="112"/>
      <c r="KIG28" s="114"/>
      <c r="KII28" s="115"/>
      <c r="KIJ28" s="115"/>
      <c r="KIK28" s="95"/>
      <c r="KIL28" s="108"/>
      <c r="KIM28" s="112"/>
      <c r="KIW28" s="114"/>
      <c r="KIY28" s="115"/>
      <c r="KIZ28" s="115"/>
      <c r="KJA28" s="95"/>
      <c r="KJB28" s="108"/>
      <c r="KJC28" s="112"/>
      <c r="KJM28" s="114"/>
      <c r="KJO28" s="115"/>
      <c r="KJP28" s="115"/>
      <c r="KJQ28" s="95"/>
      <c r="KJR28" s="108"/>
      <c r="KJS28" s="112"/>
      <c r="KKC28" s="114"/>
      <c r="KKE28" s="115"/>
      <c r="KKF28" s="115"/>
      <c r="KKG28" s="95"/>
      <c r="KKH28" s="108"/>
      <c r="KKI28" s="112"/>
      <c r="KKS28" s="114"/>
      <c r="KKU28" s="115"/>
      <c r="KKV28" s="115"/>
      <c r="KKW28" s="95"/>
      <c r="KKX28" s="108"/>
      <c r="KKY28" s="112"/>
      <c r="KLI28" s="114"/>
      <c r="KLK28" s="115"/>
      <c r="KLL28" s="115"/>
      <c r="KLM28" s="95"/>
      <c r="KLN28" s="108"/>
      <c r="KLO28" s="112"/>
      <c r="KLY28" s="114"/>
      <c r="KMA28" s="115"/>
      <c r="KMB28" s="115"/>
      <c r="KMC28" s="95"/>
      <c r="KMD28" s="108"/>
      <c r="KME28" s="112"/>
      <c r="KMO28" s="114"/>
      <c r="KMQ28" s="115"/>
      <c r="KMR28" s="115"/>
      <c r="KMS28" s="95"/>
      <c r="KMT28" s="108"/>
      <c r="KMU28" s="112"/>
      <c r="KNE28" s="114"/>
      <c r="KNG28" s="115"/>
      <c r="KNH28" s="115"/>
      <c r="KNI28" s="95"/>
      <c r="KNJ28" s="108"/>
      <c r="KNK28" s="112"/>
      <c r="KNU28" s="114"/>
      <c r="KNW28" s="115"/>
      <c r="KNX28" s="115"/>
      <c r="KNY28" s="95"/>
      <c r="KNZ28" s="108"/>
      <c r="KOA28" s="112"/>
      <c r="KOK28" s="114"/>
      <c r="KOM28" s="115"/>
      <c r="KON28" s="115"/>
      <c r="KOO28" s="95"/>
      <c r="KOP28" s="108"/>
      <c r="KOQ28" s="112"/>
      <c r="KPA28" s="114"/>
      <c r="KPC28" s="115"/>
      <c r="KPD28" s="115"/>
      <c r="KPE28" s="95"/>
      <c r="KPF28" s="108"/>
      <c r="KPG28" s="112"/>
      <c r="KPQ28" s="114"/>
      <c r="KPS28" s="115"/>
      <c r="KPT28" s="115"/>
      <c r="KPU28" s="95"/>
      <c r="KPV28" s="108"/>
      <c r="KPW28" s="112"/>
      <c r="KQG28" s="114"/>
      <c r="KQI28" s="115"/>
      <c r="KQJ28" s="115"/>
      <c r="KQK28" s="95"/>
      <c r="KQL28" s="108"/>
      <c r="KQM28" s="112"/>
      <c r="KQW28" s="114"/>
      <c r="KQY28" s="115"/>
      <c r="KQZ28" s="115"/>
      <c r="KRA28" s="95"/>
      <c r="KRB28" s="108"/>
      <c r="KRC28" s="112"/>
      <c r="KRM28" s="114"/>
      <c r="KRO28" s="115"/>
      <c r="KRP28" s="115"/>
      <c r="KRQ28" s="95"/>
      <c r="KRR28" s="108"/>
      <c r="KRS28" s="112"/>
      <c r="KSC28" s="114"/>
      <c r="KSE28" s="115"/>
      <c r="KSF28" s="115"/>
      <c r="KSG28" s="95"/>
      <c r="KSH28" s="108"/>
      <c r="KSI28" s="112"/>
      <c r="KSS28" s="114"/>
      <c r="KSU28" s="115"/>
      <c r="KSV28" s="115"/>
      <c r="KSW28" s="95"/>
      <c r="KSX28" s="108"/>
      <c r="KSY28" s="112"/>
      <c r="KTI28" s="114"/>
      <c r="KTK28" s="115"/>
      <c r="KTL28" s="115"/>
      <c r="KTM28" s="95"/>
      <c r="KTN28" s="108"/>
      <c r="KTO28" s="112"/>
      <c r="KTY28" s="114"/>
      <c r="KUA28" s="115"/>
      <c r="KUB28" s="115"/>
      <c r="KUC28" s="95"/>
      <c r="KUD28" s="108"/>
      <c r="KUE28" s="112"/>
      <c r="KUO28" s="114"/>
      <c r="KUQ28" s="115"/>
      <c r="KUR28" s="115"/>
      <c r="KUS28" s="95"/>
      <c r="KUT28" s="108"/>
      <c r="KUU28" s="112"/>
      <c r="KVE28" s="114"/>
      <c r="KVG28" s="115"/>
      <c r="KVH28" s="115"/>
      <c r="KVI28" s="95"/>
      <c r="KVJ28" s="108"/>
      <c r="KVK28" s="112"/>
      <c r="KVU28" s="114"/>
      <c r="KVW28" s="115"/>
      <c r="KVX28" s="115"/>
      <c r="KVY28" s="95"/>
      <c r="KVZ28" s="108"/>
      <c r="KWA28" s="112"/>
      <c r="KWK28" s="114"/>
      <c r="KWM28" s="115"/>
      <c r="KWN28" s="115"/>
      <c r="KWO28" s="95"/>
      <c r="KWP28" s="108"/>
      <c r="KWQ28" s="112"/>
      <c r="KXA28" s="114"/>
      <c r="KXC28" s="115"/>
      <c r="KXD28" s="115"/>
      <c r="KXE28" s="95"/>
      <c r="KXF28" s="108"/>
      <c r="KXG28" s="112"/>
      <c r="KXQ28" s="114"/>
      <c r="KXS28" s="115"/>
      <c r="KXT28" s="115"/>
      <c r="KXU28" s="95"/>
      <c r="KXV28" s="108"/>
      <c r="KXW28" s="112"/>
      <c r="KYG28" s="114"/>
      <c r="KYI28" s="115"/>
      <c r="KYJ28" s="115"/>
      <c r="KYK28" s="95"/>
      <c r="KYL28" s="108"/>
      <c r="KYM28" s="112"/>
      <c r="KYW28" s="114"/>
      <c r="KYY28" s="115"/>
      <c r="KYZ28" s="115"/>
      <c r="KZA28" s="95"/>
      <c r="KZB28" s="108"/>
      <c r="KZC28" s="112"/>
      <c r="KZM28" s="114"/>
      <c r="KZO28" s="115"/>
      <c r="KZP28" s="115"/>
      <c r="KZQ28" s="95"/>
      <c r="KZR28" s="108"/>
      <c r="KZS28" s="112"/>
      <c r="LAC28" s="114"/>
      <c r="LAE28" s="115"/>
      <c r="LAF28" s="115"/>
      <c r="LAG28" s="95"/>
      <c r="LAH28" s="108"/>
      <c r="LAI28" s="112"/>
      <c r="LAS28" s="114"/>
      <c r="LAU28" s="115"/>
      <c r="LAV28" s="115"/>
      <c r="LAW28" s="95"/>
      <c r="LAX28" s="108"/>
      <c r="LAY28" s="112"/>
      <c r="LBI28" s="114"/>
      <c r="LBK28" s="115"/>
      <c r="LBL28" s="115"/>
      <c r="LBM28" s="95"/>
      <c r="LBN28" s="108"/>
      <c r="LBO28" s="112"/>
      <c r="LBY28" s="114"/>
      <c r="LCA28" s="115"/>
      <c r="LCB28" s="115"/>
      <c r="LCC28" s="95"/>
      <c r="LCD28" s="108"/>
      <c r="LCE28" s="112"/>
      <c r="LCO28" s="114"/>
      <c r="LCQ28" s="115"/>
      <c r="LCR28" s="115"/>
      <c r="LCS28" s="95"/>
      <c r="LCT28" s="108"/>
      <c r="LCU28" s="112"/>
      <c r="LDE28" s="114"/>
      <c r="LDG28" s="115"/>
      <c r="LDH28" s="115"/>
      <c r="LDI28" s="95"/>
      <c r="LDJ28" s="108"/>
      <c r="LDK28" s="112"/>
      <c r="LDU28" s="114"/>
      <c r="LDW28" s="115"/>
      <c r="LDX28" s="115"/>
      <c r="LDY28" s="95"/>
      <c r="LDZ28" s="108"/>
      <c r="LEA28" s="112"/>
      <c r="LEK28" s="114"/>
      <c r="LEM28" s="115"/>
      <c r="LEN28" s="115"/>
      <c r="LEO28" s="95"/>
      <c r="LEP28" s="108"/>
      <c r="LEQ28" s="112"/>
      <c r="LFA28" s="114"/>
      <c r="LFC28" s="115"/>
      <c r="LFD28" s="115"/>
      <c r="LFE28" s="95"/>
      <c r="LFF28" s="108"/>
      <c r="LFG28" s="112"/>
      <c r="LFQ28" s="114"/>
      <c r="LFS28" s="115"/>
      <c r="LFT28" s="115"/>
      <c r="LFU28" s="95"/>
      <c r="LFV28" s="108"/>
      <c r="LFW28" s="112"/>
      <c r="LGG28" s="114"/>
      <c r="LGI28" s="115"/>
      <c r="LGJ28" s="115"/>
      <c r="LGK28" s="95"/>
      <c r="LGL28" s="108"/>
      <c r="LGM28" s="112"/>
      <c r="LGW28" s="114"/>
      <c r="LGY28" s="115"/>
      <c r="LGZ28" s="115"/>
      <c r="LHA28" s="95"/>
      <c r="LHB28" s="108"/>
      <c r="LHC28" s="112"/>
      <c r="LHM28" s="114"/>
      <c r="LHO28" s="115"/>
      <c r="LHP28" s="115"/>
      <c r="LHQ28" s="95"/>
      <c r="LHR28" s="108"/>
      <c r="LHS28" s="112"/>
      <c r="LIC28" s="114"/>
      <c r="LIE28" s="115"/>
      <c r="LIF28" s="115"/>
      <c r="LIG28" s="95"/>
      <c r="LIH28" s="108"/>
      <c r="LII28" s="112"/>
      <c r="LIS28" s="114"/>
      <c r="LIU28" s="115"/>
      <c r="LIV28" s="115"/>
      <c r="LIW28" s="95"/>
      <c r="LIX28" s="108"/>
      <c r="LIY28" s="112"/>
      <c r="LJI28" s="114"/>
      <c r="LJK28" s="115"/>
      <c r="LJL28" s="115"/>
      <c r="LJM28" s="95"/>
      <c r="LJN28" s="108"/>
      <c r="LJO28" s="112"/>
      <c r="LJY28" s="114"/>
      <c r="LKA28" s="115"/>
      <c r="LKB28" s="115"/>
      <c r="LKC28" s="95"/>
      <c r="LKD28" s="108"/>
      <c r="LKE28" s="112"/>
      <c r="LKO28" s="114"/>
      <c r="LKQ28" s="115"/>
      <c r="LKR28" s="115"/>
      <c r="LKS28" s="95"/>
      <c r="LKT28" s="108"/>
      <c r="LKU28" s="112"/>
      <c r="LLE28" s="114"/>
      <c r="LLG28" s="115"/>
      <c r="LLH28" s="115"/>
      <c r="LLI28" s="95"/>
      <c r="LLJ28" s="108"/>
      <c r="LLK28" s="112"/>
      <c r="LLU28" s="114"/>
      <c r="LLW28" s="115"/>
      <c r="LLX28" s="115"/>
      <c r="LLY28" s="95"/>
      <c r="LLZ28" s="108"/>
      <c r="LMA28" s="112"/>
      <c r="LMK28" s="114"/>
      <c r="LMM28" s="115"/>
      <c r="LMN28" s="115"/>
      <c r="LMO28" s="95"/>
      <c r="LMP28" s="108"/>
      <c r="LMQ28" s="112"/>
      <c r="LNA28" s="114"/>
      <c r="LNC28" s="115"/>
      <c r="LND28" s="115"/>
      <c r="LNE28" s="95"/>
      <c r="LNF28" s="108"/>
      <c r="LNG28" s="112"/>
      <c r="LNQ28" s="114"/>
      <c r="LNS28" s="115"/>
      <c r="LNT28" s="115"/>
      <c r="LNU28" s="95"/>
      <c r="LNV28" s="108"/>
      <c r="LNW28" s="112"/>
      <c r="LOG28" s="114"/>
      <c r="LOI28" s="115"/>
      <c r="LOJ28" s="115"/>
      <c r="LOK28" s="95"/>
      <c r="LOL28" s="108"/>
      <c r="LOM28" s="112"/>
      <c r="LOW28" s="114"/>
      <c r="LOY28" s="115"/>
      <c r="LOZ28" s="115"/>
      <c r="LPA28" s="95"/>
      <c r="LPB28" s="108"/>
      <c r="LPC28" s="112"/>
      <c r="LPM28" s="114"/>
      <c r="LPO28" s="115"/>
      <c r="LPP28" s="115"/>
      <c r="LPQ28" s="95"/>
      <c r="LPR28" s="108"/>
      <c r="LPS28" s="112"/>
      <c r="LQC28" s="114"/>
      <c r="LQE28" s="115"/>
      <c r="LQF28" s="115"/>
      <c r="LQG28" s="95"/>
      <c r="LQH28" s="108"/>
      <c r="LQI28" s="112"/>
      <c r="LQS28" s="114"/>
      <c r="LQU28" s="115"/>
      <c r="LQV28" s="115"/>
      <c r="LQW28" s="95"/>
      <c r="LQX28" s="108"/>
      <c r="LQY28" s="112"/>
      <c r="LRI28" s="114"/>
      <c r="LRK28" s="115"/>
      <c r="LRL28" s="115"/>
      <c r="LRM28" s="95"/>
      <c r="LRN28" s="108"/>
      <c r="LRO28" s="112"/>
      <c r="LRY28" s="114"/>
      <c r="LSA28" s="115"/>
      <c r="LSB28" s="115"/>
      <c r="LSC28" s="95"/>
      <c r="LSD28" s="108"/>
      <c r="LSE28" s="112"/>
      <c r="LSO28" s="114"/>
      <c r="LSQ28" s="115"/>
      <c r="LSR28" s="115"/>
      <c r="LSS28" s="95"/>
      <c r="LST28" s="108"/>
      <c r="LSU28" s="112"/>
      <c r="LTE28" s="114"/>
      <c r="LTG28" s="115"/>
      <c r="LTH28" s="115"/>
      <c r="LTI28" s="95"/>
      <c r="LTJ28" s="108"/>
      <c r="LTK28" s="112"/>
      <c r="LTU28" s="114"/>
      <c r="LTW28" s="115"/>
      <c r="LTX28" s="115"/>
      <c r="LTY28" s="95"/>
      <c r="LTZ28" s="108"/>
      <c r="LUA28" s="112"/>
      <c r="LUK28" s="114"/>
      <c r="LUM28" s="115"/>
      <c r="LUN28" s="115"/>
      <c r="LUO28" s="95"/>
      <c r="LUP28" s="108"/>
      <c r="LUQ28" s="112"/>
      <c r="LVA28" s="114"/>
      <c r="LVC28" s="115"/>
      <c r="LVD28" s="115"/>
      <c r="LVE28" s="95"/>
      <c r="LVF28" s="108"/>
      <c r="LVG28" s="112"/>
      <c r="LVQ28" s="114"/>
      <c r="LVS28" s="115"/>
      <c r="LVT28" s="115"/>
      <c r="LVU28" s="95"/>
      <c r="LVV28" s="108"/>
      <c r="LVW28" s="112"/>
      <c r="LWG28" s="114"/>
      <c r="LWI28" s="115"/>
      <c r="LWJ28" s="115"/>
      <c r="LWK28" s="95"/>
      <c r="LWL28" s="108"/>
      <c r="LWM28" s="112"/>
      <c r="LWW28" s="114"/>
      <c r="LWY28" s="115"/>
      <c r="LWZ28" s="115"/>
      <c r="LXA28" s="95"/>
      <c r="LXB28" s="108"/>
      <c r="LXC28" s="112"/>
      <c r="LXM28" s="114"/>
      <c r="LXO28" s="115"/>
      <c r="LXP28" s="115"/>
      <c r="LXQ28" s="95"/>
      <c r="LXR28" s="108"/>
      <c r="LXS28" s="112"/>
      <c r="LYC28" s="114"/>
      <c r="LYE28" s="115"/>
      <c r="LYF28" s="115"/>
      <c r="LYG28" s="95"/>
      <c r="LYH28" s="108"/>
      <c r="LYI28" s="112"/>
      <c r="LYS28" s="114"/>
      <c r="LYU28" s="115"/>
      <c r="LYV28" s="115"/>
      <c r="LYW28" s="95"/>
      <c r="LYX28" s="108"/>
      <c r="LYY28" s="112"/>
      <c r="LZI28" s="114"/>
      <c r="LZK28" s="115"/>
      <c r="LZL28" s="115"/>
      <c r="LZM28" s="95"/>
      <c r="LZN28" s="108"/>
      <c r="LZO28" s="112"/>
      <c r="LZY28" s="114"/>
      <c r="MAA28" s="115"/>
      <c r="MAB28" s="115"/>
      <c r="MAC28" s="95"/>
      <c r="MAD28" s="108"/>
      <c r="MAE28" s="112"/>
      <c r="MAO28" s="114"/>
      <c r="MAQ28" s="115"/>
      <c r="MAR28" s="115"/>
      <c r="MAS28" s="95"/>
      <c r="MAT28" s="108"/>
      <c r="MAU28" s="112"/>
      <c r="MBE28" s="114"/>
      <c r="MBG28" s="115"/>
      <c r="MBH28" s="115"/>
      <c r="MBI28" s="95"/>
      <c r="MBJ28" s="108"/>
      <c r="MBK28" s="112"/>
      <c r="MBU28" s="114"/>
      <c r="MBW28" s="115"/>
      <c r="MBX28" s="115"/>
      <c r="MBY28" s="95"/>
      <c r="MBZ28" s="108"/>
      <c r="MCA28" s="112"/>
      <c r="MCK28" s="114"/>
      <c r="MCM28" s="115"/>
      <c r="MCN28" s="115"/>
      <c r="MCO28" s="95"/>
      <c r="MCP28" s="108"/>
      <c r="MCQ28" s="112"/>
      <c r="MDA28" s="114"/>
      <c r="MDC28" s="115"/>
      <c r="MDD28" s="115"/>
      <c r="MDE28" s="95"/>
      <c r="MDF28" s="108"/>
      <c r="MDG28" s="112"/>
      <c r="MDQ28" s="114"/>
      <c r="MDS28" s="115"/>
      <c r="MDT28" s="115"/>
      <c r="MDU28" s="95"/>
      <c r="MDV28" s="108"/>
      <c r="MDW28" s="112"/>
      <c r="MEG28" s="114"/>
      <c r="MEI28" s="115"/>
      <c r="MEJ28" s="115"/>
      <c r="MEK28" s="95"/>
      <c r="MEL28" s="108"/>
      <c r="MEM28" s="112"/>
      <c r="MEW28" s="114"/>
      <c r="MEY28" s="115"/>
      <c r="MEZ28" s="115"/>
      <c r="MFA28" s="95"/>
      <c r="MFB28" s="108"/>
      <c r="MFC28" s="112"/>
      <c r="MFM28" s="114"/>
      <c r="MFO28" s="115"/>
      <c r="MFP28" s="115"/>
      <c r="MFQ28" s="95"/>
      <c r="MFR28" s="108"/>
      <c r="MFS28" s="112"/>
      <c r="MGC28" s="114"/>
      <c r="MGE28" s="115"/>
      <c r="MGF28" s="115"/>
      <c r="MGG28" s="95"/>
      <c r="MGH28" s="108"/>
      <c r="MGI28" s="112"/>
      <c r="MGS28" s="114"/>
      <c r="MGU28" s="115"/>
      <c r="MGV28" s="115"/>
      <c r="MGW28" s="95"/>
      <c r="MGX28" s="108"/>
      <c r="MGY28" s="112"/>
      <c r="MHI28" s="114"/>
      <c r="MHK28" s="115"/>
      <c r="MHL28" s="115"/>
      <c r="MHM28" s="95"/>
      <c r="MHN28" s="108"/>
      <c r="MHO28" s="112"/>
      <c r="MHY28" s="114"/>
      <c r="MIA28" s="115"/>
      <c r="MIB28" s="115"/>
      <c r="MIC28" s="95"/>
      <c r="MID28" s="108"/>
      <c r="MIE28" s="112"/>
      <c r="MIO28" s="114"/>
      <c r="MIQ28" s="115"/>
      <c r="MIR28" s="115"/>
      <c r="MIS28" s="95"/>
      <c r="MIT28" s="108"/>
      <c r="MIU28" s="112"/>
      <c r="MJE28" s="114"/>
      <c r="MJG28" s="115"/>
      <c r="MJH28" s="115"/>
      <c r="MJI28" s="95"/>
      <c r="MJJ28" s="108"/>
      <c r="MJK28" s="112"/>
      <c r="MJU28" s="114"/>
      <c r="MJW28" s="115"/>
      <c r="MJX28" s="115"/>
      <c r="MJY28" s="95"/>
      <c r="MJZ28" s="108"/>
      <c r="MKA28" s="112"/>
      <c r="MKK28" s="114"/>
      <c r="MKM28" s="115"/>
      <c r="MKN28" s="115"/>
      <c r="MKO28" s="95"/>
      <c r="MKP28" s="108"/>
      <c r="MKQ28" s="112"/>
      <c r="MLA28" s="114"/>
      <c r="MLC28" s="115"/>
      <c r="MLD28" s="115"/>
      <c r="MLE28" s="95"/>
      <c r="MLF28" s="108"/>
      <c r="MLG28" s="112"/>
      <c r="MLQ28" s="114"/>
      <c r="MLS28" s="115"/>
      <c r="MLT28" s="115"/>
      <c r="MLU28" s="95"/>
      <c r="MLV28" s="108"/>
      <c r="MLW28" s="112"/>
      <c r="MMG28" s="114"/>
      <c r="MMI28" s="115"/>
      <c r="MMJ28" s="115"/>
      <c r="MMK28" s="95"/>
      <c r="MML28" s="108"/>
      <c r="MMM28" s="112"/>
      <c r="MMW28" s="114"/>
      <c r="MMY28" s="115"/>
      <c r="MMZ28" s="115"/>
      <c r="MNA28" s="95"/>
      <c r="MNB28" s="108"/>
      <c r="MNC28" s="112"/>
      <c r="MNM28" s="114"/>
      <c r="MNO28" s="115"/>
      <c r="MNP28" s="115"/>
      <c r="MNQ28" s="95"/>
      <c r="MNR28" s="108"/>
      <c r="MNS28" s="112"/>
      <c r="MOC28" s="114"/>
      <c r="MOE28" s="115"/>
      <c r="MOF28" s="115"/>
      <c r="MOG28" s="95"/>
      <c r="MOH28" s="108"/>
      <c r="MOI28" s="112"/>
      <c r="MOS28" s="114"/>
      <c r="MOU28" s="115"/>
      <c r="MOV28" s="115"/>
      <c r="MOW28" s="95"/>
      <c r="MOX28" s="108"/>
      <c r="MOY28" s="112"/>
      <c r="MPI28" s="114"/>
      <c r="MPK28" s="115"/>
      <c r="MPL28" s="115"/>
      <c r="MPM28" s="95"/>
      <c r="MPN28" s="108"/>
      <c r="MPO28" s="112"/>
      <c r="MPY28" s="114"/>
      <c r="MQA28" s="115"/>
      <c r="MQB28" s="115"/>
      <c r="MQC28" s="95"/>
      <c r="MQD28" s="108"/>
      <c r="MQE28" s="112"/>
      <c r="MQO28" s="114"/>
      <c r="MQQ28" s="115"/>
      <c r="MQR28" s="115"/>
      <c r="MQS28" s="95"/>
      <c r="MQT28" s="108"/>
      <c r="MQU28" s="112"/>
      <c r="MRE28" s="114"/>
      <c r="MRG28" s="115"/>
      <c r="MRH28" s="115"/>
      <c r="MRI28" s="95"/>
      <c r="MRJ28" s="108"/>
      <c r="MRK28" s="112"/>
      <c r="MRU28" s="114"/>
      <c r="MRW28" s="115"/>
      <c r="MRX28" s="115"/>
      <c r="MRY28" s="95"/>
      <c r="MRZ28" s="108"/>
      <c r="MSA28" s="112"/>
      <c r="MSK28" s="114"/>
      <c r="MSM28" s="115"/>
      <c r="MSN28" s="115"/>
      <c r="MSO28" s="95"/>
      <c r="MSP28" s="108"/>
      <c r="MSQ28" s="112"/>
      <c r="MTA28" s="114"/>
      <c r="MTC28" s="115"/>
      <c r="MTD28" s="115"/>
      <c r="MTE28" s="95"/>
      <c r="MTF28" s="108"/>
      <c r="MTG28" s="112"/>
      <c r="MTQ28" s="114"/>
      <c r="MTS28" s="115"/>
      <c r="MTT28" s="115"/>
      <c r="MTU28" s="95"/>
      <c r="MTV28" s="108"/>
      <c r="MTW28" s="112"/>
      <c r="MUG28" s="114"/>
      <c r="MUI28" s="115"/>
      <c r="MUJ28" s="115"/>
      <c r="MUK28" s="95"/>
      <c r="MUL28" s="108"/>
      <c r="MUM28" s="112"/>
      <c r="MUW28" s="114"/>
      <c r="MUY28" s="115"/>
      <c r="MUZ28" s="115"/>
      <c r="MVA28" s="95"/>
      <c r="MVB28" s="108"/>
      <c r="MVC28" s="112"/>
      <c r="MVM28" s="114"/>
      <c r="MVO28" s="115"/>
      <c r="MVP28" s="115"/>
      <c r="MVQ28" s="95"/>
      <c r="MVR28" s="108"/>
      <c r="MVS28" s="112"/>
      <c r="MWC28" s="114"/>
      <c r="MWE28" s="115"/>
      <c r="MWF28" s="115"/>
      <c r="MWG28" s="95"/>
      <c r="MWH28" s="108"/>
      <c r="MWI28" s="112"/>
      <c r="MWS28" s="114"/>
      <c r="MWU28" s="115"/>
      <c r="MWV28" s="115"/>
      <c r="MWW28" s="95"/>
      <c r="MWX28" s="108"/>
      <c r="MWY28" s="112"/>
      <c r="MXI28" s="114"/>
      <c r="MXK28" s="115"/>
      <c r="MXL28" s="115"/>
      <c r="MXM28" s="95"/>
      <c r="MXN28" s="108"/>
      <c r="MXO28" s="112"/>
      <c r="MXY28" s="114"/>
      <c r="MYA28" s="115"/>
      <c r="MYB28" s="115"/>
      <c r="MYC28" s="95"/>
      <c r="MYD28" s="108"/>
      <c r="MYE28" s="112"/>
      <c r="MYO28" s="114"/>
      <c r="MYQ28" s="115"/>
      <c r="MYR28" s="115"/>
      <c r="MYS28" s="95"/>
      <c r="MYT28" s="108"/>
      <c r="MYU28" s="112"/>
      <c r="MZE28" s="114"/>
      <c r="MZG28" s="115"/>
      <c r="MZH28" s="115"/>
      <c r="MZI28" s="95"/>
      <c r="MZJ28" s="108"/>
      <c r="MZK28" s="112"/>
      <c r="MZU28" s="114"/>
      <c r="MZW28" s="115"/>
      <c r="MZX28" s="115"/>
      <c r="MZY28" s="95"/>
      <c r="MZZ28" s="108"/>
      <c r="NAA28" s="112"/>
      <c r="NAK28" s="114"/>
      <c r="NAM28" s="115"/>
      <c r="NAN28" s="115"/>
      <c r="NAO28" s="95"/>
      <c r="NAP28" s="108"/>
      <c r="NAQ28" s="112"/>
      <c r="NBA28" s="114"/>
      <c r="NBC28" s="115"/>
      <c r="NBD28" s="115"/>
      <c r="NBE28" s="95"/>
      <c r="NBF28" s="108"/>
      <c r="NBG28" s="112"/>
      <c r="NBQ28" s="114"/>
      <c r="NBS28" s="115"/>
      <c r="NBT28" s="115"/>
      <c r="NBU28" s="95"/>
      <c r="NBV28" s="108"/>
      <c r="NBW28" s="112"/>
      <c r="NCG28" s="114"/>
      <c r="NCI28" s="115"/>
      <c r="NCJ28" s="115"/>
      <c r="NCK28" s="95"/>
      <c r="NCL28" s="108"/>
      <c r="NCM28" s="112"/>
      <c r="NCW28" s="114"/>
      <c r="NCY28" s="115"/>
      <c r="NCZ28" s="115"/>
      <c r="NDA28" s="95"/>
      <c r="NDB28" s="108"/>
      <c r="NDC28" s="112"/>
      <c r="NDM28" s="114"/>
      <c r="NDO28" s="115"/>
      <c r="NDP28" s="115"/>
      <c r="NDQ28" s="95"/>
      <c r="NDR28" s="108"/>
      <c r="NDS28" s="112"/>
      <c r="NEC28" s="114"/>
      <c r="NEE28" s="115"/>
      <c r="NEF28" s="115"/>
      <c r="NEG28" s="95"/>
      <c r="NEH28" s="108"/>
      <c r="NEI28" s="112"/>
      <c r="NES28" s="114"/>
      <c r="NEU28" s="115"/>
      <c r="NEV28" s="115"/>
      <c r="NEW28" s="95"/>
      <c r="NEX28" s="108"/>
      <c r="NEY28" s="112"/>
      <c r="NFI28" s="114"/>
      <c r="NFK28" s="115"/>
      <c r="NFL28" s="115"/>
      <c r="NFM28" s="95"/>
      <c r="NFN28" s="108"/>
      <c r="NFO28" s="112"/>
      <c r="NFY28" s="114"/>
      <c r="NGA28" s="115"/>
      <c r="NGB28" s="115"/>
      <c r="NGC28" s="95"/>
      <c r="NGD28" s="108"/>
      <c r="NGE28" s="112"/>
      <c r="NGO28" s="114"/>
      <c r="NGQ28" s="115"/>
      <c r="NGR28" s="115"/>
      <c r="NGS28" s="95"/>
      <c r="NGT28" s="108"/>
      <c r="NGU28" s="112"/>
      <c r="NHE28" s="114"/>
      <c r="NHG28" s="115"/>
      <c r="NHH28" s="115"/>
      <c r="NHI28" s="95"/>
      <c r="NHJ28" s="108"/>
      <c r="NHK28" s="112"/>
      <c r="NHU28" s="114"/>
      <c r="NHW28" s="115"/>
      <c r="NHX28" s="115"/>
      <c r="NHY28" s="95"/>
      <c r="NHZ28" s="108"/>
      <c r="NIA28" s="112"/>
      <c r="NIK28" s="114"/>
      <c r="NIM28" s="115"/>
      <c r="NIN28" s="115"/>
      <c r="NIO28" s="95"/>
      <c r="NIP28" s="108"/>
      <c r="NIQ28" s="112"/>
      <c r="NJA28" s="114"/>
      <c r="NJC28" s="115"/>
      <c r="NJD28" s="115"/>
      <c r="NJE28" s="95"/>
      <c r="NJF28" s="108"/>
      <c r="NJG28" s="112"/>
      <c r="NJQ28" s="114"/>
      <c r="NJS28" s="115"/>
      <c r="NJT28" s="115"/>
      <c r="NJU28" s="95"/>
      <c r="NJV28" s="108"/>
      <c r="NJW28" s="112"/>
      <c r="NKG28" s="114"/>
      <c r="NKI28" s="115"/>
      <c r="NKJ28" s="115"/>
      <c r="NKK28" s="95"/>
      <c r="NKL28" s="108"/>
      <c r="NKM28" s="112"/>
      <c r="NKW28" s="114"/>
      <c r="NKY28" s="115"/>
      <c r="NKZ28" s="115"/>
      <c r="NLA28" s="95"/>
      <c r="NLB28" s="108"/>
      <c r="NLC28" s="112"/>
      <c r="NLM28" s="114"/>
      <c r="NLO28" s="115"/>
      <c r="NLP28" s="115"/>
      <c r="NLQ28" s="95"/>
      <c r="NLR28" s="108"/>
      <c r="NLS28" s="112"/>
      <c r="NMC28" s="114"/>
      <c r="NME28" s="115"/>
      <c r="NMF28" s="115"/>
      <c r="NMG28" s="95"/>
      <c r="NMH28" s="108"/>
      <c r="NMI28" s="112"/>
      <c r="NMS28" s="114"/>
      <c r="NMU28" s="115"/>
      <c r="NMV28" s="115"/>
      <c r="NMW28" s="95"/>
      <c r="NMX28" s="108"/>
      <c r="NMY28" s="112"/>
      <c r="NNI28" s="114"/>
      <c r="NNK28" s="115"/>
      <c r="NNL28" s="115"/>
      <c r="NNM28" s="95"/>
      <c r="NNN28" s="108"/>
      <c r="NNO28" s="112"/>
      <c r="NNY28" s="114"/>
      <c r="NOA28" s="115"/>
      <c r="NOB28" s="115"/>
      <c r="NOC28" s="95"/>
      <c r="NOD28" s="108"/>
      <c r="NOE28" s="112"/>
      <c r="NOO28" s="114"/>
      <c r="NOQ28" s="115"/>
      <c r="NOR28" s="115"/>
      <c r="NOS28" s="95"/>
      <c r="NOT28" s="108"/>
      <c r="NOU28" s="112"/>
      <c r="NPE28" s="114"/>
      <c r="NPG28" s="115"/>
      <c r="NPH28" s="115"/>
      <c r="NPI28" s="95"/>
      <c r="NPJ28" s="108"/>
      <c r="NPK28" s="112"/>
      <c r="NPU28" s="114"/>
      <c r="NPW28" s="115"/>
      <c r="NPX28" s="115"/>
      <c r="NPY28" s="95"/>
      <c r="NPZ28" s="108"/>
      <c r="NQA28" s="112"/>
      <c r="NQK28" s="114"/>
      <c r="NQM28" s="115"/>
      <c r="NQN28" s="115"/>
      <c r="NQO28" s="95"/>
      <c r="NQP28" s="108"/>
      <c r="NQQ28" s="112"/>
      <c r="NRA28" s="114"/>
      <c r="NRC28" s="115"/>
      <c r="NRD28" s="115"/>
      <c r="NRE28" s="95"/>
      <c r="NRF28" s="108"/>
      <c r="NRG28" s="112"/>
      <c r="NRQ28" s="114"/>
      <c r="NRS28" s="115"/>
      <c r="NRT28" s="115"/>
      <c r="NRU28" s="95"/>
      <c r="NRV28" s="108"/>
      <c r="NRW28" s="112"/>
      <c r="NSG28" s="114"/>
      <c r="NSI28" s="115"/>
      <c r="NSJ28" s="115"/>
      <c r="NSK28" s="95"/>
      <c r="NSL28" s="108"/>
      <c r="NSM28" s="112"/>
      <c r="NSW28" s="114"/>
      <c r="NSY28" s="115"/>
      <c r="NSZ28" s="115"/>
      <c r="NTA28" s="95"/>
      <c r="NTB28" s="108"/>
      <c r="NTC28" s="112"/>
      <c r="NTM28" s="114"/>
      <c r="NTO28" s="115"/>
      <c r="NTP28" s="115"/>
      <c r="NTQ28" s="95"/>
      <c r="NTR28" s="108"/>
      <c r="NTS28" s="112"/>
      <c r="NUC28" s="114"/>
      <c r="NUE28" s="115"/>
      <c r="NUF28" s="115"/>
      <c r="NUG28" s="95"/>
      <c r="NUH28" s="108"/>
      <c r="NUI28" s="112"/>
      <c r="NUS28" s="114"/>
      <c r="NUU28" s="115"/>
      <c r="NUV28" s="115"/>
      <c r="NUW28" s="95"/>
      <c r="NUX28" s="108"/>
      <c r="NUY28" s="112"/>
      <c r="NVI28" s="114"/>
      <c r="NVK28" s="115"/>
      <c r="NVL28" s="115"/>
      <c r="NVM28" s="95"/>
      <c r="NVN28" s="108"/>
      <c r="NVO28" s="112"/>
      <c r="NVY28" s="114"/>
      <c r="NWA28" s="115"/>
      <c r="NWB28" s="115"/>
      <c r="NWC28" s="95"/>
      <c r="NWD28" s="108"/>
      <c r="NWE28" s="112"/>
      <c r="NWO28" s="114"/>
      <c r="NWQ28" s="115"/>
      <c r="NWR28" s="115"/>
      <c r="NWS28" s="95"/>
      <c r="NWT28" s="108"/>
      <c r="NWU28" s="112"/>
      <c r="NXE28" s="114"/>
      <c r="NXG28" s="115"/>
      <c r="NXH28" s="115"/>
      <c r="NXI28" s="95"/>
      <c r="NXJ28" s="108"/>
      <c r="NXK28" s="112"/>
      <c r="NXU28" s="114"/>
      <c r="NXW28" s="115"/>
      <c r="NXX28" s="115"/>
      <c r="NXY28" s="95"/>
      <c r="NXZ28" s="108"/>
      <c r="NYA28" s="112"/>
      <c r="NYK28" s="114"/>
      <c r="NYM28" s="115"/>
      <c r="NYN28" s="115"/>
      <c r="NYO28" s="95"/>
      <c r="NYP28" s="108"/>
      <c r="NYQ28" s="112"/>
      <c r="NZA28" s="114"/>
      <c r="NZC28" s="115"/>
      <c r="NZD28" s="115"/>
      <c r="NZE28" s="95"/>
      <c r="NZF28" s="108"/>
      <c r="NZG28" s="112"/>
      <c r="NZQ28" s="114"/>
      <c r="NZS28" s="115"/>
      <c r="NZT28" s="115"/>
      <c r="NZU28" s="95"/>
      <c r="NZV28" s="108"/>
      <c r="NZW28" s="112"/>
      <c r="OAG28" s="114"/>
      <c r="OAI28" s="115"/>
      <c r="OAJ28" s="115"/>
      <c r="OAK28" s="95"/>
      <c r="OAL28" s="108"/>
      <c r="OAM28" s="112"/>
      <c r="OAW28" s="114"/>
      <c r="OAY28" s="115"/>
      <c r="OAZ28" s="115"/>
      <c r="OBA28" s="95"/>
      <c r="OBB28" s="108"/>
      <c r="OBC28" s="112"/>
      <c r="OBM28" s="114"/>
      <c r="OBO28" s="115"/>
      <c r="OBP28" s="115"/>
      <c r="OBQ28" s="95"/>
      <c r="OBR28" s="108"/>
      <c r="OBS28" s="112"/>
      <c r="OCC28" s="114"/>
      <c r="OCE28" s="115"/>
      <c r="OCF28" s="115"/>
      <c r="OCG28" s="95"/>
      <c r="OCH28" s="108"/>
      <c r="OCI28" s="112"/>
      <c r="OCS28" s="114"/>
      <c r="OCU28" s="115"/>
      <c r="OCV28" s="115"/>
      <c r="OCW28" s="95"/>
      <c r="OCX28" s="108"/>
      <c r="OCY28" s="112"/>
      <c r="ODI28" s="114"/>
      <c r="ODK28" s="115"/>
      <c r="ODL28" s="115"/>
      <c r="ODM28" s="95"/>
      <c r="ODN28" s="108"/>
      <c r="ODO28" s="112"/>
      <c r="ODY28" s="114"/>
      <c r="OEA28" s="115"/>
      <c r="OEB28" s="115"/>
      <c r="OEC28" s="95"/>
      <c r="OED28" s="108"/>
      <c r="OEE28" s="112"/>
      <c r="OEO28" s="114"/>
      <c r="OEQ28" s="115"/>
      <c r="OER28" s="115"/>
      <c r="OES28" s="95"/>
      <c r="OET28" s="108"/>
      <c r="OEU28" s="112"/>
      <c r="OFE28" s="114"/>
      <c r="OFG28" s="115"/>
      <c r="OFH28" s="115"/>
      <c r="OFI28" s="95"/>
      <c r="OFJ28" s="108"/>
      <c r="OFK28" s="112"/>
      <c r="OFU28" s="114"/>
      <c r="OFW28" s="115"/>
      <c r="OFX28" s="115"/>
      <c r="OFY28" s="95"/>
      <c r="OFZ28" s="108"/>
      <c r="OGA28" s="112"/>
      <c r="OGK28" s="114"/>
      <c r="OGM28" s="115"/>
      <c r="OGN28" s="115"/>
      <c r="OGO28" s="95"/>
      <c r="OGP28" s="108"/>
      <c r="OGQ28" s="112"/>
      <c r="OHA28" s="114"/>
      <c r="OHC28" s="115"/>
      <c r="OHD28" s="115"/>
      <c r="OHE28" s="95"/>
      <c r="OHF28" s="108"/>
      <c r="OHG28" s="112"/>
      <c r="OHQ28" s="114"/>
      <c r="OHS28" s="115"/>
      <c r="OHT28" s="115"/>
      <c r="OHU28" s="95"/>
      <c r="OHV28" s="108"/>
      <c r="OHW28" s="112"/>
      <c r="OIG28" s="114"/>
      <c r="OII28" s="115"/>
      <c r="OIJ28" s="115"/>
      <c r="OIK28" s="95"/>
      <c r="OIL28" s="108"/>
      <c r="OIM28" s="112"/>
      <c r="OIW28" s="114"/>
      <c r="OIY28" s="115"/>
      <c r="OIZ28" s="115"/>
      <c r="OJA28" s="95"/>
      <c r="OJB28" s="108"/>
      <c r="OJC28" s="112"/>
      <c r="OJM28" s="114"/>
      <c r="OJO28" s="115"/>
      <c r="OJP28" s="115"/>
      <c r="OJQ28" s="95"/>
      <c r="OJR28" s="108"/>
      <c r="OJS28" s="112"/>
      <c r="OKC28" s="114"/>
      <c r="OKE28" s="115"/>
      <c r="OKF28" s="115"/>
      <c r="OKG28" s="95"/>
      <c r="OKH28" s="108"/>
      <c r="OKI28" s="112"/>
      <c r="OKS28" s="114"/>
      <c r="OKU28" s="115"/>
      <c r="OKV28" s="115"/>
      <c r="OKW28" s="95"/>
      <c r="OKX28" s="108"/>
      <c r="OKY28" s="112"/>
      <c r="OLI28" s="114"/>
      <c r="OLK28" s="115"/>
      <c r="OLL28" s="115"/>
      <c r="OLM28" s="95"/>
      <c r="OLN28" s="108"/>
      <c r="OLO28" s="112"/>
      <c r="OLY28" s="114"/>
      <c r="OMA28" s="115"/>
      <c r="OMB28" s="115"/>
      <c r="OMC28" s="95"/>
      <c r="OMD28" s="108"/>
      <c r="OME28" s="112"/>
      <c r="OMO28" s="114"/>
      <c r="OMQ28" s="115"/>
      <c r="OMR28" s="115"/>
      <c r="OMS28" s="95"/>
      <c r="OMT28" s="108"/>
      <c r="OMU28" s="112"/>
      <c r="ONE28" s="114"/>
      <c r="ONG28" s="115"/>
      <c r="ONH28" s="115"/>
      <c r="ONI28" s="95"/>
      <c r="ONJ28" s="108"/>
      <c r="ONK28" s="112"/>
      <c r="ONU28" s="114"/>
      <c r="ONW28" s="115"/>
      <c r="ONX28" s="115"/>
      <c r="ONY28" s="95"/>
      <c r="ONZ28" s="108"/>
      <c r="OOA28" s="112"/>
      <c r="OOK28" s="114"/>
      <c r="OOM28" s="115"/>
      <c r="OON28" s="115"/>
      <c r="OOO28" s="95"/>
      <c r="OOP28" s="108"/>
      <c r="OOQ28" s="112"/>
      <c r="OPA28" s="114"/>
      <c r="OPC28" s="115"/>
      <c r="OPD28" s="115"/>
      <c r="OPE28" s="95"/>
      <c r="OPF28" s="108"/>
      <c r="OPG28" s="112"/>
      <c r="OPQ28" s="114"/>
      <c r="OPS28" s="115"/>
      <c r="OPT28" s="115"/>
      <c r="OPU28" s="95"/>
      <c r="OPV28" s="108"/>
      <c r="OPW28" s="112"/>
      <c r="OQG28" s="114"/>
      <c r="OQI28" s="115"/>
      <c r="OQJ28" s="115"/>
      <c r="OQK28" s="95"/>
      <c r="OQL28" s="108"/>
      <c r="OQM28" s="112"/>
      <c r="OQW28" s="114"/>
      <c r="OQY28" s="115"/>
      <c r="OQZ28" s="115"/>
      <c r="ORA28" s="95"/>
      <c r="ORB28" s="108"/>
      <c r="ORC28" s="112"/>
      <c r="ORM28" s="114"/>
      <c r="ORO28" s="115"/>
      <c r="ORP28" s="115"/>
      <c r="ORQ28" s="95"/>
      <c r="ORR28" s="108"/>
      <c r="ORS28" s="112"/>
      <c r="OSC28" s="114"/>
      <c r="OSE28" s="115"/>
      <c r="OSF28" s="115"/>
      <c r="OSG28" s="95"/>
      <c r="OSH28" s="108"/>
      <c r="OSI28" s="112"/>
      <c r="OSS28" s="114"/>
      <c r="OSU28" s="115"/>
      <c r="OSV28" s="115"/>
      <c r="OSW28" s="95"/>
      <c r="OSX28" s="108"/>
      <c r="OSY28" s="112"/>
      <c r="OTI28" s="114"/>
      <c r="OTK28" s="115"/>
      <c r="OTL28" s="115"/>
      <c r="OTM28" s="95"/>
      <c r="OTN28" s="108"/>
      <c r="OTO28" s="112"/>
      <c r="OTY28" s="114"/>
      <c r="OUA28" s="115"/>
      <c r="OUB28" s="115"/>
      <c r="OUC28" s="95"/>
      <c r="OUD28" s="108"/>
      <c r="OUE28" s="112"/>
      <c r="OUO28" s="114"/>
      <c r="OUQ28" s="115"/>
      <c r="OUR28" s="115"/>
      <c r="OUS28" s="95"/>
      <c r="OUT28" s="108"/>
      <c r="OUU28" s="112"/>
      <c r="OVE28" s="114"/>
      <c r="OVG28" s="115"/>
      <c r="OVH28" s="115"/>
      <c r="OVI28" s="95"/>
      <c r="OVJ28" s="108"/>
      <c r="OVK28" s="112"/>
      <c r="OVU28" s="114"/>
      <c r="OVW28" s="115"/>
      <c r="OVX28" s="115"/>
      <c r="OVY28" s="95"/>
      <c r="OVZ28" s="108"/>
      <c r="OWA28" s="112"/>
      <c r="OWK28" s="114"/>
      <c r="OWM28" s="115"/>
      <c r="OWN28" s="115"/>
      <c r="OWO28" s="95"/>
      <c r="OWP28" s="108"/>
      <c r="OWQ28" s="112"/>
      <c r="OXA28" s="114"/>
      <c r="OXC28" s="115"/>
      <c r="OXD28" s="115"/>
      <c r="OXE28" s="95"/>
      <c r="OXF28" s="108"/>
      <c r="OXG28" s="112"/>
      <c r="OXQ28" s="114"/>
      <c r="OXS28" s="115"/>
      <c r="OXT28" s="115"/>
      <c r="OXU28" s="95"/>
      <c r="OXV28" s="108"/>
      <c r="OXW28" s="112"/>
      <c r="OYG28" s="114"/>
      <c r="OYI28" s="115"/>
      <c r="OYJ28" s="115"/>
      <c r="OYK28" s="95"/>
      <c r="OYL28" s="108"/>
      <c r="OYM28" s="112"/>
      <c r="OYW28" s="114"/>
      <c r="OYY28" s="115"/>
      <c r="OYZ28" s="115"/>
      <c r="OZA28" s="95"/>
      <c r="OZB28" s="108"/>
      <c r="OZC28" s="112"/>
      <c r="OZM28" s="114"/>
      <c r="OZO28" s="115"/>
      <c r="OZP28" s="115"/>
      <c r="OZQ28" s="95"/>
      <c r="OZR28" s="108"/>
      <c r="OZS28" s="112"/>
      <c r="PAC28" s="114"/>
      <c r="PAE28" s="115"/>
      <c r="PAF28" s="115"/>
      <c r="PAG28" s="95"/>
      <c r="PAH28" s="108"/>
      <c r="PAI28" s="112"/>
      <c r="PAS28" s="114"/>
      <c r="PAU28" s="115"/>
      <c r="PAV28" s="115"/>
      <c r="PAW28" s="95"/>
      <c r="PAX28" s="108"/>
      <c r="PAY28" s="112"/>
      <c r="PBI28" s="114"/>
      <c r="PBK28" s="115"/>
      <c r="PBL28" s="115"/>
      <c r="PBM28" s="95"/>
      <c r="PBN28" s="108"/>
      <c r="PBO28" s="112"/>
      <c r="PBY28" s="114"/>
      <c r="PCA28" s="115"/>
      <c r="PCB28" s="115"/>
      <c r="PCC28" s="95"/>
      <c r="PCD28" s="108"/>
      <c r="PCE28" s="112"/>
      <c r="PCO28" s="114"/>
      <c r="PCQ28" s="115"/>
      <c r="PCR28" s="115"/>
      <c r="PCS28" s="95"/>
      <c r="PCT28" s="108"/>
      <c r="PCU28" s="112"/>
      <c r="PDE28" s="114"/>
      <c r="PDG28" s="115"/>
      <c r="PDH28" s="115"/>
      <c r="PDI28" s="95"/>
      <c r="PDJ28" s="108"/>
      <c r="PDK28" s="112"/>
      <c r="PDU28" s="114"/>
      <c r="PDW28" s="115"/>
      <c r="PDX28" s="115"/>
      <c r="PDY28" s="95"/>
      <c r="PDZ28" s="108"/>
      <c r="PEA28" s="112"/>
      <c r="PEK28" s="114"/>
      <c r="PEM28" s="115"/>
      <c r="PEN28" s="115"/>
      <c r="PEO28" s="95"/>
      <c r="PEP28" s="108"/>
      <c r="PEQ28" s="112"/>
      <c r="PFA28" s="114"/>
      <c r="PFC28" s="115"/>
      <c r="PFD28" s="115"/>
      <c r="PFE28" s="95"/>
      <c r="PFF28" s="108"/>
      <c r="PFG28" s="112"/>
      <c r="PFQ28" s="114"/>
      <c r="PFS28" s="115"/>
      <c r="PFT28" s="115"/>
      <c r="PFU28" s="95"/>
      <c r="PFV28" s="108"/>
      <c r="PFW28" s="112"/>
      <c r="PGG28" s="114"/>
      <c r="PGI28" s="115"/>
      <c r="PGJ28" s="115"/>
      <c r="PGK28" s="95"/>
      <c r="PGL28" s="108"/>
      <c r="PGM28" s="112"/>
      <c r="PGW28" s="114"/>
      <c r="PGY28" s="115"/>
      <c r="PGZ28" s="115"/>
      <c r="PHA28" s="95"/>
      <c r="PHB28" s="108"/>
      <c r="PHC28" s="112"/>
      <c r="PHM28" s="114"/>
      <c r="PHO28" s="115"/>
      <c r="PHP28" s="115"/>
      <c r="PHQ28" s="95"/>
      <c r="PHR28" s="108"/>
      <c r="PHS28" s="112"/>
      <c r="PIC28" s="114"/>
      <c r="PIE28" s="115"/>
      <c r="PIF28" s="115"/>
      <c r="PIG28" s="95"/>
      <c r="PIH28" s="108"/>
      <c r="PII28" s="112"/>
      <c r="PIS28" s="114"/>
      <c r="PIU28" s="115"/>
      <c r="PIV28" s="115"/>
      <c r="PIW28" s="95"/>
      <c r="PIX28" s="108"/>
      <c r="PIY28" s="112"/>
      <c r="PJI28" s="114"/>
      <c r="PJK28" s="115"/>
      <c r="PJL28" s="115"/>
      <c r="PJM28" s="95"/>
      <c r="PJN28" s="108"/>
      <c r="PJO28" s="112"/>
      <c r="PJY28" s="114"/>
      <c r="PKA28" s="115"/>
      <c r="PKB28" s="115"/>
      <c r="PKC28" s="95"/>
      <c r="PKD28" s="108"/>
      <c r="PKE28" s="112"/>
      <c r="PKO28" s="114"/>
      <c r="PKQ28" s="115"/>
      <c r="PKR28" s="115"/>
      <c r="PKS28" s="95"/>
      <c r="PKT28" s="108"/>
      <c r="PKU28" s="112"/>
      <c r="PLE28" s="114"/>
      <c r="PLG28" s="115"/>
      <c r="PLH28" s="115"/>
      <c r="PLI28" s="95"/>
      <c r="PLJ28" s="108"/>
      <c r="PLK28" s="112"/>
      <c r="PLU28" s="114"/>
      <c r="PLW28" s="115"/>
      <c r="PLX28" s="115"/>
      <c r="PLY28" s="95"/>
      <c r="PLZ28" s="108"/>
      <c r="PMA28" s="112"/>
      <c r="PMK28" s="114"/>
      <c r="PMM28" s="115"/>
      <c r="PMN28" s="115"/>
      <c r="PMO28" s="95"/>
      <c r="PMP28" s="108"/>
      <c r="PMQ28" s="112"/>
      <c r="PNA28" s="114"/>
      <c r="PNC28" s="115"/>
      <c r="PND28" s="115"/>
      <c r="PNE28" s="95"/>
      <c r="PNF28" s="108"/>
      <c r="PNG28" s="112"/>
      <c r="PNQ28" s="114"/>
      <c r="PNS28" s="115"/>
      <c r="PNT28" s="115"/>
      <c r="PNU28" s="95"/>
      <c r="PNV28" s="108"/>
      <c r="PNW28" s="112"/>
      <c r="POG28" s="114"/>
      <c r="POI28" s="115"/>
      <c r="POJ28" s="115"/>
      <c r="POK28" s="95"/>
      <c r="POL28" s="108"/>
      <c r="POM28" s="112"/>
      <c r="POW28" s="114"/>
      <c r="POY28" s="115"/>
      <c r="POZ28" s="115"/>
      <c r="PPA28" s="95"/>
      <c r="PPB28" s="108"/>
      <c r="PPC28" s="112"/>
      <c r="PPM28" s="114"/>
      <c r="PPO28" s="115"/>
      <c r="PPP28" s="115"/>
      <c r="PPQ28" s="95"/>
      <c r="PPR28" s="108"/>
      <c r="PPS28" s="112"/>
      <c r="PQC28" s="114"/>
      <c r="PQE28" s="115"/>
      <c r="PQF28" s="115"/>
      <c r="PQG28" s="95"/>
      <c r="PQH28" s="108"/>
      <c r="PQI28" s="112"/>
      <c r="PQS28" s="114"/>
      <c r="PQU28" s="115"/>
      <c r="PQV28" s="115"/>
      <c r="PQW28" s="95"/>
      <c r="PQX28" s="108"/>
      <c r="PQY28" s="112"/>
      <c r="PRI28" s="114"/>
      <c r="PRK28" s="115"/>
      <c r="PRL28" s="115"/>
      <c r="PRM28" s="95"/>
      <c r="PRN28" s="108"/>
      <c r="PRO28" s="112"/>
      <c r="PRY28" s="114"/>
      <c r="PSA28" s="115"/>
      <c r="PSB28" s="115"/>
      <c r="PSC28" s="95"/>
      <c r="PSD28" s="108"/>
      <c r="PSE28" s="112"/>
      <c r="PSO28" s="114"/>
      <c r="PSQ28" s="115"/>
      <c r="PSR28" s="115"/>
      <c r="PSS28" s="95"/>
      <c r="PST28" s="108"/>
      <c r="PSU28" s="112"/>
      <c r="PTE28" s="114"/>
      <c r="PTG28" s="115"/>
      <c r="PTH28" s="115"/>
      <c r="PTI28" s="95"/>
      <c r="PTJ28" s="108"/>
      <c r="PTK28" s="112"/>
      <c r="PTU28" s="114"/>
      <c r="PTW28" s="115"/>
      <c r="PTX28" s="115"/>
      <c r="PTY28" s="95"/>
      <c r="PTZ28" s="108"/>
      <c r="PUA28" s="112"/>
      <c r="PUK28" s="114"/>
      <c r="PUM28" s="115"/>
      <c r="PUN28" s="115"/>
      <c r="PUO28" s="95"/>
      <c r="PUP28" s="108"/>
      <c r="PUQ28" s="112"/>
      <c r="PVA28" s="114"/>
      <c r="PVC28" s="115"/>
      <c r="PVD28" s="115"/>
      <c r="PVE28" s="95"/>
      <c r="PVF28" s="108"/>
      <c r="PVG28" s="112"/>
      <c r="PVQ28" s="114"/>
      <c r="PVS28" s="115"/>
      <c r="PVT28" s="115"/>
      <c r="PVU28" s="95"/>
      <c r="PVV28" s="108"/>
      <c r="PVW28" s="112"/>
      <c r="PWG28" s="114"/>
      <c r="PWI28" s="115"/>
      <c r="PWJ28" s="115"/>
      <c r="PWK28" s="95"/>
      <c r="PWL28" s="108"/>
      <c r="PWM28" s="112"/>
      <c r="PWW28" s="114"/>
      <c r="PWY28" s="115"/>
      <c r="PWZ28" s="115"/>
      <c r="PXA28" s="95"/>
      <c r="PXB28" s="108"/>
      <c r="PXC28" s="112"/>
      <c r="PXM28" s="114"/>
      <c r="PXO28" s="115"/>
      <c r="PXP28" s="115"/>
      <c r="PXQ28" s="95"/>
      <c r="PXR28" s="108"/>
      <c r="PXS28" s="112"/>
      <c r="PYC28" s="114"/>
      <c r="PYE28" s="115"/>
      <c r="PYF28" s="115"/>
      <c r="PYG28" s="95"/>
      <c r="PYH28" s="108"/>
      <c r="PYI28" s="112"/>
      <c r="PYS28" s="114"/>
      <c r="PYU28" s="115"/>
      <c r="PYV28" s="115"/>
      <c r="PYW28" s="95"/>
      <c r="PYX28" s="108"/>
      <c r="PYY28" s="112"/>
      <c r="PZI28" s="114"/>
      <c r="PZK28" s="115"/>
      <c r="PZL28" s="115"/>
      <c r="PZM28" s="95"/>
      <c r="PZN28" s="108"/>
      <c r="PZO28" s="112"/>
      <c r="PZY28" s="114"/>
      <c r="QAA28" s="115"/>
      <c r="QAB28" s="115"/>
      <c r="QAC28" s="95"/>
      <c r="QAD28" s="108"/>
      <c r="QAE28" s="112"/>
      <c r="QAO28" s="114"/>
      <c r="QAQ28" s="115"/>
      <c r="QAR28" s="115"/>
      <c r="QAS28" s="95"/>
      <c r="QAT28" s="108"/>
      <c r="QAU28" s="112"/>
      <c r="QBE28" s="114"/>
      <c r="QBG28" s="115"/>
      <c r="QBH28" s="115"/>
      <c r="QBI28" s="95"/>
      <c r="QBJ28" s="108"/>
      <c r="QBK28" s="112"/>
      <c r="QBU28" s="114"/>
      <c r="QBW28" s="115"/>
      <c r="QBX28" s="115"/>
      <c r="QBY28" s="95"/>
      <c r="QBZ28" s="108"/>
      <c r="QCA28" s="112"/>
      <c r="QCK28" s="114"/>
      <c r="QCM28" s="115"/>
      <c r="QCN28" s="115"/>
      <c r="QCO28" s="95"/>
      <c r="QCP28" s="108"/>
      <c r="QCQ28" s="112"/>
      <c r="QDA28" s="114"/>
      <c r="QDC28" s="115"/>
      <c r="QDD28" s="115"/>
      <c r="QDE28" s="95"/>
      <c r="QDF28" s="108"/>
      <c r="QDG28" s="112"/>
      <c r="QDQ28" s="114"/>
      <c r="QDS28" s="115"/>
      <c r="QDT28" s="115"/>
      <c r="QDU28" s="95"/>
      <c r="QDV28" s="108"/>
      <c r="QDW28" s="112"/>
      <c r="QEG28" s="114"/>
      <c r="QEI28" s="115"/>
      <c r="QEJ28" s="115"/>
      <c r="QEK28" s="95"/>
      <c r="QEL28" s="108"/>
      <c r="QEM28" s="112"/>
      <c r="QEW28" s="114"/>
      <c r="QEY28" s="115"/>
      <c r="QEZ28" s="115"/>
      <c r="QFA28" s="95"/>
      <c r="QFB28" s="108"/>
      <c r="QFC28" s="112"/>
      <c r="QFM28" s="114"/>
      <c r="QFO28" s="115"/>
      <c r="QFP28" s="115"/>
      <c r="QFQ28" s="95"/>
      <c r="QFR28" s="108"/>
      <c r="QFS28" s="112"/>
      <c r="QGC28" s="114"/>
      <c r="QGE28" s="115"/>
      <c r="QGF28" s="115"/>
      <c r="QGG28" s="95"/>
      <c r="QGH28" s="108"/>
      <c r="QGI28" s="112"/>
      <c r="QGS28" s="114"/>
      <c r="QGU28" s="115"/>
      <c r="QGV28" s="115"/>
      <c r="QGW28" s="95"/>
      <c r="QGX28" s="108"/>
      <c r="QGY28" s="112"/>
      <c r="QHI28" s="114"/>
      <c r="QHK28" s="115"/>
      <c r="QHL28" s="115"/>
      <c r="QHM28" s="95"/>
      <c r="QHN28" s="108"/>
      <c r="QHO28" s="112"/>
      <c r="QHY28" s="114"/>
      <c r="QIA28" s="115"/>
      <c r="QIB28" s="115"/>
      <c r="QIC28" s="95"/>
      <c r="QID28" s="108"/>
      <c r="QIE28" s="112"/>
      <c r="QIO28" s="114"/>
      <c r="QIQ28" s="115"/>
      <c r="QIR28" s="115"/>
      <c r="QIS28" s="95"/>
      <c r="QIT28" s="108"/>
      <c r="QIU28" s="112"/>
      <c r="QJE28" s="114"/>
      <c r="QJG28" s="115"/>
      <c r="QJH28" s="115"/>
      <c r="QJI28" s="95"/>
      <c r="QJJ28" s="108"/>
      <c r="QJK28" s="112"/>
      <c r="QJU28" s="114"/>
      <c r="QJW28" s="115"/>
      <c r="QJX28" s="115"/>
      <c r="QJY28" s="95"/>
      <c r="QJZ28" s="108"/>
      <c r="QKA28" s="112"/>
      <c r="QKK28" s="114"/>
      <c r="QKM28" s="115"/>
      <c r="QKN28" s="115"/>
      <c r="QKO28" s="95"/>
      <c r="QKP28" s="108"/>
      <c r="QKQ28" s="112"/>
      <c r="QLA28" s="114"/>
      <c r="QLC28" s="115"/>
      <c r="QLD28" s="115"/>
      <c r="QLE28" s="95"/>
      <c r="QLF28" s="108"/>
      <c r="QLG28" s="112"/>
      <c r="QLQ28" s="114"/>
      <c r="QLS28" s="115"/>
      <c r="QLT28" s="115"/>
      <c r="QLU28" s="95"/>
      <c r="QLV28" s="108"/>
      <c r="QLW28" s="112"/>
      <c r="QMG28" s="114"/>
      <c r="QMI28" s="115"/>
      <c r="QMJ28" s="115"/>
      <c r="QMK28" s="95"/>
      <c r="QML28" s="108"/>
      <c r="QMM28" s="112"/>
      <c r="QMW28" s="114"/>
      <c r="QMY28" s="115"/>
      <c r="QMZ28" s="115"/>
      <c r="QNA28" s="95"/>
      <c r="QNB28" s="108"/>
      <c r="QNC28" s="112"/>
      <c r="QNM28" s="114"/>
      <c r="QNO28" s="115"/>
      <c r="QNP28" s="115"/>
      <c r="QNQ28" s="95"/>
      <c r="QNR28" s="108"/>
      <c r="QNS28" s="112"/>
      <c r="QOC28" s="114"/>
      <c r="QOE28" s="115"/>
      <c r="QOF28" s="115"/>
      <c r="QOG28" s="95"/>
      <c r="QOH28" s="108"/>
      <c r="QOI28" s="112"/>
      <c r="QOS28" s="114"/>
      <c r="QOU28" s="115"/>
      <c r="QOV28" s="115"/>
      <c r="QOW28" s="95"/>
      <c r="QOX28" s="108"/>
      <c r="QOY28" s="112"/>
      <c r="QPI28" s="114"/>
      <c r="QPK28" s="115"/>
      <c r="QPL28" s="115"/>
      <c r="QPM28" s="95"/>
      <c r="QPN28" s="108"/>
      <c r="QPO28" s="112"/>
      <c r="QPY28" s="114"/>
      <c r="QQA28" s="115"/>
      <c r="QQB28" s="115"/>
      <c r="QQC28" s="95"/>
      <c r="QQD28" s="108"/>
      <c r="QQE28" s="112"/>
      <c r="QQO28" s="114"/>
      <c r="QQQ28" s="115"/>
      <c r="QQR28" s="115"/>
      <c r="QQS28" s="95"/>
      <c r="QQT28" s="108"/>
      <c r="QQU28" s="112"/>
      <c r="QRE28" s="114"/>
      <c r="QRG28" s="115"/>
      <c r="QRH28" s="115"/>
      <c r="QRI28" s="95"/>
      <c r="QRJ28" s="108"/>
      <c r="QRK28" s="112"/>
      <c r="QRU28" s="114"/>
      <c r="QRW28" s="115"/>
      <c r="QRX28" s="115"/>
      <c r="QRY28" s="95"/>
      <c r="QRZ28" s="108"/>
      <c r="QSA28" s="112"/>
      <c r="QSK28" s="114"/>
      <c r="QSM28" s="115"/>
      <c r="QSN28" s="115"/>
      <c r="QSO28" s="95"/>
      <c r="QSP28" s="108"/>
      <c r="QSQ28" s="112"/>
      <c r="QTA28" s="114"/>
      <c r="QTC28" s="115"/>
      <c r="QTD28" s="115"/>
      <c r="QTE28" s="95"/>
      <c r="QTF28" s="108"/>
      <c r="QTG28" s="112"/>
      <c r="QTQ28" s="114"/>
      <c r="QTS28" s="115"/>
      <c r="QTT28" s="115"/>
      <c r="QTU28" s="95"/>
      <c r="QTV28" s="108"/>
      <c r="QTW28" s="112"/>
      <c r="QUG28" s="114"/>
      <c r="QUI28" s="115"/>
      <c r="QUJ28" s="115"/>
      <c r="QUK28" s="95"/>
      <c r="QUL28" s="108"/>
      <c r="QUM28" s="112"/>
      <c r="QUW28" s="114"/>
      <c r="QUY28" s="115"/>
      <c r="QUZ28" s="115"/>
      <c r="QVA28" s="95"/>
      <c r="QVB28" s="108"/>
      <c r="QVC28" s="112"/>
      <c r="QVM28" s="114"/>
      <c r="QVO28" s="115"/>
      <c r="QVP28" s="115"/>
      <c r="QVQ28" s="95"/>
      <c r="QVR28" s="108"/>
      <c r="QVS28" s="112"/>
      <c r="QWC28" s="114"/>
      <c r="QWE28" s="115"/>
      <c r="QWF28" s="115"/>
      <c r="QWG28" s="95"/>
      <c r="QWH28" s="108"/>
      <c r="QWI28" s="112"/>
      <c r="QWS28" s="114"/>
      <c r="QWU28" s="115"/>
      <c r="QWV28" s="115"/>
      <c r="QWW28" s="95"/>
      <c r="QWX28" s="108"/>
      <c r="QWY28" s="112"/>
      <c r="QXI28" s="114"/>
      <c r="QXK28" s="115"/>
      <c r="QXL28" s="115"/>
      <c r="QXM28" s="95"/>
      <c r="QXN28" s="108"/>
      <c r="QXO28" s="112"/>
      <c r="QXY28" s="114"/>
      <c r="QYA28" s="115"/>
      <c r="QYB28" s="115"/>
      <c r="QYC28" s="95"/>
      <c r="QYD28" s="108"/>
      <c r="QYE28" s="112"/>
      <c r="QYO28" s="114"/>
      <c r="QYQ28" s="115"/>
      <c r="QYR28" s="115"/>
      <c r="QYS28" s="95"/>
      <c r="QYT28" s="108"/>
      <c r="QYU28" s="112"/>
      <c r="QZE28" s="114"/>
      <c r="QZG28" s="115"/>
      <c r="QZH28" s="115"/>
      <c r="QZI28" s="95"/>
      <c r="QZJ28" s="108"/>
      <c r="QZK28" s="112"/>
      <c r="QZU28" s="114"/>
      <c r="QZW28" s="115"/>
      <c r="QZX28" s="115"/>
      <c r="QZY28" s="95"/>
      <c r="QZZ28" s="108"/>
      <c r="RAA28" s="112"/>
      <c r="RAK28" s="114"/>
      <c r="RAM28" s="115"/>
      <c r="RAN28" s="115"/>
      <c r="RAO28" s="95"/>
      <c r="RAP28" s="108"/>
      <c r="RAQ28" s="112"/>
      <c r="RBA28" s="114"/>
      <c r="RBC28" s="115"/>
      <c r="RBD28" s="115"/>
      <c r="RBE28" s="95"/>
      <c r="RBF28" s="108"/>
      <c r="RBG28" s="112"/>
      <c r="RBQ28" s="114"/>
      <c r="RBS28" s="115"/>
      <c r="RBT28" s="115"/>
      <c r="RBU28" s="95"/>
      <c r="RBV28" s="108"/>
      <c r="RBW28" s="112"/>
      <c r="RCG28" s="114"/>
      <c r="RCI28" s="115"/>
      <c r="RCJ28" s="115"/>
      <c r="RCK28" s="95"/>
      <c r="RCL28" s="108"/>
      <c r="RCM28" s="112"/>
      <c r="RCW28" s="114"/>
      <c r="RCY28" s="115"/>
      <c r="RCZ28" s="115"/>
      <c r="RDA28" s="95"/>
      <c r="RDB28" s="108"/>
      <c r="RDC28" s="112"/>
      <c r="RDM28" s="114"/>
      <c r="RDO28" s="115"/>
      <c r="RDP28" s="115"/>
      <c r="RDQ28" s="95"/>
      <c r="RDR28" s="108"/>
      <c r="RDS28" s="112"/>
      <c r="REC28" s="114"/>
      <c r="REE28" s="115"/>
      <c r="REF28" s="115"/>
      <c r="REG28" s="95"/>
      <c r="REH28" s="108"/>
      <c r="REI28" s="112"/>
      <c r="RES28" s="114"/>
      <c r="REU28" s="115"/>
      <c r="REV28" s="115"/>
      <c r="REW28" s="95"/>
      <c r="REX28" s="108"/>
      <c r="REY28" s="112"/>
      <c r="RFI28" s="114"/>
      <c r="RFK28" s="115"/>
      <c r="RFL28" s="115"/>
      <c r="RFM28" s="95"/>
      <c r="RFN28" s="108"/>
      <c r="RFO28" s="112"/>
      <c r="RFY28" s="114"/>
      <c r="RGA28" s="115"/>
      <c r="RGB28" s="115"/>
      <c r="RGC28" s="95"/>
      <c r="RGD28" s="108"/>
      <c r="RGE28" s="112"/>
      <c r="RGO28" s="114"/>
      <c r="RGQ28" s="115"/>
      <c r="RGR28" s="115"/>
      <c r="RGS28" s="95"/>
      <c r="RGT28" s="108"/>
      <c r="RGU28" s="112"/>
      <c r="RHE28" s="114"/>
      <c r="RHG28" s="115"/>
      <c r="RHH28" s="115"/>
      <c r="RHI28" s="95"/>
      <c r="RHJ28" s="108"/>
      <c r="RHK28" s="112"/>
      <c r="RHU28" s="114"/>
      <c r="RHW28" s="115"/>
      <c r="RHX28" s="115"/>
      <c r="RHY28" s="95"/>
      <c r="RHZ28" s="108"/>
      <c r="RIA28" s="112"/>
      <c r="RIK28" s="114"/>
      <c r="RIM28" s="115"/>
      <c r="RIN28" s="115"/>
      <c r="RIO28" s="95"/>
      <c r="RIP28" s="108"/>
      <c r="RIQ28" s="112"/>
      <c r="RJA28" s="114"/>
      <c r="RJC28" s="115"/>
      <c r="RJD28" s="115"/>
      <c r="RJE28" s="95"/>
      <c r="RJF28" s="108"/>
      <c r="RJG28" s="112"/>
      <c r="RJQ28" s="114"/>
      <c r="RJS28" s="115"/>
      <c r="RJT28" s="115"/>
      <c r="RJU28" s="95"/>
      <c r="RJV28" s="108"/>
      <c r="RJW28" s="112"/>
      <c r="RKG28" s="114"/>
      <c r="RKI28" s="115"/>
      <c r="RKJ28" s="115"/>
      <c r="RKK28" s="95"/>
      <c r="RKL28" s="108"/>
      <c r="RKM28" s="112"/>
      <c r="RKW28" s="114"/>
      <c r="RKY28" s="115"/>
      <c r="RKZ28" s="115"/>
      <c r="RLA28" s="95"/>
      <c r="RLB28" s="108"/>
      <c r="RLC28" s="112"/>
      <c r="RLM28" s="114"/>
      <c r="RLO28" s="115"/>
      <c r="RLP28" s="115"/>
      <c r="RLQ28" s="95"/>
      <c r="RLR28" s="108"/>
      <c r="RLS28" s="112"/>
      <c r="RMC28" s="114"/>
      <c r="RME28" s="115"/>
      <c r="RMF28" s="115"/>
      <c r="RMG28" s="95"/>
      <c r="RMH28" s="108"/>
      <c r="RMI28" s="112"/>
      <c r="RMS28" s="114"/>
      <c r="RMU28" s="115"/>
      <c r="RMV28" s="115"/>
      <c r="RMW28" s="95"/>
      <c r="RMX28" s="108"/>
      <c r="RMY28" s="112"/>
      <c r="RNI28" s="114"/>
      <c r="RNK28" s="115"/>
      <c r="RNL28" s="115"/>
      <c r="RNM28" s="95"/>
      <c r="RNN28" s="108"/>
      <c r="RNO28" s="112"/>
      <c r="RNY28" s="114"/>
      <c r="ROA28" s="115"/>
      <c r="ROB28" s="115"/>
      <c r="ROC28" s="95"/>
      <c r="ROD28" s="108"/>
      <c r="ROE28" s="112"/>
      <c r="ROO28" s="114"/>
      <c r="ROQ28" s="115"/>
      <c r="ROR28" s="115"/>
      <c r="ROS28" s="95"/>
      <c r="ROT28" s="108"/>
      <c r="ROU28" s="112"/>
      <c r="RPE28" s="114"/>
      <c r="RPG28" s="115"/>
      <c r="RPH28" s="115"/>
      <c r="RPI28" s="95"/>
      <c r="RPJ28" s="108"/>
      <c r="RPK28" s="112"/>
      <c r="RPU28" s="114"/>
      <c r="RPW28" s="115"/>
      <c r="RPX28" s="115"/>
      <c r="RPY28" s="95"/>
      <c r="RPZ28" s="108"/>
      <c r="RQA28" s="112"/>
      <c r="RQK28" s="114"/>
      <c r="RQM28" s="115"/>
      <c r="RQN28" s="115"/>
      <c r="RQO28" s="95"/>
      <c r="RQP28" s="108"/>
      <c r="RQQ28" s="112"/>
      <c r="RRA28" s="114"/>
      <c r="RRC28" s="115"/>
      <c r="RRD28" s="115"/>
      <c r="RRE28" s="95"/>
      <c r="RRF28" s="108"/>
      <c r="RRG28" s="112"/>
      <c r="RRQ28" s="114"/>
      <c r="RRS28" s="115"/>
      <c r="RRT28" s="115"/>
      <c r="RRU28" s="95"/>
      <c r="RRV28" s="108"/>
      <c r="RRW28" s="112"/>
      <c r="RSG28" s="114"/>
      <c r="RSI28" s="115"/>
      <c r="RSJ28" s="115"/>
      <c r="RSK28" s="95"/>
      <c r="RSL28" s="108"/>
      <c r="RSM28" s="112"/>
      <c r="RSW28" s="114"/>
      <c r="RSY28" s="115"/>
      <c r="RSZ28" s="115"/>
      <c r="RTA28" s="95"/>
      <c r="RTB28" s="108"/>
      <c r="RTC28" s="112"/>
      <c r="RTM28" s="114"/>
      <c r="RTO28" s="115"/>
      <c r="RTP28" s="115"/>
      <c r="RTQ28" s="95"/>
      <c r="RTR28" s="108"/>
      <c r="RTS28" s="112"/>
      <c r="RUC28" s="114"/>
      <c r="RUE28" s="115"/>
      <c r="RUF28" s="115"/>
      <c r="RUG28" s="95"/>
      <c r="RUH28" s="108"/>
      <c r="RUI28" s="112"/>
      <c r="RUS28" s="114"/>
      <c r="RUU28" s="115"/>
      <c r="RUV28" s="115"/>
      <c r="RUW28" s="95"/>
      <c r="RUX28" s="108"/>
      <c r="RUY28" s="112"/>
      <c r="RVI28" s="114"/>
      <c r="RVK28" s="115"/>
      <c r="RVL28" s="115"/>
      <c r="RVM28" s="95"/>
      <c r="RVN28" s="108"/>
      <c r="RVO28" s="112"/>
      <c r="RVY28" s="114"/>
      <c r="RWA28" s="115"/>
      <c r="RWB28" s="115"/>
      <c r="RWC28" s="95"/>
      <c r="RWD28" s="108"/>
      <c r="RWE28" s="112"/>
      <c r="RWO28" s="114"/>
      <c r="RWQ28" s="115"/>
      <c r="RWR28" s="115"/>
      <c r="RWS28" s="95"/>
      <c r="RWT28" s="108"/>
      <c r="RWU28" s="112"/>
      <c r="RXE28" s="114"/>
      <c r="RXG28" s="115"/>
      <c r="RXH28" s="115"/>
      <c r="RXI28" s="95"/>
      <c r="RXJ28" s="108"/>
      <c r="RXK28" s="112"/>
      <c r="RXU28" s="114"/>
      <c r="RXW28" s="115"/>
      <c r="RXX28" s="115"/>
      <c r="RXY28" s="95"/>
      <c r="RXZ28" s="108"/>
      <c r="RYA28" s="112"/>
      <c r="RYK28" s="114"/>
      <c r="RYM28" s="115"/>
      <c r="RYN28" s="115"/>
      <c r="RYO28" s="95"/>
      <c r="RYP28" s="108"/>
      <c r="RYQ28" s="112"/>
      <c r="RZA28" s="114"/>
      <c r="RZC28" s="115"/>
      <c r="RZD28" s="115"/>
      <c r="RZE28" s="95"/>
      <c r="RZF28" s="108"/>
      <c r="RZG28" s="112"/>
      <c r="RZQ28" s="114"/>
      <c r="RZS28" s="115"/>
      <c r="RZT28" s="115"/>
      <c r="RZU28" s="95"/>
      <c r="RZV28" s="108"/>
      <c r="RZW28" s="112"/>
      <c r="SAG28" s="114"/>
      <c r="SAI28" s="115"/>
      <c r="SAJ28" s="115"/>
      <c r="SAK28" s="95"/>
      <c r="SAL28" s="108"/>
      <c r="SAM28" s="112"/>
      <c r="SAW28" s="114"/>
      <c r="SAY28" s="115"/>
      <c r="SAZ28" s="115"/>
      <c r="SBA28" s="95"/>
      <c r="SBB28" s="108"/>
      <c r="SBC28" s="112"/>
      <c r="SBM28" s="114"/>
      <c r="SBO28" s="115"/>
      <c r="SBP28" s="115"/>
      <c r="SBQ28" s="95"/>
      <c r="SBR28" s="108"/>
      <c r="SBS28" s="112"/>
      <c r="SCC28" s="114"/>
      <c r="SCE28" s="115"/>
      <c r="SCF28" s="115"/>
      <c r="SCG28" s="95"/>
      <c r="SCH28" s="108"/>
      <c r="SCI28" s="112"/>
      <c r="SCS28" s="114"/>
      <c r="SCU28" s="115"/>
      <c r="SCV28" s="115"/>
      <c r="SCW28" s="95"/>
      <c r="SCX28" s="108"/>
      <c r="SCY28" s="112"/>
      <c r="SDI28" s="114"/>
      <c r="SDK28" s="115"/>
      <c r="SDL28" s="115"/>
      <c r="SDM28" s="95"/>
      <c r="SDN28" s="108"/>
      <c r="SDO28" s="112"/>
      <c r="SDY28" s="114"/>
      <c r="SEA28" s="115"/>
      <c r="SEB28" s="115"/>
      <c r="SEC28" s="95"/>
      <c r="SED28" s="108"/>
      <c r="SEE28" s="112"/>
      <c r="SEO28" s="114"/>
      <c r="SEQ28" s="115"/>
      <c r="SER28" s="115"/>
      <c r="SES28" s="95"/>
      <c r="SET28" s="108"/>
      <c r="SEU28" s="112"/>
      <c r="SFE28" s="114"/>
      <c r="SFG28" s="115"/>
      <c r="SFH28" s="115"/>
      <c r="SFI28" s="95"/>
      <c r="SFJ28" s="108"/>
      <c r="SFK28" s="112"/>
      <c r="SFU28" s="114"/>
      <c r="SFW28" s="115"/>
      <c r="SFX28" s="115"/>
      <c r="SFY28" s="95"/>
      <c r="SFZ28" s="108"/>
      <c r="SGA28" s="112"/>
      <c r="SGK28" s="114"/>
      <c r="SGM28" s="115"/>
      <c r="SGN28" s="115"/>
      <c r="SGO28" s="95"/>
      <c r="SGP28" s="108"/>
      <c r="SGQ28" s="112"/>
      <c r="SHA28" s="114"/>
      <c r="SHC28" s="115"/>
      <c r="SHD28" s="115"/>
      <c r="SHE28" s="95"/>
      <c r="SHF28" s="108"/>
      <c r="SHG28" s="112"/>
      <c r="SHQ28" s="114"/>
      <c r="SHS28" s="115"/>
      <c r="SHT28" s="115"/>
      <c r="SHU28" s="95"/>
      <c r="SHV28" s="108"/>
      <c r="SHW28" s="112"/>
      <c r="SIG28" s="114"/>
      <c r="SII28" s="115"/>
      <c r="SIJ28" s="115"/>
      <c r="SIK28" s="95"/>
      <c r="SIL28" s="108"/>
      <c r="SIM28" s="112"/>
      <c r="SIW28" s="114"/>
      <c r="SIY28" s="115"/>
      <c r="SIZ28" s="115"/>
      <c r="SJA28" s="95"/>
      <c r="SJB28" s="108"/>
      <c r="SJC28" s="112"/>
      <c r="SJM28" s="114"/>
      <c r="SJO28" s="115"/>
      <c r="SJP28" s="115"/>
      <c r="SJQ28" s="95"/>
      <c r="SJR28" s="108"/>
      <c r="SJS28" s="112"/>
      <c r="SKC28" s="114"/>
      <c r="SKE28" s="115"/>
      <c r="SKF28" s="115"/>
      <c r="SKG28" s="95"/>
      <c r="SKH28" s="108"/>
      <c r="SKI28" s="112"/>
      <c r="SKS28" s="114"/>
      <c r="SKU28" s="115"/>
      <c r="SKV28" s="115"/>
      <c r="SKW28" s="95"/>
      <c r="SKX28" s="108"/>
      <c r="SKY28" s="112"/>
      <c r="SLI28" s="114"/>
      <c r="SLK28" s="115"/>
      <c r="SLL28" s="115"/>
      <c r="SLM28" s="95"/>
      <c r="SLN28" s="108"/>
      <c r="SLO28" s="112"/>
      <c r="SLY28" s="114"/>
      <c r="SMA28" s="115"/>
      <c r="SMB28" s="115"/>
      <c r="SMC28" s="95"/>
      <c r="SMD28" s="108"/>
      <c r="SME28" s="112"/>
      <c r="SMO28" s="114"/>
      <c r="SMQ28" s="115"/>
      <c r="SMR28" s="115"/>
      <c r="SMS28" s="95"/>
      <c r="SMT28" s="108"/>
      <c r="SMU28" s="112"/>
      <c r="SNE28" s="114"/>
      <c r="SNG28" s="115"/>
      <c r="SNH28" s="115"/>
      <c r="SNI28" s="95"/>
      <c r="SNJ28" s="108"/>
      <c r="SNK28" s="112"/>
      <c r="SNU28" s="114"/>
      <c r="SNW28" s="115"/>
      <c r="SNX28" s="115"/>
      <c r="SNY28" s="95"/>
      <c r="SNZ28" s="108"/>
      <c r="SOA28" s="112"/>
      <c r="SOK28" s="114"/>
      <c r="SOM28" s="115"/>
      <c r="SON28" s="115"/>
      <c r="SOO28" s="95"/>
      <c r="SOP28" s="108"/>
      <c r="SOQ28" s="112"/>
      <c r="SPA28" s="114"/>
      <c r="SPC28" s="115"/>
      <c r="SPD28" s="115"/>
      <c r="SPE28" s="95"/>
      <c r="SPF28" s="108"/>
      <c r="SPG28" s="112"/>
      <c r="SPQ28" s="114"/>
      <c r="SPS28" s="115"/>
      <c r="SPT28" s="115"/>
      <c r="SPU28" s="95"/>
      <c r="SPV28" s="108"/>
      <c r="SPW28" s="112"/>
      <c r="SQG28" s="114"/>
      <c r="SQI28" s="115"/>
      <c r="SQJ28" s="115"/>
      <c r="SQK28" s="95"/>
      <c r="SQL28" s="108"/>
      <c r="SQM28" s="112"/>
      <c r="SQW28" s="114"/>
      <c r="SQY28" s="115"/>
      <c r="SQZ28" s="115"/>
      <c r="SRA28" s="95"/>
      <c r="SRB28" s="108"/>
      <c r="SRC28" s="112"/>
      <c r="SRM28" s="114"/>
      <c r="SRO28" s="115"/>
      <c r="SRP28" s="115"/>
      <c r="SRQ28" s="95"/>
      <c r="SRR28" s="108"/>
      <c r="SRS28" s="112"/>
      <c r="SSC28" s="114"/>
      <c r="SSE28" s="115"/>
      <c r="SSF28" s="115"/>
      <c r="SSG28" s="95"/>
      <c r="SSH28" s="108"/>
      <c r="SSI28" s="112"/>
      <c r="SSS28" s="114"/>
      <c r="SSU28" s="115"/>
      <c r="SSV28" s="115"/>
      <c r="SSW28" s="95"/>
      <c r="SSX28" s="108"/>
      <c r="SSY28" s="112"/>
      <c r="STI28" s="114"/>
      <c r="STK28" s="115"/>
      <c r="STL28" s="115"/>
      <c r="STM28" s="95"/>
      <c r="STN28" s="108"/>
      <c r="STO28" s="112"/>
      <c r="STY28" s="114"/>
      <c r="SUA28" s="115"/>
      <c r="SUB28" s="115"/>
      <c r="SUC28" s="95"/>
      <c r="SUD28" s="108"/>
      <c r="SUE28" s="112"/>
      <c r="SUO28" s="114"/>
      <c r="SUQ28" s="115"/>
      <c r="SUR28" s="115"/>
      <c r="SUS28" s="95"/>
      <c r="SUT28" s="108"/>
      <c r="SUU28" s="112"/>
      <c r="SVE28" s="114"/>
      <c r="SVG28" s="115"/>
      <c r="SVH28" s="115"/>
      <c r="SVI28" s="95"/>
      <c r="SVJ28" s="108"/>
      <c r="SVK28" s="112"/>
      <c r="SVU28" s="114"/>
      <c r="SVW28" s="115"/>
      <c r="SVX28" s="115"/>
      <c r="SVY28" s="95"/>
      <c r="SVZ28" s="108"/>
      <c r="SWA28" s="112"/>
      <c r="SWK28" s="114"/>
      <c r="SWM28" s="115"/>
      <c r="SWN28" s="115"/>
      <c r="SWO28" s="95"/>
      <c r="SWP28" s="108"/>
      <c r="SWQ28" s="112"/>
      <c r="SXA28" s="114"/>
      <c r="SXC28" s="115"/>
      <c r="SXD28" s="115"/>
      <c r="SXE28" s="95"/>
      <c r="SXF28" s="108"/>
      <c r="SXG28" s="112"/>
      <c r="SXQ28" s="114"/>
      <c r="SXS28" s="115"/>
      <c r="SXT28" s="115"/>
      <c r="SXU28" s="95"/>
      <c r="SXV28" s="108"/>
      <c r="SXW28" s="112"/>
      <c r="SYG28" s="114"/>
      <c r="SYI28" s="115"/>
      <c r="SYJ28" s="115"/>
      <c r="SYK28" s="95"/>
      <c r="SYL28" s="108"/>
      <c r="SYM28" s="112"/>
      <c r="SYW28" s="114"/>
      <c r="SYY28" s="115"/>
      <c r="SYZ28" s="115"/>
      <c r="SZA28" s="95"/>
      <c r="SZB28" s="108"/>
      <c r="SZC28" s="112"/>
      <c r="SZM28" s="114"/>
      <c r="SZO28" s="115"/>
      <c r="SZP28" s="115"/>
      <c r="SZQ28" s="95"/>
      <c r="SZR28" s="108"/>
      <c r="SZS28" s="112"/>
      <c r="TAC28" s="114"/>
      <c r="TAE28" s="115"/>
      <c r="TAF28" s="115"/>
      <c r="TAG28" s="95"/>
      <c r="TAH28" s="108"/>
      <c r="TAI28" s="112"/>
      <c r="TAS28" s="114"/>
      <c r="TAU28" s="115"/>
      <c r="TAV28" s="115"/>
      <c r="TAW28" s="95"/>
      <c r="TAX28" s="108"/>
      <c r="TAY28" s="112"/>
      <c r="TBI28" s="114"/>
      <c r="TBK28" s="115"/>
      <c r="TBL28" s="115"/>
      <c r="TBM28" s="95"/>
      <c r="TBN28" s="108"/>
      <c r="TBO28" s="112"/>
      <c r="TBY28" s="114"/>
      <c r="TCA28" s="115"/>
      <c r="TCB28" s="115"/>
      <c r="TCC28" s="95"/>
      <c r="TCD28" s="108"/>
      <c r="TCE28" s="112"/>
      <c r="TCO28" s="114"/>
      <c r="TCQ28" s="115"/>
      <c r="TCR28" s="115"/>
      <c r="TCS28" s="95"/>
      <c r="TCT28" s="108"/>
      <c r="TCU28" s="112"/>
      <c r="TDE28" s="114"/>
      <c r="TDG28" s="115"/>
      <c r="TDH28" s="115"/>
      <c r="TDI28" s="95"/>
      <c r="TDJ28" s="108"/>
      <c r="TDK28" s="112"/>
      <c r="TDU28" s="114"/>
      <c r="TDW28" s="115"/>
      <c r="TDX28" s="115"/>
      <c r="TDY28" s="95"/>
      <c r="TDZ28" s="108"/>
      <c r="TEA28" s="112"/>
      <c r="TEK28" s="114"/>
      <c r="TEM28" s="115"/>
      <c r="TEN28" s="115"/>
      <c r="TEO28" s="95"/>
      <c r="TEP28" s="108"/>
      <c r="TEQ28" s="112"/>
      <c r="TFA28" s="114"/>
      <c r="TFC28" s="115"/>
      <c r="TFD28" s="115"/>
      <c r="TFE28" s="95"/>
      <c r="TFF28" s="108"/>
      <c r="TFG28" s="112"/>
      <c r="TFQ28" s="114"/>
      <c r="TFS28" s="115"/>
      <c r="TFT28" s="115"/>
      <c r="TFU28" s="95"/>
      <c r="TFV28" s="108"/>
      <c r="TFW28" s="112"/>
      <c r="TGG28" s="114"/>
      <c r="TGI28" s="115"/>
      <c r="TGJ28" s="115"/>
      <c r="TGK28" s="95"/>
      <c r="TGL28" s="108"/>
      <c r="TGM28" s="112"/>
      <c r="TGW28" s="114"/>
      <c r="TGY28" s="115"/>
      <c r="TGZ28" s="115"/>
      <c r="THA28" s="95"/>
      <c r="THB28" s="108"/>
      <c r="THC28" s="112"/>
      <c r="THM28" s="114"/>
      <c r="THO28" s="115"/>
      <c r="THP28" s="115"/>
      <c r="THQ28" s="95"/>
      <c r="THR28" s="108"/>
      <c r="THS28" s="112"/>
      <c r="TIC28" s="114"/>
      <c r="TIE28" s="115"/>
      <c r="TIF28" s="115"/>
      <c r="TIG28" s="95"/>
      <c r="TIH28" s="108"/>
      <c r="TII28" s="112"/>
      <c r="TIS28" s="114"/>
      <c r="TIU28" s="115"/>
      <c r="TIV28" s="115"/>
      <c r="TIW28" s="95"/>
      <c r="TIX28" s="108"/>
      <c r="TIY28" s="112"/>
      <c r="TJI28" s="114"/>
      <c r="TJK28" s="115"/>
      <c r="TJL28" s="115"/>
      <c r="TJM28" s="95"/>
      <c r="TJN28" s="108"/>
      <c r="TJO28" s="112"/>
      <c r="TJY28" s="114"/>
      <c r="TKA28" s="115"/>
      <c r="TKB28" s="115"/>
      <c r="TKC28" s="95"/>
      <c r="TKD28" s="108"/>
      <c r="TKE28" s="112"/>
      <c r="TKO28" s="114"/>
      <c r="TKQ28" s="115"/>
      <c r="TKR28" s="115"/>
      <c r="TKS28" s="95"/>
      <c r="TKT28" s="108"/>
      <c r="TKU28" s="112"/>
      <c r="TLE28" s="114"/>
      <c r="TLG28" s="115"/>
      <c r="TLH28" s="115"/>
      <c r="TLI28" s="95"/>
      <c r="TLJ28" s="108"/>
      <c r="TLK28" s="112"/>
      <c r="TLU28" s="114"/>
      <c r="TLW28" s="115"/>
      <c r="TLX28" s="115"/>
      <c r="TLY28" s="95"/>
      <c r="TLZ28" s="108"/>
      <c r="TMA28" s="112"/>
      <c r="TMK28" s="114"/>
      <c r="TMM28" s="115"/>
      <c r="TMN28" s="115"/>
      <c r="TMO28" s="95"/>
      <c r="TMP28" s="108"/>
      <c r="TMQ28" s="112"/>
      <c r="TNA28" s="114"/>
      <c r="TNC28" s="115"/>
      <c r="TND28" s="115"/>
      <c r="TNE28" s="95"/>
      <c r="TNF28" s="108"/>
      <c r="TNG28" s="112"/>
      <c r="TNQ28" s="114"/>
      <c r="TNS28" s="115"/>
      <c r="TNT28" s="115"/>
      <c r="TNU28" s="95"/>
      <c r="TNV28" s="108"/>
      <c r="TNW28" s="112"/>
      <c r="TOG28" s="114"/>
      <c r="TOI28" s="115"/>
      <c r="TOJ28" s="115"/>
      <c r="TOK28" s="95"/>
      <c r="TOL28" s="108"/>
      <c r="TOM28" s="112"/>
      <c r="TOW28" s="114"/>
      <c r="TOY28" s="115"/>
      <c r="TOZ28" s="115"/>
      <c r="TPA28" s="95"/>
      <c r="TPB28" s="108"/>
      <c r="TPC28" s="112"/>
      <c r="TPM28" s="114"/>
      <c r="TPO28" s="115"/>
      <c r="TPP28" s="115"/>
      <c r="TPQ28" s="95"/>
      <c r="TPR28" s="108"/>
      <c r="TPS28" s="112"/>
      <c r="TQC28" s="114"/>
      <c r="TQE28" s="115"/>
      <c r="TQF28" s="115"/>
      <c r="TQG28" s="95"/>
      <c r="TQH28" s="108"/>
      <c r="TQI28" s="112"/>
      <c r="TQS28" s="114"/>
      <c r="TQU28" s="115"/>
      <c r="TQV28" s="115"/>
      <c r="TQW28" s="95"/>
      <c r="TQX28" s="108"/>
      <c r="TQY28" s="112"/>
      <c r="TRI28" s="114"/>
      <c r="TRK28" s="115"/>
      <c r="TRL28" s="115"/>
      <c r="TRM28" s="95"/>
      <c r="TRN28" s="108"/>
      <c r="TRO28" s="112"/>
      <c r="TRY28" s="114"/>
      <c r="TSA28" s="115"/>
      <c r="TSB28" s="115"/>
      <c r="TSC28" s="95"/>
      <c r="TSD28" s="108"/>
      <c r="TSE28" s="112"/>
      <c r="TSO28" s="114"/>
      <c r="TSQ28" s="115"/>
      <c r="TSR28" s="115"/>
      <c r="TSS28" s="95"/>
      <c r="TST28" s="108"/>
      <c r="TSU28" s="112"/>
      <c r="TTE28" s="114"/>
      <c r="TTG28" s="115"/>
      <c r="TTH28" s="115"/>
      <c r="TTI28" s="95"/>
      <c r="TTJ28" s="108"/>
      <c r="TTK28" s="112"/>
      <c r="TTU28" s="114"/>
      <c r="TTW28" s="115"/>
      <c r="TTX28" s="115"/>
      <c r="TTY28" s="95"/>
      <c r="TTZ28" s="108"/>
      <c r="TUA28" s="112"/>
      <c r="TUK28" s="114"/>
      <c r="TUM28" s="115"/>
      <c r="TUN28" s="115"/>
      <c r="TUO28" s="95"/>
      <c r="TUP28" s="108"/>
      <c r="TUQ28" s="112"/>
      <c r="TVA28" s="114"/>
      <c r="TVC28" s="115"/>
      <c r="TVD28" s="115"/>
      <c r="TVE28" s="95"/>
      <c r="TVF28" s="108"/>
      <c r="TVG28" s="112"/>
      <c r="TVQ28" s="114"/>
      <c r="TVS28" s="115"/>
      <c r="TVT28" s="115"/>
      <c r="TVU28" s="95"/>
      <c r="TVV28" s="108"/>
      <c r="TVW28" s="112"/>
      <c r="TWG28" s="114"/>
      <c r="TWI28" s="115"/>
      <c r="TWJ28" s="115"/>
      <c r="TWK28" s="95"/>
      <c r="TWL28" s="108"/>
      <c r="TWM28" s="112"/>
      <c r="TWW28" s="114"/>
      <c r="TWY28" s="115"/>
      <c r="TWZ28" s="115"/>
      <c r="TXA28" s="95"/>
      <c r="TXB28" s="108"/>
      <c r="TXC28" s="112"/>
      <c r="TXM28" s="114"/>
      <c r="TXO28" s="115"/>
      <c r="TXP28" s="115"/>
      <c r="TXQ28" s="95"/>
      <c r="TXR28" s="108"/>
      <c r="TXS28" s="112"/>
      <c r="TYC28" s="114"/>
      <c r="TYE28" s="115"/>
      <c r="TYF28" s="115"/>
      <c r="TYG28" s="95"/>
      <c r="TYH28" s="108"/>
      <c r="TYI28" s="112"/>
      <c r="TYS28" s="114"/>
      <c r="TYU28" s="115"/>
      <c r="TYV28" s="115"/>
      <c r="TYW28" s="95"/>
      <c r="TYX28" s="108"/>
      <c r="TYY28" s="112"/>
      <c r="TZI28" s="114"/>
      <c r="TZK28" s="115"/>
      <c r="TZL28" s="115"/>
      <c r="TZM28" s="95"/>
      <c r="TZN28" s="108"/>
      <c r="TZO28" s="112"/>
      <c r="TZY28" s="114"/>
      <c r="UAA28" s="115"/>
      <c r="UAB28" s="115"/>
      <c r="UAC28" s="95"/>
      <c r="UAD28" s="108"/>
      <c r="UAE28" s="112"/>
      <c r="UAO28" s="114"/>
      <c r="UAQ28" s="115"/>
      <c r="UAR28" s="115"/>
      <c r="UAS28" s="95"/>
      <c r="UAT28" s="108"/>
      <c r="UAU28" s="112"/>
      <c r="UBE28" s="114"/>
      <c r="UBG28" s="115"/>
      <c r="UBH28" s="115"/>
      <c r="UBI28" s="95"/>
      <c r="UBJ28" s="108"/>
      <c r="UBK28" s="112"/>
      <c r="UBU28" s="114"/>
      <c r="UBW28" s="115"/>
      <c r="UBX28" s="115"/>
      <c r="UBY28" s="95"/>
      <c r="UBZ28" s="108"/>
      <c r="UCA28" s="112"/>
      <c r="UCK28" s="114"/>
      <c r="UCM28" s="115"/>
      <c r="UCN28" s="115"/>
      <c r="UCO28" s="95"/>
      <c r="UCP28" s="108"/>
      <c r="UCQ28" s="112"/>
      <c r="UDA28" s="114"/>
      <c r="UDC28" s="115"/>
      <c r="UDD28" s="115"/>
      <c r="UDE28" s="95"/>
      <c r="UDF28" s="108"/>
      <c r="UDG28" s="112"/>
      <c r="UDQ28" s="114"/>
      <c r="UDS28" s="115"/>
      <c r="UDT28" s="115"/>
      <c r="UDU28" s="95"/>
      <c r="UDV28" s="108"/>
      <c r="UDW28" s="112"/>
      <c r="UEG28" s="114"/>
      <c r="UEI28" s="115"/>
      <c r="UEJ28" s="115"/>
      <c r="UEK28" s="95"/>
      <c r="UEL28" s="108"/>
      <c r="UEM28" s="112"/>
      <c r="UEW28" s="114"/>
      <c r="UEY28" s="115"/>
      <c r="UEZ28" s="115"/>
      <c r="UFA28" s="95"/>
      <c r="UFB28" s="108"/>
      <c r="UFC28" s="112"/>
      <c r="UFM28" s="114"/>
      <c r="UFO28" s="115"/>
      <c r="UFP28" s="115"/>
      <c r="UFQ28" s="95"/>
      <c r="UFR28" s="108"/>
      <c r="UFS28" s="112"/>
      <c r="UGC28" s="114"/>
      <c r="UGE28" s="115"/>
      <c r="UGF28" s="115"/>
      <c r="UGG28" s="95"/>
      <c r="UGH28" s="108"/>
      <c r="UGI28" s="112"/>
      <c r="UGS28" s="114"/>
      <c r="UGU28" s="115"/>
      <c r="UGV28" s="115"/>
      <c r="UGW28" s="95"/>
      <c r="UGX28" s="108"/>
      <c r="UGY28" s="112"/>
      <c r="UHI28" s="114"/>
      <c r="UHK28" s="115"/>
      <c r="UHL28" s="115"/>
      <c r="UHM28" s="95"/>
      <c r="UHN28" s="108"/>
      <c r="UHO28" s="112"/>
      <c r="UHY28" s="114"/>
      <c r="UIA28" s="115"/>
      <c r="UIB28" s="115"/>
      <c r="UIC28" s="95"/>
      <c r="UID28" s="108"/>
      <c r="UIE28" s="112"/>
      <c r="UIO28" s="114"/>
      <c r="UIQ28" s="115"/>
      <c r="UIR28" s="115"/>
      <c r="UIS28" s="95"/>
      <c r="UIT28" s="108"/>
      <c r="UIU28" s="112"/>
      <c r="UJE28" s="114"/>
      <c r="UJG28" s="115"/>
      <c r="UJH28" s="115"/>
      <c r="UJI28" s="95"/>
      <c r="UJJ28" s="108"/>
      <c r="UJK28" s="112"/>
      <c r="UJU28" s="114"/>
      <c r="UJW28" s="115"/>
      <c r="UJX28" s="115"/>
      <c r="UJY28" s="95"/>
      <c r="UJZ28" s="108"/>
      <c r="UKA28" s="112"/>
      <c r="UKK28" s="114"/>
      <c r="UKM28" s="115"/>
      <c r="UKN28" s="115"/>
      <c r="UKO28" s="95"/>
      <c r="UKP28" s="108"/>
      <c r="UKQ28" s="112"/>
      <c r="ULA28" s="114"/>
      <c r="ULC28" s="115"/>
      <c r="ULD28" s="115"/>
      <c r="ULE28" s="95"/>
      <c r="ULF28" s="108"/>
      <c r="ULG28" s="112"/>
      <c r="ULQ28" s="114"/>
      <c r="ULS28" s="115"/>
      <c r="ULT28" s="115"/>
      <c r="ULU28" s="95"/>
      <c r="ULV28" s="108"/>
      <c r="ULW28" s="112"/>
      <c r="UMG28" s="114"/>
      <c r="UMI28" s="115"/>
      <c r="UMJ28" s="115"/>
      <c r="UMK28" s="95"/>
      <c r="UML28" s="108"/>
      <c r="UMM28" s="112"/>
      <c r="UMW28" s="114"/>
      <c r="UMY28" s="115"/>
      <c r="UMZ28" s="115"/>
      <c r="UNA28" s="95"/>
      <c r="UNB28" s="108"/>
      <c r="UNC28" s="112"/>
      <c r="UNM28" s="114"/>
      <c r="UNO28" s="115"/>
      <c r="UNP28" s="115"/>
      <c r="UNQ28" s="95"/>
      <c r="UNR28" s="108"/>
      <c r="UNS28" s="112"/>
      <c r="UOC28" s="114"/>
      <c r="UOE28" s="115"/>
      <c r="UOF28" s="115"/>
      <c r="UOG28" s="95"/>
      <c r="UOH28" s="108"/>
      <c r="UOI28" s="112"/>
      <c r="UOS28" s="114"/>
      <c r="UOU28" s="115"/>
      <c r="UOV28" s="115"/>
      <c r="UOW28" s="95"/>
      <c r="UOX28" s="108"/>
      <c r="UOY28" s="112"/>
      <c r="UPI28" s="114"/>
      <c r="UPK28" s="115"/>
      <c r="UPL28" s="115"/>
      <c r="UPM28" s="95"/>
      <c r="UPN28" s="108"/>
      <c r="UPO28" s="112"/>
      <c r="UPY28" s="114"/>
      <c r="UQA28" s="115"/>
      <c r="UQB28" s="115"/>
      <c r="UQC28" s="95"/>
      <c r="UQD28" s="108"/>
      <c r="UQE28" s="112"/>
      <c r="UQO28" s="114"/>
      <c r="UQQ28" s="115"/>
      <c r="UQR28" s="115"/>
      <c r="UQS28" s="95"/>
      <c r="UQT28" s="108"/>
      <c r="UQU28" s="112"/>
      <c r="URE28" s="114"/>
      <c r="URG28" s="115"/>
      <c r="URH28" s="115"/>
      <c r="URI28" s="95"/>
      <c r="URJ28" s="108"/>
      <c r="URK28" s="112"/>
      <c r="URU28" s="114"/>
      <c r="URW28" s="115"/>
      <c r="URX28" s="115"/>
      <c r="URY28" s="95"/>
      <c r="URZ28" s="108"/>
      <c r="USA28" s="112"/>
      <c r="USK28" s="114"/>
      <c r="USM28" s="115"/>
      <c r="USN28" s="115"/>
      <c r="USO28" s="95"/>
      <c r="USP28" s="108"/>
      <c r="USQ28" s="112"/>
      <c r="UTA28" s="114"/>
      <c r="UTC28" s="115"/>
      <c r="UTD28" s="115"/>
      <c r="UTE28" s="95"/>
      <c r="UTF28" s="108"/>
      <c r="UTG28" s="112"/>
      <c r="UTQ28" s="114"/>
      <c r="UTS28" s="115"/>
      <c r="UTT28" s="115"/>
      <c r="UTU28" s="95"/>
      <c r="UTV28" s="108"/>
      <c r="UTW28" s="112"/>
      <c r="UUG28" s="114"/>
      <c r="UUI28" s="115"/>
      <c r="UUJ28" s="115"/>
      <c r="UUK28" s="95"/>
      <c r="UUL28" s="108"/>
      <c r="UUM28" s="112"/>
      <c r="UUW28" s="114"/>
      <c r="UUY28" s="115"/>
      <c r="UUZ28" s="115"/>
      <c r="UVA28" s="95"/>
      <c r="UVB28" s="108"/>
      <c r="UVC28" s="112"/>
      <c r="UVM28" s="114"/>
      <c r="UVO28" s="115"/>
      <c r="UVP28" s="115"/>
      <c r="UVQ28" s="95"/>
      <c r="UVR28" s="108"/>
      <c r="UVS28" s="112"/>
      <c r="UWC28" s="114"/>
      <c r="UWE28" s="115"/>
      <c r="UWF28" s="115"/>
      <c r="UWG28" s="95"/>
      <c r="UWH28" s="108"/>
      <c r="UWI28" s="112"/>
      <c r="UWS28" s="114"/>
      <c r="UWU28" s="115"/>
      <c r="UWV28" s="115"/>
      <c r="UWW28" s="95"/>
      <c r="UWX28" s="108"/>
      <c r="UWY28" s="112"/>
      <c r="UXI28" s="114"/>
      <c r="UXK28" s="115"/>
      <c r="UXL28" s="115"/>
      <c r="UXM28" s="95"/>
      <c r="UXN28" s="108"/>
      <c r="UXO28" s="112"/>
      <c r="UXY28" s="114"/>
      <c r="UYA28" s="115"/>
      <c r="UYB28" s="115"/>
      <c r="UYC28" s="95"/>
      <c r="UYD28" s="108"/>
      <c r="UYE28" s="112"/>
      <c r="UYO28" s="114"/>
      <c r="UYQ28" s="115"/>
      <c r="UYR28" s="115"/>
      <c r="UYS28" s="95"/>
      <c r="UYT28" s="108"/>
      <c r="UYU28" s="112"/>
      <c r="UZE28" s="114"/>
      <c r="UZG28" s="115"/>
      <c r="UZH28" s="115"/>
      <c r="UZI28" s="95"/>
      <c r="UZJ28" s="108"/>
      <c r="UZK28" s="112"/>
      <c r="UZU28" s="114"/>
      <c r="UZW28" s="115"/>
      <c r="UZX28" s="115"/>
      <c r="UZY28" s="95"/>
      <c r="UZZ28" s="108"/>
      <c r="VAA28" s="112"/>
      <c r="VAK28" s="114"/>
      <c r="VAM28" s="115"/>
      <c r="VAN28" s="115"/>
      <c r="VAO28" s="95"/>
      <c r="VAP28" s="108"/>
      <c r="VAQ28" s="112"/>
      <c r="VBA28" s="114"/>
      <c r="VBC28" s="115"/>
      <c r="VBD28" s="115"/>
      <c r="VBE28" s="95"/>
      <c r="VBF28" s="108"/>
      <c r="VBG28" s="112"/>
      <c r="VBQ28" s="114"/>
      <c r="VBS28" s="115"/>
      <c r="VBT28" s="115"/>
      <c r="VBU28" s="95"/>
      <c r="VBV28" s="108"/>
      <c r="VBW28" s="112"/>
      <c r="VCG28" s="114"/>
      <c r="VCI28" s="115"/>
      <c r="VCJ28" s="115"/>
      <c r="VCK28" s="95"/>
      <c r="VCL28" s="108"/>
      <c r="VCM28" s="112"/>
      <c r="VCW28" s="114"/>
      <c r="VCY28" s="115"/>
      <c r="VCZ28" s="115"/>
      <c r="VDA28" s="95"/>
      <c r="VDB28" s="108"/>
      <c r="VDC28" s="112"/>
      <c r="VDM28" s="114"/>
      <c r="VDO28" s="115"/>
      <c r="VDP28" s="115"/>
      <c r="VDQ28" s="95"/>
      <c r="VDR28" s="108"/>
      <c r="VDS28" s="112"/>
      <c r="VEC28" s="114"/>
      <c r="VEE28" s="115"/>
      <c r="VEF28" s="115"/>
      <c r="VEG28" s="95"/>
      <c r="VEH28" s="108"/>
      <c r="VEI28" s="112"/>
      <c r="VES28" s="114"/>
      <c r="VEU28" s="115"/>
      <c r="VEV28" s="115"/>
      <c r="VEW28" s="95"/>
      <c r="VEX28" s="108"/>
      <c r="VEY28" s="112"/>
      <c r="VFI28" s="114"/>
      <c r="VFK28" s="115"/>
      <c r="VFL28" s="115"/>
      <c r="VFM28" s="95"/>
      <c r="VFN28" s="108"/>
      <c r="VFO28" s="112"/>
      <c r="VFY28" s="114"/>
      <c r="VGA28" s="115"/>
      <c r="VGB28" s="115"/>
      <c r="VGC28" s="95"/>
      <c r="VGD28" s="108"/>
      <c r="VGE28" s="112"/>
      <c r="VGO28" s="114"/>
      <c r="VGQ28" s="115"/>
      <c r="VGR28" s="115"/>
      <c r="VGS28" s="95"/>
      <c r="VGT28" s="108"/>
      <c r="VGU28" s="112"/>
      <c r="VHE28" s="114"/>
      <c r="VHG28" s="115"/>
      <c r="VHH28" s="115"/>
      <c r="VHI28" s="95"/>
      <c r="VHJ28" s="108"/>
      <c r="VHK28" s="112"/>
      <c r="VHU28" s="114"/>
      <c r="VHW28" s="115"/>
      <c r="VHX28" s="115"/>
      <c r="VHY28" s="95"/>
      <c r="VHZ28" s="108"/>
      <c r="VIA28" s="112"/>
      <c r="VIK28" s="114"/>
      <c r="VIM28" s="115"/>
      <c r="VIN28" s="115"/>
      <c r="VIO28" s="95"/>
      <c r="VIP28" s="108"/>
      <c r="VIQ28" s="112"/>
      <c r="VJA28" s="114"/>
      <c r="VJC28" s="115"/>
      <c r="VJD28" s="115"/>
      <c r="VJE28" s="95"/>
      <c r="VJF28" s="108"/>
      <c r="VJG28" s="112"/>
      <c r="VJQ28" s="114"/>
      <c r="VJS28" s="115"/>
      <c r="VJT28" s="115"/>
      <c r="VJU28" s="95"/>
      <c r="VJV28" s="108"/>
      <c r="VJW28" s="112"/>
      <c r="VKG28" s="114"/>
      <c r="VKI28" s="115"/>
      <c r="VKJ28" s="115"/>
      <c r="VKK28" s="95"/>
      <c r="VKL28" s="108"/>
      <c r="VKM28" s="112"/>
      <c r="VKW28" s="114"/>
      <c r="VKY28" s="115"/>
      <c r="VKZ28" s="115"/>
      <c r="VLA28" s="95"/>
      <c r="VLB28" s="108"/>
      <c r="VLC28" s="112"/>
      <c r="VLM28" s="114"/>
      <c r="VLO28" s="115"/>
      <c r="VLP28" s="115"/>
      <c r="VLQ28" s="95"/>
      <c r="VLR28" s="108"/>
      <c r="VLS28" s="112"/>
      <c r="VMC28" s="114"/>
      <c r="VME28" s="115"/>
      <c r="VMF28" s="115"/>
      <c r="VMG28" s="95"/>
      <c r="VMH28" s="108"/>
      <c r="VMI28" s="112"/>
      <c r="VMS28" s="114"/>
      <c r="VMU28" s="115"/>
      <c r="VMV28" s="115"/>
      <c r="VMW28" s="95"/>
      <c r="VMX28" s="108"/>
      <c r="VMY28" s="112"/>
      <c r="VNI28" s="114"/>
      <c r="VNK28" s="115"/>
      <c r="VNL28" s="115"/>
      <c r="VNM28" s="95"/>
      <c r="VNN28" s="108"/>
      <c r="VNO28" s="112"/>
      <c r="VNY28" s="114"/>
      <c r="VOA28" s="115"/>
      <c r="VOB28" s="115"/>
      <c r="VOC28" s="95"/>
      <c r="VOD28" s="108"/>
      <c r="VOE28" s="112"/>
      <c r="VOO28" s="114"/>
      <c r="VOQ28" s="115"/>
      <c r="VOR28" s="115"/>
      <c r="VOS28" s="95"/>
      <c r="VOT28" s="108"/>
      <c r="VOU28" s="112"/>
      <c r="VPE28" s="114"/>
      <c r="VPG28" s="115"/>
      <c r="VPH28" s="115"/>
      <c r="VPI28" s="95"/>
      <c r="VPJ28" s="108"/>
      <c r="VPK28" s="112"/>
      <c r="VPU28" s="114"/>
      <c r="VPW28" s="115"/>
      <c r="VPX28" s="115"/>
      <c r="VPY28" s="95"/>
      <c r="VPZ28" s="108"/>
      <c r="VQA28" s="112"/>
      <c r="VQK28" s="114"/>
      <c r="VQM28" s="115"/>
      <c r="VQN28" s="115"/>
      <c r="VQO28" s="95"/>
      <c r="VQP28" s="108"/>
      <c r="VQQ28" s="112"/>
      <c r="VRA28" s="114"/>
      <c r="VRC28" s="115"/>
      <c r="VRD28" s="115"/>
      <c r="VRE28" s="95"/>
      <c r="VRF28" s="108"/>
      <c r="VRG28" s="112"/>
      <c r="VRQ28" s="114"/>
      <c r="VRS28" s="115"/>
      <c r="VRT28" s="115"/>
      <c r="VRU28" s="95"/>
      <c r="VRV28" s="108"/>
      <c r="VRW28" s="112"/>
      <c r="VSG28" s="114"/>
      <c r="VSI28" s="115"/>
      <c r="VSJ28" s="115"/>
      <c r="VSK28" s="95"/>
      <c r="VSL28" s="108"/>
      <c r="VSM28" s="112"/>
      <c r="VSW28" s="114"/>
      <c r="VSY28" s="115"/>
      <c r="VSZ28" s="115"/>
      <c r="VTA28" s="95"/>
      <c r="VTB28" s="108"/>
      <c r="VTC28" s="112"/>
      <c r="VTM28" s="114"/>
      <c r="VTO28" s="115"/>
      <c r="VTP28" s="115"/>
      <c r="VTQ28" s="95"/>
      <c r="VTR28" s="108"/>
      <c r="VTS28" s="112"/>
      <c r="VUC28" s="114"/>
      <c r="VUE28" s="115"/>
      <c r="VUF28" s="115"/>
      <c r="VUG28" s="95"/>
      <c r="VUH28" s="108"/>
      <c r="VUI28" s="112"/>
      <c r="VUS28" s="114"/>
      <c r="VUU28" s="115"/>
      <c r="VUV28" s="115"/>
      <c r="VUW28" s="95"/>
      <c r="VUX28" s="108"/>
      <c r="VUY28" s="112"/>
      <c r="VVI28" s="114"/>
      <c r="VVK28" s="115"/>
      <c r="VVL28" s="115"/>
      <c r="VVM28" s="95"/>
      <c r="VVN28" s="108"/>
      <c r="VVO28" s="112"/>
      <c r="VVY28" s="114"/>
      <c r="VWA28" s="115"/>
      <c r="VWB28" s="115"/>
      <c r="VWC28" s="95"/>
      <c r="VWD28" s="108"/>
      <c r="VWE28" s="112"/>
      <c r="VWO28" s="114"/>
      <c r="VWQ28" s="115"/>
      <c r="VWR28" s="115"/>
      <c r="VWS28" s="95"/>
      <c r="VWT28" s="108"/>
      <c r="VWU28" s="112"/>
      <c r="VXE28" s="114"/>
      <c r="VXG28" s="115"/>
      <c r="VXH28" s="115"/>
      <c r="VXI28" s="95"/>
      <c r="VXJ28" s="108"/>
      <c r="VXK28" s="112"/>
      <c r="VXU28" s="114"/>
      <c r="VXW28" s="115"/>
      <c r="VXX28" s="115"/>
      <c r="VXY28" s="95"/>
      <c r="VXZ28" s="108"/>
      <c r="VYA28" s="112"/>
      <c r="VYK28" s="114"/>
      <c r="VYM28" s="115"/>
      <c r="VYN28" s="115"/>
      <c r="VYO28" s="95"/>
      <c r="VYP28" s="108"/>
      <c r="VYQ28" s="112"/>
      <c r="VZA28" s="114"/>
      <c r="VZC28" s="115"/>
      <c r="VZD28" s="115"/>
      <c r="VZE28" s="95"/>
      <c r="VZF28" s="108"/>
      <c r="VZG28" s="112"/>
      <c r="VZQ28" s="114"/>
      <c r="VZS28" s="115"/>
      <c r="VZT28" s="115"/>
      <c r="VZU28" s="95"/>
      <c r="VZV28" s="108"/>
      <c r="VZW28" s="112"/>
      <c r="WAG28" s="114"/>
      <c r="WAI28" s="115"/>
      <c r="WAJ28" s="115"/>
      <c r="WAK28" s="95"/>
      <c r="WAL28" s="108"/>
      <c r="WAM28" s="112"/>
      <c r="WAW28" s="114"/>
      <c r="WAY28" s="115"/>
      <c r="WAZ28" s="115"/>
      <c r="WBA28" s="95"/>
      <c r="WBB28" s="108"/>
      <c r="WBC28" s="112"/>
      <c r="WBM28" s="114"/>
      <c r="WBO28" s="115"/>
      <c r="WBP28" s="115"/>
      <c r="WBQ28" s="95"/>
      <c r="WBR28" s="108"/>
      <c r="WBS28" s="112"/>
      <c r="WCC28" s="114"/>
      <c r="WCE28" s="115"/>
      <c r="WCF28" s="115"/>
      <c r="WCG28" s="95"/>
      <c r="WCH28" s="108"/>
      <c r="WCI28" s="112"/>
      <c r="WCS28" s="114"/>
      <c r="WCU28" s="115"/>
      <c r="WCV28" s="115"/>
      <c r="WCW28" s="95"/>
      <c r="WCX28" s="108"/>
      <c r="WCY28" s="112"/>
      <c r="WDI28" s="114"/>
      <c r="WDK28" s="115"/>
      <c r="WDL28" s="115"/>
      <c r="WDM28" s="95"/>
      <c r="WDN28" s="108"/>
      <c r="WDO28" s="112"/>
      <c r="WDY28" s="114"/>
      <c r="WEA28" s="115"/>
      <c r="WEB28" s="115"/>
      <c r="WEC28" s="95"/>
      <c r="WED28" s="108"/>
      <c r="WEE28" s="112"/>
      <c r="WEO28" s="114"/>
      <c r="WEQ28" s="115"/>
      <c r="WER28" s="115"/>
      <c r="WES28" s="95"/>
      <c r="WET28" s="108"/>
      <c r="WEU28" s="112"/>
      <c r="WFE28" s="114"/>
      <c r="WFG28" s="115"/>
      <c r="WFH28" s="115"/>
      <c r="WFI28" s="95"/>
      <c r="WFJ28" s="108"/>
      <c r="WFK28" s="112"/>
      <c r="WFU28" s="114"/>
      <c r="WFW28" s="115"/>
      <c r="WFX28" s="115"/>
      <c r="WFY28" s="95"/>
      <c r="WFZ28" s="108"/>
      <c r="WGA28" s="112"/>
      <c r="WGK28" s="114"/>
      <c r="WGM28" s="115"/>
      <c r="WGN28" s="115"/>
      <c r="WGO28" s="95"/>
      <c r="WGP28" s="108"/>
      <c r="WGQ28" s="112"/>
      <c r="WHA28" s="114"/>
      <c r="WHC28" s="115"/>
      <c r="WHD28" s="115"/>
      <c r="WHE28" s="95"/>
      <c r="WHF28" s="108"/>
      <c r="WHG28" s="112"/>
      <c r="WHQ28" s="114"/>
      <c r="WHS28" s="115"/>
      <c r="WHT28" s="115"/>
      <c r="WHU28" s="95"/>
      <c r="WHV28" s="108"/>
      <c r="WHW28" s="112"/>
      <c r="WIG28" s="114"/>
      <c r="WII28" s="115"/>
      <c r="WIJ28" s="115"/>
      <c r="WIK28" s="95"/>
      <c r="WIL28" s="108"/>
      <c r="WIM28" s="112"/>
      <c r="WIW28" s="114"/>
      <c r="WIY28" s="115"/>
      <c r="WIZ28" s="115"/>
      <c r="WJA28" s="95"/>
      <c r="WJB28" s="108"/>
      <c r="WJC28" s="112"/>
      <c r="WJM28" s="114"/>
      <c r="WJO28" s="115"/>
      <c r="WJP28" s="115"/>
      <c r="WJQ28" s="95"/>
      <c r="WJR28" s="108"/>
      <c r="WJS28" s="112"/>
      <c r="WKC28" s="114"/>
      <c r="WKE28" s="115"/>
      <c r="WKF28" s="115"/>
      <c r="WKG28" s="95"/>
      <c r="WKH28" s="108"/>
      <c r="WKI28" s="112"/>
      <c r="WKS28" s="114"/>
      <c r="WKU28" s="115"/>
      <c r="WKV28" s="115"/>
      <c r="WKW28" s="95"/>
      <c r="WKX28" s="108"/>
      <c r="WKY28" s="112"/>
      <c r="WLI28" s="114"/>
      <c r="WLK28" s="115"/>
      <c r="WLL28" s="115"/>
      <c r="WLM28" s="95"/>
      <c r="WLN28" s="108"/>
      <c r="WLO28" s="112"/>
      <c r="WLY28" s="114"/>
      <c r="WMA28" s="115"/>
      <c r="WMB28" s="115"/>
      <c r="WMC28" s="95"/>
      <c r="WMD28" s="108"/>
      <c r="WME28" s="112"/>
      <c r="WMO28" s="114"/>
      <c r="WMQ28" s="115"/>
      <c r="WMR28" s="115"/>
      <c r="WMS28" s="95"/>
      <c r="WMT28" s="108"/>
      <c r="WMU28" s="112"/>
      <c r="WNE28" s="114"/>
      <c r="WNG28" s="115"/>
      <c r="WNH28" s="115"/>
      <c r="WNI28" s="95"/>
      <c r="WNJ28" s="108"/>
      <c r="WNK28" s="112"/>
      <c r="WNU28" s="114"/>
      <c r="WNW28" s="115"/>
      <c r="WNX28" s="115"/>
      <c r="WNY28" s="95"/>
      <c r="WNZ28" s="108"/>
      <c r="WOA28" s="112"/>
      <c r="WOK28" s="114"/>
      <c r="WOM28" s="115"/>
      <c r="WON28" s="115"/>
      <c r="WOO28" s="95"/>
      <c r="WOP28" s="108"/>
      <c r="WOQ28" s="112"/>
      <c r="WPA28" s="114"/>
      <c r="WPC28" s="115"/>
      <c r="WPD28" s="115"/>
      <c r="WPE28" s="95"/>
      <c r="WPF28" s="108"/>
      <c r="WPG28" s="112"/>
      <c r="WPQ28" s="114"/>
      <c r="WPS28" s="115"/>
      <c r="WPT28" s="115"/>
      <c r="WPU28" s="95"/>
      <c r="WPV28" s="108"/>
      <c r="WPW28" s="112"/>
      <c r="WQG28" s="114"/>
      <c r="WQI28" s="115"/>
      <c r="WQJ28" s="115"/>
      <c r="WQK28" s="95"/>
      <c r="WQL28" s="108"/>
      <c r="WQM28" s="112"/>
      <c r="WQW28" s="114"/>
      <c r="WQY28" s="115"/>
      <c r="WQZ28" s="115"/>
      <c r="WRA28" s="95"/>
      <c r="WRB28" s="108"/>
      <c r="WRC28" s="112"/>
      <c r="WRM28" s="114"/>
      <c r="WRO28" s="115"/>
      <c r="WRP28" s="115"/>
      <c r="WRQ28" s="95"/>
      <c r="WRR28" s="108"/>
      <c r="WRS28" s="112"/>
      <c r="WSC28" s="114"/>
      <c r="WSE28" s="115"/>
      <c r="WSF28" s="115"/>
      <c r="WSG28" s="95"/>
      <c r="WSH28" s="108"/>
      <c r="WSI28" s="112"/>
      <c r="WSS28" s="114"/>
      <c r="WSU28" s="115"/>
      <c r="WSV28" s="115"/>
      <c r="WSW28" s="95"/>
      <c r="WSX28" s="108"/>
      <c r="WSY28" s="112"/>
      <c r="WTI28" s="114"/>
      <c r="WTK28" s="115"/>
      <c r="WTL28" s="115"/>
      <c r="WTM28" s="95"/>
      <c r="WTN28" s="108"/>
      <c r="WTO28" s="112"/>
      <c r="WTY28" s="114"/>
      <c r="WUA28" s="115"/>
      <c r="WUB28" s="115"/>
      <c r="WUC28" s="95"/>
      <c r="WUD28" s="108"/>
      <c r="WUE28" s="112"/>
      <c r="WUO28" s="114"/>
      <c r="WUQ28" s="115"/>
      <c r="WUR28" s="115"/>
      <c r="WUS28" s="95"/>
      <c r="WUT28" s="108"/>
      <c r="WUU28" s="112"/>
      <c r="WVE28" s="114"/>
      <c r="WVG28" s="115"/>
      <c r="WVH28" s="115"/>
      <c r="WVI28" s="95"/>
      <c r="WVJ28" s="108"/>
      <c r="WVK28" s="112"/>
      <c r="WVU28" s="114"/>
      <c r="WVW28" s="115"/>
      <c r="WVX28" s="115"/>
      <c r="WVY28" s="95"/>
      <c r="WVZ28" s="108"/>
      <c r="WWA28" s="112"/>
      <c r="WWK28" s="114"/>
      <c r="WWM28" s="115"/>
      <c r="WWN28" s="115"/>
      <c r="WWO28" s="95"/>
      <c r="WWP28" s="108"/>
      <c r="WWQ28" s="112"/>
      <c r="WXA28" s="114"/>
      <c r="WXC28" s="115"/>
      <c r="WXD28" s="115"/>
      <c r="WXE28" s="95"/>
      <c r="WXF28" s="108"/>
      <c r="WXG28" s="112"/>
      <c r="WXQ28" s="114"/>
      <c r="WXS28" s="115"/>
      <c r="WXT28" s="115"/>
      <c r="WXU28" s="95"/>
      <c r="WXV28" s="108"/>
      <c r="WXW28" s="112"/>
      <c r="WYG28" s="114"/>
      <c r="WYI28" s="115"/>
      <c r="WYJ28" s="115"/>
      <c r="WYK28" s="95"/>
      <c r="WYL28" s="108"/>
      <c r="WYM28" s="112"/>
      <c r="WYW28" s="114"/>
      <c r="WYY28" s="115"/>
      <c r="WYZ28" s="115"/>
      <c r="WZA28" s="95"/>
      <c r="WZB28" s="108"/>
      <c r="WZC28" s="112"/>
      <c r="WZM28" s="114"/>
      <c r="WZO28" s="115"/>
      <c r="WZP28" s="115"/>
      <c r="WZQ28" s="95"/>
      <c r="WZR28" s="108"/>
      <c r="WZS28" s="112"/>
      <c r="XAC28" s="114"/>
      <c r="XAE28" s="115"/>
      <c r="XAF28" s="115"/>
      <c r="XAG28" s="95"/>
      <c r="XAH28" s="108"/>
      <c r="XAI28" s="112"/>
      <c r="XAS28" s="114"/>
      <c r="XAU28" s="115"/>
      <c r="XAV28" s="115"/>
      <c r="XAW28" s="95"/>
      <c r="XAX28" s="108"/>
      <c r="XAY28" s="112"/>
      <c r="XBI28" s="114"/>
      <c r="XBK28" s="115"/>
      <c r="XBL28" s="115"/>
      <c r="XBM28" s="95"/>
      <c r="XBN28" s="108"/>
      <c r="XBO28" s="112"/>
      <c r="XBY28" s="114"/>
      <c r="XCA28" s="115"/>
      <c r="XCB28" s="115"/>
      <c r="XCC28" s="95"/>
      <c r="XCD28" s="108"/>
      <c r="XCE28" s="112"/>
      <c r="XCO28" s="114"/>
      <c r="XCQ28" s="115"/>
      <c r="XCR28" s="115"/>
      <c r="XCS28" s="95"/>
      <c r="XCT28" s="108"/>
      <c r="XCU28" s="112"/>
      <c r="XDE28" s="114"/>
      <c r="XDG28" s="115"/>
      <c r="XDH28" s="115"/>
      <c r="XDI28" s="95"/>
      <c r="XDJ28" s="108"/>
      <c r="XDK28" s="112"/>
      <c r="XDU28" s="114"/>
      <c r="XDW28" s="115"/>
      <c r="XDX28" s="115"/>
      <c r="XDY28" s="95"/>
      <c r="XDZ28" s="108"/>
      <c r="XEA28" s="112"/>
      <c r="XEK28" s="114"/>
      <c r="XEM28" s="115"/>
      <c r="XEN28" s="115"/>
      <c r="XEO28" s="95"/>
      <c r="XEP28" s="108"/>
      <c r="XEQ28" s="112"/>
      <c r="XFA28" s="114"/>
      <c r="XFC28" s="115"/>
      <c r="XFD28" s="115"/>
    </row>
    <row r="29" spans="1:16384" s="113" customFormat="1" ht="21" customHeight="1" x14ac:dyDescent="0.25">
      <c r="A29" s="95"/>
      <c r="B29" s="108"/>
      <c r="C29" s="95"/>
      <c r="D29" s="96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3"/>
      <c r="R29" s="143"/>
      <c r="S29" s="142"/>
      <c r="T29" s="143"/>
      <c r="U29" s="143"/>
      <c r="V29" s="143"/>
      <c r="W29" s="143"/>
      <c r="AC29" s="114"/>
      <c r="AE29" s="115"/>
      <c r="AF29" s="115"/>
      <c r="AG29" s="95"/>
      <c r="AH29" s="108"/>
      <c r="AI29" s="112"/>
      <c r="AS29" s="114"/>
      <c r="AU29" s="115"/>
      <c r="AV29" s="115"/>
      <c r="AW29" s="95"/>
      <c r="AX29" s="108"/>
      <c r="AY29" s="112"/>
      <c r="BI29" s="114"/>
      <c r="BK29" s="115"/>
      <c r="BL29" s="115"/>
      <c r="BM29" s="95"/>
      <c r="BN29" s="108"/>
      <c r="BO29" s="112"/>
      <c r="BY29" s="114"/>
      <c r="CA29" s="115"/>
      <c r="CB29" s="115"/>
      <c r="CC29" s="95"/>
      <c r="CD29" s="108"/>
      <c r="CE29" s="112"/>
      <c r="CO29" s="114"/>
      <c r="CQ29" s="115"/>
      <c r="CR29" s="115"/>
      <c r="CS29" s="95"/>
      <c r="CT29" s="108"/>
      <c r="CU29" s="112"/>
      <c r="DE29" s="114"/>
      <c r="DG29" s="115"/>
      <c r="DH29" s="115"/>
      <c r="DI29" s="95"/>
      <c r="DJ29" s="108"/>
      <c r="DK29" s="112"/>
      <c r="DU29" s="114"/>
      <c r="DW29" s="115"/>
      <c r="DX29" s="115"/>
      <c r="DY29" s="95"/>
      <c r="DZ29" s="108"/>
      <c r="EA29" s="112"/>
      <c r="EK29" s="114"/>
      <c r="EM29" s="115"/>
      <c r="EN29" s="115"/>
      <c r="EO29" s="95"/>
      <c r="EP29" s="108"/>
      <c r="EQ29" s="112"/>
      <c r="FA29" s="114"/>
      <c r="FC29" s="115"/>
      <c r="FD29" s="115"/>
      <c r="FE29" s="95"/>
      <c r="FF29" s="108"/>
      <c r="FG29" s="112"/>
      <c r="FQ29" s="114"/>
      <c r="FS29" s="115"/>
      <c r="FT29" s="115"/>
      <c r="FU29" s="95"/>
      <c r="FV29" s="108"/>
      <c r="FW29" s="112"/>
      <c r="GG29" s="114"/>
      <c r="GI29" s="115"/>
      <c r="GJ29" s="115"/>
      <c r="GK29" s="95"/>
      <c r="GL29" s="108"/>
      <c r="GM29" s="112"/>
      <c r="GW29" s="114"/>
      <c r="GY29" s="115"/>
      <c r="GZ29" s="115"/>
      <c r="HA29" s="95"/>
      <c r="HB29" s="108"/>
      <c r="HC29" s="112"/>
      <c r="HM29" s="114"/>
      <c r="HO29" s="115"/>
      <c r="HP29" s="115"/>
      <c r="HQ29" s="95"/>
      <c r="HR29" s="108"/>
      <c r="HS29" s="112"/>
      <c r="IC29" s="114"/>
      <c r="IE29" s="115"/>
      <c r="IF29" s="115"/>
      <c r="IG29" s="95"/>
      <c r="IH29" s="108"/>
      <c r="II29" s="112"/>
      <c r="IS29" s="114"/>
      <c r="IU29" s="115"/>
      <c r="IV29" s="115"/>
      <c r="IW29" s="95"/>
      <c r="IX29" s="108"/>
      <c r="IY29" s="112"/>
      <c r="JI29" s="114"/>
      <c r="JK29" s="115"/>
      <c r="JL29" s="115"/>
      <c r="JM29" s="95"/>
      <c r="JN29" s="108"/>
      <c r="JO29" s="112"/>
      <c r="JY29" s="114"/>
      <c r="KA29" s="115"/>
      <c r="KB29" s="115"/>
      <c r="KC29" s="95"/>
      <c r="KD29" s="108"/>
      <c r="KE29" s="112"/>
      <c r="KO29" s="114"/>
      <c r="KQ29" s="115"/>
      <c r="KR29" s="115"/>
      <c r="KS29" s="95"/>
      <c r="KT29" s="108"/>
      <c r="KU29" s="112"/>
      <c r="LE29" s="114"/>
      <c r="LG29" s="115"/>
      <c r="LH29" s="115"/>
      <c r="LI29" s="95"/>
      <c r="LJ29" s="108"/>
      <c r="LK29" s="112"/>
      <c r="LU29" s="114"/>
      <c r="LW29" s="115"/>
      <c r="LX29" s="115"/>
      <c r="LY29" s="95"/>
      <c r="LZ29" s="108"/>
      <c r="MA29" s="112"/>
      <c r="MK29" s="114"/>
      <c r="MM29" s="115"/>
      <c r="MN29" s="115"/>
      <c r="MO29" s="95"/>
      <c r="MP29" s="108"/>
      <c r="MQ29" s="112"/>
      <c r="NA29" s="114"/>
      <c r="NC29" s="115"/>
      <c r="ND29" s="115"/>
      <c r="NE29" s="95"/>
      <c r="NF29" s="108"/>
      <c r="NG29" s="112"/>
      <c r="NQ29" s="114"/>
      <c r="NS29" s="115"/>
      <c r="NT29" s="115"/>
      <c r="NU29" s="95"/>
      <c r="NV29" s="108"/>
      <c r="NW29" s="112"/>
      <c r="OG29" s="114"/>
      <c r="OI29" s="115"/>
      <c r="OJ29" s="115"/>
      <c r="OK29" s="95"/>
      <c r="OL29" s="108"/>
      <c r="OM29" s="112"/>
      <c r="OW29" s="114"/>
      <c r="OY29" s="115"/>
      <c r="OZ29" s="115"/>
      <c r="PA29" s="95"/>
      <c r="PB29" s="108"/>
      <c r="PC29" s="112"/>
      <c r="PM29" s="114"/>
      <c r="PO29" s="115"/>
      <c r="PP29" s="115"/>
      <c r="PQ29" s="95"/>
      <c r="PR29" s="108"/>
      <c r="PS29" s="112"/>
      <c r="QC29" s="114"/>
      <c r="QE29" s="115"/>
      <c r="QF29" s="115"/>
      <c r="QG29" s="95"/>
      <c r="QH29" s="108"/>
      <c r="QI29" s="112"/>
      <c r="QS29" s="114"/>
      <c r="QU29" s="115"/>
      <c r="QV29" s="115"/>
      <c r="QW29" s="95"/>
      <c r="QX29" s="108"/>
      <c r="QY29" s="112"/>
      <c r="RI29" s="114"/>
      <c r="RK29" s="115"/>
      <c r="RL29" s="115"/>
      <c r="RM29" s="95"/>
      <c r="RN29" s="108"/>
      <c r="RO29" s="112"/>
      <c r="RY29" s="114"/>
      <c r="SA29" s="115"/>
      <c r="SB29" s="115"/>
      <c r="SC29" s="95"/>
      <c r="SD29" s="108"/>
      <c r="SE29" s="112"/>
      <c r="SO29" s="114"/>
      <c r="SQ29" s="115"/>
      <c r="SR29" s="115"/>
      <c r="SS29" s="95"/>
      <c r="ST29" s="108"/>
      <c r="SU29" s="112"/>
      <c r="TE29" s="114"/>
      <c r="TG29" s="115"/>
      <c r="TH29" s="115"/>
      <c r="TI29" s="95"/>
      <c r="TJ29" s="108"/>
      <c r="TK29" s="112"/>
      <c r="TU29" s="114"/>
      <c r="TW29" s="115"/>
      <c r="TX29" s="115"/>
      <c r="TY29" s="95"/>
      <c r="TZ29" s="108"/>
      <c r="UA29" s="112"/>
      <c r="UK29" s="114"/>
      <c r="UM29" s="115"/>
      <c r="UN29" s="115"/>
      <c r="UO29" s="95"/>
      <c r="UP29" s="108"/>
      <c r="UQ29" s="112"/>
      <c r="VA29" s="114"/>
      <c r="VC29" s="115"/>
      <c r="VD29" s="115"/>
      <c r="VE29" s="95"/>
      <c r="VF29" s="108"/>
      <c r="VG29" s="112"/>
      <c r="VQ29" s="114"/>
      <c r="VS29" s="115"/>
      <c r="VT29" s="115"/>
      <c r="VU29" s="95"/>
      <c r="VV29" s="108"/>
      <c r="VW29" s="112"/>
      <c r="WG29" s="114"/>
      <c r="WI29" s="115"/>
      <c r="WJ29" s="115"/>
      <c r="WK29" s="95"/>
      <c r="WL29" s="108"/>
      <c r="WM29" s="112"/>
      <c r="WW29" s="114"/>
      <c r="WY29" s="115"/>
      <c r="WZ29" s="115"/>
      <c r="XA29" s="95"/>
      <c r="XB29" s="108"/>
      <c r="XC29" s="112"/>
      <c r="XM29" s="114"/>
      <c r="XO29" s="115"/>
      <c r="XP29" s="115"/>
      <c r="XQ29" s="95"/>
      <c r="XR29" s="108"/>
      <c r="XS29" s="112"/>
      <c r="YC29" s="114"/>
      <c r="YE29" s="115"/>
      <c r="YF29" s="115"/>
      <c r="YG29" s="95"/>
      <c r="YH29" s="108"/>
      <c r="YI29" s="112"/>
      <c r="YS29" s="114"/>
      <c r="YU29" s="115"/>
      <c r="YV29" s="115"/>
      <c r="YW29" s="95"/>
      <c r="YX29" s="108"/>
      <c r="YY29" s="112"/>
      <c r="ZI29" s="114"/>
      <c r="ZK29" s="115"/>
      <c r="ZL29" s="115"/>
      <c r="ZM29" s="95"/>
      <c r="ZN29" s="108"/>
      <c r="ZO29" s="112"/>
      <c r="ZY29" s="114"/>
      <c r="AAA29" s="115"/>
      <c r="AAB29" s="115"/>
      <c r="AAC29" s="95"/>
      <c r="AAD29" s="108"/>
      <c r="AAE29" s="112"/>
      <c r="AAO29" s="114"/>
      <c r="AAQ29" s="115"/>
      <c r="AAR29" s="115"/>
      <c r="AAS29" s="95"/>
      <c r="AAT29" s="108"/>
      <c r="AAU29" s="112"/>
      <c r="ABE29" s="114"/>
      <c r="ABG29" s="115"/>
      <c r="ABH29" s="115"/>
      <c r="ABI29" s="95"/>
      <c r="ABJ29" s="108"/>
      <c r="ABK29" s="112"/>
      <c r="ABU29" s="114"/>
      <c r="ABW29" s="115"/>
      <c r="ABX29" s="115"/>
      <c r="ABY29" s="95"/>
      <c r="ABZ29" s="108"/>
      <c r="ACA29" s="112"/>
      <c r="ACK29" s="114"/>
      <c r="ACM29" s="115"/>
      <c r="ACN29" s="115"/>
      <c r="ACO29" s="95"/>
      <c r="ACP29" s="108"/>
      <c r="ACQ29" s="112"/>
      <c r="ADA29" s="114"/>
      <c r="ADC29" s="115"/>
      <c r="ADD29" s="115"/>
      <c r="ADE29" s="95"/>
      <c r="ADF29" s="108"/>
      <c r="ADG29" s="112"/>
      <c r="ADQ29" s="114"/>
      <c r="ADS29" s="115"/>
      <c r="ADT29" s="115"/>
      <c r="ADU29" s="95"/>
      <c r="ADV29" s="108"/>
      <c r="ADW29" s="112"/>
      <c r="AEG29" s="114"/>
      <c r="AEI29" s="115"/>
      <c r="AEJ29" s="115"/>
      <c r="AEK29" s="95"/>
      <c r="AEL29" s="108"/>
      <c r="AEM29" s="112"/>
      <c r="AEW29" s="114"/>
      <c r="AEY29" s="115"/>
      <c r="AEZ29" s="115"/>
      <c r="AFA29" s="95"/>
      <c r="AFB29" s="108"/>
      <c r="AFC29" s="112"/>
      <c r="AFM29" s="114"/>
      <c r="AFO29" s="115"/>
      <c r="AFP29" s="115"/>
      <c r="AFQ29" s="95"/>
      <c r="AFR29" s="108"/>
      <c r="AFS29" s="112"/>
      <c r="AGC29" s="114"/>
      <c r="AGE29" s="115"/>
      <c r="AGF29" s="115"/>
      <c r="AGG29" s="95"/>
      <c r="AGH29" s="108"/>
      <c r="AGI29" s="112"/>
      <c r="AGS29" s="114"/>
      <c r="AGU29" s="115"/>
      <c r="AGV29" s="115"/>
      <c r="AGW29" s="95"/>
      <c r="AGX29" s="108"/>
      <c r="AGY29" s="112"/>
      <c r="AHI29" s="114"/>
      <c r="AHK29" s="115"/>
      <c r="AHL29" s="115"/>
      <c r="AHM29" s="95"/>
      <c r="AHN29" s="108"/>
      <c r="AHO29" s="112"/>
      <c r="AHY29" s="114"/>
      <c r="AIA29" s="115"/>
      <c r="AIB29" s="115"/>
      <c r="AIC29" s="95"/>
      <c r="AID29" s="108"/>
      <c r="AIE29" s="112"/>
      <c r="AIO29" s="114"/>
      <c r="AIQ29" s="115"/>
      <c r="AIR29" s="115"/>
      <c r="AIS29" s="95"/>
      <c r="AIT29" s="108"/>
      <c r="AIU29" s="112"/>
      <c r="AJE29" s="114"/>
      <c r="AJG29" s="115"/>
      <c r="AJH29" s="115"/>
      <c r="AJI29" s="95"/>
      <c r="AJJ29" s="108"/>
      <c r="AJK29" s="112"/>
      <c r="AJU29" s="114"/>
      <c r="AJW29" s="115"/>
      <c r="AJX29" s="115"/>
      <c r="AJY29" s="95"/>
      <c r="AJZ29" s="108"/>
      <c r="AKA29" s="112"/>
      <c r="AKK29" s="114"/>
      <c r="AKM29" s="115"/>
      <c r="AKN29" s="115"/>
      <c r="AKO29" s="95"/>
      <c r="AKP29" s="108"/>
      <c r="AKQ29" s="112"/>
      <c r="ALA29" s="114"/>
      <c r="ALC29" s="115"/>
      <c r="ALD29" s="115"/>
      <c r="ALE29" s="95"/>
      <c r="ALF29" s="108"/>
      <c r="ALG29" s="112"/>
      <c r="ALQ29" s="114"/>
      <c r="ALS29" s="115"/>
      <c r="ALT29" s="115"/>
      <c r="ALU29" s="95"/>
      <c r="ALV29" s="108"/>
      <c r="ALW29" s="112"/>
      <c r="AMG29" s="114"/>
      <c r="AMI29" s="115"/>
      <c r="AMJ29" s="115"/>
      <c r="AMK29" s="95"/>
      <c r="AML29" s="108"/>
      <c r="AMM29" s="112"/>
      <c r="AMW29" s="114"/>
      <c r="AMY29" s="115"/>
      <c r="AMZ29" s="115"/>
      <c r="ANA29" s="95"/>
      <c r="ANB29" s="108"/>
      <c r="ANC29" s="112"/>
      <c r="ANM29" s="114"/>
      <c r="ANO29" s="115"/>
      <c r="ANP29" s="115"/>
      <c r="ANQ29" s="95"/>
      <c r="ANR29" s="108"/>
      <c r="ANS29" s="112"/>
      <c r="AOC29" s="114"/>
      <c r="AOE29" s="115"/>
      <c r="AOF29" s="115"/>
      <c r="AOG29" s="95"/>
      <c r="AOH29" s="108"/>
      <c r="AOI29" s="112"/>
      <c r="AOS29" s="114"/>
      <c r="AOU29" s="115"/>
      <c r="AOV29" s="115"/>
      <c r="AOW29" s="95"/>
      <c r="AOX29" s="108"/>
      <c r="AOY29" s="112"/>
      <c r="API29" s="114"/>
      <c r="APK29" s="115"/>
      <c r="APL29" s="115"/>
      <c r="APM29" s="95"/>
      <c r="APN29" s="108"/>
      <c r="APO29" s="112"/>
      <c r="APY29" s="114"/>
      <c r="AQA29" s="115"/>
      <c r="AQB29" s="115"/>
      <c r="AQC29" s="95"/>
      <c r="AQD29" s="108"/>
      <c r="AQE29" s="112"/>
      <c r="AQO29" s="114"/>
      <c r="AQQ29" s="115"/>
      <c r="AQR29" s="115"/>
      <c r="AQS29" s="95"/>
      <c r="AQT29" s="108"/>
      <c r="AQU29" s="112"/>
      <c r="ARE29" s="114"/>
      <c r="ARG29" s="115"/>
      <c r="ARH29" s="115"/>
      <c r="ARI29" s="95"/>
      <c r="ARJ29" s="108"/>
      <c r="ARK29" s="112"/>
      <c r="ARU29" s="114"/>
      <c r="ARW29" s="115"/>
      <c r="ARX29" s="115"/>
      <c r="ARY29" s="95"/>
      <c r="ARZ29" s="108"/>
      <c r="ASA29" s="112"/>
      <c r="ASK29" s="114"/>
      <c r="ASM29" s="115"/>
      <c r="ASN29" s="115"/>
      <c r="ASO29" s="95"/>
      <c r="ASP29" s="108"/>
      <c r="ASQ29" s="112"/>
      <c r="ATA29" s="114"/>
      <c r="ATC29" s="115"/>
      <c r="ATD29" s="115"/>
      <c r="ATE29" s="95"/>
      <c r="ATF29" s="108"/>
      <c r="ATG29" s="112"/>
      <c r="ATQ29" s="114"/>
      <c r="ATS29" s="115"/>
      <c r="ATT29" s="115"/>
      <c r="ATU29" s="95"/>
      <c r="ATV29" s="108"/>
      <c r="ATW29" s="112"/>
      <c r="AUG29" s="114"/>
      <c r="AUI29" s="115"/>
      <c r="AUJ29" s="115"/>
      <c r="AUK29" s="95"/>
      <c r="AUL29" s="108"/>
      <c r="AUM29" s="112"/>
      <c r="AUW29" s="114"/>
      <c r="AUY29" s="115"/>
      <c r="AUZ29" s="115"/>
      <c r="AVA29" s="95"/>
      <c r="AVB29" s="108"/>
      <c r="AVC29" s="112"/>
      <c r="AVM29" s="114"/>
      <c r="AVO29" s="115"/>
      <c r="AVP29" s="115"/>
      <c r="AVQ29" s="95"/>
      <c r="AVR29" s="108"/>
      <c r="AVS29" s="112"/>
      <c r="AWC29" s="114"/>
      <c r="AWE29" s="115"/>
      <c r="AWF29" s="115"/>
      <c r="AWG29" s="95"/>
      <c r="AWH29" s="108"/>
      <c r="AWI29" s="112"/>
      <c r="AWS29" s="114"/>
      <c r="AWU29" s="115"/>
      <c r="AWV29" s="115"/>
      <c r="AWW29" s="95"/>
      <c r="AWX29" s="108"/>
      <c r="AWY29" s="112"/>
      <c r="AXI29" s="114"/>
      <c r="AXK29" s="115"/>
      <c r="AXL29" s="115"/>
      <c r="AXM29" s="95"/>
      <c r="AXN29" s="108"/>
      <c r="AXO29" s="112"/>
      <c r="AXY29" s="114"/>
      <c r="AYA29" s="115"/>
      <c r="AYB29" s="115"/>
      <c r="AYC29" s="95"/>
      <c r="AYD29" s="108"/>
      <c r="AYE29" s="112"/>
      <c r="AYO29" s="114"/>
      <c r="AYQ29" s="115"/>
      <c r="AYR29" s="115"/>
      <c r="AYS29" s="95"/>
      <c r="AYT29" s="108"/>
      <c r="AYU29" s="112"/>
      <c r="AZE29" s="114"/>
      <c r="AZG29" s="115"/>
      <c r="AZH29" s="115"/>
      <c r="AZI29" s="95"/>
      <c r="AZJ29" s="108"/>
      <c r="AZK29" s="112"/>
      <c r="AZU29" s="114"/>
      <c r="AZW29" s="115"/>
      <c r="AZX29" s="115"/>
      <c r="AZY29" s="95"/>
      <c r="AZZ29" s="108"/>
      <c r="BAA29" s="112"/>
      <c r="BAK29" s="114"/>
      <c r="BAM29" s="115"/>
      <c r="BAN29" s="115"/>
      <c r="BAO29" s="95"/>
      <c r="BAP29" s="108"/>
      <c r="BAQ29" s="112"/>
      <c r="BBA29" s="114"/>
      <c r="BBC29" s="115"/>
      <c r="BBD29" s="115"/>
      <c r="BBE29" s="95"/>
      <c r="BBF29" s="108"/>
      <c r="BBG29" s="112"/>
      <c r="BBQ29" s="114"/>
      <c r="BBS29" s="115"/>
      <c r="BBT29" s="115"/>
      <c r="BBU29" s="95"/>
      <c r="BBV29" s="108"/>
      <c r="BBW29" s="112"/>
      <c r="BCG29" s="114"/>
      <c r="BCI29" s="115"/>
      <c r="BCJ29" s="115"/>
      <c r="BCK29" s="95"/>
      <c r="BCL29" s="108"/>
      <c r="BCM29" s="112"/>
      <c r="BCW29" s="114"/>
      <c r="BCY29" s="115"/>
      <c r="BCZ29" s="115"/>
      <c r="BDA29" s="95"/>
      <c r="BDB29" s="108"/>
      <c r="BDC29" s="112"/>
      <c r="BDM29" s="114"/>
      <c r="BDO29" s="115"/>
      <c r="BDP29" s="115"/>
      <c r="BDQ29" s="95"/>
      <c r="BDR29" s="108"/>
      <c r="BDS29" s="112"/>
      <c r="BEC29" s="114"/>
      <c r="BEE29" s="115"/>
      <c r="BEF29" s="115"/>
      <c r="BEG29" s="95"/>
      <c r="BEH29" s="108"/>
      <c r="BEI29" s="112"/>
      <c r="BES29" s="114"/>
      <c r="BEU29" s="115"/>
      <c r="BEV29" s="115"/>
      <c r="BEW29" s="95"/>
      <c r="BEX29" s="108"/>
      <c r="BEY29" s="112"/>
      <c r="BFI29" s="114"/>
      <c r="BFK29" s="115"/>
      <c r="BFL29" s="115"/>
      <c r="BFM29" s="95"/>
      <c r="BFN29" s="108"/>
      <c r="BFO29" s="112"/>
      <c r="BFY29" s="114"/>
      <c r="BGA29" s="115"/>
      <c r="BGB29" s="115"/>
      <c r="BGC29" s="95"/>
      <c r="BGD29" s="108"/>
      <c r="BGE29" s="112"/>
      <c r="BGO29" s="114"/>
      <c r="BGQ29" s="115"/>
      <c r="BGR29" s="115"/>
      <c r="BGS29" s="95"/>
      <c r="BGT29" s="108"/>
      <c r="BGU29" s="112"/>
      <c r="BHE29" s="114"/>
      <c r="BHG29" s="115"/>
      <c r="BHH29" s="115"/>
      <c r="BHI29" s="95"/>
      <c r="BHJ29" s="108"/>
      <c r="BHK29" s="112"/>
      <c r="BHU29" s="114"/>
      <c r="BHW29" s="115"/>
      <c r="BHX29" s="115"/>
      <c r="BHY29" s="95"/>
      <c r="BHZ29" s="108"/>
      <c r="BIA29" s="112"/>
      <c r="BIK29" s="114"/>
      <c r="BIM29" s="115"/>
      <c r="BIN29" s="115"/>
      <c r="BIO29" s="95"/>
      <c r="BIP29" s="108"/>
      <c r="BIQ29" s="112"/>
      <c r="BJA29" s="114"/>
      <c r="BJC29" s="115"/>
      <c r="BJD29" s="115"/>
      <c r="BJE29" s="95"/>
      <c r="BJF29" s="108"/>
      <c r="BJG29" s="112"/>
      <c r="BJQ29" s="114"/>
      <c r="BJS29" s="115"/>
      <c r="BJT29" s="115"/>
      <c r="BJU29" s="95"/>
      <c r="BJV29" s="108"/>
      <c r="BJW29" s="112"/>
      <c r="BKG29" s="114"/>
      <c r="BKI29" s="115"/>
      <c r="BKJ29" s="115"/>
      <c r="BKK29" s="95"/>
      <c r="BKL29" s="108"/>
      <c r="BKM29" s="112"/>
      <c r="BKW29" s="114"/>
      <c r="BKY29" s="115"/>
      <c r="BKZ29" s="115"/>
      <c r="BLA29" s="95"/>
      <c r="BLB29" s="108"/>
      <c r="BLC29" s="112"/>
      <c r="BLM29" s="114"/>
      <c r="BLO29" s="115"/>
      <c r="BLP29" s="115"/>
      <c r="BLQ29" s="95"/>
      <c r="BLR29" s="108"/>
      <c r="BLS29" s="112"/>
      <c r="BMC29" s="114"/>
      <c r="BME29" s="115"/>
      <c r="BMF29" s="115"/>
      <c r="BMG29" s="95"/>
      <c r="BMH29" s="108"/>
      <c r="BMI29" s="112"/>
      <c r="BMS29" s="114"/>
      <c r="BMU29" s="115"/>
      <c r="BMV29" s="115"/>
      <c r="BMW29" s="95"/>
      <c r="BMX29" s="108"/>
      <c r="BMY29" s="112"/>
      <c r="BNI29" s="114"/>
      <c r="BNK29" s="115"/>
      <c r="BNL29" s="115"/>
      <c r="BNM29" s="95"/>
      <c r="BNN29" s="108"/>
      <c r="BNO29" s="112"/>
      <c r="BNY29" s="114"/>
      <c r="BOA29" s="115"/>
      <c r="BOB29" s="115"/>
      <c r="BOC29" s="95"/>
      <c r="BOD29" s="108"/>
      <c r="BOE29" s="112"/>
      <c r="BOO29" s="114"/>
      <c r="BOQ29" s="115"/>
      <c r="BOR29" s="115"/>
      <c r="BOS29" s="95"/>
      <c r="BOT29" s="108"/>
      <c r="BOU29" s="112"/>
      <c r="BPE29" s="114"/>
      <c r="BPG29" s="115"/>
      <c r="BPH29" s="115"/>
      <c r="BPI29" s="95"/>
      <c r="BPJ29" s="108"/>
      <c r="BPK29" s="112"/>
      <c r="BPU29" s="114"/>
      <c r="BPW29" s="115"/>
      <c r="BPX29" s="115"/>
      <c r="BPY29" s="95"/>
      <c r="BPZ29" s="108"/>
      <c r="BQA29" s="112"/>
      <c r="BQK29" s="114"/>
      <c r="BQM29" s="115"/>
      <c r="BQN29" s="115"/>
      <c r="BQO29" s="95"/>
      <c r="BQP29" s="108"/>
      <c r="BQQ29" s="112"/>
      <c r="BRA29" s="114"/>
      <c r="BRC29" s="115"/>
      <c r="BRD29" s="115"/>
      <c r="BRE29" s="95"/>
      <c r="BRF29" s="108"/>
      <c r="BRG29" s="112"/>
      <c r="BRQ29" s="114"/>
      <c r="BRS29" s="115"/>
      <c r="BRT29" s="115"/>
      <c r="BRU29" s="95"/>
      <c r="BRV29" s="108"/>
      <c r="BRW29" s="112"/>
      <c r="BSG29" s="114"/>
      <c r="BSI29" s="115"/>
      <c r="BSJ29" s="115"/>
      <c r="BSK29" s="95"/>
      <c r="BSL29" s="108"/>
      <c r="BSM29" s="112"/>
      <c r="BSW29" s="114"/>
      <c r="BSY29" s="115"/>
      <c r="BSZ29" s="115"/>
      <c r="BTA29" s="95"/>
      <c r="BTB29" s="108"/>
      <c r="BTC29" s="112"/>
      <c r="BTM29" s="114"/>
      <c r="BTO29" s="115"/>
      <c r="BTP29" s="115"/>
      <c r="BTQ29" s="95"/>
      <c r="BTR29" s="108"/>
      <c r="BTS29" s="112"/>
      <c r="BUC29" s="114"/>
      <c r="BUE29" s="115"/>
      <c r="BUF29" s="115"/>
      <c r="BUG29" s="95"/>
      <c r="BUH29" s="108"/>
      <c r="BUI29" s="112"/>
      <c r="BUS29" s="114"/>
      <c r="BUU29" s="115"/>
      <c r="BUV29" s="115"/>
      <c r="BUW29" s="95"/>
      <c r="BUX29" s="108"/>
      <c r="BUY29" s="112"/>
      <c r="BVI29" s="114"/>
      <c r="BVK29" s="115"/>
      <c r="BVL29" s="115"/>
      <c r="BVM29" s="95"/>
      <c r="BVN29" s="108"/>
      <c r="BVO29" s="112"/>
      <c r="BVY29" s="114"/>
      <c r="BWA29" s="115"/>
      <c r="BWB29" s="115"/>
      <c r="BWC29" s="95"/>
      <c r="BWD29" s="108"/>
      <c r="BWE29" s="112"/>
      <c r="BWO29" s="114"/>
      <c r="BWQ29" s="115"/>
      <c r="BWR29" s="115"/>
      <c r="BWS29" s="95"/>
      <c r="BWT29" s="108"/>
      <c r="BWU29" s="112"/>
      <c r="BXE29" s="114"/>
      <c r="BXG29" s="115"/>
      <c r="BXH29" s="115"/>
      <c r="BXI29" s="95"/>
      <c r="BXJ29" s="108"/>
      <c r="BXK29" s="112"/>
      <c r="BXU29" s="114"/>
      <c r="BXW29" s="115"/>
      <c r="BXX29" s="115"/>
      <c r="BXY29" s="95"/>
      <c r="BXZ29" s="108"/>
      <c r="BYA29" s="112"/>
      <c r="BYK29" s="114"/>
      <c r="BYM29" s="115"/>
      <c r="BYN29" s="115"/>
      <c r="BYO29" s="95"/>
      <c r="BYP29" s="108"/>
      <c r="BYQ29" s="112"/>
      <c r="BZA29" s="114"/>
      <c r="BZC29" s="115"/>
      <c r="BZD29" s="115"/>
      <c r="BZE29" s="95"/>
      <c r="BZF29" s="108"/>
      <c r="BZG29" s="112"/>
      <c r="BZQ29" s="114"/>
      <c r="BZS29" s="115"/>
      <c r="BZT29" s="115"/>
      <c r="BZU29" s="95"/>
      <c r="BZV29" s="108"/>
      <c r="BZW29" s="112"/>
      <c r="CAG29" s="114"/>
      <c r="CAI29" s="115"/>
      <c r="CAJ29" s="115"/>
      <c r="CAK29" s="95"/>
      <c r="CAL29" s="108"/>
      <c r="CAM29" s="112"/>
      <c r="CAW29" s="114"/>
      <c r="CAY29" s="115"/>
      <c r="CAZ29" s="115"/>
      <c r="CBA29" s="95"/>
      <c r="CBB29" s="108"/>
      <c r="CBC29" s="112"/>
      <c r="CBM29" s="114"/>
      <c r="CBO29" s="115"/>
      <c r="CBP29" s="115"/>
      <c r="CBQ29" s="95"/>
      <c r="CBR29" s="108"/>
      <c r="CBS29" s="112"/>
      <c r="CCC29" s="114"/>
      <c r="CCE29" s="115"/>
      <c r="CCF29" s="115"/>
      <c r="CCG29" s="95"/>
      <c r="CCH29" s="108"/>
      <c r="CCI29" s="112"/>
      <c r="CCS29" s="114"/>
      <c r="CCU29" s="115"/>
      <c r="CCV29" s="115"/>
      <c r="CCW29" s="95"/>
      <c r="CCX29" s="108"/>
      <c r="CCY29" s="112"/>
      <c r="CDI29" s="114"/>
      <c r="CDK29" s="115"/>
      <c r="CDL29" s="115"/>
      <c r="CDM29" s="95"/>
      <c r="CDN29" s="108"/>
      <c r="CDO29" s="112"/>
      <c r="CDY29" s="114"/>
      <c r="CEA29" s="115"/>
      <c r="CEB29" s="115"/>
      <c r="CEC29" s="95"/>
      <c r="CED29" s="108"/>
      <c r="CEE29" s="112"/>
      <c r="CEO29" s="114"/>
      <c r="CEQ29" s="115"/>
      <c r="CER29" s="115"/>
      <c r="CES29" s="95"/>
      <c r="CET29" s="108"/>
      <c r="CEU29" s="112"/>
      <c r="CFE29" s="114"/>
      <c r="CFG29" s="115"/>
      <c r="CFH29" s="115"/>
      <c r="CFI29" s="95"/>
      <c r="CFJ29" s="108"/>
      <c r="CFK29" s="112"/>
      <c r="CFU29" s="114"/>
      <c r="CFW29" s="115"/>
      <c r="CFX29" s="115"/>
      <c r="CFY29" s="95"/>
      <c r="CFZ29" s="108"/>
      <c r="CGA29" s="112"/>
      <c r="CGK29" s="114"/>
      <c r="CGM29" s="115"/>
      <c r="CGN29" s="115"/>
      <c r="CGO29" s="95"/>
      <c r="CGP29" s="108"/>
      <c r="CGQ29" s="112"/>
      <c r="CHA29" s="114"/>
      <c r="CHC29" s="115"/>
      <c r="CHD29" s="115"/>
      <c r="CHE29" s="95"/>
      <c r="CHF29" s="108"/>
      <c r="CHG29" s="112"/>
      <c r="CHQ29" s="114"/>
      <c r="CHS29" s="115"/>
      <c r="CHT29" s="115"/>
      <c r="CHU29" s="95"/>
      <c r="CHV29" s="108"/>
      <c r="CHW29" s="112"/>
      <c r="CIG29" s="114"/>
      <c r="CII29" s="115"/>
      <c r="CIJ29" s="115"/>
      <c r="CIK29" s="95"/>
      <c r="CIL29" s="108"/>
      <c r="CIM29" s="112"/>
      <c r="CIW29" s="114"/>
      <c r="CIY29" s="115"/>
      <c r="CIZ29" s="115"/>
      <c r="CJA29" s="95"/>
      <c r="CJB29" s="108"/>
      <c r="CJC29" s="112"/>
      <c r="CJM29" s="114"/>
      <c r="CJO29" s="115"/>
      <c r="CJP29" s="115"/>
      <c r="CJQ29" s="95"/>
      <c r="CJR29" s="108"/>
      <c r="CJS29" s="112"/>
      <c r="CKC29" s="114"/>
      <c r="CKE29" s="115"/>
      <c r="CKF29" s="115"/>
      <c r="CKG29" s="95"/>
      <c r="CKH29" s="108"/>
      <c r="CKI29" s="112"/>
      <c r="CKS29" s="114"/>
      <c r="CKU29" s="115"/>
      <c r="CKV29" s="115"/>
      <c r="CKW29" s="95"/>
      <c r="CKX29" s="108"/>
      <c r="CKY29" s="112"/>
      <c r="CLI29" s="114"/>
      <c r="CLK29" s="115"/>
      <c r="CLL29" s="115"/>
      <c r="CLM29" s="95"/>
      <c r="CLN29" s="108"/>
      <c r="CLO29" s="112"/>
      <c r="CLY29" s="114"/>
      <c r="CMA29" s="115"/>
      <c r="CMB29" s="115"/>
      <c r="CMC29" s="95"/>
      <c r="CMD29" s="108"/>
      <c r="CME29" s="112"/>
      <c r="CMO29" s="114"/>
      <c r="CMQ29" s="115"/>
      <c r="CMR29" s="115"/>
      <c r="CMS29" s="95"/>
      <c r="CMT29" s="108"/>
      <c r="CMU29" s="112"/>
      <c r="CNE29" s="114"/>
      <c r="CNG29" s="115"/>
      <c r="CNH29" s="115"/>
      <c r="CNI29" s="95"/>
      <c r="CNJ29" s="108"/>
      <c r="CNK29" s="112"/>
      <c r="CNU29" s="114"/>
      <c r="CNW29" s="115"/>
      <c r="CNX29" s="115"/>
      <c r="CNY29" s="95"/>
      <c r="CNZ29" s="108"/>
      <c r="COA29" s="112"/>
      <c r="COK29" s="114"/>
      <c r="COM29" s="115"/>
      <c r="CON29" s="115"/>
      <c r="COO29" s="95"/>
      <c r="COP29" s="108"/>
      <c r="COQ29" s="112"/>
      <c r="CPA29" s="114"/>
      <c r="CPC29" s="115"/>
      <c r="CPD29" s="115"/>
      <c r="CPE29" s="95"/>
      <c r="CPF29" s="108"/>
      <c r="CPG29" s="112"/>
      <c r="CPQ29" s="114"/>
      <c r="CPS29" s="115"/>
      <c r="CPT29" s="115"/>
      <c r="CPU29" s="95"/>
      <c r="CPV29" s="108"/>
      <c r="CPW29" s="112"/>
      <c r="CQG29" s="114"/>
      <c r="CQI29" s="115"/>
      <c r="CQJ29" s="115"/>
      <c r="CQK29" s="95"/>
      <c r="CQL29" s="108"/>
      <c r="CQM29" s="112"/>
      <c r="CQW29" s="114"/>
      <c r="CQY29" s="115"/>
      <c r="CQZ29" s="115"/>
      <c r="CRA29" s="95"/>
      <c r="CRB29" s="108"/>
      <c r="CRC29" s="112"/>
      <c r="CRM29" s="114"/>
      <c r="CRO29" s="115"/>
      <c r="CRP29" s="115"/>
      <c r="CRQ29" s="95"/>
      <c r="CRR29" s="108"/>
      <c r="CRS29" s="112"/>
      <c r="CSC29" s="114"/>
      <c r="CSE29" s="115"/>
      <c r="CSF29" s="115"/>
      <c r="CSG29" s="95"/>
      <c r="CSH29" s="108"/>
      <c r="CSI29" s="112"/>
      <c r="CSS29" s="114"/>
      <c r="CSU29" s="115"/>
      <c r="CSV29" s="115"/>
      <c r="CSW29" s="95"/>
      <c r="CSX29" s="108"/>
      <c r="CSY29" s="112"/>
      <c r="CTI29" s="114"/>
      <c r="CTK29" s="115"/>
      <c r="CTL29" s="115"/>
      <c r="CTM29" s="95"/>
      <c r="CTN29" s="108"/>
      <c r="CTO29" s="112"/>
      <c r="CTY29" s="114"/>
      <c r="CUA29" s="115"/>
      <c r="CUB29" s="115"/>
      <c r="CUC29" s="95"/>
      <c r="CUD29" s="108"/>
      <c r="CUE29" s="112"/>
      <c r="CUO29" s="114"/>
      <c r="CUQ29" s="115"/>
      <c r="CUR29" s="115"/>
      <c r="CUS29" s="95"/>
      <c r="CUT29" s="108"/>
      <c r="CUU29" s="112"/>
      <c r="CVE29" s="114"/>
      <c r="CVG29" s="115"/>
      <c r="CVH29" s="115"/>
      <c r="CVI29" s="95"/>
      <c r="CVJ29" s="108"/>
      <c r="CVK29" s="112"/>
      <c r="CVU29" s="114"/>
      <c r="CVW29" s="115"/>
      <c r="CVX29" s="115"/>
      <c r="CVY29" s="95"/>
      <c r="CVZ29" s="108"/>
      <c r="CWA29" s="112"/>
      <c r="CWK29" s="114"/>
      <c r="CWM29" s="115"/>
      <c r="CWN29" s="115"/>
      <c r="CWO29" s="95"/>
      <c r="CWP29" s="108"/>
      <c r="CWQ29" s="112"/>
      <c r="CXA29" s="114"/>
      <c r="CXC29" s="115"/>
      <c r="CXD29" s="115"/>
      <c r="CXE29" s="95"/>
      <c r="CXF29" s="108"/>
      <c r="CXG29" s="112"/>
      <c r="CXQ29" s="114"/>
      <c r="CXS29" s="115"/>
      <c r="CXT29" s="115"/>
      <c r="CXU29" s="95"/>
      <c r="CXV29" s="108"/>
      <c r="CXW29" s="112"/>
      <c r="CYG29" s="114"/>
      <c r="CYI29" s="115"/>
      <c r="CYJ29" s="115"/>
      <c r="CYK29" s="95"/>
      <c r="CYL29" s="108"/>
      <c r="CYM29" s="112"/>
      <c r="CYW29" s="114"/>
      <c r="CYY29" s="115"/>
      <c r="CYZ29" s="115"/>
      <c r="CZA29" s="95"/>
      <c r="CZB29" s="108"/>
      <c r="CZC29" s="112"/>
      <c r="CZM29" s="114"/>
      <c r="CZO29" s="115"/>
      <c r="CZP29" s="115"/>
      <c r="CZQ29" s="95"/>
      <c r="CZR29" s="108"/>
      <c r="CZS29" s="112"/>
      <c r="DAC29" s="114"/>
      <c r="DAE29" s="115"/>
      <c r="DAF29" s="115"/>
      <c r="DAG29" s="95"/>
      <c r="DAH29" s="108"/>
      <c r="DAI29" s="112"/>
      <c r="DAS29" s="114"/>
      <c r="DAU29" s="115"/>
      <c r="DAV29" s="115"/>
      <c r="DAW29" s="95"/>
      <c r="DAX29" s="108"/>
      <c r="DAY29" s="112"/>
      <c r="DBI29" s="114"/>
      <c r="DBK29" s="115"/>
      <c r="DBL29" s="115"/>
      <c r="DBM29" s="95"/>
      <c r="DBN29" s="108"/>
      <c r="DBO29" s="112"/>
      <c r="DBY29" s="114"/>
      <c r="DCA29" s="115"/>
      <c r="DCB29" s="115"/>
      <c r="DCC29" s="95"/>
      <c r="DCD29" s="108"/>
      <c r="DCE29" s="112"/>
      <c r="DCO29" s="114"/>
      <c r="DCQ29" s="115"/>
      <c r="DCR29" s="115"/>
      <c r="DCS29" s="95"/>
      <c r="DCT29" s="108"/>
      <c r="DCU29" s="112"/>
      <c r="DDE29" s="114"/>
      <c r="DDG29" s="115"/>
      <c r="DDH29" s="115"/>
      <c r="DDI29" s="95"/>
      <c r="DDJ29" s="108"/>
      <c r="DDK29" s="112"/>
      <c r="DDU29" s="114"/>
      <c r="DDW29" s="115"/>
      <c r="DDX29" s="115"/>
      <c r="DDY29" s="95"/>
      <c r="DDZ29" s="108"/>
      <c r="DEA29" s="112"/>
      <c r="DEK29" s="114"/>
      <c r="DEM29" s="115"/>
      <c r="DEN29" s="115"/>
      <c r="DEO29" s="95"/>
      <c r="DEP29" s="108"/>
      <c r="DEQ29" s="112"/>
      <c r="DFA29" s="114"/>
      <c r="DFC29" s="115"/>
      <c r="DFD29" s="115"/>
      <c r="DFE29" s="95"/>
      <c r="DFF29" s="108"/>
      <c r="DFG29" s="112"/>
      <c r="DFQ29" s="114"/>
      <c r="DFS29" s="115"/>
      <c r="DFT29" s="115"/>
      <c r="DFU29" s="95"/>
      <c r="DFV29" s="108"/>
      <c r="DFW29" s="112"/>
      <c r="DGG29" s="114"/>
      <c r="DGI29" s="115"/>
      <c r="DGJ29" s="115"/>
      <c r="DGK29" s="95"/>
      <c r="DGL29" s="108"/>
      <c r="DGM29" s="112"/>
      <c r="DGW29" s="114"/>
      <c r="DGY29" s="115"/>
      <c r="DGZ29" s="115"/>
      <c r="DHA29" s="95"/>
      <c r="DHB29" s="108"/>
      <c r="DHC29" s="112"/>
      <c r="DHM29" s="114"/>
      <c r="DHO29" s="115"/>
      <c r="DHP29" s="115"/>
      <c r="DHQ29" s="95"/>
      <c r="DHR29" s="108"/>
      <c r="DHS29" s="112"/>
      <c r="DIC29" s="114"/>
      <c r="DIE29" s="115"/>
      <c r="DIF29" s="115"/>
      <c r="DIG29" s="95"/>
      <c r="DIH29" s="108"/>
      <c r="DII29" s="112"/>
      <c r="DIS29" s="114"/>
      <c r="DIU29" s="115"/>
      <c r="DIV29" s="115"/>
      <c r="DIW29" s="95"/>
      <c r="DIX29" s="108"/>
      <c r="DIY29" s="112"/>
      <c r="DJI29" s="114"/>
      <c r="DJK29" s="115"/>
      <c r="DJL29" s="115"/>
      <c r="DJM29" s="95"/>
      <c r="DJN29" s="108"/>
      <c r="DJO29" s="112"/>
      <c r="DJY29" s="114"/>
      <c r="DKA29" s="115"/>
      <c r="DKB29" s="115"/>
      <c r="DKC29" s="95"/>
      <c r="DKD29" s="108"/>
      <c r="DKE29" s="112"/>
      <c r="DKO29" s="114"/>
      <c r="DKQ29" s="115"/>
      <c r="DKR29" s="115"/>
      <c r="DKS29" s="95"/>
      <c r="DKT29" s="108"/>
      <c r="DKU29" s="112"/>
      <c r="DLE29" s="114"/>
      <c r="DLG29" s="115"/>
      <c r="DLH29" s="115"/>
      <c r="DLI29" s="95"/>
      <c r="DLJ29" s="108"/>
      <c r="DLK29" s="112"/>
      <c r="DLU29" s="114"/>
      <c r="DLW29" s="115"/>
      <c r="DLX29" s="115"/>
      <c r="DLY29" s="95"/>
      <c r="DLZ29" s="108"/>
      <c r="DMA29" s="112"/>
      <c r="DMK29" s="114"/>
      <c r="DMM29" s="115"/>
      <c r="DMN29" s="115"/>
      <c r="DMO29" s="95"/>
      <c r="DMP29" s="108"/>
      <c r="DMQ29" s="112"/>
      <c r="DNA29" s="114"/>
      <c r="DNC29" s="115"/>
      <c r="DND29" s="115"/>
      <c r="DNE29" s="95"/>
      <c r="DNF29" s="108"/>
      <c r="DNG29" s="112"/>
      <c r="DNQ29" s="114"/>
      <c r="DNS29" s="115"/>
      <c r="DNT29" s="115"/>
      <c r="DNU29" s="95"/>
      <c r="DNV29" s="108"/>
      <c r="DNW29" s="112"/>
      <c r="DOG29" s="114"/>
      <c r="DOI29" s="115"/>
      <c r="DOJ29" s="115"/>
      <c r="DOK29" s="95"/>
      <c r="DOL29" s="108"/>
      <c r="DOM29" s="112"/>
      <c r="DOW29" s="114"/>
      <c r="DOY29" s="115"/>
      <c r="DOZ29" s="115"/>
      <c r="DPA29" s="95"/>
      <c r="DPB29" s="108"/>
      <c r="DPC29" s="112"/>
      <c r="DPM29" s="114"/>
      <c r="DPO29" s="115"/>
      <c r="DPP29" s="115"/>
      <c r="DPQ29" s="95"/>
      <c r="DPR29" s="108"/>
      <c r="DPS29" s="112"/>
      <c r="DQC29" s="114"/>
      <c r="DQE29" s="115"/>
      <c r="DQF29" s="115"/>
      <c r="DQG29" s="95"/>
      <c r="DQH29" s="108"/>
      <c r="DQI29" s="112"/>
      <c r="DQS29" s="114"/>
      <c r="DQU29" s="115"/>
      <c r="DQV29" s="115"/>
      <c r="DQW29" s="95"/>
      <c r="DQX29" s="108"/>
      <c r="DQY29" s="112"/>
      <c r="DRI29" s="114"/>
      <c r="DRK29" s="115"/>
      <c r="DRL29" s="115"/>
      <c r="DRM29" s="95"/>
      <c r="DRN29" s="108"/>
      <c r="DRO29" s="112"/>
      <c r="DRY29" s="114"/>
      <c r="DSA29" s="115"/>
      <c r="DSB29" s="115"/>
      <c r="DSC29" s="95"/>
      <c r="DSD29" s="108"/>
      <c r="DSE29" s="112"/>
      <c r="DSO29" s="114"/>
      <c r="DSQ29" s="115"/>
      <c r="DSR29" s="115"/>
      <c r="DSS29" s="95"/>
      <c r="DST29" s="108"/>
      <c r="DSU29" s="112"/>
      <c r="DTE29" s="114"/>
      <c r="DTG29" s="115"/>
      <c r="DTH29" s="115"/>
      <c r="DTI29" s="95"/>
      <c r="DTJ29" s="108"/>
      <c r="DTK29" s="112"/>
      <c r="DTU29" s="114"/>
      <c r="DTW29" s="115"/>
      <c r="DTX29" s="115"/>
      <c r="DTY29" s="95"/>
      <c r="DTZ29" s="108"/>
      <c r="DUA29" s="112"/>
      <c r="DUK29" s="114"/>
      <c r="DUM29" s="115"/>
      <c r="DUN29" s="115"/>
      <c r="DUO29" s="95"/>
      <c r="DUP29" s="108"/>
      <c r="DUQ29" s="112"/>
      <c r="DVA29" s="114"/>
      <c r="DVC29" s="115"/>
      <c r="DVD29" s="115"/>
      <c r="DVE29" s="95"/>
      <c r="DVF29" s="108"/>
      <c r="DVG29" s="112"/>
      <c r="DVQ29" s="114"/>
      <c r="DVS29" s="115"/>
      <c r="DVT29" s="115"/>
      <c r="DVU29" s="95"/>
      <c r="DVV29" s="108"/>
      <c r="DVW29" s="112"/>
      <c r="DWG29" s="114"/>
      <c r="DWI29" s="115"/>
      <c r="DWJ29" s="115"/>
      <c r="DWK29" s="95"/>
      <c r="DWL29" s="108"/>
      <c r="DWM29" s="112"/>
      <c r="DWW29" s="114"/>
      <c r="DWY29" s="115"/>
      <c r="DWZ29" s="115"/>
      <c r="DXA29" s="95"/>
      <c r="DXB29" s="108"/>
      <c r="DXC29" s="112"/>
      <c r="DXM29" s="114"/>
      <c r="DXO29" s="115"/>
      <c r="DXP29" s="115"/>
      <c r="DXQ29" s="95"/>
      <c r="DXR29" s="108"/>
      <c r="DXS29" s="112"/>
      <c r="DYC29" s="114"/>
      <c r="DYE29" s="115"/>
      <c r="DYF29" s="115"/>
      <c r="DYG29" s="95"/>
      <c r="DYH29" s="108"/>
      <c r="DYI29" s="112"/>
      <c r="DYS29" s="114"/>
      <c r="DYU29" s="115"/>
      <c r="DYV29" s="115"/>
      <c r="DYW29" s="95"/>
      <c r="DYX29" s="108"/>
      <c r="DYY29" s="112"/>
      <c r="DZI29" s="114"/>
      <c r="DZK29" s="115"/>
      <c r="DZL29" s="115"/>
      <c r="DZM29" s="95"/>
      <c r="DZN29" s="108"/>
      <c r="DZO29" s="112"/>
      <c r="DZY29" s="114"/>
      <c r="EAA29" s="115"/>
      <c r="EAB29" s="115"/>
      <c r="EAC29" s="95"/>
      <c r="EAD29" s="108"/>
      <c r="EAE29" s="112"/>
      <c r="EAO29" s="114"/>
      <c r="EAQ29" s="115"/>
      <c r="EAR29" s="115"/>
      <c r="EAS29" s="95"/>
      <c r="EAT29" s="108"/>
      <c r="EAU29" s="112"/>
      <c r="EBE29" s="114"/>
      <c r="EBG29" s="115"/>
      <c r="EBH29" s="115"/>
      <c r="EBI29" s="95"/>
      <c r="EBJ29" s="108"/>
      <c r="EBK29" s="112"/>
      <c r="EBU29" s="114"/>
      <c r="EBW29" s="115"/>
      <c r="EBX29" s="115"/>
      <c r="EBY29" s="95"/>
      <c r="EBZ29" s="108"/>
      <c r="ECA29" s="112"/>
      <c r="ECK29" s="114"/>
      <c r="ECM29" s="115"/>
      <c r="ECN29" s="115"/>
      <c r="ECO29" s="95"/>
      <c r="ECP29" s="108"/>
      <c r="ECQ29" s="112"/>
      <c r="EDA29" s="114"/>
      <c r="EDC29" s="115"/>
      <c r="EDD29" s="115"/>
      <c r="EDE29" s="95"/>
      <c r="EDF29" s="108"/>
      <c r="EDG29" s="112"/>
      <c r="EDQ29" s="114"/>
      <c r="EDS29" s="115"/>
      <c r="EDT29" s="115"/>
      <c r="EDU29" s="95"/>
      <c r="EDV29" s="108"/>
      <c r="EDW29" s="112"/>
      <c r="EEG29" s="114"/>
      <c r="EEI29" s="115"/>
      <c r="EEJ29" s="115"/>
      <c r="EEK29" s="95"/>
      <c r="EEL29" s="108"/>
      <c r="EEM29" s="112"/>
      <c r="EEW29" s="114"/>
      <c r="EEY29" s="115"/>
      <c r="EEZ29" s="115"/>
      <c r="EFA29" s="95"/>
      <c r="EFB29" s="108"/>
      <c r="EFC29" s="112"/>
      <c r="EFM29" s="114"/>
      <c r="EFO29" s="115"/>
      <c r="EFP29" s="115"/>
      <c r="EFQ29" s="95"/>
      <c r="EFR29" s="108"/>
      <c r="EFS29" s="112"/>
      <c r="EGC29" s="114"/>
      <c r="EGE29" s="115"/>
      <c r="EGF29" s="115"/>
      <c r="EGG29" s="95"/>
      <c r="EGH29" s="108"/>
      <c r="EGI29" s="112"/>
      <c r="EGS29" s="114"/>
      <c r="EGU29" s="115"/>
      <c r="EGV29" s="115"/>
      <c r="EGW29" s="95"/>
      <c r="EGX29" s="108"/>
      <c r="EGY29" s="112"/>
      <c r="EHI29" s="114"/>
      <c r="EHK29" s="115"/>
      <c r="EHL29" s="115"/>
      <c r="EHM29" s="95"/>
      <c r="EHN29" s="108"/>
      <c r="EHO29" s="112"/>
      <c r="EHY29" s="114"/>
      <c r="EIA29" s="115"/>
      <c r="EIB29" s="115"/>
      <c r="EIC29" s="95"/>
      <c r="EID29" s="108"/>
      <c r="EIE29" s="112"/>
      <c r="EIO29" s="114"/>
      <c r="EIQ29" s="115"/>
      <c r="EIR29" s="115"/>
      <c r="EIS29" s="95"/>
      <c r="EIT29" s="108"/>
      <c r="EIU29" s="112"/>
      <c r="EJE29" s="114"/>
      <c r="EJG29" s="115"/>
      <c r="EJH29" s="115"/>
      <c r="EJI29" s="95"/>
      <c r="EJJ29" s="108"/>
      <c r="EJK29" s="112"/>
      <c r="EJU29" s="114"/>
      <c r="EJW29" s="115"/>
      <c r="EJX29" s="115"/>
      <c r="EJY29" s="95"/>
      <c r="EJZ29" s="108"/>
      <c r="EKA29" s="112"/>
      <c r="EKK29" s="114"/>
      <c r="EKM29" s="115"/>
      <c r="EKN29" s="115"/>
      <c r="EKO29" s="95"/>
      <c r="EKP29" s="108"/>
      <c r="EKQ29" s="112"/>
      <c r="ELA29" s="114"/>
      <c r="ELC29" s="115"/>
      <c r="ELD29" s="115"/>
      <c r="ELE29" s="95"/>
      <c r="ELF29" s="108"/>
      <c r="ELG29" s="112"/>
      <c r="ELQ29" s="114"/>
      <c r="ELS29" s="115"/>
      <c r="ELT29" s="115"/>
      <c r="ELU29" s="95"/>
      <c r="ELV29" s="108"/>
      <c r="ELW29" s="112"/>
      <c r="EMG29" s="114"/>
      <c r="EMI29" s="115"/>
      <c r="EMJ29" s="115"/>
      <c r="EMK29" s="95"/>
      <c r="EML29" s="108"/>
      <c r="EMM29" s="112"/>
      <c r="EMW29" s="114"/>
      <c r="EMY29" s="115"/>
      <c r="EMZ29" s="115"/>
      <c r="ENA29" s="95"/>
      <c r="ENB29" s="108"/>
      <c r="ENC29" s="112"/>
      <c r="ENM29" s="114"/>
      <c r="ENO29" s="115"/>
      <c r="ENP29" s="115"/>
      <c r="ENQ29" s="95"/>
      <c r="ENR29" s="108"/>
      <c r="ENS29" s="112"/>
      <c r="EOC29" s="114"/>
      <c r="EOE29" s="115"/>
      <c r="EOF29" s="115"/>
      <c r="EOG29" s="95"/>
      <c r="EOH29" s="108"/>
      <c r="EOI29" s="112"/>
      <c r="EOS29" s="114"/>
      <c r="EOU29" s="115"/>
      <c r="EOV29" s="115"/>
      <c r="EOW29" s="95"/>
      <c r="EOX29" s="108"/>
      <c r="EOY29" s="112"/>
      <c r="EPI29" s="114"/>
      <c r="EPK29" s="115"/>
      <c r="EPL29" s="115"/>
      <c r="EPM29" s="95"/>
      <c r="EPN29" s="108"/>
      <c r="EPO29" s="112"/>
      <c r="EPY29" s="114"/>
      <c r="EQA29" s="115"/>
      <c r="EQB29" s="115"/>
      <c r="EQC29" s="95"/>
      <c r="EQD29" s="108"/>
      <c r="EQE29" s="112"/>
      <c r="EQO29" s="114"/>
      <c r="EQQ29" s="115"/>
      <c r="EQR29" s="115"/>
      <c r="EQS29" s="95"/>
      <c r="EQT29" s="108"/>
      <c r="EQU29" s="112"/>
      <c r="ERE29" s="114"/>
      <c r="ERG29" s="115"/>
      <c r="ERH29" s="115"/>
      <c r="ERI29" s="95"/>
      <c r="ERJ29" s="108"/>
      <c r="ERK29" s="112"/>
      <c r="ERU29" s="114"/>
      <c r="ERW29" s="115"/>
      <c r="ERX29" s="115"/>
      <c r="ERY29" s="95"/>
      <c r="ERZ29" s="108"/>
      <c r="ESA29" s="112"/>
      <c r="ESK29" s="114"/>
      <c r="ESM29" s="115"/>
      <c r="ESN29" s="115"/>
      <c r="ESO29" s="95"/>
      <c r="ESP29" s="108"/>
      <c r="ESQ29" s="112"/>
      <c r="ETA29" s="114"/>
      <c r="ETC29" s="115"/>
      <c r="ETD29" s="115"/>
      <c r="ETE29" s="95"/>
      <c r="ETF29" s="108"/>
      <c r="ETG29" s="112"/>
      <c r="ETQ29" s="114"/>
      <c r="ETS29" s="115"/>
      <c r="ETT29" s="115"/>
      <c r="ETU29" s="95"/>
      <c r="ETV29" s="108"/>
      <c r="ETW29" s="112"/>
      <c r="EUG29" s="114"/>
      <c r="EUI29" s="115"/>
      <c r="EUJ29" s="115"/>
      <c r="EUK29" s="95"/>
      <c r="EUL29" s="108"/>
      <c r="EUM29" s="112"/>
      <c r="EUW29" s="114"/>
      <c r="EUY29" s="115"/>
      <c r="EUZ29" s="115"/>
      <c r="EVA29" s="95"/>
      <c r="EVB29" s="108"/>
      <c r="EVC29" s="112"/>
      <c r="EVM29" s="114"/>
      <c r="EVO29" s="115"/>
      <c r="EVP29" s="115"/>
      <c r="EVQ29" s="95"/>
      <c r="EVR29" s="108"/>
      <c r="EVS29" s="112"/>
      <c r="EWC29" s="114"/>
      <c r="EWE29" s="115"/>
      <c r="EWF29" s="115"/>
      <c r="EWG29" s="95"/>
      <c r="EWH29" s="108"/>
      <c r="EWI29" s="112"/>
      <c r="EWS29" s="114"/>
      <c r="EWU29" s="115"/>
      <c r="EWV29" s="115"/>
      <c r="EWW29" s="95"/>
      <c r="EWX29" s="108"/>
      <c r="EWY29" s="112"/>
      <c r="EXI29" s="114"/>
      <c r="EXK29" s="115"/>
      <c r="EXL29" s="115"/>
      <c r="EXM29" s="95"/>
      <c r="EXN29" s="108"/>
      <c r="EXO29" s="112"/>
      <c r="EXY29" s="114"/>
      <c r="EYA29" s="115"/>
      <c r="EYB29" s="115"/>
      <c r="EYC29" s="95"/>
      <c r="EYD29" s="108"/>
      <c r="EYE29" s="112"/>
      <c r="EYO29" s="114"/>
      <c r="EYQ29" s="115"/>
      <c r="EYR29" s="115"/>
      <c r="EYS29" s="95"/>
      <c r="EYT29" s="108"/>
      <c r="EYU29" s="112"/>
      <c r="EZE29" s="114"/>
      <c r="EZG29" s="115"/>
      <c r="EZH29" s="115"/>
      <c r="EZI29" s="95"/>
      <c r="EZJ29" s="108"/>
      <c r="EZK29" s="112"/>
      <c r="EZU29" s="114"/>
      <c r="EZW29" s="115"/>
      <c r="EZX29" s="115"/>
      <c r="EZY29" s="95"/>
      <c r="EZZ29" s="108"/>
      <c r="FAA29" s="112"/>
      <c r="FAK29" s="114"/>
      <c r="FAM29" s="115"/>
      <c r="FAN29" s="115"/>
      <c r="FAO29" s="95"/>
      <c r="FAP29" s="108"/>
      <c r="FAQ29" s="112"/>
      <c r="FBA29" s="114"/>
      <c r="FBC29" s="115"/>
      <c r="FBD29" s="115"/>
      <c r="FBE29" s="95"/>
      <c r="FBF29" s="108"/>
      <c r="FBG29" s="112"/>
      <c r="FBQ29" s="114"/>
      <c r="FBS29" s="115"/>
      <c r="FBT29" s="115"/>
      <c r="FBU29" s="95"/>
      <c r="FBV29" s="108"/>
      <c r="FBW29" s="112"/>
      <c r="FCG29" s="114"/>
      <c r="FCI29" s="115"/>
      <c r="FCJ29" s="115"/>
      <c r="FCK29" s="95"/>
      <c r="FCL29" s="108"/>
      <c r="FCM29" s="112"/>
      <c r="FCW29" s="114"/>
      <c r="FCY29" s="115"/>
      <c r="FCZ29" s="115"/>
      <c r="FDA29" s="95"/>
      <c r="FDB29" s="108"/>
      <c r="FDC29" s="112"/>
      <c r="FDM29" s="114"/>
      <c r="FDO29" s="115"/>
      <c r="FDP29" s="115"/>
      <c r="FDQ29" s="95"/>
      <c r="FDR29" s="108"/>
      <c r="FDS29" s="112"/>
      <c r="FEC29" s="114"/>
      <c r="FEE29" s="115"/>
      <c r="FEF29" s="115"/>
      <c r="FEG29" s="95"/>
      <c r="FEH29" s="108"/>
      <c r="FEI29" s="112"/>
      <c r="FES29" s="114"/>
      <c r="FEU29" s="115"/>
      <c r="FEV29" s="115"/>
      <c r="FEW29" s="95"/>
      <c r="FEX29" s="108"/>
      <c r="FEY29" s="112"/>
      <c r="FFI29" s="114"/>
      <c r="FFK29" s="115"/>
      <c r="FFL29" s="115"/>
      <c r="FFM29" s="95"/>
      <c r="FFN29" s="108"/>
      <c r="FFO29" s="112"/>
      <c r="FFY29" s="114"/>
      <c r="FGA29" s="115"/>
      <c r="FGB29" s="115"/>
      <c r="FGC29" s="95"/>
      <c r="FGD29" s="108"/>
      <c r="FGE29" s="112"/>
      <c r="FGO29" s="114"/>
      <c r="FGQ29" s="115"/>
      <c r="FGR29" s="115"/>
      <c r="FGS29" s="95"/>
      <c r="FGT29" s="108"/>
      <c r="FGU29" s="112"/>
      <c r="FHE29" s="114"/>
      <c r="FHG29" s="115"/>
      <c r="FHH29" s="115"/>
      <c r="FHI29" s="95"/>
      <c r="FHJ29" s="108"/>
      <c r="FHK29" s="112"/>
      <c r="FHU29" s="114"/>
      <c r="FHW29" s="115"/>
      <c r="FHX29" s="115"/>
      <c r="FHY29" s="95"/>
      <c r="FHZ29" s="108"/>
      <c r="FIA29" s="112"/>
      <c r="FIK29" s="114"/>
      <c r="FIM29" s="115"/>
      <c r="FIN29" s="115"/>
      <c r="FIO29" s="95"/>
      <c r="FIP29" s="108"/>
      <c r="FIQ29" s="112"/>
      <c r="FJA29" s="114"/>
      <c r="FJC29" s="115"/>
      <c r="FJD29" s="115"/>
      <c r="FJE29" s="95"/>
      <c r="FJF29" s="108"/>
      <c r="FJG29" s="112"/>
      <c r="FJQ29" s="114"/>
      <c r="FJS29" s="115"/>
      <c r="FJT29" s="115"/>
      <c r="FJU29" s="95"/>
      <c r="FJV29" s="108"/>
      <c r="FJW29" s="112"/>
      <c r="FKG29" s="114"/>
      <c r="FKI29" s="115"/>
      <c r="FKJ29" s="115"/>
      <c r="FKK29" s="95"/>
      <c r="FKL29" s="108"/>
      <c r="FKM29" s="112"/>
      <c r="FKW29" s="114"/>
      <c r="FKY29" s="115"/>
      <c r="FKZ29" s="115"/>
      <c r="FLA29" s="95"/>
      <c r="FLB29" s="108"/>
      <c r="FLC29" s="112"/>
      <c r="FLM29" s="114"/>
      <c r="FLO29" s="115"/>
      <c r="FLP29" s="115"/>
      <c r="FLQ29" s="95"/>
      <c r="FLR29" s="108"/>
      <c r="FLS29" s="112"/>
      <c r="FMC29" s="114"/>
      <c r="FME29" s="115"/>
      <c r="FMF29" s="115"/>
      <c r="FMG29" s="95"/>
      <c r="FMH29" s="108"/>
      <c r="FMI29" s="112"/>
      <c r="FMS29" s="114"/>
      <c r="FMU29" s="115"/>
      <c r="FMV29" s="115"/>
      <c r="FMW29" s="95"/>
      <c r="FMX29" s="108"/>
      <c r="FMY29" s="112"/>
      <c r="FNI29" s="114"/>
      <c r="FNK29" s="115"/>
      <c r="FNL29" s="115"/>
      <c r="FNM29" s="95"/>
      <c r="FNN29" s="108"/>
      <c r="FNO29" s="112"/>
      <c r="FNY29" s="114"/>
      <c r="FOA29" s="115"/>
      <c r="FOB29" s="115"/>
      <c r="FOC29" s="95"/>
      <c r="FOD29" s="108"/>
      <c r="FOE29" s="112"/>
      <c r="FOO29" s="114"/>
      <c r="FOQ29" s="115"/>
      <c r="FOR29" s="115"/>
      <c r="FOS29" s="95"/>
      <c r="FOT29" s="108"/>
      <c r="FOU29" s="112"/>
      <c r="FPE29" s="114"/>
      <c r="FPG29" s="115"/>
      <c r="FPH29" s="115"/>
      <c r="FPI29" s="95"/>
      <c r="FPJ29" s="108"/>
      <c r="FPK29" s="112"/>
      <c r="FPU29" s="114"/>
      <c r="FPW29" s="115"/>
      <c r="FPX29" s="115"/>
      <c r="FPY29" s="95"/>
      <c r="FPZ29" s="108"/>
      <c r="FQA29" s="112"/>
      <c r="FQK29" s="114"/>
      <c r="FQM29" s="115"/>
      <c r="FQN29" s="115"/>
      <c r="FQO29" s="95"/>
      <c r="FQP29" s="108"/>
      <c r="FQQ29" s="112"/>
      <c r="FRA29" s="114"/>
      <c r="FRC29" s="115"/>
      <c r="FRD29" s="115"/>
      <c r="FRE29" s="95"/>
      <c r="FRF29" s="108"/>
      <c r="FRG29" s="112"/>
      <c r="FRQ29" s="114"/>
      <c r="FRS29" s="115"/>
      <c r="FRT29" s="115"/>
      <c r="FRU29" s="95"/>
      <c r="FRV29" s="108"/>
      <c r="FRW29" s="112"/>
      <c r="FSG29" s="114"/>
      <c r="FSI29" s="115"/>
      <c r="FSJ29" s="115"/>
      <c r="FSK29" s="95"/>
      <c r="FSL29" s="108"/>
      <c r="FSM29" s="112"/>
      <c r="FSW29" s="114"/>
      <c r="FSY29" s="115"/>
      <c r="FSZ29" s="115"/>
      <c r="FTA29" s="95"/>
      <c r="FTB29" s="108"/>
      <c r="FTC29" s="112"/>
      <c r="FTM29" s="114"/>
      <c r="FTO29" s="115"/>
      <c r="FTP29" s="115"/>
      <c r="FTQ29" s="95"/>
      <c r="FTR29" s="108"/>
      <c r="FTS29" s="112"/>
      <c r="FUC29" s="114"/>
      <c r="FUE29" s="115"/>
      <c r="FUF29" s="115"/>
      <c r="FUG29" s="95"/>
      <c r="FUH29" s="108"/>
      <c r="FUI29" s="112"/>
      <c r="FUS29" s="114"/>
      <c r="FUU29" s="115"/>
      <c r="FUV29" s="115"/>
      <c r="FUW29" s="95"/>
      <c r="FUX29" s="108"/>
      <c r="FUY29" s="112"/>
      <c r="FVI29" s="114"/>
      <c r="FVK29" s="115"/>
      <c r="FVL29" s="115"/>
      <c r="FVM29" s="95"/>
      <c r="FVN29" s="108"/>
      <c r="FVO29" s="112"/>
      <c r="FVY29" s="114"/>
      <c r="FWA29" s="115"/>
      <c r="FWB29" s="115"/>
      <c r="FWC29" s="95"/>
      <c r="FWD29" s="108"/>
      <c r="FWE29" s="112"/>
      <c r="FWO29" s="114"/>
      <c r="FWQ29" s="115"/>
      <c r="FWR29" s="115"/>
      <c r="FWS29" s="95"/>
      <c r="FWT29" s="108"/>
      <c r="FWU29" s="112"/>
      <c r="FXE29" s="114"/>
      <c r="FXG29" s="115"/>
      <c r="FXH29" s="115"/>
      <c r="FXI29" s="95"/>
      <c r="FXJ29" s="108"/>
      <c r="FXK29" s="112"/>
      <c r="FXU29" s="114"/>
      <c r="FXW29" s="115"/>
      <c r="FXX29" s="115"/>
      <c r="FXY29" s="95"/>
      <c r="FXZ29" s="108"/>
      <c r="FYA29" s="112"/>
      <c r="FYK29" s="114"/>
      <c r="FYM29" s="115"/>
      <c r="FYN29" s="115"/>
      <c r="FYO29" s="95"/>
      <c r="FYP29" s="108"/>
      <c r="FYQ29" s="112"/>
      <c r="FZA29" s="114"/>
      <c r="FZC29" s="115"/>
      <c r="FZD29" s="115"/>
      <c r="FZE29" s="95"/>
      <c r="FZF29" s="108"/>
      <c r="FZG29" s="112"/>
      <c r="FZQ29" s="114"/>
      <c r="FZS29" s="115"/>
      <c r="FZT29" s="115"/>
      <c r="FZU29" s="95"/>
      <c r="FZV29" s="108"/>
      <c r="FZW29" s="112"/>
      <c r="GAG29" s="114"/>
      <c r="GAI29" s="115"/>
      <c r="GAJ29" s="115"/>
      <c r="GAK29" s="95"/>
      <c r="GAL29" s="108"/>
      <c r="GAM29" s="112"/>
      <c r="GAW29" s="114"/>
      <c r="GAY29" s="115"/>
      <c r="GAZ29" s="115"/>
      <c r="GBA29" s="95"/>
      <c r="GBB29" s="108"/>
      <c r="GBC29" s="112"/>
      <c r="GBM29" s="114"/>
      <c r="GBO29" s="115"/>
      <c r="GBP29" s="115"/>
      <c r="GBQ29" s="95"/>
      <c r="GBR29" s="108"/>
      <c r="GBS29" s="112"/>
      <c r="GCC29" s="114"/>
      <c r="GCE29" s="115"/>
      <c r="GCF29" s="115"/>
      <c r="GCG29" s="95"/>
      <c r="GCH29" s="108"/>
      <c r="GCI29" s="112"/>
      <c r="GCS29" s="114"/>
      <c r="GCU29" s="115"/>
      <c r="GCV29" s="115"/>
      <c r="GCW29" s="95"/>
      <c r="GCX29" s="108"/>
      <c r="GCY29" s="112"/>
      <c r="GDI29" s="114"/>
      <c r="GDK29" s="115"/>
      <c r="GDL29" s="115"/>
      <c r="GDM29" s="95"/>
      <c r="GDN29" s="108"/>
      <c r="GDO29" s="112"/>
      <c r="GDY29" s="114"/>
      <c r="GEA29" s="115"/>
      <c r="GEB29" s="115"/>
      <c r="GEC29" s="95"/>
      <c r="GED29" s="108"/>
      <c r="GEE29" s="112"/>
      <c r="GEO29" s="114"/>
      <c r="GEQ29" s="115"/>
      <c r="GER29" s="115"/>
      <c r="GES29" s="95"/>
      <c r="GET29" s="108"/>
      <c r="GEU29" s="112"/>
      <c r="GFE29" s="114"/>
      <c r="GFG29" s="115"/>
      <c r="GFH29" s="115"/>
      <c r="GFI29" s="95"/>
      <c r="GFJ29" s="108"/>
      <c r="GFK29" s="112"/>
      <c r="GFU29" s="114"/>
      <c r="GFW29" s="115"/>
      <c r="GFX29" s="115"/>
      <c r="GFY29" s="95"/>
      <c r="GFZ29" s="108"/>
      <c r="GGA29" s="112"/>
      <c r="GGK29" s="114"/>
      <c r="GGM29" s="115"/>
      <c r="GGN29" s="115"/>
      <c r="GGO29" s="95"/>
      <c r="GGP29" s="108"/>
      <c r="GGQ29" s="112"/>
      <c r="GHA29" s="114"/>
      <c r="GHC29" s="115"/>
      <c r="GHD29" s="115"/>
      <c r="GHE29" s="95"/>
      <c r="GHF29" s="108"/>
      <c r="GHG29" s="112"/>
      <c r="GHQ29" s="114"/>
      <c r="GHS29" s="115"/>
      <c r="GHT29" s="115"/>
      <c r="GHU29" s="95"/>
      <c r="GHV29" s="108"/>
      <c r="GHW29" s="112"/>
      <c r="GIG29" s="114"/>
      <c r="GII29" s="115"/>
      <c r="GIJ29" s="115"/>
      <c r="GIK29" s="95"/>
      <c r="GIL29" s="108"/>
      <c r="GIM29" s="112"/>
      <c r="GIW29" s="114"/>
      <c r="GIY29" s="115"/>
      <c r="GIZ29" s="115"/>
      <c r="GJA29" s="95"/>
      <c r="GJB29" s="108"/>
      <c r="GJC29" s="112"/>
      <c r="GJM29" s="114"/>
      <c r="GJO29" s="115"/>
      <c r="GJP29" s="115"/>
      <c r="GJQ29" s="95"/>
      <c r="GJR29" s="108"/>
      <c r="GJS29" s="112"/>
      <c r="GKC29" s="114"/>
      <c r="GKE29" s="115"/>
      <c r="GKF29" s="115"/>
      <c r="GKG29" s="95"/>
      <c r="GKH29" s="108"/>
      <c r="GKI29" s="112"/>
      <c r="GKS29" s="114"/>
      <c r="GKU29" s="115"/>
      <c r="GKV29" s="115"/>
      <c r="GKW29" s="95"/>
      <c r="GKX29" s="108"/>
      <c r="GKY29" s="112"/>
      <c r="GLI29" s="114"/>
      <c r="GLK29" s="115"/>
      <c r="GLL29" s="115"/>
      <c r="GLM29" s="95"/>
      <c r="GLN29" s="108"/>
      <c r="GLO29" s="112"/>
      <c r="GLY29" s="114"/>
      <c r="GMA29" s="115"/>
      <c r="GMB29" s="115"/>
      <c r="GMC29" s="95"/>
      <c r="GMD29" s="108"/>
      <c r="GME29" s="112"/>
      <c r="GMO29" s="114"/>
      <c r="GMQ29" s="115"/>
      <c r="GMR29" s="115"/>
      <c r="GMS29" s="95"/>
      <c r="GMT29" s="108"/>
      <c r="GMU29" s="112"/>
      <c r="GNE29" s="114"/>
      <c r="GNG29" s="115"/>
      <c r="GNH29" s="115"/>
      <c r="GNI29" s="95"/>
      <c r="GNJ29" s="108"/>
      <c r="GNK29" s="112"/>
      <c r="GNU29" s="114"/>
      <c r="GNW29" s="115"/>
      <c r="GNX29" s="115"/>
      <c r="GNY29" s="95"/>
      <c r="GNZ29" s="108"/>
      <c r="GOA29" s="112"/>
      <c r="GOK29" s="114"/>
      <c r="GOM29" s="115"/>
      <c r="GON29" s="115"/>
      <c r="GOO29" s="95"/>
      <c r="GOP29" s="108"/>
      <c r="GOQ29" s="112"/>
      <c r="GPA29" s="114"/>
      <c r="GPC29" s="115"/>
      <c r="GPD29" s="115"/>
      <c r="GPE29" s="95"/>
      <c r="GPF29" s="108"/>
      <c r="GPG29" s="112"/>
      <c r="GPQ29" s="114"/>
      <c r="GPS29" s="115"/>
      <c r="GPT29" s="115"/>
      <c r="GPU29" s="95"/>
      <c r="GPV29" s="108"/>
      <c r="GPW29" s="112"/>
      <c r="GQG29" s="114"/>
      <c r="GQI29" s="115"/>
      <c r="GQJ29" s="115"/>
      <c r="GQK29" s="95"/>
      <c r="GQL29" s="108"/>
      <c r="GQM29" s="112"/>
      <c r="GQW29" s="114"/>
      <c r="GQY29" s="115"/>
      <c r="GQZ29" s="115"/>
      <c r="GRA29" s="95"/>
      <c r="GRB29" s="108"/>
      <c r="GRC29" s="112"/>
      <c r="GRM29" s="114"/>
      <c r="GRO29" s="115"/>
      <c r="GRP29" s="115"/>
      <c r="GRQ29" s="95"/>
      <c r="GRR29" s="108"/>
      <c r="GRS29" s="112"/>
      <c r="GSC29" s="114"/>
      <c r="GSE29" s="115"/>
      <c r="GSF29" s="115"/>
      <c r="GSG29" s="95"/>
      <c r="GSH29" s="108"/>
      <c r="GSI29" s="112"/>
      <c r="GSS29" s="114"/>
      <c r="GSU29" s="115"/>
      <c r="GSV29" s="115"/>
      <c r="GSW29" s="95"/>
      <c r="GSX29" s="108"/>
      <c r="GSY29" s="112"/>
      <c r="GTI29" s="114"/>
      <c r="GTK29" s="115"/>
      <c r="GTL29" s="115"/>
      <c r="GTM29" s="95"/>
      <c r="GTN29" s="108"/>
      <c r="GTO29" s="112"/>
      <c r="GTY29" s="114"/>
      <c r="GUA29" s="115"/>
      <c r="GUB29" s="115"/>
      <c r="GUC29" s="95"/>
      <c r="GUD29" s="108"/>
      <c r="GUE29" s="112"/>
      <c r="GUO29" s="114"/>
      <c r="GUQ29" s="115"/>
      <c r="GUR29" s="115"/>
      <c r="GUS29" s="95"/>
      <c r="GUT29" s="108"/>
      <c r="GUU29" s="112"/>
      <c r="GVE29" s="114"/>
      <c r="GVG29" s="115"/>
      <c r="GVH29" s="115"/>
      <c r="GVI29" s="95"/>
      <c r="GVJ29" s="108"/>
      <c r="GVK29" s="112"/>
      <c r="GVU29" s="114"/>
      <c r="GVW29" s="115"/>
      <c r="GVX29" s="115"/>
      <c r="GVY29" s="95"/>
      <c r="GVZ29" s="108"/>
      <c r="GWA29" s="112"/>
      <c r="GWK29" s="114"/>
      <c r="GWM29" s="115"/>
      <c r="GWN29" s="115"/>
      <c r="GWO29" s="95"/>
      <c r="GWP29" s="108"/>
      <c r="GWQ29" s="112"/>
      <c r="GXA29" s="114"/>
      <c r="GXC29" s="115"/>
      <c r="GXD29" s="115"/>
      <c r="GXE29" s="95"/>
      <c r="GXF29" s="108"/>
      <c r="GXG29" s="112"/>
      <c r="GXQ29" s="114"/>
      <c r="GXS29" s="115"/>
      <c r="GXT29" s="115"/>
      <c r="GXU29" s="95"/>
      <c r="GXV29" s="108"/>
      <c r="GXW29" s="112"/>
      <c r="GYG29" s="114"/>
      <c r="GYI29" s="115"/>
      <c r="GYJ29" s="115"/>
      <c r="GYK29" s="95"/>
      <c r="GYL29" s="108"/>
      <c r="GYM29" s="112"/>
      <c r="GYW29" s="114"/>
      <c r="GYY29" s="115"/>
      <c r="GYZ29" s="115"/>
      <c r="GZA29" s="95"/>
      <c r="GZB29" s="108"/>
      <c r="GZC29" s="112"/>
      <c r="GZM29" s="114"/>
      <c r="GZO29" s="115"/>
      <c r="GZP29" s="115"/>
      <c r="GZQ29" s="95"/>
      <c r="GZR29" s="108"/>
      <c r="GZS29" s="112"/>
      <c r="HAC29" s="114"/>
      <c r="HAE29" s="115"/>
      <c r="HAF29" s="115"/>
      <c r="HAG29" s="95"/>
      <c r="HAH29" s="108"/>
      <c r="HAI29" s="112"/>
      <c r="HAS29" s="114"/>
      <c r="HAU29" s="115"/>
      <c r="HAV29" s="115"/>
      <c r="HAW29" s="95"/>
      <c r="HAX29" s="108"/>
      <c r="HAY29" s="112"/>
      <c r="HBI29" s="114"/>
      <c r="HBK29" s="115"/>
      <c r="HBL29" s="115"/>
      <c r="HBM29" s="95"/>
      <c r="HBN29" s="108"/>
      <c r="HBO29" s="112"/>
      <c r="HBY29" s="114"/>
      <c r="HCA29" s="115"/>
      <c r="HCB29" s="115"/>
      <c r="HCC29" s="95"/>
      <c r="HCD29" s="108"/>
      <c r="HCE29" s="112"/>
      <c r="HCO29" s="114"/>
      <c r="HCQ29" s="115"/>
      <c r="HCR29" s="115"/>
      <c r="HCS29" s="95"/>
      <c r="HCT29" s="108"/>
      <c r="HCU29" s="112"/>
      <c r="HDE29" s="114"/>
      <c r="HDG29" s="115"/>
      <c r="HDH29" s="115"/>
      <c r="HDI29" s="95"/>
      <c r="HDJ29" s="108"/>
      <c r="HDK29" s="112"/>
      <c r="HDU29" s="114"/>
      <c r="HDW29" s="115"/>
      <c r="HDX29" s="115"/>
      <c r="HDY29" s="95"/>
      <c r="HDZ29" s="108"/>
      <c r="HEA29" s="112"/>
      <c r="HEK29" s="114"/>
      <c r="HEM29" s="115"/>
      <c r="HEN29" s="115"/>
      <c r="HEO29" s="95"/>
      <c r="HEP29" s="108"/>
      <c r="HEQ29" s="112"/>
      <c r="HFA29" s="114"/>
      <c r="HFC29" s="115"/>
      <c r="HFD29" s="115"/>
      <c r="HFE29" s="95"/>
      <c r="HFF29" s="108"/>
      <c r="HFG29" s="112"/>
      <c r="HFQ29" s="114"/>
      <c r="HFS29" s="115"/>
      <c r="HFT29" s="115"/>
      <c r="HFU29" s="95"/>
      <c r="HFV29" s="108"/>
      <c r="HFW29" s="112"/>
      <c r="HGG29" s="114"/>
      <c r="HGI29" s="115"/>
      <c r="HGJ29" s="115"/>
      <c r="HGK29" s="95"/>
      <c r="HGL29" s="108"/>
      <c r="HGM29" s="112"/>
      <c r="HGW29" s="114"/>
      <c r="HGY29" s="115"/>
      <c r="HGZ29" s="115"/>
      <c r="HHA29" s="95"/>
      <c r="HHB29" s="108"/>
      <c r="HHC29" s="112"/>
      <c r="HHM29" s="114"/>
      <c r="HHO29" s="115"/>
      <c r="HHP29" s="115"/>
      <c r="HHQ29" s="95"/>
      <c r="HHR29" s="108"/>
      <c r="HHS29" s="112"/>
      <c r="HIC29" s="114"/>
      <c r="HIE29" s="115"/>
      <c r="HIF29" s="115"/>
      <c r="HIG29" s="95"/>
      <c r="HIH29" s="108"/>
      <c r="HII29" s="112"/>
      <c r="HIS29" s="114"/>
      <c r="HIU29" s="115"/>
      <c r="HIV29" s="115"/>
      <c r="HIW29" s="95"/>
      <c r="HIX29" s="108"/>
      <c r="HIY29" s="112"/>
      <c r="HJI29" s="114"/>
      <c r="HJK29" s="115"/>
      <c r="HJL29" s="115"/>
      <c r="HJM29" s="95"/>
      <c r="HJN29" s="108"/>
      <c r="HJO29" s="112"/>
      <c r="HJY29" s="114"/>
      <c r="HKA29" s="115"/>
      <c r="HKB29" s="115"/>
      <c r="HKC29" s="95"/>
      <c r="HKD29" s="108"/>
      <c r="HKE29" s="112"/>
      <c r="HKO29" s="114"/>
      <c r="HKQ29" s="115"/>
      <c r="HKR29" s="115"/>
      <c r="HKS29" s="95"/>
      <c r="HKT29" s="108"/>
      <c r="HKU29" s="112"/>
      <c r="HLE29" s="114"/>
      <c r="HLG29" s="115"/>
      <c r="HLH29" s="115"/>
      <c r="HLI29" s="95"/>
      <c r="HLJ29" s="108"/>
      <c r="HLK29" s="112"/>
      <c r="HLU29" s="114"/>
      <c r="HLW29" s="115"/>
      <c r="HLX29" s="115"/>
      <c r="HLY29" s="95"/>
      <c r="HLZ29" s="108"/>
      <c r="HMA29" s="112"/>
      <c r="HMK29" s="114"/>
      <c r="HMM29" s="115"/>
      <c r="HMN29" s="115"/>
      <c r="HMO29" s="95"/>
      <c r="HMP29" s="108"/>
      <c r="HMQ29" s="112"/>
      <c r="HNA29" s="114"/>
      <c r="HNC29" s="115"/>
      <c r="HND29" s="115"/>
      <c r="HNE29" s="95"/>
      <c r="HNF29" s="108"/>
      <c r="HNG29" s="112"/>
      <c r="HNQ29" s="114"/>
      <c r="HNS29" s="115"/>
      <c r="HNT29" s="115"/>
      <c r="HNU29" s="95"/>
      <c r="HNV29" s="108"/>
      <c r="HNW29" s="112"/>
      <c r="HOG29" s="114"/>
      <c r="HOI29" s="115"/>
      <c r="HOJ29" s="115"/>
      <c r="HOK29" s="95"/>
      <c r="HOL29" s="108"/>
      <c r="HOM29" s="112"/>
      <c r="HOW29" s="114"/>
      <c r="HOY29" s="115"/>
      <c r="HOZ29" s="115"/>
      <c r="HPA29" s="95"/>
      <c r="HPB29" s="108"/>
      <c r="HPC29" s="112"/>
      <c r="HPM29" s="114"/>
      <c r="HPO29" s="115"/>
      <c r="HPP29" s="115"/>
      <c r="HPQ29" s="95"/>
      <c r="HPR29" s="108"/>
      <c r="HPS29" s="112"/>
      <c r="HQC29" s="114"/>
      <c r="HQE29" s="115"/>
      <c r="HQF29" s="115"/>
      <c r="HQG29" s="95"/>
      <c r="HQH29" s="108"/>
      <c r="HQI29" s="112"/>
      <c r="HQS29" s="114"/>
      <c r="HQU29" s="115"/>
      <c r="HQV29" s="115"/>
      <c r="HQW29" s="95"/>
      <c r="HQX29" s="108"/>
      <c r="HQY29" s="112"/>
      <c r="HRI29" s="114"/>
      <c r="HRK29" s="115"/>
      <c r="HRL29" s="115"/>
      <c r="HRM29" s="95"/>
      <c r="HRN29" s="108"/>
      <c r="HRO29" s="112"/>
      <c r="HRY29" s="114"/>
      <c r="HSA29" s="115"/>
      <c r="HSB29" s="115"/>
      <c r="HSC29" s="95"/>
      <c r="HSD29" s="108"/>
      <c r="HSE29" s="112"/>
      <c r="HSO29" s="114"/>
      <c r="HSQ29" s="115"/>
      <c r="HSR29" s="115"/>
      <c r="HSS29" s="95"/>
      <c r="HST29" s="108"/>
      <c r="HSU29" s="112"/>
      <c r="HTE29" s="114"/>
      <c r="HTG29" s="115"/>
      <c r="HTH29" s="115"/>
      <c r="HTI29" s="95"/>
      <c r="HTJ29" s="108"/>
      <c r="HTK29" s="112"/>
      <c r="HTU29" s="114"/>
      <c r="HTW29" s="115"/>
      <c r="HTX29" s="115"/>
      <c r="HTY29" s="95"/>
      <c r="HTZ29" s="108"/>
      <c r="HUA29" s="112"/>
      <c r="HUK29" s="114"/>
      <c r="HUM29" s="115"/>
      <c r="HUN29" s="115"/>
      <c r="HUO29" s="95"/>
      <c r="HUP29" s="108"/>
      <c r="HUQ29" s="112"/>
      <c r="HVA29" s="114"/>
      <c r="HVC29" s="115"/>
      <c r="HVD29" s="115"/>
      <c r="HVE29" s="95"/>
      <c r="HVF29" s="108"/>
      <c r="HVG29" s="112"/>
      <c r="HVQ29" s="114"/>
      <c r="HVS29" s="115"/>
      <c r="HVT29" s="115"/>
      <c r="HVU29" s="95"/>
      <c r="HVV29" s="108"/>
      <c r="HVW29" s="112"/>
      <c r="HWG29" s="114"/>
      <c r="HWI29" s="115"/>
      <c r="HWJ29" s="115"/>
      <c r="HWK29" s="95"/>
      <c r="HWL29" s="108"/>
      <c r="HWM29" s="112"/>
      <c r="HWW29" s="114"/>
      <c r="HWY29" s="115"/>
      <c r="HWZ29" s="115"/>
      <c r="HXA29" s="95"/>
      <c r="HXB29" s="108"/>
      <c r="HXC29" s="112"/>
      <c r="HXM29" s="114"/>
      <c r="HXO29" s="115"/>
      <c r="HXP29" s="115"/>
      <c r="HXQ29" s="95"/>
      <c r="HXR29" s="108"/>
      <c r="HXS29" s="112"/>
      <c r="HYC29" s="114"/>
      <c r="HYE29" s="115"/>
      <c r="HYF29" s="115"/>
      <c r="HYG29" s="95"/>
      <c r="HYH29" s="108"/>
      <c r="HYI29" s="112"/>
      <c r="HYS29" s="114"/>
      <c r="HYU29" s="115"/>
      <c r="HYV29" s="115"/>
      <c r="HYW29" s="95"/>
      <c r="HYX29" s="108"/>
      <c r="HYY29" s="112"/>
      <c r="HZI29" s="114"/>
      <c r="HZK29" s="115"/>
      <c r="HZL29" s="115"/>
      <c r="HZM29" s="95"/>
      <c r="HZN29" s="108"/>
      <c r="HZO29" s="112"/>
      <c r="HZY29" s="114"/>
      <c r="IAA29" s="115"/>
      <c r="IAB29" s="115"/>
      <c r="IAC29" s="95"/>
      <c r="IAD29" s="108"/>
      <c r="IAE29" s="112"/>
      <c r="IAO29" s="114"/>
      <c r="IAQ29" s="115"/>
      <c r="IAR29" s="115"/>
      <c r="IAS29" s="95"/>
      <c r="IAT29" s="108"/>
      <c r="IAU29" s="112"/>
      <c r="IBE29" s="114"/>
      <c r="IBG29" s="115"/>
      <c r="IBH29" s="115"/>
      <c r="IBI29" s="95"/>
      <c r="IBJ29" s="108"/>
      <c r="IBK29" s="112"/>
      <c r="IBU29" s="114"/>
      <c r="IBW29" s="115"/>
      <c r="IBX29" s="115"/>
      <c r="IBY29" s="95"/>
      <c r="IBZ29" s="108"/>
      <c r="ICA29" s="112"/>
      <c r="ICK29" s="114"/>
      <c r="ICM29" s="115"/>
      <c r="ICN29" s="115"/>
      <c r="ICO29" s="95"/>
      <c r="ICP29" s="108"/>
      <c r="ICQ29" s="112"/>
      <c r="IDA29" s="114"/>
      <c r="IDC29" s="115"/>
      <c r="IDD29" s="115"/>
      <c r="IDE29" s="95"/>
      <c r="IDF29" s="108"/>
      <c r="IDG29" s="112"/>
      <c r="IDQ29" s="114"/>
      <c r="IDS29" s="115"/>
      <c r="IDT29" s="115"/>
      <c r="IDU29" s="95"/>
      <c r="IDV29" s="108"/>
      <c r="IDW29" s="112"/>
      <c r="IEG29" s="114"/>
      <c r="IEI29" s="115"/>
      <c r="IEJ29" s="115"/>
      <c r="IEK29" s="95"/>
      <c r="IEL29" s="108"/>
      <c r="IEM29" s="112"/>
      <c r="IEW29" s="114"/>
      <c r="IEY29" s="115"/>
      <c r="IEZ29" s="115"/>
      <c r="IFA29" s="95"/>
      <c r="IFB29" s="108"/>
      <c r="IFC29" s="112"/>
      <c r="IFM29" s="114"/>
      <c r="IFO29" s="115"/>
      <c r="IFP29" s="115"/>
      <c r="IFQ29" s="95"/>
      <c r="IFR29" s="108"/>
      <c r="IFS29" s="112"/>
      <c r="IGC29" s="114"/>
      <c r="IGE29" s="115"/>
      <c r="IGF29" s="115"/>
      <c r="IGG29" s="95"/>
      <c r="IGH29" s="108"/>
      <c r="IGI29" s="112"/>
      <c r="IGS29" s="114"/>
      <c r="IGU29" s="115"/>
      <c r="IGV29" s="115"/>
      <c r="IGW29" s="95"/>
      <c r="IGX29" s="108"/>
      <c r="IGY29" s="112"/>
      <c r="IHI29" s="114"/>
      <c r="IHK29" s="115"/>
      <c r="IHL29" s="115"/>
      <c r="IHM29" s="95"/>
      <c r="IHN29" s="108"/>
      <c r="IHO29" s="112"/>
      <c r="IHY29" s="114"/>
      <c r="IIA29" s="115"/>
      <c r="IIB29" s="115"/>
      <c r="IIC29" s="95"/>
      <c r="IID29" s="108"/>
      <c r="IIE29" s="112"/>
      <c r="IIO29" s="114"/>
      <c r="IIQ29" s="115"/>
      <c r="IIR29" s="115"/>
      <c r="IIS29" s="95"/>
      <c r="IIT29" s="108"/>
      <c r="IIU29" s="112"/>
      <c r="IJE29" s="114"/>
      <c r="IJG29" s="115"/>
      <c r="IJH29" s="115"/>
      <c r="IJI29" s="95"/>
      <c r="IJJ29" s="108"/>
      <c r="IJK29" s="112"/>
      <c r="IJU29" s="114"/>
      <c r="IJW29" s="115"/>
      <c r="IJX29" s="115"/>
      <c r="IJY29" s="95"/>
      <c r="IJZ29" s="108"/>
      <c r="IKA29" s="112"/>
      <c r="IKK29" s="114"/>
      <c r="IKM29" s="115"/>
      <c r="IKN29" s="115"/>
      <c r="IKO29" s="95"/>
      <c r="IKP29" s="108"/>
      <c r="IKQ29" s="112"/>
      <c r="ILA29" s="114"/>
      <c r="ILC29" s="115"/>
      <c r="ILD29" s="115"/>
      <c r="ILE29" s="95"/>
      <c r="ILF29" s="108"/>
      <c r="ILG29" s="112"/>
      <c r="ILQ29" s="114"/>
      <c r="ILS29" s="115"/>
      <c r="ILT29" s="115"/>
      <c r="ILU29" s="95"/>
      <c r="ILV29" s="108"/>
      <c r="ILW29" s="112"/>
      <c r="IMG29" s="114"/>
      <c r="IMI29" s="115"/>
      <c r="IMJ29" s="115"/>
      <c r="IMK29" s="95"/>
      <c r="IML29" s="108"/>
      <c r="IMM29" s="112"/>
      <c r="IMW29" s="114"/>
      <c r="IMY29" s="115"/>
      <c r="IMZ29" s="115"/>
      <c r="INA29" s="95"/>
      <c r="INB29" s="108"/>
      <c r="INC29" s="112"/>
      <c r="INM29" s="114"/>
      <c r="INO29" s="115"/>
      <c r="INP29" s="115"/>
      <c r="INQ29" s="95"/>
      <c r="INR29" s="108"/>
      <c r="INS29" s="112"/>
      <c r="IOC29" s="114"/>
      <c r="IOE29" s="115"/>
      <c r="IOF29" s="115"/>
      <c r="IOG29" s="95"/>
      <c r="IOH29" s="108"/>
      <c r="IOI29" s="112"/>
      <c r="IOS29" s="114"/>
      <c r="IOU29" s="115"/>
      <c r="IOV29" s="115"/>
      <c r="IOW29" s="95"/>
      <c r="IOX29" s="108"/>
      <c r="IOY29" s="112"/>
      <c r="IPI29" s="114"/>
      <c r="IPK29" s="115"/>
      <c r="IPL29" s="115"/>
      <c r="IPM29" s="95"/>
      <c r="IPN29" s="108"/>
      <c r="IPO29" s="112"/>
      <c r="IPY29" s="114"/>
      <c r="IQA29" s="115"/>
      <c r="IQB29" s="115"/>
      <c r="IQC29" s="95"/>
      <c r="IQD29" s="108"/>
      <c r="IQE29" s="112"/>
      <c r="IQO29" s="114"/>
      <c r="IQQ29" s="115"/>
      <c r="IQR29" s="115"/>
      <c r="IQS29" s="95"/>
      <c r="IQT29" s="108"/>
      <c r="IQU29" s="112"/>
      <c r="IRE29" s="114"/>
      <c r="IRG29" s="115"/>
      <c r="IRH29" s="115"/>
      <c r="IRI29" s="95"/>
      <c r="IRJ29" s="108"/>
      <c r="IRK29" s="112"/>
      <c r="IRU29" s="114"/>
      <c r="IRW29" s="115"/>
      <c r="IRX29" s="115"/>
      <c r="IRY29" s="95"/>
      <c r="IRZ29" s="108"/>
      <c r="ISA29" s="112"/>
      <c r="ISK29" s="114"/>
      <c r="ISM29" s="115"/>
      <c r="ISN29" s="115"/>
      <c r="ISO29" s="95"/>
      <c r="ISP29" s="108"/>
      <c r="ISQ29" s="112"/>
      <c r="ITA29" s="114"/>
      <c r="ITC29" s="115"/>
      <c r="ITD29" s="115"/>
      <c r="ITE29" s="95"/>
      <c r="ITF29" s="108"/>
      <c r="ITG29" s="112"/>
      <c r="ITQ29" s="114"/>
      <c r="ITS29" s="115"/>
      <c r="ITT29" s="115"/>
      <c r="ITU29" s="95"/>
      <c r="ITV29" s="108"/>
      <c r="ITW29" s="112"/>
      <c r="IUG29" s="114"/>
      <c r="IUI29" s="115"/>
      <c r="IUJ29" s="115"/>
      <c r="IUK29" s="95"/>
      <c r="IUL29" s="108"/>
      <c r="IUM29" s="112"/>
      <c r="IUW29" s="114"/>
      <c r="IUY29" s="115"/>
      <c r="IUZ29" s="115"/>
      <c r="IVA29" s="95"/>
      <c r="IVB29" s="108"/>
      <c r="IVC29" s="112"/>
      <c r="IVM29" s="114"/>
      <c r="IVO29" s="115"/>
      <c r="IVP29" s="115"/>
      <c r="IVQ29" s="95"/>
      <c r="IVR29" s="108"/>
      <c r="IVS29" s="112"/>
      <c r="IWC29" s="114"/>
      <c r="IWE29" s="115"/>
      <c r="IWF29" s="115"/>
      <c r="IWG29" s="95"/>
      <c r="IWH29" s="108"/>
      <c r="IWI29" s="112"/>
      <c r="IWS29" s="114"/>
      <c r="IWU29" s="115"/>
      <c r="IWV29" s="115"/>
      <c r="IWW29" s="95"/>
      <c r="IWX29" s="108"/>
      <c r="IWY29" s="112"/>
      <c r="IXI29" s="114"/>
      <c r="IXK29" s="115"/>
      <c r="IXL29" s="115"/>
      <c r="IXM29" s="95"/>
      <c r="IXN29" s="108"/>
      <c r="IXO29" s="112"/>
      <c r="IXY29" s="114"/>
      <c r="IYA29" s="115"/>
      <c r="IYB29" s="115"/>
      <c r="IYC29" s="95"/>
      <c r="IYD29" s="108"/>
      <c r="IYE29" s="112"/>
      <c r="IYO29" s="114"/>
      <c r="IYQ29" s="115"/>
      <c r="IYR29" s="115"/>
      <c r="IYS29" s="95"/>
      <c r="IYT29" s="108"/>
      <c r="IYU29" s="112"/>
      <c r="IZE29" s="114"/>
      <c r="IZG29" s="115"/>
      <c r="IZH29" s="115"/>
      <c r="IZI29" s="95"/>
      <c r="IZJ29" s="108"/>
      <c r="IZK29" s="112"/>
      <c r="IZU29" s="114"/>
      <c r="IZW29" s="115"/>
      <c r="IZX29" s="115"/>
      <c r="IZY29" s="95"/>
      <c r="IZZ29" s="108"/>
      <c r="JAA29" s="112"/>
      <c r="JAK29" s="114"/>
      <c r="JAM29" s="115"/>
      <c r="JAN29" s="115"/>
      <c r="JAO29" s="95"/>
      <c r="JAP29" s="108"/>
      <c r="JAQ29" s="112"/>
      <c r="JBA29" s="114"/>
      <c r="JBC29" s="115"/>
      <c r="JBD29" s="115"/>
      <c r="JBE29" s="95"/>
      <c r="JBF29" s="108"/>
      <c r="JBG29" s="112"/>
      <c r="JBQ29" s="114"/>
      <c r="JBS29" s="115"/>
      <c r="JBT29" s="115"/>
      <c r="JBU29" s="95"/>
      <c r="JBV29" s="108"/>
      <c r="JBW29" s="112"/>
      <c r="JCG29" s="114"/>
      <c r="JCI29" s="115"/>
      <c r="JCJ29" s="115"/>
      <c r="JCK29" s="95"/>
      <c r="JCL29" s="108"/>
      <c r="JCM29" s="112"/>
      <c r="JCW29" s="114"/>
      <c r="JCY29" s="115"/>
      <c r="JCZ29" s="115"/>
      <c r="JDA29" s="95"/>
      <c r="JDB29" s="108"/>
      <c r="JDC29" s="112"/>
      <c r="JDM29" s="114"/>
      <c r="JDO29" s="115"/>
      <c r="JDP29" s="115"/>
      <c r="JDQ29" s="95"/>
      <c r="JDR29" s="108"/>
      <c r="JDS29" s="112"/>
      <c r="JEC29" s="114"/>
      <c r="JEE29" s="115"/>
      <c r="JEF29" s="115"/>
      <c r="JEG29" s="95"/>
      <c r="JEH29" s="108"/>
      <c r="JEI29" s="112"/>
      <c r="JES29" s="114"/>
      <c r="JEU29" s="115"/>
      <c r="JEV29" s="115"/>
      <c r="JEW29" s="95"/>
      <c r="JEX29" s="108"/>
      <c r="JEY29" s="112"/>
      <c r="JFI29" s="114"/>
      <c r="JFK29" s="115"/>
      <c r="JFL29" s="115"/>
      <c r="JFM29" s="95"/>
      <c r="JFN29" s="108"/>
      <c r="JFO29" s="112"/>
      <c r="JFY29" s="114"/>
      <c r="JGA29" s="115"/>
      <c r="JGB29" s="115"/>
      <c r="JGC29" s="95"/>
      <c r="JGD29" s="108"/>
      <c r="JGE29" s="112"/>
      <c r="JGO29" s="114"/>
      <c r="JGQ29" s="115"/>
      <c r="JGR29" s="115"/>
      <c r="JGS29" s="95"/>
      <c r="JGT29" s="108"/>
      <c r="JGU29" s="112"/>
      <c r="JHE29" s="114"/>
      <c r="JHG29" s="115"/>
      <c r="JHH29" s="115"/>
      <c r="JHI29" s="95"/>
      <c r="JHJ29" s="108"/>
      <c r="JHK29" s="112"/>
      <c r="JHU29" s="114"/>
      <c r="JHW29" s="115"/>
      <c r="JHX29" s="115"/>
      <c r="JHY29" s="95"/>
      <c r="JHZ29" s="108"/>
      <c r="JIA29" s="112"/>
      <c r="JIK29" s="114"/>
      <c r="JIM29" s="115"/>
      <c r="JIN29" s="115"/>
      <c r="JIO29" s="95"/>
      <c r="JIP29" s="108"/>
      <c r="JIQ29" s="112"/>
      <c r="JJA29" s="114"/>
      <c r="JJC29" s="115"/>
      <c r="JJD29" s="115"/>
      <c r="JJE29" s="95"/>
      <c r="JJF29" s="108"/>
      <c r="JJG29" s="112"/>
      <c r="JJQ29" s="114"/>
      <c r="JJS29" s="115"/>
      <c r="JJT29" s="115"/>
      <c r="JJU29" s="95"/>
      <c r="JJV29" s="108"/>
      <c r="JJW29" s="112"/>
      <c r="JKG29" s="114"/>
      <c r="JKI29" s="115"/>
      <c r="JKJ29" s="115"/>
      <c r="JKK29" s="95"/>
      <c r="JKL29" s="108"/>
      <c r="JKM29" s="112"/>
      <c r="JKW29" s="114"/>
      <c r="JKY29" s="115"/>
      <c r="JKZ29" s="115"/>
      <c r="JLA29" s="95"/>
      <c r="JLB29" s="108"/>
      <c r="JLC29" s="112"/>
      <c r="JLM29" s="114"/>
      <c r="JLO29" s="115"/>
      <c r="JLP29" s="115"/>
      <c r="JLQ29" s="95"/>
      <c r="JLR29" s="108"/>
      <c r="JLS29" s="112"/>
      <c r="JMC29" s="114"/>
      <c r="JME29" s="115"/>
      <c r="JMF29" s="115"/>
      <c r="JMG29" s="95"/>
      <c r="JMH29" s="108"/>
      <c r="JMI29" s="112"/>
      <c r="JMS29" s="114"/>
      <c r="JMU29" s="115"/>
      <c r="JMV29" s="115"/>
      <c r="JMW29" s="95"/>
      <c r="JMX29" s="108"/>
      <c r="JMY29" s="112"/>
      <c r="JNI29" s="114"/>
      <c r="JNK29" s="115"/>
      <c r="JNL29" s="115"/>
      <c r="JNM29" s="95"/>
      <c r="JNN29" s="108"/>
      <c r="JNO29" s="112"/>
      <c r="JNY29" s="114"/>
      <c r="JOA29" s="115"/>
      <c r="JOB29" s="115"/>
      <c r="JOC29" s="95"/>
      <c r="JOD29" s="108"/>
      <c r="JOE29" s="112"/>
      <c r="JOO29" s="114"/>
      <c r="JOQ29" s="115"/>
      <c r="JOR29" s="115"/>
      <c r="JOS29" s="95"/>
      <c r="JOT29" s="108"/>
      <c r="JOU29" s="112"/>
      <c r="JPE29" s="114"/>
      <c r="JPG29" s="115"/>
      <c r="JPH29" s="115"/>
      <c r="JPI29" s="95"/>
      <c r="JPJ29" s="108"/>
      <c r="JPK29" s="112"/>
      <c r="JPU29" s="114"/>
      <c r="JPW29" s="115"/>
      <c r="JPX29" s="115"/>
      <c r="JPY29" s="95"/>
      <c r="JPZ29" s="108"/>
      <c r="JQA29" s="112"/>
      <c r="JQK29" s="114"/>
      <c r="JQM29" s="115"/>
      <c r="JQN29" s="115"/>
      <c r="JQO29" s="95"/>
      <c r="JQP29" s="108"/>
      <c r="JQQ29" s="112"/>
      <c r="JRA29" s="114"/>
      <c r="JRC29" s="115"/>
      <c r="JRD29" s="115"/>
      <c r="JRE29" s="95"/>
      <c r="JRF29" s="108"/>
      <c r="JRG29" s="112"/>
      <c r="JRQ29" s="114"/>
      <c r="JRS29" s="115"/>
      <c r="JRT29" s="115"/>
      <c r="JRU29" s="95"/>
      <c r="JRV29" s="108"/>
      <c r="JRW29" s="112"/>
      <c r="JSG29" s="114"/>
      <c r="JSI29" s="115"/>
      <c r="JSJ29" s="115"/>
      <c r="JSK29" s="95"/>
      <c r="JSL29" s="108"/>
      <c r="JSM29" s="112"/>
      <c r="JSW29" s="114"/>
      <c r="JSY29" s="115"/>
      <c r="JSZ29" s="115"/>
      <c r="JTA29" s="95"/>
      <c r="JTB29" s="108"/>
      <c r="JTC29" s="112"/>
      <c r="JTM29" s="114"/>
      <c r="JTO29" s="115"/>
      <c r="JTP29" s="115"/>
      <c r="JTQ29" s="95"/>
      <c r="JTR29" s="108"/>
      <c r="JTS29" s="112"/>
      <c r="JUC29" s="114"/>
      <c r="JUE29" s="115"/>
      <c r="JUF29" s="115"/>
      <c r="JUG29" s="95"/>
      <c r="JUH29" s="108"/>
      <c r="JUI29" s="112"/>
      <c r="JUS29" s="114"/>
      <c r="JUU29" s="115"/>
      <c r="JUV29" s="115"/>
      <c r="JUW29" s="95"/>
      <c r="JUX29" s="108"/>
      <c r="JUY29" s="112"/>
      <c r="JVI29" s="114"/>
      <c r="JVK29" s="115"/>
      <c r="JVL29" s="115"/>
      <c r="JVM29" s="95"/>
      <c r="JVN29" s="108"/>
      <c r="JVO29" s="112"/>
      <c r="JVY29" s="114"/>
      <c r="JWA29" s="115"/>
      <c r="JWB29" s="115"/>
      <c r="JWC29" s="95"/>
      <c r="JWD29" s="108"/>
      <c r="JWE29" s="112"/>
      <c r="JWO29" s="114"/>
      <c r="JWQ29" s="115"/>
      <c r="JWR29" s="115"/>
      <c r="JWS29" s="95"/>
      <c r="JWT29" s="108"/>
      <c r="JWU29" s="112"/>
      <c r="JXE29" s="114"/>
      <c r="JXG29" s="115"/>
      <c r="JXH29" s="115"/>
      <c r="JXI29" s="95"/>
      <c r="JXJ29" s="108"/>
      <c r="JXK29" s="112"/>
      <c r="JXU29" s="114"/>
      <c r="JXW29" s="115"/>
      <c r="JXX29" s="115"/>
      <c r="JXY29" s="95"/>
      <c r="JXZ29" s="108"/>
      <c r="JYA29" s="112"/>
      <c r="JYK29" s="114"/>
      <c r="JYM29" s="115"/>
      <c r="JYN29" s="115"/>
      <c r="JYO29" s="95"/>
      <c r="JYP29" s="108"/>
      <c r="JYQ29" s="112"/>
      <c r="JZA29" s="114"/>
      <c r="JZC29" s="115"/>
      <c r="JZD29" s="115"/>
      <c r="JZE29" s="95"/>
      <c r="JZF29" s="108"/>
      <c r="JZG29" s="112"/>
      <c r="JZQ29" s="114"/>
      <c r="JZS29" s="115"/>
      <c r="JZT29" s="115"/>
      <c r="JZU29" s="95"/>
      <c r="JZV29" s="108"/>
      <c r="JZW29" s="112"/>
      <c r="KAG29" s="114"/>
      <c r="KAI29" s="115"/>
      <c r="KAJ29" s="115"/>
      <c r="KAK29" s="95"/>
      <c r="KAL29" s="108"/>
      <c r="KAM29" s="112"/>
      <c r="KAW29" s="114"/>
      <c r="KAY29" s="115"/>
      <c r="KAZ29" s="115"/>
      <c r="KBA29" s="95"/>
      <c r="KBB29" s="108"/>
      <c r="KBC29" s="112"/>
      <c r="KBM29" s="114"/>
      <c r="KBO29" s="115"/>
      <c r="KBP29" s="115"/>
      <c r="KBQ29" s="95"/>
      <c r="KBR29" s="108"/>
      <c r="KBS29" s="112"/>
      <c r="KCC29" s="114"/>
      <c r="KCE29" s="115"/>
      <c r="KCF29" s="115"/>
      <c r="KCG29" s="95"/>
      <c r="KCH29" s="108"/>
      <c r="KCI29" s="112"/>
      <c r="KCS29" s="114"/>
      <c r="KCU29" s="115"/>
      <c r="KCV29" s="115"/>
      <c r="KCW29" s="95"/>
      <c r="KCX29" s="108"/>
      <c r="KCY29" s="112"/>
      <c r="KDI29" s="114"/>
      <c r="KDK29" s="115"/>
      <c r="KDL29" s="115"/>
      <c r="KDM29" s="95"/>
      <c r="KDN29" s="108"/>
      <c r="KDO29" s="112"/>
      <c r="KDY29" s="114"/>
      <c r="KEA29" s="115"/>
      <c r="KEB29" s="115"/>
      <c r="KEC29" s="95"/>
      <c r="KED29" s="108"/>
      <c r="KEE29" s="112"/>
      <c r="KEO29" s="114"/>
      <c r="KEQ29" s="115"/>
      <c r="KER29" s="115"/>
      <c r="KES29" s="95"/>
      <c r="KET29" s="108"/>
      <c r="KEU29" s="112"/>
      <c r="KFE29" s="114"/>
      <c r="KFG29" s="115"/>
      <c r="KFH29" s="115"/>
      <c r="KFI29" s="95"/>
      <c r="KFJ29" s="108"/>
      <c r="KFK29" s="112"/>
      <c r="KFU29" s="114"/>
      <c r="KFW29" s="115"/>
      <c r="KFX29" s="115"/>
      <c r="KFY29" s="95"/>
      <c r="KFZ29" s="108"/>
      <c r="KGA29" s="112"/>
      <c r="KGK29" s="114"/>
      <c r="KGM29" s="115"/>
      <c r="KGN29" s="115"/>
      <c r="KGO29" s="95"/>
      <c r="KGP29" s="108"/>
      <c r="KGQ29" s="112"/>
      <c r="KHA29" s="114"/>
      <c r="KHC29" s="115"/>
      <c r="KHD29" s="115"/>
      <c r="KHE29" s="95"/>
      <c r="KHF29" s="108"/>
      <c r="KHG29" s="112"/>
      <c r="KHQ29" s="114"/>
      <c r="KHS29" s="115"/>
      <c r="KHT29" s="115"/>
      <c r="KHU29" s="95"/>
      <c r="KHV29" s="108"/>
      <c r="KHW29" s="112"/>
      <c r="KIG29" s="114"/>
      <c r="KII29" s="115"/>
      <c r="KIJ29" s="115"/>
      <c r="KIK29" s="95"/>
      <c r="KIL29" s="108"/>
      <c r="KIM29" s="112"/>
      <c r="KIW29" s="114"/>
      <c r="KIY29" s="115"/>
      <c r="KIZ29" s="115"/>
      <c r="KJA29" s="95"/>
      <c r="KJB29" s="108"/>
      <c r="KJC29" s="112"/>
      <c r="KJM29" s="114"/>
      <c r="KJO29" s="115"/>
      <c r="KJP29" s="115"/>
      <c r="KJQ29" s="95"/>
      <c r="KJR29" s="108"/>
      <c r="KJS29" s="112"/>
      <c r="KKC29" s="114"/>
      <c r="KKE29" s="115"/>
      <c r="KKF29" s="115"/>
      <c r="KKG29" s="95"/>
      <c r="KKH29" s="108"/>
      <c r="KKI29" s="112"/>
      <c r="KKS29" s="114"/>
      <c r="KKU29" s="115"/>
      <c r="KKV29" s="115"/>
      <c r="KKW29" s="95"/>
      <c r="KKX29" s="108"/>
      <c r="KKY29" s="112"/>
      <c r="KLI29" s="114"/>
      <c r="KLK29" s="115"/>
      <c r="KLL29" s="115"/>
      <c r="KLM29" s="95"/>
      <c r="KLN29" s="108"/>
      <c r="KLO29" s="112"/>
      <c r="KLY29" s="114"/>
      <c r="KMA29" s="115"/>
      <c r="KMB29" s="115"/>
      <c r="KMC29" s="95"/>
      <c r="KMD29" s="108"/>
      <c r="KME29" s="112"/>
      <c r="KMO29" s="114"/>
      <c r="KMQ29" s="115"/>
      <c r="KMR29" s="115"/>
      <c r="KMS29" s="95"/>
      <c r="KMT29" s="108"/>
      <c r="KMU29" s="112"/>
      <c r="KNE29" s="114"/>
      <c r="KNG29" s="115"/>
      <c r="KNH29" s="115"/>
      <c r="KNI29" s="95"/>
      <c r="KNJ29" s="108"/>
      <c r="KNK29" s="112"/>
      <c r="KNU29" s="114"/>
      <c r="KNW29" s="115"/>
      <c r="KNX29" s="115"/>
      <c r="KNY29" s="95"/>
      <c r="KNZ29" s="108"/>
      <c r="KOA29" s="112"/>
      <c r="KOK29" s="114"/>
      <c r="KOM29" s="115"/>
      <c r="KON29" s="115"/>
      <c r="KOO29" s="95"/>
      <c r="KOP29" s="108"/>
      <c r="KOQ29" s="112"/>
      <c r="KPA29" s="114"/>
      <c r="KPC29" s="115"/>
      <c r="KPD29" s="115"/>
      <c r="KPE29" s="95"/>
      <c r="KPF29" s="108"/>
      <c r="KPG29" s="112"/>
      <c r="KPQ29" s="114"/>
      <c r="KPS29" s="115"/>
      <c r="KPT29" s="115"/>
      <c r="KPU29" s="95"/>
      <c r="KPV29" s="108"/>
      <c r="KPW29" s="112"/>
      <c r="KQG29" s="114"/>
      <c r="KQI29" s="115"/>
      <c r="KQJ29" s="115"/>
      <c r="KQK29" s="95"/>
      <c r="KQL29" s="108"/>
      <c r="KQM29" s="112"/>
      <c r="KQW29" s="114"/>
      <c r="KQY29" s="115"/>
      <c r="KQZ29" s="115"/>
      <c r="KRA29" s="95"/>
      <c r="KRB29" s="108"/>
      <c r="KRC29" s="112"/>
      <c r="KRM29" s="114"/>
      <c r="KRO29" s="115"/>
      <c r="KRP29" s="115"/>
      <c r="KRQ29" s="95"/>
      <c r="KRR29" s="108"/>
      <c r="KRS29" s="112"/>
      <c r="KSC29" s="114"/>
      <c r="KSE29" s="115"/>
      <c r="KSF29" s="115"/>
      <c r="KSG29" s="95"/>
      <c r="KSH29" s="108"/>
      <c r="KSI29" s="112"/>
      <c r="KSS29" s="114"/>
      <c r="KSU29" s="115"/>
      <c r="KSV29" s="115"/>
      <c r="KSW29" s="95"/>
      <c r="KSX29" s="108"/>
      <c r="KSY29" s="112"/>
      <c r="KTI29" s="114"/>
      <c r="KTK29" s="115"/>
      <c r="KTL29" s="115"/>
      <c r="KTM29" s="95"/>
      <c r="KTN29" s="108"/>
      <c r="KTO29" s="112"/>
      <c r="KTY29" s="114"/>
      <c r="KUA29" s="115"/>
      <c r="KUB29" s="115"/>
      <c r="KUC29" s="95"/>
      <c r="KUD29" s="108"/>
      <c r="KUE29" s="112"/>
      <c r="KUO29" s="114"/>
      <c r="KUQ29" s="115"/>
      <c r="KUR29" s="115"/>
      <c r="KUS29" s="95"/>
      <c r="KUT29" s="108"/>
      <c r="KUU29" s="112"/>
      <c r="KVE29" s="114"/>
      <c r="KVG29" s="115"/>
      <c r="KVH29" s="115"/>
      <c r="KVI29" s="95"/>
      <c r="KVJ29" s="108"/>
      <c r="KVK29" s="112"/>
      <c r="KVU29" s="114"/>
      <c r="KVW29" s="115"/>
      <c r="KVX29" s="115"/>
      <c r="KVY29" s="95"/>
      <c r="KVZ29" s="108"/>
      <c r="KWA29" s="112"/>
      <c r="KWK29" s="114"/>
      <c r="KWM29" s="115"/>
      <c r="KWN29" s="115"/>
      <c r="KWO29" s="95"/>
      <c r="KWP29" s="108"/>
      <c r="KWQ29" s="112"/>
      <c r="KXA29" s="114"/>
      <c r="KXC29" s="115"/>
      <c r="KXD29" s="115"/>
      <c r="KXE29" s="95"/>
      <c r="KXF29" s="108"/>
      <c r="KXG29" s="112"/>
      <c r="KXQ29" s="114"/>
      <c r="KXS29" s="115"/>
      <c r="KXT29" s="115"/>
      <c r="KXU29" s="95"/>
      <c r="KXV29" s="108"/>
      <c r="KXW29" s="112"/>
      <c r="KYG29" s="114"/>
      <c r="KYI29" s="115"/>
      <c r="KYJ29" s="115"/>
      <c r="KYK29" s="95"/>
      <c r="KYL29" s="108"/>
      <c r="KYM29" s="112"/>
      <c r="KYW29" s="114"/>
      <c r="KYY29" s="115"/>
      <c r="KYZ29" s="115"/>
      <c r="KZA29" s="95"/>
      <c r="KZB29" s="108"/>
      <c r="KZC29" s="112"/>
      <c r="KZM29" s="114"/>
      <c r="KZO29" s="115"/>
      <c r="KZP29" s="115"/>
      <c r="KZQ29" s="95"/>
      <c r="KZR29" s="108"/>
      <c r="KZS29" s="112"/>
      <c r="LAC29" s="114"/>
      <c r="LAE29" s="115"/>
      <c r="LAF29" s="115"/>
      <c r="LAG29" s="95"/>
      <c r="LAH29" s="108"/>
      <c r="LAI29" s="112"/>
      <c r="LAS29" s="114"/>
      <c r="LAU29" s="115"/>
      <c r="LAV29" s="115"/>
      <c r="LAW29" s="95"/>
      <c r="LAX29" s="108"/>
      <c r="LAY29" s="112"/>
      <c r="LBI29" s="114"/>
      <c r="LBK29" s="115"/>
      <c r="LBL29" s="115"/>
      <c r="LBM29" s="95"/>
      <c r="LBN29" s="108"/>
      <c r="LBO29" s="112"/>
      <c r="LBY29" s="114"/>
      <c r="LCA29" s="115"/>
      <c r="LCB29" s="115"/>
      <c r="LCC29" s="95"/>
      <c r="LCD29" s="108"/>
      <c r="LCE29" s="112"/>
      <c r="LCO29" s="114"/>
      <c r="LCQ29" s="115"/>
      <c r="LCR29" s="115"/>
      <c r="LCS29" s="95"/>
      <c r="LCT29" s="108"/>
      <c r="LCU29" s="112"/>
      <c r="LDE29" s="114"/>
      <c r="LDG29" s="115"/>
      <c r="LDH29" s="115"/>
      <c r="LDI29" s="95"/>
      <c r="LDJ29" s="108"/>
      <c r="LDK29" s="112"/>
      <c r="LDU29" s="114"/>
      <c r="LDW29" s="115"/>
      <c r="LDX29" s="115"/>
      <c r="LDY29" s="95"/>
      <c r="LDZ29" s="108"/>
      <c r="LEA29" s="112"/>
      <c r="LEK29" s="114"/>
      <c r="LEM29" s="115"/>
      <c r="LEN29" s="115"/>
      <c r="LEO29" s="95"/>
      <c r="LEP29" s="108"/>
      <c r="LEQ29" s="112"/>
      <c r="LFA29" s="114"/>
      <c r="LFC29" s="115"/>
      <c r="LFD29" s="115"/>
      <c r="LFE29" s="95"/>
      <c r="LFF29" s="108"/>
      <c r="LFG29" s="112"/>
      <c r="LFQ29" s="114"/>
      <c r="LFS29" s="115"/>
      <c r="LFT29" s="115"/>
      <c r="LFU29" s="95"/>
      <c r="LFV29" s="108"/>
      <c r="LFW29" s="112"/>
      <c r="LGG29" s="114"/>
      <c r="LGI29" s="115"/>
      <c r="LGJ29" s="115"/>
      <c r="LGK29" s="95"/>
      <c r="LGL29" s="108"/>
      <c r="LGM29" s="112"/>
      <c r="LGW29" s="114"/>
      <c r="LGY29" s="115"/>
      <c r="LGZ29" s="115"/>
      <c r="LHA29" s="95"/>
      <c r="LHB29" s="108"/>
      <c r="LHC29" s="112"/>
      <c r="LHM29" s="114"/>
      <c r="LHO29" s="115"/>
      <c r="LHP29" s="115"/>
      <c r="LHQ29" s="95"/>
      <c r="LHR29" s="108"/>
      <c r="LHS29" s="112"/>
      <c r="LIC29" s="114"/>
      <c r="LIE29" s="115"/>
      <c r="LIF29" s="115"/>
      <c r="LIG29" s="95"/>
      <c r="LIH29" s="108"/>
      <c r="LII29" s="112"/>
      <c r="LIS29" s="114"/>
      <c r="LIU29" s="115"/>
      <c r="LIV29" s="115"/>
      <c r="LIW29" s="95"/>
      <c r="LIX29" s="108"/>
      <c r="LIY29" s="112"/>
      <c r="LJI29" s="114"/>
      <c r="LJK29" s="115"/>
      <c r="LJL29" s="115"/>
      <c r="LJM29" s="95"/>
      <c r="LJN29" s="108"/>
      <c r="LJO29" s="112"/>
      <c r="LJY29" s="114"/>
      <c r="LKA29" s="115"/>
      <c r="LKB29" s="115"/>
      <c r="LKC29" s="95"/>
      <c r="LKD29" s="108"/>
      <c r="LKE29" s="112"/>
      <c r="LKO29" s="114"/>
      <c r="LKQ29" s="115"/>
      <c r="LKR29" s="115"/>
      <c r="LKS29" s="95"/>
      <c r="LKT29" s="108"/>
      <c r="LKU29" s="112"/>
      <c r="LLE29" s="114"/>
      <c r="LLG29" s="115"/>
      <c r="LLH29" s="115"/>
      <c r="LLI29" s="95"/>
      <c r="LLJ29" s="108"/>
      <c r="LLK29" s="112"/>
      <c r="LLU29" s="114"/>
      <c r="LLW29" s="115"/>
      <c r="LLX29" s="115"/>
      <c r="LLY29" s="95"/>
      <c r="LLZ29" s="108"/>
      <c r="LMA29" s="112"/>
      <c r="LMK29" s="114"/>
      <c r="LMM29" s="115"/>
      <c r="LMN29" s="115"/>
      <c r="LMO29" s="95"/>
      <c r="LMP29" s="108"/>
      <c r="LMQ29" s="112"/>
      <c r="LNA29" s="114"/>
      <c r="LNC29" s="115"/>
      <c r="LND29" s="115"/>
      <c r="LNE29" s="95"/>
      <c r="LNF29" s="108"/>
      <c r="LNG29" s="112"/>
      <c r="LNQ29" s="114"/>
      <c r="LNS29" s="115"/>
      <c r="LNT29" s="115"/>
      <c r="LNU29" s="95"/>
      <c r="LNV29" s="108"/>
      <c r="LNW29" s="112"/>
      <c r="LOG29" s="114"/>
      <c r="LOI29" s="115"/>
      <c r="LOJ29" s="115"/>
      <c r="LOK29" s="95"/>
      <c r="LOL29" s="108"/>
      <c r="LOM29" s="112"/>
      <c r="LOW29" s="114"/>
      <c r="LOY29" s="115"/>
      <c r="LOZ29" s="115"/>
      <c r="LPA29" s="95"/>
      <c r="LPB29" s="108"/>
      <c r="LPC29" s="112"/>
      <c r="LPM29" s="114"/>
      <c r="LPO29" s="115"/>
      <c r="LPP29" s="115"/>
      <c r="LPQ29" s="95"/>
      <c r="LPR29" s="108"/>
      <c r="LPS29" s="112"/>
      <c r="LQC29" s="114"/>
      <c r="LQE29" s="115"/>
      <c r="LQF29" s="115"/>
      <c r="LQG29" s="95"/>
      <c r="LQH29" s="108"/>
      <c r="LQI29" s="112"/>
      <c r="LQS29" s="114"/>
      <c r="LQU29" s="115"/>
      <c r="LQV29" s="115"/>
      <c r="LQW29" s="95"/>
      <c r="LQX29" s="108"/>
      <c r="LQY29" s="112"/>
      <c r="LRI29" s="114"/>
      <c r="LRK29" s="115"/>
      <c r="LRL29" s="115"/>
      <c r="LRM29" s="95"/>
      <c r="LRN29" s="108"/>
      <c r="LRO29" s="112"/>
      <c r="LRY29" s="114"/>
      <c r="LSA29" s="115"/>
      <c r="LSB29" s="115"/>
      <c r="LSC29" s="95"/>
      <c r="LSD29" s="108"/>
      <c r="LSE29" s="112"/>
      <c r="LSO29" s="114"/>
      <c r="LSQ29" s="115"/>
      <c r="LSR29" s="115"/>
      <c r="LSS29" s="95"/>
      <c r="LST29" s="108"/>
      <c r="LSU29" s="112"/>
      <c r="LTE29" s="114"/>
      <c r="LTG29" s="115"/>
      <c r="LTH29" s="115"/>
      <c r="LTI29" s="95"/>
      <c r="LTJ29" s="108"/>
      <c r="LTK29" s="112"/>
      <c r="LTU29" s="114"/>
      <c r="LTW29" s="115"/>
      <c r="LTX29" s="115"/>
      <c r="LTY29" s="95"/>
      <c r="LTZ29" s="108"/>
      <c r="LUA29" s="112"/>
      <c r="LUK29" s="114"/>
      <c r="LUM29" s="115"/>
      <c r="LUN29" s="115"/>
      <c r="LUO29" s="95"/>
      <c r="LUP29" s="108"/>
      <c r="LUQ29" s="112"/>
      <c r="LVA29" s="114"/>
      <c r="LVC29" s="115"/>
      <c r="LVD29" s="115"/>
      <c r="LVE29" s="95"/>
      <c r="LVF29" s="108"/>
      <c r="LVG29" s="112"/>
      <c r="LVQ29" s="114"/>
      <c r="LVS29" s="115"/>
      <c r="LVT29" s="115"/>
      <c r="LVU29" s="95"/>
      <c r="LVV29" s="108"/>
      <c r="LVW29" s="112"/>
      <c r="LWG29" s="114"/>
      <c r="LWI29" s="115"/>
      <c r="LWJ29" s="115"/>
      <c r="LWK29" s="95"/>
      <c r="LWL29" s="108"/>
      <c r="LWM29" s="112"/>
      <c r="LWW29" s="114"/>
      <c r="LWY29" s="115"/>
      <c r="LWZ29" s="115"/>
      <c r="LXA29" s="95"/>
      <c r="LXB29" s="108"/>
      <c r="LXC29" s="112"/>
      <c r="LXM29" s="114"/>
      <c r="LXO29" s="115"/>
      <c r="LXP29" s="115"/>
      <c r="LXQ29" s="95"/>
      <c r="LXR29" s="108"/>
      <c r="LXS29" s="112"/>
      <c r="LYC29" s="114"/>
      <c r="LYE29" s="115"/>
      <c r="LYF29" s="115"/>
      <c r="LYG29" s="95"/>
      <c r="LYH29" s="108"/>
      <c r="LYI29" s="112"/>
      <c r="LYS29" s="114"/>
      <c r="LYU29" s="115"/>
      <c r="LYV29" s="115"/>
      <c r="LYW29" s="95"/>
      <c r="LYX29" s="108"/>
      <c r="LYY29" s="112"/>
      <c r="LZI29" s="114"/>
      <c r="LZK29" s="115"/>
      <c r="LZL29" s="115"/>
      <c r="LZM29" s="95"/>
      <c r="LZN29" s="108"/>
      <c r="LZO29" s="112"/>
      <c r="LZY29" s="114"/>
      <c r="MAA29" s="115"/>
      <c r="MAB29" s="115"/>
      <c r="MAC29" s="95"/>
      <c r="MAD29" s="108"/>
      <c r="MAE29" s="112"/>
      <c r="MAO29" s="114"/>
      <c r="MAQ29" s="115"/>
      <c r="MAR29" s="115"/>
      <c r="MAS29" s="95"/>
      <c r="MAT29" s="108"/>
      <c r="MAU29" s="112"/>
      <c r="MBE29" s="114"/>
      <c r="MBG29" s="115"/>
      <c r="MBH29" s="115"/>
      <c r="MBI29" s="95"/>
      <c r="MBJ29" s="108"/>
      <c r="MBK29" s="112"/>
      <c r="MBU29" s="114"/>
      <c r="MBW29" s="115"/>
      <c r="MBX29" s="115"/>
      <c r="MBY29" s="95"/>
      <c r="MBZ29" s="108"/>
      <c r="MCA29" s="112"/>
      <c r="MCK29" s="114"/>
      <c r="MCM29" s="115"/>
      <c r="MCN29" s="115"/>
      <c r="MCO29" s="95"/>
      <c r="MCP29" s="108"/>
      <c r="MCQ29" s="112"/>
      <c r="MDA29" s="114"/>
      <c r="MDC29" s="115"/>
      <c r="MDD29" s="115"/>
      <c r="MDE29" s="95"/>
      <c r="MDF29" s="108"/>
      <c r="MDG29" s="112"/>
      <c r="MDQ29" s="114"/>
      <c r="MDS29" s="115"/>
      <c r="MDT29" s="115"/>
      <c r="MDU29" s="95"/>
      <c r="MDV29" s="108"/>
      <c r="MDW29" s="112"/>
      <c r="MEG29" s="114"/>
      <c r="MEI29" s="115"/>
      <c r="MEJ29" s="115"/>
      <c r="MEK29" s="95"/>
      <c r="MEL29" s="108"/>
      <c r="MEM29" s="112"/>
      <c r="MEW29" s="114"/>
      <c r="MEY29" s="115"/>
      <c r="MEZ29" s="115"/>
      <c r="MFA29" s="95"/>
      <c r="MFB29" s="108"/>
      <c r="MFC29" s="112"/>
      <c r="MFM29" s="114"/>
      <c r="MFO29" s="115"/>
      <c r="MFP29" s="115"/>
      <c r="MFQ29" s="95"/>
      <c r="MFR29" s="108"/>
      <c r="MFS29" s="112"/>
      <c r="MGC29" s="114"/>
      <c r="MGE29" s="115"/>
      <c r="MGF29" s="115"/>
      <c r="MGG29" s="95"/>
      <c r="MGH29" s="108"/>
      <c r="MGI29" s="112"/>
      <c r="MGS29" s="114"/>
      <c r="MGU29" s="115"/>
      <c r="MGV29" s="115"/>
      <c r="MGW29" s="95"/>
      <c r="MGX29" s="108"/>
      <c r="MGY29" s="112"/>
      <c r="MHI29" s="114"/>
      <c r="MHK29" s="115"/>
      <c r="MHL29" s="115"/>
      <c r="MHM29" s="95"/>
      <c r="MHN29" s="108"/>
      <c r="MHO29" s="112"/>
      <c r="MHY29" s="114"/>
      <c r="MIA29" s="115"/>
      <c r="MIB29" s="115"/>
      <c r="MIC29" s="95"/>
      <c r="MID29" s="108"/>
      <c r="MIE29" s="112"/>
      <c r="MIO29" s="114"/>
      <c r="MIQ29" s="115"/>
      <c r="MIR29" s="115"/>
      <c r="MIS29" s="95"/>
      <c r="MIT29" s="108"/>
      <c r="MIU29" s="112"/>
      <c r="MJE29" s="114"/>
      <c r="MJG29" s="115"/>
      <c r="MJH29" s="115"/>
      <c r="MJI29" s="95"/>
      <c r="MJJ29" s="108"/>
      <c r="MJK29" s="112"/>
      <c r="MJU29" s="114"/>
      <c r="MJW29" s="115"/>
      <c r="MJX29" s="115"/>
      <c r="MJY29" s="95"/>
      <c r="MJZ29" s="108"/>
      <c r="MKA29" s="112"/>
      <c r="MKK29" s="114"/>
      <c r="MKM29" s="115"/>
      <c r="MKN29" s="115"/>
      <c r="MKO29" s="95"/>
      <c r="MKP29" s="108"/>
      <c r="MKQ29" s="112"/>
      <c r="MLA29" s="114"/>
      <c r="MLC29" s="115"/>
      <c r="MLD29" s="115"/>
      <c r="MLE29" s="95"/>
      <c r="MLF29" s="108"/>
      <c r="MLG29" s="112"/>
      <c r="MLQ29" s="114"/>
      <c r="MLS29" s="115"/>
      <c r="MLT29" s="115"/>
      <c r="MLU29" s="95"/>
      <c r="MLV29" s="108"/>
      <c r="MLW29" s="112"/>
      <c r="MMG29" s="114"/>
      <c r="MMI29" s="115"/>
      <c r="MMJ29" s="115"/>
      <c r="MMK29" s="95"/>
      <c r="MML29" s="108"/>
      <c r="MMM29" s="112"/>
      <c r="MMW29" s="114"/>
      <c r="MMY29" s="115"/>
      <c r="MMZ29" s="115"/>
      <c r="MNA29" s="95"/>
      <c r="MNB29" s="108"/>
      <c r="MNC29" s="112"/>
      <c r="MNM29" s="114"/>
      <c r="MNO29" s="115"/>
      <c r="MNP29" s="115"/>
      <c r="MNQ29" s="95"/>
      <c r="MNR29" s="108"/>
      <c r="MNS29" s="112"/>
      <c r="MOC29" s="114"/>
      <c r="MOE29" s="115"/>
      <c r="MOF29" s="115"/>
      <c r="MOG29" s="95"/>
      <c r="MOH29" s="108"/>
      <c r="MOI29" s="112"/>
      <c r="MOS29" s="114"/>
      <c r="MOU29" s="115"/>
      <c r="MOV29" s="115"/>
      <c r="MOW29" s="95"/>
      <c r="MOX29" s="108"/>
      <c r="MOY29" s="112"/>
      <c r="MPI29" s="114"/>
      <c r="MPK29" s="115"/>
      <c r="MPL29" s="115"/>
      <c r="MPM29" s="95"/>
      <c r="MPN29" s="108"/>
      <c r="MPO29" s="112"/>
      <c r="MPY29" s="114"/>
      <c r="MQA29" s="115"/>
      <c r="MQB29" s="115"/>
      <c r="MQC29" s="95"/>
      <c r="MQD29" s="108"/>
      <c r="MQE29" s="112"/>
      <c r="MQO29" s="114"/>
      <c r="MQQ29" s="115"/>
      <c r="MQR29" s="115"/>
      <c r="MQS29" s="95"/>
      <c r="MQT29" s="108"/>
      <c r="MQU29" s="112"/>
      <c r="MRE29" s="114"/>
      <c r="MRG29" s="115"/>
      <c r="MRH29" s="115"/>
      <c r="MRI29" s="95"/>
      <c r="MRJ29" s="108"/>
      <c r="MRK29" s="112"/>
      <c r="MRU29" s="114"/>
      <c r="MRW29" s="115"/>
      <c r="MRX29" s="115"/>
      <c r="MRY29" s="95"/>
      <c r="MRZ29" s="108"/>
      <c r="MSA29" s="112"/>
      <c r="MSK29" s="114"/>
      <c r="MSM29" s="115"/>
      <c r="MSN29" s="115"/>
      <c r="MSO29" s="95"/>
      <c r="MSP29" s="108"/>
      <c r="MSQ29" s="112"/>
      <c r="MTA29" s="114"/>
      <c r="MTC29" s="115"/>
      <c r="MTD29" s="115"/>
      <c r="MTE29" s="95"/>
      <c r="MTF29" s="108"/>
      <c r="MTG29" s="112"/>
      <c r="MTQ29" s="114"/>
      <c r="MTS29" s="115"/>
      <c r="MTT29" s="115"/>
      <c r="MTU29" s="95"/>
      <c r="MTV29" s="108"/>
      <c r="MTW29" s="112"/>
      <c r="MUG29" s="114"/>
      <c r="MUI29" s="115"/>
      <c r="MUJ29" s="115"/>
      <c r="MUK29" s="95"/>
      <c r="MUL29" s="108"/>
      <c r="MUM29" s="112"/>
      <c r="MUW29" s="114"/>
      <c r="MUY29" s="115"/>
      <c r="MUZ29" s="115"/>
      <c r="MVA29" s="95"/>
      <c r="MVB29" s="108"/>
      <c r="MVC29" s="112"/>
      <c r="MVM29" s="114"/>
      <c r="MVO29" s="115"/>
      <c r="MVP29" s="115"/>
      <c r="MVQ29" s="95"/>
      <c r="MVR29" s="108"/>
      <c r="MVS29" s="112"/>
      <c r="MWC29" s="114"/>
      <c r="MWE29" s="115"/>
      <c r="MWF29" s="115"/>
      <c r="MWG29" s="95"/>
      <c r="MWH29" s="108"/>
      <c r="MWI29" s="112"/>
      <c r="MWS29" s="114"/>
      <c r="MWU29" s="115"/>
      <c r="MWV29" s="115"/>
      <c r="MWW29" s="95"/>
      <c r="MWX29" s="108"/>
      <c r="MWY29" s="112"/>
      <c r="MXI29" s="114"/>
      <c r="MXK29" s="115"/>
      <c r="MXL29" s="115"/>
      <c r="MXM29" s="95"/>
      <c r="MXN29" s="108"/>
      <c r="MXO29" s="112"/>
      <c r="MXY29" s="114"/>
      <c r="MYA29" s="115"/>
      <c r="MYB29" s="115"/>
      <c r="MYC29" s="95"/>
      <c r="MYD29" s="108"/>
      <c r="MYE29" s="112"/>
      <c r="MYO29" s="114"/>
      <c r="MYQ29" s="115"/>
      <c r="MYR29" s="115"/>
      <c r="MYS29" s="95"/>
      <c r="MYT29" s="108"/>
      <c r="MYU29" s="112"/>
      <c r="MZE29" s="114"/>
      <c r="MZG29" s="115"/>
      <c r="MZH29" s="115"/>
      <c r="MZI29" s="95"/>
      <c r="MZJ29" s="108"/>
      <c r="MZK29" s="112"/>
      <c r="MZU29" s="114"/>
      <c r="MZW29" s="115"/>
      <c r="MZX29" s="115"/>
      <c r="MZY29" s="95"/>
      <c r="MZZ29" s="108"/>
      <c r="NAA29" s="112"/>
      <c r="NAK29" s="114"/>
      <c r="NAM29" s="115"/>
      <c r="NAN29" s="115"/>
      <c r="NAO29" s="95"/>
      <c r="NAP29" s="108"/>
      <c r="NAQ29" s="112"/>
      <c r="NBA29" s="114"/>
      <c r="NBC29" s="115"/>
      <c r="NBD29" s="115"/>
      <c r="NBE29" s="95"/>
      <c r="NBF29" s="108"/>
      <c r="NBG29" s="112"/>
      <c r="NBQ29" s="114"/>
      <c r="NBS29" s="115"/>
      <c r="NBT29" s="115"/>
      <c r="NBU29" s="95"/>
      <c r="NBV29" s="108"/>
      <c r="NBW29" s="112"/>
      <c r="NCG29" s="114"/>
      <c r="NCI29" s="115"/>
      <c r="NCJ29" s="115"/>
      <c r="NCK29" s="95"/>
      <c r="NCL29" s="108"/>
      <c r="NCM29" s="112"/>
      <c r="NCW29" s="114"/>
      <c r="NCY29" s="115"/>
      <c r="NCZ29" s="115"/>
      <c r="NDA29" s="95"/>
      <c r="NDB29" s="108"/>
      <c r="NDC29" s="112"/>
      <c r="NDM29" s="114"/>
      <c r="NDO29" s="115"/>
      <c r="NDP29" s="115"/>
      <c r="NDQ29" s="95"/>
      <c r="NDR29" s="108"/>
      <c r="NDS29" s="112"/>
      <c r="NEC29" s="114"/>
      <c r="NEE29" s="115"/>
      <c r="NEF29" s="115"/>
      <c r="NEG29" s="95"/>
      <c r="NEH29" s="108"/>
      <c r="NEI29" s="112"/>
      <c r="NES29" s="114"/>
      <c r="NEU29" s="115"/>
      <c r="NEV29" s="115"/>
      <c r="NEW29" s="95"/>
      <c r="NEX29" s="108"/>
      <c r="NEY29" s="112"/>
      <c r="NFI29" s="114"/>
      <c r="NFK29" s="115"/>
      <c r="NFL29" s="115"/>
      <c r="NFM29" s="95"/>
      <c r="NFN29" s="108"/>
      <c r="NFO29" s="112"/>
      <c r="NFY29" s="114"/>
      <c r="NGA29" s="115"/>
      <c r="NGB29" s="115"/>
      <c r="NGC29" s="95"/>
      <c r="NGD29" s="108"/>
      <c r="NGE29" s="112"/>
      <c r="NGO29" s="114"/>
      <c r="NGQ29" s="115"/>
      <c r="NGR29" s="115"/>
      <c r="NGS29" s="95"/>
      <c r="NGT29" s="108"/>
      <c r="NGU29" s="112"/>
      <c r="NHE29" s="114"/>
      <c r="NHG29" s="115"/>
      <c r="NHH29" s="115"/>
      <c r="NHI29" s="95"/>
      <c r="NHJ29" s="108"/>
      <c r="NHK29" s="112"/>
      <c r="NHU29" s="114"/>
      <c r="NHW29" s="115"/>
      <c r="NHX29" s="115"/>
      <c r="NHY29" s="95"/>
      <c r="NHZ29" s="108"/>
      <c r="NIA29" s="112"/>
      <c r="NIK29" s="114"/>
      <c r="NIM29" s="115"/>
      <c r="NIN29" s="115"/>
      <c r="NIO29" s="95"/>
      <c r="NIP29" s="108"/>
      <c r="NIQ29" s="112"/>
      <c r="NJA29" s="114"/>
      <c r="NJC29" s="115"/>
      <c r="NJD29" s="115"/>
      <c r="NJE29" s="95"/>
      <c r="NJF29" s="108"/>
      <c r="NJG29" s="112"/>
      <c r="NJQ29" s="114"/>
      <c r="NJS29" s="115"/>
      <c r="NJT29" s="115"/>
      <c r="NJU29" s="95"/>
      <c r="NJV29" s="108"/>
      <c r="NJW29" s="112"/>
      <c r="NKG29" s="114"/>
      <c r="NKI29" s="115"/>
      <c r="NKJ29" s="115"/>
      <c r="NKK29" s="95"/>
      <c r="NKL29" s="108"/>
      <c r="NKM29" s="112"/>
      <c r="NKW29" s="114"/>
      <c r="NKY29" s="115"/>
      <c r="NKZ29" s="115"/>
      <c r="NLA29" s="95"/>
      <c r="NLB29" s="108"/>
      <c r="NLC29" s="112"/>
      <c r="NLM29" s="114"/>
      <c r="NLO29" s="115"/>
      <c r="NLP29" s="115"/>
      <c r="NLQ29" s="95"/>
      <c r="NLR29" s="108"/>
      <c r="NLS29" s="112"/>
      <c r="NMC29" s="114"/>
      <c r="NME29" s="115"/>
      <c r="NMF29" s="115"/>
      <c r="NMG29" s="95"/>
      <c r="NMH29" s="108"/>
      <c r="NMI29" s="112"/>
      <c r="NMS29" s="114"/>
      <c r="NMU29" s="115"/>
      <c r="NMV29" s="115"/>
      <c r="NMW29" s="95"/>
      <c r="NMX29" s="108"/>
      <c r="NMY29" s="112"/>
      <c r="NNI29" s="114"/>
      <c r="NNK29" s="115"/>
      <c r="NNL29" s="115"/>
      <c r="NNM29" s="95"/>
      <c r="NNN29" s="108"/>
      <c r="NNO29" s="112"/>
      <c r="NNY29" s="114"/>
      <c r="NOA29" s="115"/>
      <c r="NOB29" s="115"/>
      <c r="NOC29" s="95"/>
      <c r="NOD29" s="108"/>
      <c r="NOE29" s="112"/>
      <c r="NOO29" s="114"/>
      <c r="NOQ29" s="115"/>
      <c r="NOR29" s="115"/>
      <c r="NOS29" s="95"/>
      <c r="NOT29" s="108"/>
      <c r="NOU29" s="112"/>
      <c r="NPE29" s="114"/>
      <c r="NPG29" s="115"/>
      <c r="NPH29" s="115"/>
      <c r="NPI29" s="95"/>
      <c r="NPJ29" s="108"/>
      <c r="NPK29" s="112"/>
      <c r="NPU29" s="114"/>
      <c r="NPW29" s="115"/>
      <c r="NPX29" s="115"/>
      <c r="NPY29" s="95"/>
      <c r="NPZ29" s="108"/>
      <c r="NQA29" s="112"/>
      <c r="NQK29" s="114"/>
      <c r="NQM29" s="115"/>
      <c r="NQN29" s="115"/>
      <c r="NQO29" s="95"/>
      <c r="NQP29" s="108"/>
      <c r="NQQ29" s="112"/>
      <c r="NRA29" s="114"/>
      <c r="NRC29" s="115"/>
      <c r="NRD29" s="115"/>
      <c r="NRE29" s="95"/>
      <c r="NRF29" s="108"/>
      <c r="NRG29" s="112"/>
      <c r="NRQ29" s="114"/>
      <c r="NRS29" s="115"/>
      <c r="NRT29" s="115"/>
      <c r="NRU29" s="95"/>
      <c r="NRV29" s="108"/>
      <c r="NRW29" s="112"/>
      <c r="NSG29" s="114"/>
      <c r="NSI29" s="115"/>
      <c r="NSJ29" s="115"/>
      <c r="NSK29" s="95"/>
      <c r="NSL29" s="108"/>
      <c r="NSM29" s="112"/>
      <c r="NSW29" s="114"/>
      <c r="NSY29" s="115"/>
      <c r="NSZ29" s="115"/>
      <c r="NTA29" s="95"/>
      <c r="NTB29" s="108"/>
      <c r="NTC29" s="112"/>
      <c r="NTM29" s="114"/>
      <c r="NTO29" s="115"/>
      <c r="NTP29" s="115"/>
      <c r="NTQ29" s="95"/>
      <c r="NTR29" s="108"/>
      <c r="NTS29" s="112"/>
      <c r="NUC29" s="114"/>
      <c r="NUE29" s="115"/>
      <c r="NUF29" s="115"/>
      <c r="NUG29" s="95"/>
      <c r="NUH29" s="108"/>
      <c r="NUI29" s="112"/>
      <c r="NUS29" s="114"/>
      <c r="NUU29" s="115"/>
      <c r="NUV29" s="115"/>
      <c r="NUW29" s="95"/>
      <c r="NUX29" s="108"/>
      <c r="NUY29" s="112"/>
      <c r="NVI29" s="114"/>
      <c r="NVK29" s="115"/>
      <c r="NVL29" s="115"/>
      <c r="NVM29" s="95"/>
      <c r="NVN29" s="108"/>
      <c r="NVO29" s="112"/>
      <c r="NVY29" s="114"/>
      <c r="NWA29" s="115"/>
      <c r="NWB29" s="115"/>
      <c r="NWC29" s="95"/>
      <c r="NWD29" s="108"/>
      <c r="NWE29" s="112"/>
      <c r="NWO29" s="114"/>
      <c r="NWQ29" s="115"/>
      <c r="NWR29" s="115"/>
      <c r="NWS29" s="95"/>
      <c r="NWT29" s="108"/>
      <c r="NWU29" s="112"/>
      <c r="NXE29" s="114"/>
      <c r="NXG29" s="115"/>
      <c r="NXH29" s="115"/>
      <c r="NXI29" s="95"/>
      <c r="NXJ29" s="108"/>
      <c r="NXK29" s="112"/>
      <c r="NXU29" s="114"/>
      <c r="NXW29" s="115"/>
      <c r="NXX29" s="115"/>
      <c r="NXY29" s="95"/>
      <c r="NXZ29" s="108"/>
      <c r="NYA29" s="112"/>
      <c r="NYK29" s="114"/>
      <c r="NYM29" s="115"/>
      <c r="NYN29" s="115"/>
      <c r="NYO29" s="95"/>
      <c r="NYP29" s="108"/>
      <c r="NYQ29" s="112"/>
      <c r="NZA29" s="114"/>
      <c r="NZC29" s="115"/>
      <c r="NZD29" s="115"/>
      <c r="NZE29" s="95"/>
      <c r="NZF29" s="108"/>
      <c r="NZG29" s="112"/>
      <c r="NZQ29" s="114"/>
      <c r="NZS29" s="115"/>
      <c r="NZT29" s="115"/>
      <c r="NZU29" s="95"/>
      <c r="NZV29" s="108"/>
      <c r="NZW29" s="112"/>
      <c r="OAG29" s="114"/>
      <c r="OAI29" s="115"/>
      <c r="OAJ29" s="115"/>
      <c r="OAK29" s="95"/>
      <c r="OAL29" s="108"/>
      <c r="OAM29" s="112"/>
      <c r="OAW29" s="114"/>
      <c r="OAY29" s="115"/>
      <c r="OAZ29" s="115"/>
      <c r="OBA29" s="95"/>
      <c r="OBB29" s="108"/>
      <c r="OBC29" s="112"/>
      <c r="OBM29" s="114"/>
      <c r="OBO29" s="115"/>
      <c r="OBP29" s="115"/>
      <c r="OBQ29" s="95"/>
      <c r="OBR29" s="108"/>
      <c r="OBS29" s="112"/>
      <c r="OCC29" s="114"/>
      <c r="OCE29" s="115"/>
      <c r="OCF29" s="115"/>
      <c r="OCG29" s="95"/>
      <c r="OCH29" s="108"/>
      <c r="OCI29" s="112"/>
      <c r="OCS29" s="114"/>
      <c r="OCU29" s="115"/>
      <c r="OCV29" s="115"/>
      <c r="OCW29" s="95"/>
      <c r="OCX29" s="108"/>
      <c r="OCY29" s="112"/>
      <c r="ODI29" s="114"/>
      <c r="ODK29" s="115"/>
      <c r="ODL29" s="115"/>
      <c r="ODM29" s="95"/>
      <c r="ODN29" s="108"/>
      <c r="ODO29" s="112"/>
      <c r="ODY29" s="114"/>
      <c r="OEA29" s="115"/>
      <c r="OEB29" s="115"/>
      <c r="OEC29" s="95"/>
      <c r="OED29" s="108"/>
      <c r="OEE29" s="112"/>
      <c r="OEO29" s="114"/>
      <c r="OEQ29" s="115"/>
      <c r="OER29" s="115"/>
      <c r="OES29" s="95"/>
      <c r="OET29" s="108"/>
      <c r="OEU29" s="112"/>
      <c r="OFE29" s="114"/>
      <c r="OFG29" s="115"/>
      <c r="OFH29" s="115"/>
      <c r="OFI29" s="95"/>
      <c r="OFJ29" s="108"/>
      <c r="OFK29" s="112"/>
      <c r="OFU29" s="114"/>
      <c r="OFW29" s="115"/>
      <c r="OFX29" s="115"/>
      <c r="OFY29" s="95"/>
      <c r="OFZ29" s="108"/>
      <c r="OGA29" s="112"/>
      <c r="OGK29" s="114"/>
      <c r="OGM29" s="115"/>
      <c r="OGN29" s="115"/>
      <c r="OGO29" s="95"/>
      <c r="OGP29" s="108"/>
      <c r="OGQ29" s="112"/>
      <c r="OHA29" s="114"/>
      <c r="OHC29" s="115"/>
      <c r="OHD29" s="115"/>
      <c r="OHE29" s="95"/>
      <c r="OHF29" s="108"/>
      <c r="OHG29" s="112"/>
      <c r="OHQ29" s="114"/>
      <c r="OHS29" s="115"/>
      <c r="OHT29" s="115"/>
      <c r="OHU29" s="95"/>
      <c r="OHV29" s="108"/>
      <c r="OHW29" s="112"/>
      <c r="OIG29" s="114"/>
      <c r="OII29" s="115"/>
      <c r="OIJ29" s="115"/>
      <c r="OIK29" s="95"/>
      <c r="OIL29" s="108"/>
      <c r="OIM29" s="112"/>
      <c r="OIW29" s="114"/>
      <c r="OIY29" s="115"/>
      <c r="OIZ29" s="115"/>
      <c r="OJA29" s="95"/>
      <c r="OJB29" s="108"/>
      <c r="OJC29" s="112"/>
      <c r="OJM29" s="114"/>
      <c r="OJO29" s="115"/>
      <c r="OJP29" s="115"/>
      <c r="OJQ29" s="95"/>
      <c r="OJR29" s="108"/>
      <c r="OJS29" s="112"/>
      <c r="OKC29" s="114"/>
      <c r="OKE29" s="115"/>
      <c r="OKF29" s="115"/>
      <c r="OKG29" s="95"/>
      <c r="OKH29" s="108"/>
      <c r="OKI29" s="112"/>
      <c r="OKS29" s="114"/>
      <c r="OKU29" s="115"/>
      <c r="OKV29" s="115"/>
      <c r="OKW29" s="95"/>
      <c r="OKX29" s="108"/>
      <c r="OKY29" s="112"/>
      <c r="OLI29" s="114"/>
      <c r="OLK29" s="115"/>
      <c r="OLL29" s="115"/>
      <c r="OLM29" s="95"/>
      <c r="OLN29" s="108"/>
      <c r="OLO29" s="112"/>
      <c r="OLY29" s="114"/>
      <c r="OMA29" s="115"/>
      <c r="OMB29" s="115"/>
      <c r="OMC29" s="95"/>
      <c r="OMD29" s="108"/>
      <c r="OME29" s="112"/>
      <c r="OMO29" s="114"/>
      <c r="OMQ29" s="115"/>
      <c r="OMR29" s="115"/>
      <c r="OMS29" s="95"/>
      <c r="OMT29" s="108"/>
      <c r="OMU29" s="112"/>
      <c r="ONE29" s="114"/>
      <c r="ONG29" s="115"/>
      <c r="ONH29" s="115"/>
      <c r="ONI29" s="95"/>
      <c r="ONJ29" s="108"/>
      <c r="ONK29" s="112"/>
      <c r="ONU29" s="114"/>
      <c r="ONW29" s="115"/>
      <c r="ONX29" s="115"/>
      <c r="ONY29" s="95"/>
      <c r="ONZ29" s="108"/>
      <c r="OOA29" s="112"/>
      <c r="OOK29" s="114"/>
      <c r="OOM29" s="115"/>
      <c r="OON29" s="115"/>
      <c r="OOO29" s="95"/>
      <c r="OOP29" s="108"/>
      <c r="OOQ29" s="112"/>
      <c r="OPA29" s="114"/>
      <c r="OPC29" s="115"/>
      <c r="OPD29" s="115"/>
      <c r="OPE29" s="95"/>
      <c r="OPF29" s="108"/>
      <c r="OPG29" s="112"/>
      <c r="OPQ29" s="114"/>
      <c r="OPS29" s="115"/>
      <c r="OPT29" s="115"/>
      <c r="OPU29" s="95"/>
      <c r="OPV29" s="108"/>
      <c r="OPW29" s="112"/>
      <c r="OQG29" s="114"/>
      <c r="OQI29" s="115"/>
      <c r="OQJ29" s="115"/>
      <c r="OQK29" s="95"/>
      <c r="OQL29" s="108"/>
      <c r="OQM29" s="112"/>
      <c r="OQW29" s="114"/>
      <c r="OQY29" s="115"/>
      <c r="OQZ29" s="115"/>
      <c r="ORA29" s="95"/>
      <c r="ORB29" s="108"/>
      <c r="ORC29" s="112"/>
      <c r="ORM29" s="114"/>
      <c r="ORO29" s="115"/>
      <c r="ORP29" s="115"/>
      <c r="ORQ29" s="95"/>
      <c r="ORR29" s="108"/>
      <c r="ORS29" s="112"/>
      <c r="OSC29" s="114"/>
      <c r="OSE29" s="115"/>
      <c r="OSF29" s="115"/>
      <c r="OSG29" s="95"/>
      <c r="OSH29" s="108"/>
      <c r="OSI29" s="112"/>
      <c r="OSS29" s="114"/>
      <c r="OSU29" s="115"/>
      <c r="OSV29" s="115"/>
      <c r="OSW29" s="95"/>
      <c r="OSX29" s="108"/>
      <c r="OSY29" s="112"/>
      <c r="OTI29" s="114"/>
      <c r="OTK29" s="115"/>
      <c r="OTL29" s="115"/>
      <c r="OTM29" s="95"/>
      <c r="OTN29" s="108"/>
      <c r="OTO29" s="112"/>
      <c r="OTY29" s="114"/>
      <c r="OUA29" s="115"/>
      <c r="OUB29" s="115"/>
      <c r="OUC29" s="95"/>
      <c r="OUD29" s="108"/>
      <c r="OUE29" s="112"/>
      <c r="OUO29" s="114"/>
      <c r="OUQ29" s="115"/>
      <c r="OUR29" s="115"/>
      <c r="OUS29" s="95"/>
      <c r="OUT29" s="108"/>
      <c r="OUU29" s="112"/>
      <c r="OVE29" s="114"/>
      <c r="OVG29" s="115"/>
      <c r="OVH29" s="115"/>
      <c r="OVI29" s="95"/>
      <c r="OVJ29" s="108"/>
      <c r="OVK29" s="112"/>
      <c r="OVU29" s="114"/>
      <c r="OVW29" s="115"/>
      <c r="OVX29" s="115"/>
      <c r="OVY29" s="95"/>
      <c r="OVZ29" s="108"/>
      <c r="OWA29" s="112"/>
      <c r="OWK29" s="114"/>
      <c r="OWM29" s="115"/>
      <c r="OWN29" s="115"/>
      <c r="OWO29" s="95"/>
      <c r="OWP29" s="108"/>
      <c r="OWQ29" s="112"/>
      <c r="OXA29" s="114"/>
      <c r="OXC29" s="115"/>
      <c r="OXD29" s="115"/>
      <c r="OXE29" s="95"/>
      <c r="OXF29" s="108"/>
      <c r="OXG29" s="112"/>
      <c r="OXQ29" s="114"/>
      <c r="OXS29" s="115"/>
      <c r="OXT29" s="115"/>
      <c r="OXU29" s="95"/>
      <c r="OXV29" s="108"/>
      <c r="OXW29" s="112"/>
      <c r="OYG29" s="114"/>
      <c r="OYI29" s="115"/>
      <c r="OYJ29" s="115"/>
      <c r="OYK29" s="95"/>
      <c r="OYL29" s="108"/>
      <c r="OYM29" s="112"/>
      <c r="OYW29" s="114"/>
      <c r="OYY29" s="115"/>
      <c r="OYZ29" s="115"/>
      <c r="OZA29" s="95"/>
      <c r="OZB29" s="108"/>
      <c r="OZC29" s="112"/>
      <c r="OZM29" s="114"/>
      <c r="OZO29" s="115"/>
      <c r="OZP29" s="115"/>
      <c r="OZQ29" s="95"/>
      <c r="OZR29" s="108"/>
      <c r="OZS29" s="112"/>
      <c r="PAC29" s="114"/>
      <c r="PAE29" s="115"/>
      <c r="PAF29" s="115"/>
      <c r="PAG29" s="95"/>
      <c r="PAH29" s="108"/>
      <c r="PAI29" s="112"/>
      <c r="PAS29" s="114"/>
      <c r="PAU29" s="115"/>
      <c r="PAV29" s="115"/>
      <c r="PAW29" s="95"/>
      <c r="PAX29" s="108"/>
      <c r="PAY29" s="112"/>
      <c r="PBI29" s="114"/>
      <c r="PBK29" s="115"/>
      <c r="PBL29" s="115"/>
      <c r="PBM29" s="95"/>
      <c r="PBN29" s="108"/>
      <c r="PBO29" s="112"/>
      <c r="PBY29" s="114"/>
      <c r="PCA29" s="115"/>
      <c r="PCB29" s="115"/>
      <c r="PCC29" s="95"/>
      <c r="PCD29" s="108"/>
      <c r="PCE29" s="112"/>
      <c r="PCO29" s="114"/>
      <c r="PCQ29" s="115"/>
      <c r="PCR29" s="115"/>
      <c r="PCS29" s="95"/>
      <c r="PCT29" s="108"/>
      <c r="PCU29" s="112"/>
      <c r="PDE29" s="114"/>
      <c r="PDG29" s="115"/>
      <c r="PDH29" s="115"/>
      <c r="PDI29" s="95"/>
      <c r="PDJ29" s="108"/>
      <c r="PDK29" s="112"/>
      <c r="PDU29" s="114"/>
      <c r="PDW29" s="115"/>
      <c r="PDX29" s="115"/>
      <c r="PDY29" s="95"/>
      <c r="PDZ29" s="108"/>
      <c r="PEA29" s="112"/>
      <c r="PEK29" s="114"/>
      <c r="PEM29" s="115"/>
      <c r="PEN29" s="115"/>
      <c r="PEO29" s="95"/>
      <c r="PEP29" s="108"/>
      <c r="PEQ29" s="112"/>
      <c r="PFA29" s="114"/>
      <c r="PFC29" s="115"/>
      <c r="PFD29" s="115"/>
      <c r="PFE29" s="95"/>
      <c r="PFF29" s="108"/>
      <c r="PFG29" s="112"/>
      <c r="PFQ29" s="114"/>
      <c r="PFS29" s="115"/>
      <c r="PFT29" s="115"/>
      <c r="PFU29" s="95"/>
      <c r="PFV29" s="108"/>
      <c r="PFW29" s="112"/>
      <c r="PGG29" s="114"/>
      <c r="PGI29" s="115"/>
      <c r="PGJ29" s="115"/>
      <c r="PGK29" s="95"/>
      <c r="PGL29" s="108"/>
      <c r="PGM29" s="112"/>
      <c r="PGW29" s="114"/>
      <c r="PGY29" s="115"/>
      <c r="PGZ29" s="115"/>
      <c r="PHA29" s="95"/>
      <c r="PHB29" s="108"/>
      <c r="PHC29" s="112"/>
      <c r="PHM29" s="114"/>
      <c r="PHO29" s="115"/>
      <c r="PHP29" s="115"/>
      <c r="PHQ29" s="95"/>
      <c r="PHR29" s="108"/>
      <c r="PHS29" s="112"/>
      <c r="PIC29" s="114"/>
      <c r="PIE29" s="115"/>
      <c r="PIF29" s="115"/>
      <c r="PIG29" s="95"/>
      <c r="PIH29" s="108"/>
      <c r="PII29" s="112"/>
      <c r="PIS29" s="114"/>
      <c r="PIU29" s="115"/>
      <c r="PIV29" s="115"/>
      <c r="PIW29" s="95"/>
      <c r="PIX29" s="108"/>
      <c r="PIY29" s="112"/>
      <c r="PJI29" s="114"/>
      <c r="PJK29" s="115"/>
      <c r="PJL29" s="115"/>
      <c r="PJM29" s="95"/>
      <c r="PJN29" s="108"/>
      <c r="PJO29" s="112"/>
      <c r="PJY29" s="114"/>
      <c r="PKA29" s="115"/>
      <c r="PKB29" s="115"/>
      <c r="PKC29" s="95"/>
      <c r="PKD29" s="108"/>
      <c r="PKE29" s="112"/>
      <c r="PKO29" s="114"/>
      <c r="PKQ29" s="115"/>
      <c r="PKR29" s="115"/>
      <c r="PKS29" s="95"/>
      <c r="PKT29" s="108"/>
      <c r="PKU29" s="112"/>
      <c r="PLE29" s="114"/>
      <c r="PLG29" s="115"/>
      <c r="PLH29" s="115"/>
      <c r="PLI29" s="95"/>
      <c r="PLJ29" s="108"/>
      <c r="PLK29" s="112"/>
      <c r="PLU29" s="114"/>
      <c r="PLW29" s="115"/>
      <c r="PLX29" s="115"/>
      <c r="PLY29" s="95"/>
      <c r="PLZ29" s="108"/>
      <c r="PMA29" s="112"/>
      <c r="PMK29" s="114"/>
      <c r="PMM29" s="115"/>
      <c r="PMN29" s="115"/>
      <c r="PMO29" s="95"/>
      <c r="PMP29" s="108"/>
      <c r="PMQ29" s="112"/>
      <c r="PNA29" s="114"/>
      <c r="PNC29" s="115"/>
      <c r="PND29" s="115"/>
      <c r="PNE29" s="95"/>
      <c r="PNF29" s="108"/>
      <c r="PNG29" s="112"/>
      <c r="PNQ29" s="114"/>
      <c r="PNS29" s="115"/>
      <c r="PNT29" s="115"/>
      <c r="PNU29" s="95"/>
      <c r="PNV29" s="108"/>
      <c r="PNW29" s="112"/>
      <c r="POG29" s="114"/>
      <c r="POI29" s="115"/>
      <c r="POJ29" s="115"/>
      <c r="POK29" s="95"/>
      <c r="POL29" s="108"/>
      <c r="POM29" s="112"/>
      <c r="POW29" s="114"/>
      <c r="POY29" s="115"/>
      <c r="POZ29" s="115"/>
      <c r="PPA29" s="95"/>
      <c r="PPB29" s="108"/>
      <c r="PPC29" s="112"/>
      <c r="PPM29" s="114"/>
      <c r="PPO29" s="115"/>
      <c r="PPP29" s="115"/>
      <c r="PPQ29" s="95"/>
      <c r="PPR29" s="108"/>
      <c r="PPS29" s="112"/>
      <c r="PQC29" s="114"/>
      <c r="PQE29" s="115"/>
      <c r="PQF29" s="115"/>
      <c r="PQG29" s="95"/>
      <c r="PQH29" s="108"/>
      <c r="PQI29" s="112"/>
      <c r="PQS29" s="114"/>
      <c r="PQU29" s="115"/>
      <c r="PQV29" s="115"/>
      <c r="PQW29" s="95"/>
      <c r="PQX29" s="108"/>
      <c r="PQY29" s="112"/>
      <c r="PRI29" s="114"/>
      <c r="PRK29" s="115"/>
      <c r="PRL29" s="115"/>
      <c r="PRM29" s="95"/>
      <c r="PRN29" s="108"/>
      <c r="PRO29" s="112"/>
      <c r="PRY29" s="114"/>
      <c r="PSA29" s="115"/>
      <c r="PSB29" s="115"/>
      <c r="PSC29" s="95"/>
      <c r="PSD29" s="108"/>
      <c r="PSE29" s="112"/>
      <c r="PSO29" s="114"/>
      <c r="PSQ29" s="115"/>
      <c r="PSR29" s="115"/>
      <c r="PSS29" s="95"/>
      <c r="PST29" s="108"/>
      <c r="PSU29" s="112"/>
      <c r="PTE29" s="114"/>
      <c r="PTG29" s="115"/>
      <c r="PTH29" s="115"/>
      <c r="PTI29" s="95"/>
      <c r="PTJ29" s="108"/>
      <c r="PTK29" s="112"/>
      <c r="PTU29" s="114"/>
      <c r="PTW29" s="115"/>
      <c r="PTX29" s="115"/>
      <c r="PTY29" s="95"/>
      <c r="PTZ29" s="108"/>
      <c r="PUA29" s="112"/>
      <c r="PUK29" s="114"/>
      <c r="PUM29" s="115"/>
      <c r="PUN29" s="115"/>
      <c r="PUO29" s="95"/>
      <c r="PUP29" s="108"/>
      <c r="PUQ29" s="112"/>
      <c r="PVA29" s="114"/>
      <c r="PVC29" s="115"/>
      <c r="PVD29" s="115"/>
      <c r="PVE29" s="95"/>
      <c r="PVF29" s="108"/>
      <c r="PVG29" s="112"/>
      <c r="PVQ29" s="114"/>
      <c r="PVS29" s="115"/>
      <c r="PVT29" s="115"/>
      <c r="PVU29" s="95"/>
      <c r="PVV29" s="108"/>
      <c r="PVW29" s="112"/>
      <c r="PWG29" s="114"/>
      <c r="PWI29" s="115"/>
      <c r="PWJ29" s="115"/>
      <c r="PWK29" s="95"/>
      <c r="PWL29" s="108"/>
      <c r="PWM29" s="112"/>
      <c r="PWW29" s="114"/>
      <c r="PWY29" s="115"/>
      <c r="PWZ29" s="115"/>
      <c r="PXA29" s="95"/>
      <c r="PXB29" s="108"/>
      <c r="PXC29" s="112"/>
      <c r="PXM29" s="114"/>
      <c r="PXO29" s="115"/>
      <c r="PXP29" s="115"/>
      <c r="PXQ29" s="95"/>
      <c r="PXR29" s="108"/>
      <c r="PXS29" s="112"/>
      <c r="PYC29" s="114"/>
      <c r="PYE29" s="115"/>
      <c r="PYF29" s="115"/>
      <c r="PYG29" s="95"/>
      <c r="PYH29" s="108"/>
      <c r="PYI29" s="112"/>
      <c r="PYS29" s="114"/>
      <c r="PYU29" s="115"/>
      <c r="PYV29" s="115"/>
      <c r="PYW29" s="95"/>
      <c r="PYX29" s="108"/>
      <c r="PYY29" s="112"/>
      <c r="PZI29" s="114"/>
      <c r="PZK29" s="115"/>
      <c r="PZL29" s="115"/>
      <c r="PZM29" s="95"/>
      <c r="PZN29" s="108"/>
      <c r="PZO29" s="112"/>
      <c r="PZY29" s="114"/>
      <c r="QAA29" s="115"/>
      <c r="QAB29" s="115"/>
      <c r="QAC29" s="95"/>
      <c r="QAD29" s="108"/>
      <c r="QAE29" s="112"/>
      <c r="QAO29" s="114"/>
      <c r="QAQ29" s="115"/>
      <c r="QAR29" s="115"/>
      <c r="QAS29" s="95"/>
      <c r="QAT29" s="108"/>
      <c r="QAU29" s="112"/>
      <c r="QBE29" s="114"/>
      <c r="QBG29" s="115"/>
      <c r="QBH29" s="115"/>
      <c r="QBI29" s="95"/>
      <c r="QBJ29" s="108"/>
      <c r="QBK29" s="112"/>
      <c r="QBU29" s="114"/>
      <c r="QBW29" s="115"/>
      <c r="QBX29" s="115"/>
      <c r="QBY29" s="95"/>
      <c r="QBZ29" s="108"/>
      <c r="QCA29" s="112"/>
      <c r="QCK29" s="114"/>
      <c r="QCM29" s="115"/>
      <c r="QCN29" s="115"/>
      <c r="QCO29" s="95"/>
      <c r="QCP29" s="108"/>
      <c r="QCQ29" s="112"/>
      <c r="QDA29" s="114"/>
      <c r="QDC29" s="115"/>
      <c r="QDD29" s="115"/>
      <c r="QDE29" s="95"/>
      <c r="QDF29" s="108"/>
      <c r="QDG29" s="112"/>
      <c r="QDQ29" s="114"/>
      <c r="QDS29" s="115"/>
      <c r="QDT29" s="115"/>
      <c r="QDU29" s="95"/>
      <c r="QDV29" s="108"/>
      <c r="QDW29" s="112"/>
      <c r="QEG29" s="114"/>
      <c r="QEI29" s="115"/>
      <c r="QEJ29" s="115"/>
      <c r="QEK29" s="95"/>
      <c r="QEL29" s="108"/>
      <c r="QEM29" s="112"/>
      <c r="QEW29" s="114"/>
      <c r="QEY29" s="115"/>
      <c r="QEZ29" s="115"/>
      <c r="QFA29" s="95"/>
      <c r="QFB29" s="108"/>
      <c r="QFC29" s="112"/>
      <c r="QFM29" s="114"/>
      <c r="QFO29" s="115"/>
      <c r="QFP29" s="115"/>
      <c r="QFQ29" s="95"/>
      <c r="QFR29" s="108"/>
      <c r="QFS29" s="112"/>
      <c r="QGC29" s="114"/>
      <c r="QGE29" s="115"/>
      <c r="QGF29" s="115"/>
      <c r="QGG29" s="95"/>
      <c r="QGH29" s="108"/>
      <c r="QGI29" s="112"/>
      <c r="QGS29" s="114"/>
      <c r="QGU29" s="115"/>
      <c r="QGV29" s="115"/>
      <c r="QGW29" s="95"/>
      <c r="QGX29" s="108"/>
      <c r="QGY29" s="112"/>
      <c r="QHI29" s="114"/>
      <c r="QHK29" s="115"/>
      <c r="QHL29" s="115"/>
      <c r="QHM29" s="95"/>
      <c r="QHN29" s="108"/>
      <c r="QHO29" s="112"/>
      <c r="QHY29" s="114"/>
      <c r="QIA29" s="115"/>
      <c r="QIB29" s="115"/>
      <c r="QIC29" s="95"/>
      <c r="QID29" s="108"/>
      <c r="QIE29" s="112"/>
      <c r="QIO29" s="114"/>
      <c r="QIQ29" s="115"/>
      <c r="QIR29" s="115"/>
      <c r="QIS29" s="95"/>
      <c r="QIT29" s="108"/>
      <c r="QIU29" s="112"/>
      <c r="QJE29" s="114"/>
      <c r="QJG29" s="115"/>
      <c r="QJH29" s="115"/>
      <c r="QJI29" s="95"/>
      <c r="QJJ29" s="108"/>
      <c r="QJK29" s="112"/>
      <c r="QJU29" s="114"/>
      <c r="QJW29" s="115"/>
      <c r="QJX29" s="115"/>
      <c r="QJY29" s="95"/>
      <c r="QJZ29" s="108"/>
      <c r="QKA29" s="112"/>
      <c r="QKK29" s="114"/>
      <c r="QKM29" s="115"/>
      <c r="QKN29" s="115"/>
      <c r="QKO29" s="95"/>
      <c r="QKP29" s="108"/>
      <c r="QKQ29" s="112"/>
      <c r="QLA29" s="114"/>
      <c r="QLC29" s="115"/>
      <c r="QLD29" s="115"/>
      <c r="QLE29" s="95"/>
      <c r="QLF29" s="108"/>
      <c r="QLG29" s="112"/>
      <c r="QLQ29" s="114"/>
      <c r="QLS29" s="115"/>
      <c r="QLT29" s="115"/>
      <c r="QLU29" s="95"/>
      <c r="QLV29" s="108"/>
      <c r="QLW29" s="112"/>
      <c r="QMG29" s="114"/>
      <c r="QMI29" s="115"/>
      <c r="QMJ29" s="115"/>
      <c r="QMK29" s="95"/>
      <c r="QML29" s="108"/>
      <c r="QMM29" s="112"/>
      <c r="QMW29" s="114"/>
      <c r="QMY29" s="115"/>
      <c r="QMZ29" s="115"/>
      <c r="QNA29" s="95"/>
      <c r="QNB29" s="108"/>
      <c r="QNC29" s="112"/>
      <c r="QNM29" s="114"/>
      <c r="QNO29" s="115"/>
      <c r="QNP29" s="115"/>
      <c r="QNQ29" s="95"/>
      <c r="QNR29" s="108"/>
      <c r="QNS29" s="112"/>
      <c r="QOC29" s="114"/>
      <c r="QOE29" s="115"/>
      <c r="QOF29" s="115"/>
      <c r="QOG29" s="95"/>
      <c r="QOH29" s="108"/>
      <c r="QOI29" s="112"/>
      <c r="QOS29" s="114"/>
      <c r="QOU29" s="115"/>
      <c r="QOV29" s="115"/>
      <c r="QOW29" s="95"/>
      <c r="QOX29" s="108"/>
      <c r="QOY29" s="112"/>
      <c r="QPI29" s="114"/>
      <c r="QPK29" s="115"/>
      <c r="QPL29" s="115"/>
      <c r="QPM29" s="95"/>
      <c r="QPN29" s="108"/>
      <c r="QPO29" s="112"/>
      <c r="QPY29" s="114"/>
      <c r="QQA29" s="115"/>
      <c r="QQB29" s="115"/>
      <c r="QQC29" s="95"/>
      <c r="QQD29" s="108"/>
      <c r="QQE29" s="112"/>
      <c r="QQO29" s="114"/>
      <c r="QQQ29" s="115"/>
      <c r="QQR29" s="115"/>
      <c r="QQS29" s="95"/>
      <c r="QQT29" s="108"/>
      <c r="QQU29" s="112"/>
      <c r="QRE29" s="114"/>
      <c r="QRG29" s="115"/>
      <c r="QRH29" s="115"/>
      <c r="QRI29" s="95"/>
      <c r="QRJ29" s="108"/>
      <c r="QRK29" s="112"/>
      <c r="QRU29" s="114"/>
      <c r="QRW29" s="115"/>
      <c r="QRX29" s="115"/>
      <c r="QRY29" s="95"/>
      <c r="QRZ29" s="108"/>
      <c r="QSA29" s="112"/>
      <c r="QSK29" s="114"/>
      <c r="QSM29" s="115"/>
      <c r="QSN29" s="115"/>
      <c r="QSO29" s="95"/>
      <c r="QSP29" s="108"/>
      <c r="QSQ29" s="112"/>
      <c r="QTA29" s="114"/>
      <c r="QTC29" s="115"/>
      <c r="QTD29" s="115"/>
      <c r="QTE29" s="95"/>
      <c r="QTF29" s="108"/>
      <c r="QTG29" s="112"/>
      <c r="QTQ29" s="114"/>
      <c r="QTS29" s="115"/>
      <c r="QTT29" s="115"/>
      <c r="QTU29" s="95"/>
      <c r="QTV29" s="108"/>
      <c r="QTW29" s="112"/>
      <c r="QUG29" s="114"/>
      <c r="QUI29" s="115"/>
      <c r="QUJ29" s="115"/>
      <c r="QUK29" s="95"/>
      <c r="QUL29" s="108"/>
      <c r="QUM29" s="112"/>
      <c r="QUW29" s="114"/>
      <c r="QUY29" s="115"/>
      <c r="QUZ29" s="115"/>
      <c r="QVA29" s="95"/>
      <c r="QVB29" s="108"/>
      <c r="QVC29" s="112"/>
      <c r="QVM29" s="114"/>
      <c r="QVO29" s="115"/>
      <c r="QVP29" s="115"/>
      <c r="QVQ29" s="95"/>
      <c r="QVR29" s="108"/>
      <c r="QVS29" s="112"/>
      <c r="QWC29" s="114"/>
      <c r="QWE29" s="115"/>
      <c r="QWF29" s="115"/>
      <c r="QWG29" s="95"/>
      <c r="QWH29" s="108"/>
      <c r="QWI29" s="112"/>
      <c r="QWS29" s="114"/>
      <c r="QWU29" s="115"/>
      <c r="QWV29" s="115"/>
      <c r="QWW29" s="95"/>
      <c r="QWX29" s="108"/>
      <c r="QWY29" s="112"/>
      <c r="QXI29" s="114"/>
      <c r="QXK29" s="115"/>
      <c r="QXL29" s="115"/>
      <c r="QXM29" s="95"/>
      <c r="QXN29" s="108"/>
      <c r="QXO29" s="112"/>
      <c r="QXY29" s="114"/>
      <c r="QYA29" s="115"/>
      <c r="QYB29" s="115"/>
      <c r="QYC29" s="95"/>
      <c r="QYD29" s="108"/>
      <c r="QYE29" s="112"/>
      <c r="QYO29" s="114"/>
      <c r="QYQ29" s="115"/>
      <c r="QYR29" s="115"/>
      <c r="QYS29" s="95"/>
      <c r="QYT29" s="108"/>
      <c r="QYU29" s="112"/>
      <c r="QZE29" s="114"/>
      <c r="QZG29" s="115"/>
      <c r="QZH29" s="115"/>
      <c r="QZI29" s="95"/>
      <c r="QZJ29" s="108"/>
      <c r="QZK29" s="112"/>
      <c r="QZU29" s="114"/>
      <c r="QZW29" s="115"/>
      <c r="QZX29" s="115"/>
      <c r="QZY29" s="95"/>
      <c r="QZZ29" s="108"/>
      <c r="RAA29" s="112"/>
      <c r="RAK29" s="114"/>
      <c r="RAM29" s="115"/>
      <c r="RAN29" s="115"/>
      <c r="RAO29" s="95"/>
      <c r="RAP29" s="108"/>
      <c r="RAQ29" s="112"/>
      <c r="RBA29" s="114"/>
      <c r="RBC29" s="115"/>
      <c r="RBD29" s="115"/>
      <c r="RBE29" s="95"/>
      <c r="RBF29" s="108"/>
      <c r="RBG29" s="112"/>
      <c r="RBQ29" s="114"/>
      <c r="RBS29" s="115"/>
      <c r="RBT29" s="115"/>
      <c r="RBU29" s="95"/>
      <c r="RBV29" s="108"/>
      <c r="RBW29" s="112"/>
      <c r="RCG29" s="114"/>
      <c r="RCI29" s="115"/>
      <c r="RCJ29" s="115"/>
      <c r="RCK29" s="95"/>
      <c r="RCL29" s="108"/>
      <c r="RCM29" s="112"/>
      <c r="RCW29" s="114"/>
      <c r="RCY29" s="115"/>
      <c r="RCZ29" s="115"/>
      <c r="RDA29" s="95"/>
      <c r="RDB29" s="108"/>
      <c r="RDC29" s="112"/>
      <c r="RDM29" s="114"/>
      <c r="RDO29" s="115"/>
      <c r="RDP29" s="115"/>
      <c r="RDQ29" s="95"/>
      <c r="RDR29" s="108"/>
      <c r="RDS29" s="112"/>
      <c r="REC29" s="114"/>
      <c r="REE29" s="115"/>
      <c r="REF29" s="115"/>
      <c r="REG29" s="95"/>
      <c r="REH29" s="108"/>
      <c r="REI29" s="112"/>
      <c r="RES29" s="114"/>
      <c r="REU29" s="115"/>
      <c r="REV29" s="115"/>
      <c r="REW29" s="95"/>
      <c r="REX29" s="108"/>
      <c r="REY29" s="112"/>
      <c r="RFI29" s="114"/>
      <c r="RFK29" s="115"/>
      <c r="RFL29" s="115"/>
      <c r="RFM29" s="95"/>
      <c r="RFN29" s="108"/>
      <c r="RFO29" s="112"/>
      <c r="RFY29" s="114"/>
      <c r="RGA29" s="115"/>
      <c r="RGB29" s="115"/>
      <c r="RGC29" s="95"/>
      <c r="RGD29" s="108"/>
      <c r="RGE29" s="112"/>
      <c r="RGO29" s="114"/>
      <c r="RGQ29" s="115"/>
      <c r="RGR29" s="115"/>
      <c r="RGS29" s="95"/>
      <c r="RGT29" s="108"/>
      <c r="RGU29" s="112"/>
      <c r="RHE29" s="114"/>
      <c r="RHG29" s="115"/>
      <c r="RHH29" s="115"/>
      <c r="RHI29" s="95"/>
      <c r="RHJ29" s="108"/>
      <c r="RHK29" s="112"/>
      <c r="RHU29" s="114"/>
      <c r="RHW29" s="115"/>
      <c r="RHX29" s="115"/>
      <c r="RHY29" s="95"/>
      <c r="RHZ29" s="108"/>
      <c r="RIA29" s="112"/>
      <c r="RIK29" s="114"/>
      <c r="RIM29" s="115"/>
      <c r="RIN29" s="115"/>
      <c r="RIO29" s="95"/>
      <c r="RIP29" s="108"/>
      <c r="RIQ29" s="112"/>
      <c r="RJA29" s="114"/>
      <c r="RJC29" s="115"/>
      <c r="RJD29" s="115"/>
      <c r="RJE29" s="95"/>
      <c r="RJF29" s="108"/>
      <c r="RJG29" s="112"/>
      <c r="RJQ29" s="114"/>
      <c r="RJS29" s="115"/>
      <c r="RJT29" s="115"/>
      <c r="RJU29" s="95"/>
      <c r="RJV29" s="108"/>
      <c r="RJW29" s="112"/>
      <c r="RKG29" s="114"/>
      <c r="RKI29" s="115"/>
      <c r="RKJ29" s="115"/>
      <c r="RKK29" s="95"/>
      <c r="RKL29" s="108"/>
      <c r="RKM29" s="112"/>
      <c r="RKW29" s="114"/>
      <c r="RKY29" s="115"/>
      <c r="RKZ29" s="115"/>
      <c r="RLA29" s="95"/>
      <c r="RLB29" s="108"/>
      <c r="RLC29" s="112"/>
      <c r="RLM29" s="114"/>
      <c r="RLO29" s="115"/>
      <c r="RLP29" s="115"/>
      <c r="RLQ29" s="95"/>
      <c r="RLR29" s="108"/>
      <c r="RLS29" s="112"/>
      <c r="RMC29" s="114"/>
      <c r="RME29" s="115"/>
      <c r="RMF29" s="115"/>
      <c r="RMG29" s="95"/>
      <c r="RMH29" s="108"/>
      <c r="RMI29" s="112"/>
      <c r="RMS29" s="114"/>
      <c r="RMU29" s="115"/>
      <c r="RMV29" s="115"/>
      <c r="RMW29" s="95"/>
      <c r="RMX29" s="108"/>
      <c r="RMY29" s="112"/>
      <c r="RNI29" s="114"/>
      <c r="RNK29" s="115"/>
      <c r="RNL29" s="115"/>
      <c r="RNM29" s="95"/>
      <c r="RNN29" s="108"/>
      <c r="RNO29" s="112"/>
      <c r="RNY29" s="114"/>
      <c r="ROA29" s="115"/>
      <c r="ROB29" s="115"/>
      <c r="ROC29" s="95"/>
      <c r="ROD29" s="108"/>
      <c r="ROE29" s="112"/>
      <c r="ROO29" s="114"/>
      <c r="ROQ29" s="115"/>
      <c r="ROR29" s="115"/>
      <c r="ROS29" s="95"/>
      <c r="ROT29" s="108"/>
      <c r="ROU29" s="112"/>
      <c r="RPE29" s="114"/>
      <c r="RPG29" s="115"/>
      <c r="RPH29" s="115"/>
      <c r="RPI29" s="95"/>
      <c r="RPJ29" s="108"/>
      <c r="RPK29" s="112"/>
      <c r="RPU29" s="114"/>
      <c r="RPW29" s="115"/>
      <c r="RPX29" s="115"/>
      <c r="RPY29" s="95"/>
      <c r="RPZ29" s="108"/>
      <c r="RQA29" s="112"/>
      <c r="RQK29" s="114"/>
      <c r="RQM29" s="115"/>
      <c r="RQN29" s="115"/>
      <c r="RQO29" s="95"/>
      <c r="RQP29" s="108"/>
      <c r="RQQ29" s="112"/>
      <c r="RRA29" s="114"/>
      <c r="RRC29" s="115"/>
      <c r="RRD29" s="115"/>
      <c r="RRE29" s="95"/>
      <c r="RRF29" s="108"/>
      <c r="RRG29" s="112"/>
      <c r="RRQ29" s="114"/>
      <c r="RRS29" s="115"/>
      <c r="RRT29" s="115"/>
      <c r="RRU29" s="95"/>
      <c r="RRV29" s="108"/>
      <c r="RRW29" s="112"/>
      <c r="RSG29" s="114"/>
      <c r="RSI29" s="115"/>
      <c r="RSJ29" s="115"/>
      <c r="RSK29" s="95"/>
      <c r="RSL29" s="108"/>
      <c r="RSM29" s="112"/>
      <c r="RSW29" s="114"/>
      <c r="RSY29" s="115"/>
      <c r="RSZ29" s="115"/>
      <c r="RTA29" s="95"/>
      <c r="RTB29" s="108"/>
      <c r="RTC29" s="112"/>
      <c r="RTM29" s="114"/>
      <c r="RTO29" s="115"/>
      <c r="RTP29" s="115"/>
      <c r="RTQ29" s="95"/>
      <c r="RTR29" s="108"/>
      <c r="RTS29" s="112"/>
      <c r="RUC29" s="114"/>
      <c r="RUE29" s="115"/>
      <c r="RUF29" s="115"/>
      <c r="RUG29" s="95"/>
      <c r="RUH29" s="108"/>
      <c r="RUI29" s="112"/>
      <c r="RUS29" s="114"/>
      <c r="RUU29" s="115"/>
      <c r="RUV29" s="115"/>
      <c r="RUW29" s="95"/>
      <c r="RUX29" s="108"/>
      <c r="RUY29" s="112"/>
      <c r="RVI29" s="114"/>
      <c r="RVK29" s="115"/>
      <c r="RVL29" s="115"/>
      <c r="RVM29" s="95"/>
      <c r="RVN29" s="108"/>
      <c r="RVO29" s="112"/>
      <c r="RVY29" s="114"/>
      <c r="RWA29" s="115"/>
      <c r="RWB29" s="115"/>
      <c r="RWC29" s="95"/>
      <c r="RWD29" s="108"/>
      <c r="RWE29" s="112"/>
      <c r="RWO29" s="114"/>
      <c r="RWQ29" s="115"/>
      <c r="RWR29" s="115"/>
      <c r="RWS29" s="95"/>
      <c r="RWT29" s="108"/>
      <c r="RWU29" s="112"/>
      <c r="RXE29" s="114"/>
      <c r="RXG29" s="115"/>
      <c r="RXH29" s="115"/>
      <c r="RXI29" s="95"/>
      <c r="RXJ29" s="108"/>
      <c r="RXK29" s="112"/>
      <c r="RXU29" s="114"/>
      <c r="RXW29" s="115"/>
      <c r="RXX29" s="115"/>
      <c r="RXY29" s="95"/>
      <c r="RXZ29" s="108"/>
      <c r="RYA29" s="112"/>
      <c r="RYK29" s="114"/>
      <c r="RYM29" s="115"/>
      <c r="RYN29" s="115"/>
      <c r="RYO29" s="95"/>
      <c r="RYP29" s="108"/>
      <c r="RYQ29" s="112"/>
      <c r="RZA29" s="114"/>
      <c r="RZC29" s="115"/>
      <c r="RZD29" s="115"/>
      <c r="RZE29" s="95"/>
      <c r="RZF29" s="108"/>
      <c r="RZG29" s="112"/>
      <c r="RZQ29" s="114"/>
      <c r="RZS29" s="115"/>
      <c r="RZT29" s="115"/>
      <c r="RZU29" s="95"/>
      <c r="RZV29" s="108"/>
      <c r="RZW29" s="112"/>
      <c r="SAG29" s="114"/>
      <c r="SAI29" s="115"/>
      <c r="SAJ29" s="115"/>
      <c r="SAK29" s="95"/>
      <c r="SAL29" s="108"/>
      <c r="SAM29" s="112"/>
      <c r="SAW29" s="114"/>
      <c r="SAY29" s="115"/>
      <c r="SAZ29" s="115"/>
      <c r="SBA29" s="95"/>
      <c r="SBB29" s="108"/>
      <c r="SBC29" s="112"/>
      <c r="SBM29" s="114"/>
      <c r="SBO29" s="115"/>
      <c r="SBP29" s="115"/>
      <c r="SBQ29" s="95"/>
      <c r="SBR29" s="108"/>
      <c r="SBS29" s="112"/>
      <c r="SCC29" s="114"/>
      <c r="SCE29" s="115"/>
      <c r="SCF29" s="115"/>
      <c r="SCG29" s="95"/>
      <c r="SCH29" s="108"/>
      <c r="SCI29" s="112"/>
      <c r="SCS29" s="114"/>
      <c r="SCU29" s="115"/>
      <c r="SCV29" s="115"/>
      <c r="SCW29" s="95"/>
      <c r="SCX29" s="108"/>
      <c r="SCY29" s="112"/>
      <c r="SDI29" s="114"/>
      <c r="SDK29" s="115"/>
      <c r="SDL29" s="115"/>
      <c r="SDM29" s="95"/>
      <c r="SDN29" s="108"/>
      <c r="SDO29" s="112"/>
      <c r="SDY29" s="114"/>
      <c r="SEA29" s="115"/>
      <c r="SEB29" s="115"/>
      <c r="SEC29" s="95"/>
      <c r="SED29" s="108"/>
      <c r="SEE29" s="112"/>
      <c r="SEO29" s="114"/>
      <c r="SEQ29" s="115"/>
      <c r="SER29" s="115"/>
      <c r="SES29" s="95"/>
      <c r="SET29" s="108"/>
      <c r="SEU29" s="112"/>
      <c r="SFE29" s="114"/>
      <c r="SFG29" s="115"/>
      <c r="SFH29" s="115"/>
      <c r="SFI29" s="95"/>
      <c r="SFJ29" s="108"/>
      <c r="SFK29" s="112"/>
      <c r="SFU29" s="114"/>
      <c r="SFW29" s="115"/>
      <c r="SFX29" s="115"/>
      <c r="SFY29" s="95"/>
      <c r="SFZ29" s="108"/>
      <c r="SGA29" s="112"/>
      <c r="SGK29" s="114"/>
      <c r="SGM29" s="115"/>
      <c r="SGN29" s="115"/>
      <c r="SGO29" s="95"/>
      <c r="SGP29" s="108"/>
      <c r="SGQ29" s="112"/>
      <c r="SHA29" s="114"/>
      <c r="SHC29" s="115"/>
      <c r="SHD29" s="115"/>
      <c r="SHE29" s="95"/>
      <c r="SHF29" s="108"/>
      <c r="SHG29" s="112"/>
      <c r="SHQ29" s="114"/>
      <c r="SHS29" s="115"/>
      <c r="SHT29" s="115"/>
      <c r="SHU29" s="95"/>
      <c r="SHV29" s="108"/>
      <c r="SHW29" s="112"/>
      <c r="SIG29" s="114"/>
      <c r="SII29" s="115"/>
      <c r="SIJ29" s="115"/>
      <c r="SIK29" s="95"/>
      <c r="SIL29" s="108"/>
      <c r="SIM29" s="112"/>
      <c r="SIW29" s="114"/>
      <c r="SIY29" s="115"/>
      <c r="SIZ29" s="115"/>
      <c r="SJA29" s="95"/>
      <c r="SJB29" s="108"/>
      <c r="SJC29" s="112"/>
      <c r="SJM29" s="114"/>
      <c r="SJO29" s="115"/>
      <c r="SJP29" s="115"/>
      <c r="SJQ29" s="95"/>
      <c r="SJR29" s="108"/>
      <c r="SJS29" s="112"/>
      <c r="SKC29" s="114"/>
      <c r="SKE29" s="115"/>
      <c r="SKF29" s="115"/>
      <c r="SKG29" s="95"/>
      <c r="SKH29" s="108"/>
      <c r="SKI29" s="112"/>
      <c r="SKS29" s="114"/>
      <c r="SKU29" s="115"/>
      <c r="SKV29" s="115"/>
      <c r="SKW29" s="95"/>
      <c r="SKX29" s="108"/>
      <c r="SKY29" s="112"/>
      <c r="SLI29" s="114"/>
      <c r="SLK29" s="115"/>
      <c r="SLL29" s="115"/>
      <c r="SLM29" s="95"/>
      <c r="SLN29" s="108"/>
      <c r="SLO29" s="112"/>
      <c r="SLY29" s="114"/>
      <c r="SMA29" s="115"/>
      <c r="SMB29" s="115"/>
      <c r="SMC29" s="95"/>
      <c r="SMD29" s="108"/>
      <c r="SME29" s="112"/>
      <c r="SMO29" s="114"/>
      <c r="SMQ29" s="115"/>
      <c r="SMR29" s="115"/>
      <c r="SMS29" s="95"/>
      <c r="SMT29" s="108"/>
      <c r="SMU29" s="112"/>
      <c r="SNE29" s="114"/>
      <c r="SNG29" s="115"/>
      <c r="SNH29" s="115"/>
      <c r="SNI29" s="95"/>
      <c r="SNJ29" s="108"/>
      <c r="SNK29" s="112"/>
      <c r="SNU29" s="114"/>
      <c r="SNW29" s="115"/>
      <c r="SNX29" s="115"/>
      <c r="SNY29" s="95"/>
      <c r="SNZ29" s="108"/>
      <c r="SOA29" s="112"/>
      <c r="SOK29" s="114"/>
      <c r="SOM29" s="115"/>
      <c r="SON29" s="115"/>
      <c r="SOO29" s="95"/>
      <c r="SOP29" s="108"/>
      <c r="SOQ29" s="112"/>
      <c r="SPA29" s="114"/>
      <c r="SPC29" s="115"/>
      <c r="SPD29" s="115"/>
      <c r="SPE29" s="95"/>
      <c r="SPF29" s="108"/>
      <c r="SPG29" s="112"/>
      <c r="SPQ29" s="114"/>
      <c r="SPS29" s="115"/>
      <c r="SPT29" s="115"/>
      <c r="SPU29" s="95"/>
      <c r="SPV29" s="108"/>
      <c r="SPW29" s="112"/>
      <c r="SQG29" s="114"/>
      <c r="SQI29" s="115"/>
      <c r="SQJ29" s="115"/>
      <c r="SQK29" s="95"/>
      <c r="SQL29" s="108"/>
      <c r="SQM29" s="112"/>
      <c r="SQW29" s="114"/>
      <c r="SQY29" s="115"/>
      <c r="SQZ29" s="115"/>
      <c r="SRA29" s="95"/>
      <c r="SRB29" s="108"/>
      <c r="SRC29" s="112"/>
      <c r="SRM29" s="114"/>
      <c r="SRO29" s="115"/>
      <c r="SRP29" s="115"/>
      <c r="SRQ29" s="95"/>
      <c r="SRR29" s="108"/>
      <c r="SRS29" s="112"/>
      <c r="SSC29" s="114"/>
      <c r="SSE29" s="115"/>
      <c r="SSF29" s="115"/>
      <c r="SSG29" s="95"/>
      <c r="SSH29" s="108"/>
      <c r="SSI29" s="112"/>
      <c r="SSS29" s="114"/>
      <c r="SSU29" s="115"/>
      <c r="SSV29" s="115"/>
      <c r="SSW29" s="95"/>
      <c r="SSX29" s="108"/>
      <c r="SSY29" s="112"/>
      <c r="STI29" s="114"/>
      <c r="STK29" s="115"/>
      <c r="STL29" s="115"/>
      <c r="STM29" s="95"/>
      <c r="STN29" s="108"/>
      <c r="STO29" s="112"/>
      <c r="STY29" s="114"/>
      <c r="SUA29" s="115"/>
      <c r="SUB29" s="115"/>
      <c r="SUC29" s="95"/>
      <c r="SUD29" s="108"/>
      <c r="SUE29" s="112"/>
      <c r="SUO29" s="114"/>
      <c r="SUQ29" s="115"/>
      <c r="SUR29" s="115"/>
      <c r="SUS29" s="95"/>
      <c r="SUT29" s="108"/>
      <c r="SUU29" s="112"/>
      <c r="SVE29" s="114"/>
      <c r="SVG29" s="115"/>
      <c r="SVH29" s="115"/>
      <c r="SVI29" s="95"/>
      <c r="SVJ29" s="108"/>
      <c r="SVK29" s="112"/>
      <c r="SVU29" s="114"/>
      <c r="SVW29" s="115"/>
      <c r="SVX29" s="115"/>
      <c r="SVY29" s="95"/>
      <c r="SVZ29" s="108"/>
      <c r="SWA29" s="112"/>
      <c r="SWK29" s="114"/>
      <c r="SWM29" s="115"/>
      <c r="SWN29" s="115"/>
      <c r="SWO29" s="95"/>
      <c r="SWP29" s="108"/>
      <c r="SWQ29" s="112"/>
      <c r="SXA29" s="114"/>
      <c r="SXC29" s="115"/>
      <c r="SXD29" s="115"/>
      <c r="SXE29" s="95"/>
      <c r="SXF29" s="108"/>
      <c r="SXG29" s="112"/>
      <c r="SXQ29" s="114"/>
      <c r="SXS29" s="115"/>
      <c r="SXT29" s="115"/>
      <c r="SXU29" s="95"/>
      <c r="SXV29" s="108"/>
      <c r="SXW29" s="112"/>
      <c r="SYG29" s="114"/>
      <c r="SYI29" s="115"/>
      <c r="SYJ29" s="115"/>
      <c r="SYK29" s="95"/>
      <c r="SYL29" s="108"/>
      <c r="SYM29" s="112"/>
      <c r="SYW29" s="114"/>
      <c r="SYY29" s="115"/>
      <c r="SYZ29" s="115"/>
      <c r="SZA29" s="95"/>
      <c r="SZB29" s="108"/>
      <c r="SZC29" s="112"/>
      <c r="SZM29" s="114"/>
      <c r="SZO29" s="115"/>
      <c r="SZP29" s="115"/>
      <c r="SZQ29" s="95"/>
      <c r="SZR29" s="108"/>
      <c r="SZS29" s="112"/>
      <c r="TAC29" s="114"/>
      <c r="TAE29" s="115"/>
      <c r="TAF29" s="115"/>
      <c r="TAG29" s="95"/>
      <c r="TAH29" s="108"/>
      <c r="TAI29" s="112"/>
      <c r="TAS29" s="114"/>
      <c r="TAU29" s="115"/>
      <c r="TAV29" s="115"/>
      <c r="TAW29" s="95"/>
      <c r="TAX29" s="108"/>
      <c r="TAY29" s="112"/>
      <c r="TBI29" s="114"/>
      <c r="TBK29" s="115"/>
      <c r="TBL29" s="115"/>
      <c r="TBM29" s="95"/>
      <c r="TBN29" s="108"/>
      <c r="TBO29" s="112"/>
      <c r="TBY29" s="114"/>
      <c r="TCA29" s="115"/>
      <c r="TCB29" s="115"/>
      <c r="TCC29" s="95"/>
      <c r="TCD29" s="108"/>
      <c r="TCE29" s="112"/>
      <c r="TCO29" s="114"/>
      <c r="TCQ29" s="115"/>
      <c r="TCR29" s="115"/>
      <c r="TCS29" s="95"/>
      <c r="TCT29" s="108"/>
      <c r="TCU29" s="112"/>
      <c r="TDE29" s="114"/>
      <c r="TDG29" s="115"/>
      <c r="TDH29" s="115"/>
      <c r="TDI29" s="95"/>
      <c r="TDJ29" s="108"/>
      <c r="TDK29" s="112"/>
      <c r="TDU29" s="114"/>
      <c r="TDW29" s="115"/>
      <c r="TDX29" s="115"/>
      <c r="TDY29" s="95"/>
      <c r="TDZ29" s="108"/>
      <c r="TEA29" s="112"/>
      <c r="TEK29" s="114"/>
      <c r="TEM29" s="115"/>
      <c r="TEN29" s="115"/>
      <c r="TEO29" s="95"/>
      <c r="TEP29" s="108"/>
      <c r="TEQ29" s="112"/>
      <c r="TFA29" s="114"/>
      <c r="TFC29" s="115"/>
      <c r="TFD29" s="115"/>
      <c r="TFE29" s="95"/>
      <c r="TFF29" s="108"/>
      <c r="TFG29" s="112"/>
      <c r="TFQ29" s="114"/>
      <c r="TFS29" s="115"/>
      <c r="TFT29" s="115"/>
      <c r="TFU29" s="95"/>
      <c r="TFV29" s="108"/>
      <c r="TFW29" s="112"/>
      <c r="TGG29" s="114"/>
      <c r="TGI29" s="115"/>
      <c r="TGJ29" s="115"/>
      <c r="TGK29" s="95"/>
      <c r="TGL29" s="108"/>
      <c r="TGM29" s="112"/>
      <c r="TGW29" s="114"/>
      <c r="TGY29" s="115"/>
      <c r="TGZ29" s="115"/>
      <c r="THA29" s="95"/>
      <c r="THB29" s="108"/>
      <c r="THC29" s="112"/>
      <c r="THM29" s="114"/>
      <c r="THO29" s="115"/>
      <c r="THP29" s="115"/>
      <c r="THQ29" s="95"/>
      <c r="THR29" s="108"/>
      <c r="THS29" s="112"/>
      <c r="TIC29" s="114"/>
      <c r="TIE29" s="115"/>
      <c r="TIF29" s="115"/>
      <c r="TIG29" s="95"/>
      <c r="TIH29" s="108"/>
      <c r="TII29" s="112"/>
      <c r="TIS29" s="114"/>
      <c r="TIU29" s="115"/>
      <c r="TIV29" s="115"/>
      <c r="TIW29" s="95"/>
      <c r="TIX29" s="108"/>
      <c r="TIY29" s="112"/>
      <c r="TJI29" s="114"/>
      <c r="TJK29" s="115"/>
      <c r="TJL29" s="115"/>
      <c r="TJM29" s="95"/>
      <c r="TJN29" s="108"/>
      <c r="TJO29" s="112"/>
      <c r="TJY29" s="114"/>
      <c r="TKA29" s="115"/>
      <c r="TKB29" s="115"/>
      <c r="TKC29" s="95"/>
      <c r="TKD29" s="108"/>
      <c r="TKE29" s="112"/>
      <c r="TKO29" s="114"/>
      <c r="TKQ29" s="115"/>
      <c r="TKR29" s="115"/>
      <c r="TKS29" s="95"/>
      <c r="TKT29" s="108"/>
      <c r="TKU29" s="112"/>
      <c r="TLE29" s="114"/>
      <c r="TLG29" s="115"/>
      <c r="TLH29" s="115"/>
      <c r="TLI29" s="95"/>
      <c r="TLJ29" s="108"/>
      <c r="TLK29" s="112"/>
      <c r="TLU29" s="114"/>
      <c r="TLW29" s="115"/>
      <c r="TLX29" s="115"/>
      <c r="TLY29" s="95"/>
      <c r="TLZ29" s="108"/>
      <c r="TMA29" s="112"/>
      <c r="TMK29" s="114"/>
      <c r="TMM29" s="115"/>
      <c r="TMN29" s="115"/>
      <c r="TMO29" s="95"/>
      <c r="TMP29" s="108"/>
      <c r="TMQ29" s="112"/>
      <c r="TNA29" s="114"/>
      <c r="TNC29" s="115"/>
      <c r="TND29" s="115"/>
      <c r="TNE29" s="95"/>
      <c r="TNF29" s="108"/>
      <c r="TNG29" s="112"/>
      <c r="TNQ29" s="114"/>
      <c r="TNS29" s="115"/>
      <c r="TNT29" s="115"/>
      <c r="TNU29" s="95"/>
      <c r="TNV29" s="108"/>
      <c r="TNW29" s="112"/>
      <c r="TOG29" s="114"/>
      <c r="TOI29" s="115"/>
      <c r="TOJ29" s="115"/>
      <c r="TOK29" s="95"/>
      <c r="TOL29" s="108"/>
      <c r="TOM29" s="112"/>
      <c r="TOW29" s="114"/>
      <c r="TOY29" s="115"/>
      <c r="TOZ29" s="115"/>
      <c r="TPA29" s="95"/>
      <c r="TPB29" s="108"/>
      <c r="TPC29" s="112"/>
      <c r="TPM29" s="114"/>
      <c r="TPO29" s="115"/>
      <c r="TPP29" s="115"/>
      <c r="TPQ29" s="95"/>
      <c r="TPR29" s="108"/>
      <c r="TPS29" s="112"/>
      <c r="TQC29" s="114"/>
      <c r="TQE29" s="115"/>
      <c r="TQF29" s="115"/>
      <c r="TQG29" s="95"/>
      <c r="TQH29" s="108"/>
      <c r="TQI29" s="112"/>
      <c r="TQS29" s="114"/>
      <c r="TQU29" s="115"/>
      <c r="TQV29" s="115"/>
      <c r="TQW29" s="95"/>
      <c r="TQX29" s="108"/>
      <c r="TQY29" s="112"/>
      <c r="TRI29" s="114"/>
      <c r="TRK29" s="115"/>
      <c r="TRL29" s="115"/>
      <c r="TRM29" s="95"/>
      <c r="TRN29" s="108"/>
      <c r="TRO29" s="112"/>
      <c r="TRY29" s="114"/>
      <c r="TSA29" s="115"/>
      <c r="TSB29" s="115"/>
      <c r="TSC29" s="95"/>
      <c r="TSD29" s="108"/>
      <c r="TSE29" s="112"/>
      <c r="TSO29" s="114"/>
      <c r="TSQ29" s="115"/>
      <c r="TSR29" s="115"/>
      <c r="TSS29" s="95"/>
      <c r="TST29" s="108"/>
      <c r="TSU29" s="112"/>
      <c r="TTE29" s="114"/>
      <c r="TTG29" s="115"/>
      <c r="TTH29" s="115"/>
      <c r="TTI29" s="95"/>
      <c r="TTJ29" s="108"/>
      <c r="TTK29" s="112"/>
      <c r="TTU29" s="114"/>
      <c r="TTW29" s="115"/>
      <c r="TTX29" s="115"/>
      <c r="TTY29" s="95"/>
      <c r="TTZ29" s="108"/>
      <c r="TUA29" s="112"/>
      <c r="TUK29" s="114"/>
      <c r="TUM29" s="115"/>
      <c r="TUN29" s="115"/>
      <c r="TUO29" s="95"/>
      <c r="TUP29" s="108"/>
      <c r="TUQ29" s="112"/>
      <c r="TVA29" s="114"/>
      <c r="TVC29" s="115"/>
      <c r="TVD29" s="115"/>
      <c r="TVE29" s="95"/>
      <c r="TVF29" s="108"/>
      <c r="TVG29" s="112"/>
      <c r="TVQ29" s="114"/>
      <c r="TVS29" s="115"/>
      <c r="TVT29" s="115"/>
      <c r="TVU29" s="95"/>
      <c r="TVV29" s="108"/>
      <c r="TVW29" s="112"/>
      <c r="TWG29" s="114"/>
      <c r="TWI29" s="115"/>
      <c r="TWJ29" s="115"/>
      <c r="TWK29" s="95"/>
      <c r="TWL29" s="108"/>
      <c r="TWM29" s="112"/>
      <c r="TWW29" s="114"/>
      <c r="TWY29" s="115"/>
      <c r="TWZ29" s="115"/>
      <c r="TXA29" s="95"/>
      <c r="TXB29" s="108"/>
      <c r="TXC29" s="112"/>
      <c r="TXM29" s="114"/>
      <c r="TXO29" s="115"/>
      <c r="TXP29" s="115"/>
      <c r="TXQ29" s="95"/>
      <c r="TXR29" s="108"/>
      <c r="TXS29" s="112"/>
      <c r="TYC29" s="114"/>
      <c r="TYE29" s="115"/>
      <c r="TYF29" s="115"/>
      <c r="TYG29" s="95"/>
      <c r="TYH29" s="108"/>
      <c r="TYI29" s="112"/>
      <c r="TYS29" s="114"/>
      <c r="TYU29" s="115"/>
      <c r="TYV29" s="115"/>
      <c r="TYW29" s="95"/>
      <c r="TYX29" s="108"/>
      <c r="TYY29" s="112"/>
      <c r="TZI29" s="114"/>
      <c r="TZK29" s="115"/>
      <c r="TZL29" s="115"/>
      <c r="TZM29" s="95"/>
      <c r="TZN29" s="108"/>
      <c r="TZO29" s="112"/>
      <c r="TZY29" s="114"/>
      <c r="UAA29" s="115"/>
      <c r="UAB29" s="115"/>
      <c r="UAC29" s="95"/>
      <c r="UAD29" s="108"/>
      <c r="UAE29" s="112"/>
      <c r="UAO29" s="114"/>
      <c r="UAQ29" s="115"/>
      <c r="UAR29" s="115"/>
      <c r="UAS29" s="95"/>
      <c r="UAT29" s="108"/>
      <c r="UAU29" s="112"/>
      <c r="UBE29" s="114"/>
      <c r="UBG29" s="115"/>
      <c r="UBH29" s="115"/>
      <c r="UBI29" s="95"/>
      <c r="UBJ29" s="108"/>
      <c r="UBK29" s="112"/>
      <c r="UBU29" s="114"/>
      <c r="UBW29" s="115"/>
      <c r="UBX29" s="115"/>
      <c r="UBY29" s="95"/>
      <c r="UBZ29" s="108"/>
      <c r="UCA29" s="112"/>
      <c r="UCK29" s="114"/>
      <c r="UCM29" s="115"/>
      <c r="UCN29" s="115"/>
      <c r="UCO29" s="95"/>
      <c r="UCP29" s="108"/>
      <c r="UCQ29" s="112"/>
      <c r="UDA29" s="114"/>
      <c r="UDC29" s="115"/>
      <c r="UDD29" s="115"/>
      <c r="UDE29" s="95"/>
      <c r="UDF29" s="108"/>
      <c r="UDG29" s="112"/>
      <c r="UDQ29" s="114"/>
      <c r="UDS29" s="115"/>
      <c r="UDT29" s="115"/>
      <c r="UDU29" s="95"/>
      <c r="UDV29" s="108"/>
      <c r="UDW29" s="112"/>
      <c r="UEG29" s="114"/>
      <c r="UEI29" s="115"/>
      <c r="UEJ29" s="115"/>
      <c r="UEK29" s="95"/>
      <c r="UEL29" s="108"/>
      <c r="UEM29" s="112"/>
      <c r="UEW29" s="114"/>
      <c r="UEY29" s="115"/>
      <c r="UEZ29" s="115"/>
      <c r="UFA29" s="95"/>
      <c r="UFB29" s="108"/>
      <c r="UFC29" s="112"/>
      <c r="UFM29" s="114"/>
      <c r="UFO29" s="115"/>
      <c r="UFP29" s="115"/>
      <c r="UFQ29" s="95"/>
      <c r="UFR29" s="108"/>
      <c r="UFS29" s="112"/>
      <c r="UGC29" s="114"/>
      <c r="UGE29" s="115"/>
      <c r="UGF29" s="115"/>
      <c r="UGG29" s="95"/>
      <c r="UGH29" s="108"/>
      <c r="UGI29" s="112"/>
      <c r="UGS29" s="114"/>
      <c r="UGU29" s="115"/>
      <c r="UGV29" s="115"/>
      <c r="UGW29" s="95"/>
      <c r="UGX29" s="108"/>
      <c r="UGY29" s="112"/>
      <c r="UHI29" s="114"/>
      <c r="UHK29" s="115"/>
      <c r="UHL29" s="115"/>
      <c r="UHM29" s="95"/>
      <c r="UHN29" s="108"/>
      <c r="UHO29" s="112"/>
      <c r="UHY29" s="114"/>
      <c r="UIA29" s="115"/>
      <c r="UIB29" s="115"/>
      <c r="UIC29" s="95"/>
      <c r="UID29" s="108"/>
      <c r="UIE29" s="112"/>
      <c r="UIO29" s="114"/>
      <c r="UIQ29" s="115"/>
      <c r="UIR29" s="115"/>
      <c r="UIS29" s="95"/>
      <c r="UIT29" s="108"/>
      <c r="UIU29" s="112"/>
      <c r="UJE29" s="114"/>
      <c r="UJG29" s="115"/>
      <c r="UJH29" s="115"/>
      <c r="UJI29" s="95"/>
      <c r="UJJ29" s="108"/>
      <c r="UJK29" s="112"/>
      <c r="UJU29" s="114"/>
      <c r="UJW29" s="115"/>
      <c r="UJX29" s="115"/>
      <c r="UJY29" s="95"/>
      <c r="UJZ29" s="108"/>
      <c r="UKA29" s="112"/>
      <c r="UKK29" s="114"/>
      <c r="UKM29" s="115"/>
      <c r="UKN29" s="115"/>
      <c r="UKO29" s="95"/>
      <c r="UKP29" s="108"/>
      <c r="UKQ29" s="112"/>
      <c r="ULA29" s="114"/>
      <c r="ULC29" s="115"/>
      <c r="ULD29" s="115"/>
      <c r="ULE29" s="95"/>
      <c r="ULF29" s="108"/>
      <c r="ULG29" s="112"/>
      <c r="ULQ29" s="114"/>
      <c r="ULS29" s="115"/>
      <c r="ULT29" s="115"/>
      <c r="ULU29" s="95"/>
      <c r="ULV29" s="108"/>
      <c r="ULW29" s="112"/>
      <c r="UMG29" s="114"/>
      <c r="UMI29" s="115"/>
      <c r="UMJ29" s="115"/>
      <c r="UMK29" s="95"/>
      <c r="UML29" s="108"/>
      <c r="UMM29" s="112"/>
      <c r="UMW29" s="114"/>
      <c r="UMY29" s="115"/>
      <c r="UMZ29" s="115"/>
      <c r="UNA29" s="95"/>
      <c r="UNB29" s="108"/>
      <c r="UNC29" s="112"/>
      <c r="UNM29" s="114"/>
      <c r="UNO29" s="115"/>
      <c r="UNP29" s="115"/>
      <c r="UNQ29" s="95"/>
      <c r="UNR29" s="108"/>
      <c r="UNS29" s="112"/>
      <c r="UOC29" s="114"/>
      <c r="UOE29" s="115"/>
      <c r="UOF29" s="115"/>
      <c r="UOG29" s="95"/>
      <c r="UOH29" s="108"/>
      <c r="UOI29" s="112"/>
      <c r="UOS29" s="114"/>
      <c r="UOU29" s="115"/>
      <c r="UOV29" s="115"/>
      <c r="UOW29" s="95"/>
      <c r="UOX29" s="108"/>
      <c r="UOY29" s="112"/>
      <c r="UPI29" s="114"/>
      <c r="UPK29" s="115"/>
      <c r="UPL29" s="115"/>
      <c r="UPM29" s="95"/>
      <c r="UPN29" s="108"/>
      <c r="UPO29" s="112"/>
      <c r="UPY29" s="114"/>
      <c r="UQA29" s="115"/>
      <c r="UQB29" s="115"/>
      <c r="UQC29" s="95"/>
      <c r="UQD29" s="108"/>
      <c r="UQE29" s="112"/>
      <c r="UQO29" s="114"/>
      <c r="UQQ29" s="115"/>
      <c r="UQR29" s="115"/>
      <c r="UQS29" s="95"/>
      <c r="UQT29" s="108"/>
      <c r="UQU29" s="112"/>
      <c r="URE29" s="114"/>
      <c r="URG29" s="115"/>
      <c r="URH29" s="115"/>
      <c r="URI29" s="95"/>
      <c r="URJ29" s="108"/>
      <c r="URK29" s="112"/>
      <c r="URU29" s="114"/>
      <c r="URW29" s="115"/>
      <c r="URX29" s="115"/>
      <c r="URY29" s="95"/>
      <c r="URZ29" s="108"/>
      <c r="USA29" s="112"/>
      <c r="USK29" s="114"/>
      <c r="USM29" s="115"/>
      <c r="USN29" s="115"/>
      <c r="USO29" s="95"/>
      <c r="USP29" s="108"/>
      <c r="USQ29" s="112"/>
      <c r="UTA29" s="114"/>
      <c r="UTC29" s="115"/>
      <c r="UTD29" s="115"/>
      <c r="UTE29" s="95"/>
      <c r="UTF29" s="108"/>
      <c r="UTG29" s="112"/>
      <c r="UTQ29" s="114"/>
      <c r="UTS29" s="115"/>
      <c r="UTT29" s="115"/>
      <c r="UTU29" s="95"/>
      <c r="UTV29" s="108"/>
      <c r="UTW29" s="112"/>
      <c r="UUG29" s="114"/>
      <c r="UUI29" s="115"/>
      <c r="UUJ29" s="115"/>
      <c r="UUK29" s="95"/>
      <c r="UUL29" s="108"/>
      <c r="UUM29" s="112"/>
      <c r="UUW29" s="114"/>
      <c r="UUY29" s="115"/>
      <c r="UUZ29" s="115"/>
      <c r="UVA29" s="95"/>
      <c r="UVB29" s="108"/>
      <c r="UVC29" s="112"/>
      <c r="UVM29" s="114"/>
      <c r="UVO29" s="115"/>
      <c r="UVP29" s="115"/>
      <c r="UVQ29" s="95"/>
      <c r="UVR29" s="108"/>
      <c r="UVS29" s="112"/>
      <c r="UWC29" s="114"/>
      <c r="UWE29" s="115"/>
      <c r="UWF29" s="115"/>
      <c r="UWG29" s="95"/>
      <c r="UWH29" s="108"/>
      <c r="UWI29" s="112"/>
      <c r="UWS29" s="114"/>
      <c r="UWU29" s="115"/>
      <c r="UWV29" s="115"/>
      <c r="UWW29" s="95"/>
      <c r="UWX29" s="108"/>
      <c r="UWY29" s="112"/>
      <c r="UXI29" s="114"/>
      <c r="UXK29" s="115"/>
      <c r="UXL29" s="115"/>
      <c r="UXM29" s="95"/>
      <c r="UXN29" s="108"/>
      <c r="UXO29" s="112"/>
      <c r="UXY29" s="114"/>
      <c r="UYA29" s="115"/>
      <c r="UYB29" s="115"/>
      <c r="UYC29" s="95"/>
      <c r="UYD29" s="108"/>
      <c r="UYE29" s="112"/>
      <c r="UYO29" s="114"/>
      <c r="UYQ29" s="115"/>
      <c r="UYR29" s="115"/>
      <c r="UYS29" s="95"/>
      <c r="UYT29" s="108"/>
      <c r="UYU29" s="112"/>
      <c r="UZE29" s="114"/>
      <c r="UZG29" s="115"/>
      <c r="UZH29" s="115"/>
      <c r="UZI29" s="95"/>
      <c r="UZJ29" s="108"/>
      <c r="UZK29" s="112"/>
      <c r="UZU29" s="114"/>
      <c r="UZW29" s="115"/>
      <c r="UZX29" s="115"/>
      <c r="UZY29" s="95"/>
      <c r="UZZ29" s="108"/>
      <c r="VAA29" s="112"/>
      <c r="VAK29" s="114"/>
      <c r="VAM29" s="115"/>
      <c r="VAN29" s="115"/>
      <c r="VAO29" s="95"/>
      <c r="VAP29" s="108"/>
      <c r="VAQ29" s="112"/>
      <c r="VBA29" s="114"/>
      <c r="VBC29" s="115"/>
      <c r="VBD29" s="115"/>
      <c r="VBE29" s="95"/>
      <c r="VBF29" s="108"/>
      <c r="VBG29" s="112"/>
      <c r="VBQ29" s="114"/>
      <c r="VBS29" s="115"/>
      <c r="VBT29" s="115"/>
      <c r="VBU29" s="95"/>
      <c r="VBV29" s="108"/>
      <c r="VBW29" s="112"/>
      <c r="VCG29" s="114"/>
      <c r="VCI29" s="115"/>
      <c r="VCJ29" s="115"/>
      <c r="VCK29" s="95"/>
      <c r="VCL29" s="108"/>
      <c r="VCM29" s="112"/>
      <c r="VCW29" s="114"/>
      <c r="VCY29" s="115"/>
      <c r="VCZ29" s="115"/>
      <c r="VDA29" s="95"/>
      <c r="VDB29" s="108"/>
      <c r="VDC29" s="112"/>
      <c r="VDM29" s="114"/>
      <c r="VDO29" s="115"/>
      <c r="VDP29" s="115"/>
      <c r="VDQ29" s="95"/>
      <c r="VDR29" s="108"/>
      <c r="VDS29" s="112"/>
      <c r="VEC29" s="114"/>
      <c r="VEE29" s="115"/>
      <c r="VEF29" s="115"/>
      <c r="VEG29" s="95"/>
      <c r="VEH29" s="108"/>
      <c r="VEI29" s="112"/>
      <c r="VES29" s="114"/>
      <c r="VEU29" s="115"/>
      <c r="VEV29" s="115"/>
      <c r="VEW29" s="95"/>
      <c r="VEX29" s="108"/>
      <c r="VEY29" s="112"/>
      <c r="VFI29" s="114"/>
      <c r="VFK29" s="115"/>
      <c r="VFL29" s="115"/>
      <c r="VFM29" s="95"/>
      <c r="VFN29" s="108"/>
      <c r="VFO29" s="112"/>
      <c r="VFY29" s="114"/>
      <c r="VGA29" s="115"/>
      <c r="VGB29" s="115"/>
      <c r="VGC29" s="95"/>
      <c r="VGD29" s="108"/>
      <c r="VGE29" s="112"/>
      <c r="VGO29" s="114"/>
      <c r="VGQ29" s="115"/>
      <c r="VGR29" s="115"/>
      <c r="VGS29" s="95"/>
      <c r="VGT29" s="108"/>
      <c r="VGU29" s="112"/>
      <c r="VHE29" s="114"/>
      <c r="VHG29" s="115"/>
      <c r="VHH29" s="115"/>
      <c r="VHI29" s="95"/>
      <c r="VHJ29" s="108"/>
      <c r="VHK29" s="112"/>
      <c r="VHU29" s="114"/>
      <c r="VHW29" s="115"/>
      <c r="VHX29" s="115"/>
      <c r="VHY29" s="95"/>
      <c r="VHZ29" s="108"/>
      <c r="VIA29" s="112"/>
      <c r="VIK29" s="114"/>
      <c r="VIM29" s="115"/>
      <c r="VIN29" s="115"/>
      <c r="VIO29" s="95"/>
      <c r="VIP29" s="108"/>
      <c r="VIQ29" s="112"/>
      <c r="VJA29" s="114"/>
      <c r="VJC29" s="115"/>
      <c r="VJD29" s="115"/>
      <c r="VJE29" s="95"/>
      <c r="VJF29" s="108"/>
      <c r="VJG29" s="112"/>
      <c r="VJQ29" s="114"/>
      <c r="VJS29" s="115"/>
      <c r="VJT29" s="115"/>
      <c r="VJU29" s="95"/>
      <c r="VJV29" s="108"/>
      <c r="VJW29" s="112"/>
      <c r="VKG29" s="114"/>
      <c r="VKI29" s="115"/>
      <c r="VKJ29" s="115"/>
      <c r="VKK29" s="95"/>
      <c r="VKL29" s="108"/>
      <c r="VKM29" s="112"/>
      <c r="VKW29" s="114"/>
      <c r="VKY29" s="115"/>
      <c r="VKZ29" s="115"/>
      <c r="VLA29" s="95"/>
      <c r="VLB29" s="108"/>
      <c r="VLC29" s="112"/>
      <c r="VLM29" s="114"/>
      <c r="VLO29" s="115"/>
      <c r="VLP29" s="115"/>
      <c r="VLQ29" s="95"/>
      <c r="VLR29" s="108"/>
      <c r="VLS29" s="112"/>
      <c r="VMC29" s="114"/>
      <c r="VME29" s="115"/>
      <c r="VMF29" s="115"/>
      <c r="VMG29" s="95"/>
      <c r="VMH29" s="108"/>
      <c r="VMI29" s="112"/>
      <c r="VMS29" s="114"/>
      <c r="VMU29" s="115"/>
      <c r="VMV29" s="115"/>
      <c r="VMW29" s="95"/>
      <c r="VMX29" s="108"/>
      <c r="VMY29" s="112"/>
      <c r="VNI29" s="114"/>
      <c r="VNK29" s="115"/>
      <c r="VNL29" s="115"/>
      <c r="VNM29" s="95"/>
      <c r="VNN29" s="108"/>
      <c r="VNO29" s="112"/>
      <c r="VNY29" s="114"/>
      <c r="VOA29" s="115"/>
      <c r="VOB29" s="115"/>
      <c r="VOC29" s="95"/>
      <c r="VOD29" s="108"/>
      <c r="VOE29" s="112"/>
      <c r="VOO29" s="114"/>
      <c r="VOQ29" s="115"/>
      <c r="VOR29" s="115"/>
      <c r="VOS29" s="95"/>
      <c r="VOT29" s="108"/>
      <c r="VOU29" s="112"/>
      <c r="VPE29" s="114"/>
      <c r="VPG29" s="115"/>
      <c r="VPH29" s="115"/>
      <c r="VPI29" s="95"/>
      <c r="VPJ29" s="108"/>
      <c r="VPK29" s="112"/>
      <c r="VPU29" s="114"/>
      <c r="VPW29" s="115"/>
      <c r="VPX29" s="115"/>
      <c r="VPY29" s="95"/>
      <c r="VPZ29" s="108"/>
      <c r="VQA29" s="112"/>
      <c r="VQK29" s="114"/>
      <c r="VQM29" s="115"/>
      <c r="VQN29" s="115"/>
      <c r="VQO29" s="95"/>
      <c r="VQP29" s="108"/>
      <c r="VQQ29" s="112"/>
      <c r="VRA29" s="114"/>
      <c r="VRC29" s="115"/>
      <c r="VRD29" s="115"/>
      <c r="VRE29" s="95"/>
      <c r="VRF29" s="108"/>
      <c r="VRG29" s="112"/>
      <c r="VRQ29" s="114"/>
      <c r="VRS29" s="115"/>
      <c r="VRT29" s="115"/>
      <c r="VRU29" s="95"/>
      <c r="VRV29" s="108"/>
      <c r="VRW29" s="112"/>
      <c r="VSG29" s="114"/>
      <c r="VSI29" s="115"/>
      <c r="VSJ29" s="115"/>
      <c r="VSK29" s="95"/>
      <c r="VSL29" s="108"/>
      <c r="VSM29" s="112"/>
      <c r="VSW29" s="114"/>
      <c r="VSY29" s="115"/>
      <c r="VSZ29" s="115"/>
      <c r="VTA29" s="95"/>
      <c r="VTB29" s="108"/>
      <c r="VTC29" s="112"/>
      <c r="VTM29" s="114"/>
      <c r="VTO29" s="115"/>
      <c r="VTP29" s="115"/>
      <c r="VTQ29" s="95"/>
      <c r="VTR29" s="108"/>
      <c r="VTS29" s="112"/>
      <c r="VUC29" s="114"/>
      <c r="VUE29" s="115"/>
      <c r="VUF29" s="115"/>
      <c r="VUG29" s="95"/>
      <c r="VUH29" s="108"/>
      <c r="VUI29" s="112"/>
      <c r="VUS29" s="114"/>
      <c r="VUU29" s="115"/>
      <c r="VUV29" s="115"/>
      <c r="VUW29" s="95"/>
      <c r="VUX29" s="108"/>
      <c r="VUY29" s="112"/>
      <c r="VVI29" s="114"/>
      <c r="VVK29" s="115"/>
      <c r="VVL29" s="115"/>
      <c r="VVM29" s="95"/>
      <c r="VVN29" s="108"/>
      <c r="VVO29" s="112"/>
      <c r="VVY29" s="114"/>
      <c r="VWA29" s="115"/>
      <c r="VWB29" s="115"/>
      <c r="VWC29" s="95"/>
      <c r="VWD29" s="108"/>
      <c r="VWE29" s="112"/>
      <c r="VWO29" s="114"/>
      <c r="VWQ29" s="115"/>
      <c r="VWR29" s="115"/>
      <c r="VWS29" s="95"/>
      <c r="VWT29" s="108"/>
      <c r="VWU29" s="112"/>
      <c r="VXE29" s="114"/>
      <c r="VXG29" s="115"/>
      <c r="VXH29" s="115"/>
      <c r="VXI29" s="95"/>
      <c r="VXJ29" s="108"/>
      <c r="VXK29" s="112"/>
      <c r="VXU29" s="114"/>
      <c r="VXW29" s="115"/>
      <c r="VXX29" s="115"/>
      <c r="VXY29" s="95"/>
      <c r="VXZ29" s="108"/>
      <c r="VYA29" s="112"/>
      <c r="VYK29" s="114"/>
      <c r="VYM29" s="115"/>
      <c r="VYN29" s="115"/>
      <c r="VYO29" s="95"/>
      <c r="VYP29" s="108"/>
      <c r="VYQ29" s="112"/>
      <c r="VZA29" s="114"/>
      <c r="VZC29" s="115"/>
      <c r="VZD29" s="115"/>
      <c r="VZE29" s="95"/>
      <c r="VZF29" s="108"/>
      <c r="VZG29" s="112"/>
      <c r="VZQ29" s="114"/>
      <c r="VZS29" s="115"/>
      <c r="VZT29" s="115"/>
      <c r="VZU29" s="95"/>
      <c r="VZV29" s="108"/>
      <c r="VZW29" s="112"/>
      <c r="WAG29" s="114"/>
      <c r="WAI29" s="115"/>
      <c r="WAJ29" s="115"/>
      <c r="WAK29" s="95"/>
      <c r="WAL29" s="108"/>
      <c r="WAM29" s="112"/>
      <c r="WAW29" s="114"/>
      <c r="WAY29" s="115"/>
      <c r="WAZ29" s="115"/>
      <c r="WBA29" s="95"/>
      <c r="WBB29" s="108"/>
      <c r="WBC29" s="112"/>
      <c r="WBM29" s="114"/>
      <c r="WBO29" s="115"/>
      <c r="WBP29" s="115"/>
      <c r="WBQ29" s="95"/>
      <c r="WBR29" s="108"/>
      <c r="WBS29" s="112"/>
      <c r="WCC29" s="114"/>
      <c r="WCE29" s="115"/>
      <c r="WCF29" s="115"/>
      <c r="WCG29" s="95"/>
      <c r="WCH29" s="108"/>
      <c r="WCI29" s="112"/>
      <c r="WCS29" s="114"/>
      <c r="WCU29" s="115"/>
      <c r="WCV29" s="115"/>
      <c r="WCW29" s="95"/>
      <c r="WCX29" s="108"/>
      <c r="WCY29" s="112"/>
      <c r="WDI29" s="114"/>
      <c r="WDK29" s="115"/>
      <c r="WDL29" s="115"/>
      <c r="WDM29" s="95"/>
      <c r="WDN29" s="108"/>
      <c r="WDO29" s="112"/>
      <c r="WDY29" s="114"/>
      <c r="WEA29" s="115"/>
      <c r="WEB29" s="115"/>
      <c r="WEC29" s="95"/>
      <c r="WED29" s="108"/>
      <c r="WEE29" s="112"/>
      <c r="WEO29" s="114"/>
      <c r="WEQ29" s="115"/>
      <c r="WER29" s="115"/>
      <c r="WES29" s="95"/>
      <c r="WET29" s="108"/>
      <c r="WEU29" s="112"/>
      <c r="WFE29" s="114"/>
      <c r="WFG29" s="115"/>
      <c r="WFH29" s="115"/>
      <c r="WFI29" s="95"/>
      <c r="WFJ29" s="108"/>
      <c r="WFK29" s="112"/>
      <c r="WFU29" s="114"/>
      <c r="WFW29" s="115"/>
      <c r="WFX29" s="115"/>
      <c r="WFY29" s="95"/>
      <c r="WFZ29" s="108"/>
      <c r="WGA29" s="112"/>
      <c r="WGK29" s="114"/>
      <c r="WGM29" s="115"/>
      <c r="WGN29" s="115"/>
      <c r="WGO29" s="95"/>
      <c r="WGP29" s="108"/>
      <c r="WGQ29" s="112"/>
      <c r="WHA29" s="114"/>
      <c r="WHC29" s="115"/>
      <c r="WHD29" s="115"/>
      <c r="WHE29" s="95"/>
      <c r="WHF29" s="108"/>
      <c r="WHG29" s="112"/>
      <c r="WHQ29" s="114"/>
      <c r="WHS29" s="115"/>
      <c r="WHT29" s="115"/>
      <c r="WHU29" s="95"/>
      <c r="WHV29" s="108"/>
      <c r="WHW29" s="112"/>
      <c r="WIG29" s="114"/>
      <c r="WII29" s="115"/>
      <c r="WIJ29" s="115"/>
      <c r="WIK29" s="95"/>
      <c r="WIL29" s="108"/>
      <c r="WIM29" s="112"/>
      <c r="WIW29" s="114"/>
      <c r="WIY29" s="115"/>
      <c r="WIZ29" s="115"/>
      <c r="WJA29" s="95"/>
      <c r="WJB29" s="108"/>
      <c r="WJC29" s="112"/>
      <c r="WJM29" s="114"/>
      <c r="WJO29" s="115"/>
      <c r="WJP29" s="115"/>
      <c r="WJQ29" s="95"/>
      <c r="WJR29" s="108"/>
      <c r="WJS29" s="112"/>
      <c r="WKC29" s="114"/>
      <c r="WKE29" s="115"/>
      <c r="WKF29" s="115"/>
      <c r="WKG29" s="95"/>
      <c r="WKH29" s="108"/>
      <c r="WKI29" s="112"/>
      <c r="WKS29" s="114"/>
      <c r="WKU29" s="115"/>
      <c r="WKV29" s="115"/>
      <c r="WKW29" s="95"/>
      <c r="WKX29" s="108"/>
      <c r="WKY29" s="112"/>
      <c r="WLI29" s="114"/>
      <c r="WLK29" s="115"/>
      <c r="WLL29" s="115"/>
      <c r="WLM29" s="95"/>
      <c r="WLN29" s="108"/>
      <c r="WLO29" s="112"/>
      <c r="WLY29" s="114"/>
      <c r="WMA29" s="115"/>
      <c r="WMB29" s="115"/>
      <c r="WMC29" s="95"/>
      <c r="WMD29" s="108"/>
      <c r="WME29" s="112"/>
      <c r="WMO29" s="114"/>
      <c r="WMQ29" s="115"/>
      <c r="WMR29" s="115"/>
      <c r="WMS29" s="95"/>
      <c r="WMT29" s="108"/>
      <c r="WMU29" s="112"/>
      <c r="WNE29" s="114"/>
      <c r="WNG29" s="115"/>
      <c r="WNH29" s="115"/>
      <c r="WNI29" s="95"/>
      <c r="WNJ29" s="108"/>
      <c r="WNK29" s="112"/>
      <c r="WNU29" s="114"/>
      <c r="WNW29" s="115"/>
      <c r="WNX29" s="115"/>
      <c r="WNY29" s="95"/>
      <c r="WNZ29" s="108"/>
      <c r="WOA29" s="112"/>
      <c r="WOK29" s="114"/>
      <c r="WOM29" s="115"/>
      <c r="WON29" s="115"/>
      <c r="WOO29" s="95"/>
      <c r="WOP29" s="108"/>
      <c r="WOQ29" s="112"/>
      <c r="WPA29" s="114"/>
      <c r="WPC29" s="115"/>
      <c r="WPD29" s="115"/>
      <c r="WPE29" s="95"/>
      <c r="WPF29" s="108"/>
      <c r="WPG29" s="112"/>
      <c r="WPQ29" s="114"/>
      <c r="WPS29" s="115"/>
      <c r="WPT29" s="115"/>
      <c r="WPU29" s="95"/>
      <c r="WPV29" s="108"/>
      <c r="WPW29" s="112"/>
      <c r="WQG29" s="114"/>
      <c r="WQI29" s="115"/>
      <c r="WQJ29" s="115"/>
      <c r="WQK29" s="95"/>
      <c r="WQL29" s="108"/>
      <c r="WQM29" s="112"/>
      <c r="WQW29" s="114"/>
      <c r="WQY29" s="115"/>
      <c r="WQZ29" s="115"/>
      <c r="WRA29" s="95"/>
      <c r="WRB29" s="108"/>
      <c r="WRC29" s="112"/>
      <c r="WRM29" s="114"/>
      <c r="WRO29" s="115"/>
      <c r="WRP29" s="115"/>
      <c r="WRQ29" s="95"/>
      <c r="WRR29" s="108"/>
      <c r="WRS29" s="112"/>
      <c r="WSC29" s="114"/>
      <c r="WSE29" s="115"/>
      <c r="WSF29" s="115"/>
      <c r="WSG29" s="95"/>
      <c r="WSH29" s="108"/>
      <c r="WSI29" s="112"/>
      <c r="WSS29" s="114"/>
      <c r="WSU29" s="115"/>
      <c r="WSV29" s="115"/>
      <c r="WSW29" s="95"/>
      <c r="WSX29" s="108"/>
      <c r="WSY29" s="112"/>
      <c r="WTI29" s="114"/>
      <c r="WTK29" s="115"/>
      <c r="WTL29" s="115"/>
      <c r="WTM29" s="95"/>
      <c r="WTN29" s="108"/>
      <c r="WTO29" s="112"/>
      <c r="WTY29" s="114"/>
      <c r="WUA29" s="115"/>
      <c r="WUB29" s="115"/>
      <c r="WUC29" s="95"/>
      <c r="WUD29" s="108"/>
      <c r="WUE29" s="112"/>
      <c r="WUO29" s="114"/>
      <c r="WUQ29" s="115"/>
      <c r="WUR29" s="115"/>
      <c r="WUS29" s="95"/>
      <c r="WUT29" s="108"/>
      <c r="WUU29" s="112"/>
      <c r="WVE29" s="114"/>
      <c r="WVG29" s="115"/>
      <c r="WVH29" s="115"/>
      <c r="WVI29" s="95"/>
      <c r="WVJ29" s="108"/>
      <c r="WVK29" s="112"/>
      <c r="WVU29" s="114"/>
      <c r="WVW29" s="115"/>
      <c r="WVX29" s="115"/>
      <c r="WVY29" s="95"/>
      <c r="WVZ29" s="108"/>
      <c r="WWA29" s="112"/>
      <c r="WWK29" s="114"/>
      <c r="WWM29" s="115"/>
      <c r="WWN29" s="115"/>
      <c r="WWO29" s="95"/>
      <c r="WWP29" s="108"/>
      <c r="WWQ29" s="112"/>
      <c r="WXA29" s="114"/>
      <c r="WXC29" s="115"/>
      <c r="WXD29" s="115"/>
      <c r="WXE29" s="95"/>
      <c r="WXF29" s="108"/>
      <c r="WXG29" s="112"/>
      <c r="WXQ29" s="114"/>
      <c r="WXS29" s="115"/>
      <c r="WXT29" s="115"/>
      <c r="WXU29" s="95"/>
      <c r="WXV29" s="108"/>
      <c r="WXW29" s="112"/>
      <c r="WYG29" s="114"/>
      <c r="WYI29" s="115"/>
      <c r="WYJ29" s="115"/>
      <c r="WYK29" s="95"/>
      <c r="WYL29" s="108"/>
      <c r="WYM29" s="112"/>
      <c r="WYW29" s="114"/>
      <c r="WYY29" s="115"/>
      <c r="WYZ29" s="115"/>
      <c r="WZA29" s="95"/>
      <c r="WZB29" s="108"/>
      <c r="WZC29" s="112"/>
      <c r="WZM29" s="114"/>
      <c r="WZO29" s="115"/>
      <c r="WZP29" s="115"/>
      <c r="WZQ29" s="95"/>
      <c r="WZR29" s="108"/>
      <c r="WZS29" s="112"/>
      <c r="XAC29" s="114"/>
      <c r="XAE29" s="115"/>
      <c r="XAF29" s="115"/>
      <c r="XAG29" s="95"/>
      <c r="XAH29" s="108"/>
      <c r="XAI29" s="112"/>
      <c r="XAS29" s="114"/>
      <c r="XAU29" s="115"/>
      <c r="XAV29" s="115"/>
      <c r="XAW29" s="95"/>
      <c r="XAX29" s="108"/>
      <c r="XAY29" s="112"/>
      <c r="XBI29" s="114"/>
      <c r="XBK29" s="115"/>
      <c r="XBL29" s="115"/>
      <c r="XBM29" s="95"/>
      <c r="XBN29" s="108"/>
      <c r="XBO29" s="112"/>
      <c r="XBY29" s="114"/>
      <c r="XCA29" s="115"/>
      <c r="XCB29" s="115"/>
      <c r="XCC29" s="95"/>
      <c r="XCD29" s="108"/>
      <c r="XCE29" s="112"/>
      <c r="XCO29" s="114"/>
      <c r="XCQ29" s="115"/>
      <c r="XCR29" s="115"/>
      <c r="XCS29" s="95"/>
      <c r="XCT29" s="108"/>
      <c r="XCU29" s="112"/>
      <c r="XDE29" s="114"/>
      <c r="XDG29" s="115"/>
      <c r="XDH29" s="115"/>
      <c r="XDI29" s="95"/>
      <c r="XDJ29" s="108"/>
      <c r="XDK29" s="112"/>
      <c r="XDU29" s="114"/>
      <c r="XDW29" s="115"/>
      <c r="XDX29" s="115"/>
      <c r="XDY29" s="95"/>
      <c r="XDZ29" s="108"/>
      <c r="XEA29" s="112"/>
      <c r="XEK29" s="114"/>
      <c r="XEM29" s="115"/>
      <c r="XEN29" s="115"/>
      <c r="XEO29" s="95"/>
      <c r="XEP29" s="108"/>
      <c r="XEQ29" s="112"/>
      <c r="XFA29" s="114"/>
      <c r="XFC29" s="115"/>
      <c r="XFD29" s="115"/>
    </row>
    <row r="30" spans="1:16384" s="113" customFormat="1" ht="21" customHeight="1" x14ac:dyDescent="0.25">
      <c r="A30" s="95"/>
      <c r="B30" s="108"/>
      <c r="C30" s="107" t="s">
        <v>86</v>
      </c>
      <c r="D30" s="96" t="s">
        <v>90</v>
      </c>
      <c r="E30" s="144">
        <f>-E46/E12*$E$4</f>
        <v>1.2194380861709238</v>
      </c>
      <c r="F30" s="144">
        <f t="shared" ref="F30:O30" si="36">-F46/F12*$E$4</f>
        <v>1.2205911019808364</v>
      </c>
      <c r="G30" s="144">
        <f t="shared" si="36"/>
        <v>1.1421726948003337</v>
      </c>
      <c r="H30" s="144">
        <f t="shared" si="36"/>
        <v>1.1631523294146917</v>
      </c>
      <c r="I30" s="144">
        <f t="shared" si="36"/>
        <v>1.1993076162215628</v>
      </c>
      <c r="J30" s="144">
        <f t="shared" si="36"/>
        <v>1.0847189231987333</v>
      </c>
      <c r="K30" s="144">
        <f t="shared" si="36"/>
        <v>1.0557937410680431</v>
      </c>
      <c r="L30" s="144">
        <f t="shared" si="36"/>
        <v>1.4555555555555555</v>
      </c>
      <c r="M30" s="144">
        <f t="shared" si="36"/>
        <v>1.7136649818214063</v>
      </c>
      <c r="N30" s="144">
        <f t="shared" si="36"/>
        <v>1.8468032714800808</v>
      </c>
      <c r="O30" s="144">
        <f t="shared" si="36"/>
        <v>1.8494162400598935</v>
      </c>
      <c r="P30" s="153">
        <v>1.1000000000000001</v>
      </c>
      <c r="Q30" s="155">
        <v>1.1200000000000001</v>
      </c>
      <c r="R30" s="155">
        <v>1.1200000000000001</v>
      </c>
      <c r="S30" s="156">
        <v>1.1499999999999999</v>
      </c>
      <c r="T30" s="155">
        <v>1.2</v>
      </c>
      <c r="U30" s="155">
        <v>1.2</v>
      </c>
      <c r="V30" s="155">
        <v>1.22</v>
      </c>
      <c r="W30" s="154">
        <v>1.22</v>
      </c>
      <c r="AC30" s="114"/>
      <c r="AE30" s="115"/>
      <c r="AF30" s="115"/>
      <c r="AG30" s="95"/>
      <c r="AH30" s="108"/>
      <c r="AI30" s="112"/>
      <c r="AS30" s="114"/>
      <c r="AU30" s="115"/>
      <c r="AV30" s="115"/>
      <c r="AW30" s="95"/>
      <c r="AX30" s="108"/>
      <c r="AY30" s="112"/>
      <c r="BI30" s="114"/>
      <c r="BK30" s="115"/>
      <c r="BL30" s="115"/>
      <c r="BM30" s="95"/>
      <c r="BN30" s="108"/>
      <c r="BO30" s="112"/>
      <c r="BY30" s="114"/>
      <c r="CA30" s="115"/>
      <c r="CB30" s="115"/>
      <c r="CC30" s="95"/>
      <c r="CD30" s="108"/>
      <c r="CE30" s="112"/>
      <c r="CO30" s="114"/>
      <c r="CQ30" s="115"/>
      <c r="CR30" s="115"/>
      <c r="CS30" s="95"/>
      <c r="CT30" s="108"/>
      <c r="CU30" s="112"/>
      <c r="DE30" s="114"/>
      <c r="DG30" s="115"/>
      <c r="DH30" s="115"/>
      <c r="DI30" s="95"/>
      <c r="DJ30" s="108"/>
      <c r="DK30" s="112"/>
      <c r="DU30" s="114"/>
      <c r="DW30" s="115"/>
      <c r="DX30" s="115"/>
      <c r="DY30" s="95"/>
      <c r="DZ30" s="108"/>
      <c r="EA30" s="112"/>
      <c r="EK30" s="114"/>
      <c r="EM30" s="115"/>
      <c r="EN30" s="115"/>
      <c r="EO30" s="95"/>
      <c r="EP30" s="108"/>
      <c r="EQ30" s="112"/>
      <c r="FA30" s="114"/>
      <c r="FC30" s="115"/>
      <c r="FD30" s="115"/>
      <c r="FE30" s="95"/>
      <c r="FF30" s="108"/>
      <c r="FG30" s="112"/>
      <c r="FQ30" s="114"/>
      <c r="FS30" s="115"/>
      <c r="FT30" s="115"/>
      <c r="FU30" s="95"/>
      <c r="FV30" s="108"/>
      <c r="FW30" s="112"/>
      <c r="GG30" s="114"/>
      <c r="GI30" s="115"/>
      <c r="GJ30" s="115"/>
      <c r="GK30" s="95"/>
      <c r="GL30" s="108"/>
      <c r="GM30" s="112"/>
      <c r="GW30" s="114"/>
      <c r="GY30" s="115"/>
      <c r="GZ30" s="115"/>
      <c r="HA30" s="95"/>
      <c r="HB30" s="108"/>
      <c r="HC30" s="112"/>
      <c r="HM30" s="114"/>
      <c r="HO30" s="115"/>
      <c r="HP30" s="115"/>
      <c r="HQ30" s="95"/>
      <c r="HR30" s="108"/>
      <c r="HS30" s="112"/>
      <c r="IC30" s="114"/>
      <c r="IE30" s="115"/>
      <c r="IF30" s="115"/>
      <c r="IG30" s="95"/>
      <c r="IH30" s="108"/>
      <c r="II30" s="112"/>
      <c r="IS30" s="114"/>
      <c r="IU30" s="115"/>
      <c r="IV30" s="115"/>
      <c r="IW30" s="95"/>
      <c r="IX30" s="108"/>
      <c r="IY30" s="112"/>
      <c r="JI30" s="114"/>
      <c r="JK30" s="115"/>
      <c r="JL30" s="115"/>
      <c r="JM30" s="95"/>
      <c r="JN30" s="108"/>
      <c r="JO30" s="112"/>
      <c r="JY30" s="114"/>
      <c r="KA30" s="115"/>
      <c r="KB30" s="115"/>
      <c r="KC30" s="95"/>
      <c r="KD30" s="108"/>
      <c r="KE30" s="112"/>
      <c r="KO30" s="114"/>
      <c r="KQ30" s="115"/>
      <c r="KR30" s="115"/>
      <c r="KS30" s="95"/>
      <c r="KT30" s="108"/>
      <c r="KU30" s="112"/>
      <c r="LE30" s="114"/>
      <c r="LG30" s="115"/>
      <c r="LH30" s="115"/>
      <c r="LI30" s="95"/>
      <c r="LJ30" s="108"/>
      <c r="LK30" s="112"/>
      <c r="LU30" s="114"/>
      <c r="LW30" s="115"/>
      <c r="LX30" s="115"/>
      <c r="LY30" s="95"/>
      <c r="LZ30" s="108"/>
      <c r="MA30" s="112"/>
      <c r="MK30" s="114"/>
      <c r="MM30" s="115"/>
      <c r="MN30" s="115"/>
      <c r="MO30" s="95"/>
      <c r="MP30" s="108"/>
      <c r="MQ30" s="112"/>
      <c r="NA30" s="114"/>
      <c r="NC30" s="115"/>
      <c r="ND30" s="115"/>
      <c r="NE30" s="95"/>
      <c r="NF30" s="108"/>
      <c r="NG30" s="112"/>
      <c r="NQ30" s="114"/>
      <c r="NS30" s="115"/>
      <c r="NT30" s="115"/>
      <c r="NU30" s="95"/>
      <c r="NV30" s="108"/>
      <c r="NW30" s="112"/>
      <c r="OG30" s="114"/>
      <c r="OI30" s="115"/>
      <c r="OJ30" s="115"/>
      <c r="OK30" s="95"/>
      <c r="OL30" s="108"/>
      <c r="OM30" s="112"/>
      <c r="OW30" s="114"/>
      <c r="OY30" s="115"/>
      <c r="OZ30" s="115"/>
      <c r="PA30" s="95"/>
      <c r="PB30" s="108"/>
      <c r="PC30" s="112"/>
      <c r="PM30" s="114"/>
      <c r="PO30" s="115"/>
      <c r="PP30" s="115"/>
      <c r="PQ30" s="95"/>
      <c r="PR30" s="108"/>
      <c r="PS30" s="112"/>
      <c r="QC30" s="114"/>
      <c r="QE30" s="115"/>
      <c r="QF30" s="115"/>
      <c r="QG30" s="95"/>
      <c r="QH30" s="108"/>
      <c r="QI30" s="112"/>
      <c r="QS30" s="114"/>
      <c r="QU30" s="115"/>
      <c r="QV30" s="115"/>
      <c r="QW30" s="95"/>
      <c r="QX30" s="108"/>
      <c r="QY30" s="112"/>
      <c r="RI30" s="114"/>
      <c r="RK30" s="115"/>
      <c r="RL30" s="115"/>
      <c r="RM30" s="95"/>
      <c r="RN30" s="108"/>
      <c r="RO30" s="112"/>
      <c r="RY30" s="114"/>
      <c r="SA30" s="115"/>
      <c r="SB30" s="115"/>
      <c r="SC30" s="95"/>
      <c r="SD30" s="108"/>
      <c r="SE30" s="112"/>
      <c r="SO30" s="114"/>
      <c r="SQ30" s="115"/>
      <c r="SR30" s="115"/>
      <c r="SS30" s="95"/>
      <c r="ST30" s="108"/>
      <c r="SU30" s="112"/>
      <c r="TE30" s="114"/>
      <c r="TG30" s="115"/>
      <c r="TH30" s="115"/>
      <c r="TI30" s="95"/>
      <c r="TJ30" s="108"/>
      <c r="TK30" s="112"/>
      <c r="TU30" s="114"/>
      <c r="TW30" s="115"/>
      <c r="TX30" s="115"/>
      <c r="TY30" s="95"/>
      <c r="TZ30" s="108"/>
      <c r="UA30" s="112"/>
      <c r="UK30" s="114"/>
      <c r="UM30" s="115"/>
      <c r="UN30" s="115"/>
      <c r="UO30" s="95"/>
      <c r="UP30" s="108"/>
      <c r="UQ30" s="112"/>
      <c r="VA30" s="114"/>
      <c r="VC30" s="115"/>
      <c r="VD30" s="115"/>
      <c r="VE30" s="95"/>
      <c r="VF30" s="108"/>
      <c r="VG30" s="112"/>
      <c r="VQ30" s="114"/>
      <c r="VS30" s="115"/>
      <c r="VT30" s="115"/>
      <c r="VU30" s="95"/>
      <c r="VV30" s="108"/>
      <c r="VW30" s="112"/>
      <c r="WG30" s="114"/>
      <c r="WI30" s="115"/>
      <c r="WJ30" s="115"/>
      <c r="WK30" s="95"/>
      <c r="WL30" s="108"/>
      <c r="WM30" s="112"/>
      <c r="WW30" s="114"/>
      <c r="WY30" s="115"/>
      <c r="WZ30" s="115"/>
      <c r="XA30" s="95"/>
      <c r="XB30" s="108"/>
      <c r="XC30" s="112"/>
      <c r="XM30" s="114"/>
      <c r="XO30" s="115"/>
      <c r="XP30" s="115"/>
      <c r="XQ30" s="95"/>
      <c r="XR30" s="108"/>
      <c r="XS30" s="112"/>
      <c r="YC30" s="114"/>
      <c r="YE30" s="115"/>
      <c r="YF30" s="115"/>
      <c r="YG30" s="95"/>
      <c r="YH30" s="108"/>
      <c r="YI30" s="112"/>
      <c r="YS30" s="114"/>
      <c r="YU30" s="115"/>
      <c r="YV30" s="115"/>
      <c r="YW30" s="95"/>
      <c r="YX30" s="108"/>
      <c r="YY30" s="112"/>
      <c r="ZI30" s="114"/>
      <c r="ZK30" s="115"/>
      <c r="ZL30" s="115"/>
      <c r="ZM30" s="95"/>
      <c r="ZN30" s="108"/>
      <c r="ZO30" s="112"/>
      <c r="ZY30" s="114"/>
      <c r="AAA30" s="115"/>
      <c r="AAB30" s="115"/>
      <c r="AAC30" s="95"/>
      <c r="AAD30" s="108"/>
      <c r="AAE30" s="112"/>
      <c r="AAO30" s="114"/>
      <c r="AAQ30" s="115"/>
      <c r="AAR30" s="115"/>
      <c r="AAS30" s="95"/>
      <c r="AAT30" s="108"/>
      <c r="AAU30" s="112"/>
      <c r="ABE30" s="114"/>
      <c r="ABG30" s="115"/>
      <c r="ABH30" s="115"/>
      <c r="ABI30" s="95"/>
      <c r="ABJ30" s="108"/>
      <c r="ABK30" s="112"/>
      <c r="ABU30" s="114"/>
      <c r="ABW30" s="115"/>
      <c r="ABX30" s="115"/>
      <c r="ABY30" s="95"/>
      <c r="ABZ30" s="108"/>
      <c r="ACA30" s="112"/>
      <c r="ACK30" s="114"/>
      <c r="ACM30" s="115"/>
      <c r="ACN30" s="115"/>
      <c r="ACO30" s="95"/>
      <c r="ACP30" s="108"/>
      <c r="ACQ30" s="112"/>
      <c r="ADA30" s="114"/>
      <c r="ADC30" s="115"/>
      <c r="ADD30" s="115"/>
      <c r="ADE30" s="95"/>
      <c r="ADF30" s="108"/>
      <c r="ADG30" s="112"/>
      <c r="ADQ30" s="114"/>
      <c r="ADS30" s="115"/>
      <c r="ADT30" s="115"/>
      <c r="ADU30" s="95"/>
      <c r="ADV30" s="108"/>
      <c r="ADW30" s="112"/>
      <c r="AEG30" s="114"/>
      <c r="AEI30" s="115"/>
      <c r="AEJ30" s="115"/>
      <c r="AEK30" s="95"/>
      <c r="AEL30" s="108"/>
      <c r="AEM30" s="112"/>
      <c r="AEW30" s="114"/>
      <c r="AEY30" s="115"/>
      <c r="AEZ30" s="115"/>
      <c r="AFA30" s="95"/>
      <c r="AFB30" s="108"/>
      <c r="AFC30" s="112"/>
      <c r="AFM30" s="114"/>
      <c r="AFO30" s="115"/>
      <c r="AFP30" s="115"/>
      <c r="AFQ30" s="95"/>
      <c r="AFR30" s="108"/>
      <c r="AFS30" s="112"/>
      <c r="AGC30" s="114"/>
      <c r="AGE30" s="115"/>
      <c r="AGF30" s="115"/>
      <c r="AGG30" s="95"/>
      <c r="AGH30" s="108"/>
      <c r="AGI30" s="112"/>
      <c r="AGS30" s="114"/>
      <c r="AGU30" s="115"/>
      <c r="AGV30" s="115"/>
      <c r="AGW30" s="95"/>
      <c r="AGX30" s="108"/>
      <c r="AGY30" s="112"/>
      <c r="AHI30" s="114"/>
      <c r="AHK30" s="115"/>
      <c r="AHL30" s="115"/>
      <c r="AHM30" s="95"/>
      <c r="AHN30" s="108"/>
      <c r="AHO30" s="112"/>
      <c r="AHY30" s="114"/>
      <c r="AIA30" s="115"/>
      <c r="AIB30" s="115"/>
      <c r="AIC30" s="95"/>
      <c r="AID30" s="108"/>
      <c r="AIE30" s="112"/>
      <c r="AIO30" s="114"/>
      <c r="AIQ30" s="115"/>
      <c r="AIR30" s="115"/>
      <c r="AIS30" s="95"/>
      <c r="AIT30" s="108"/>
      <c r="AIU30" s="112"/>
      <c r="AJE30" s="114"/>
      <c r="AJG30" s="115"/>
      <c r="AJH30" s="115"/>
      <c r="AJI30" s="95"/>
      <c r="AJJ30" s="108"/>
      <c r="AJK30" s="112"/>
      <c r="AJU30" s="114"/>
      <c r="AJW30" s="115"/>
      <c r="AJX30" s="115"/>
      <c r="AJY30" s="95"/>
      <c r="AJZ30" s="108"/>
      <c r="AKA30" s="112"/>
      <c r="AKK30" s="114"/>
      <c r="AKM30" s="115"/>
      <c r="AKN30" s="115"/>
      <c r="AKO30" s="95"/>
      <c r="AKP30" s="108"/>
      <c r="AKQ30" s="112"/>
      <c r="ALA30" s="114"/>
      <c r="ALC30" s="115"/>
      <c r="ALD30" s="115"/>
      <c r="ALE30" s="95"/>
      <c r="ALF30" s="108"/>
      <c r="ALG30" s="112"/>
      <c r="ALQ30" s="114"/>
      <c r="ALS30" s="115"/>
      <c r="ALT30" s="115"/>
      <c r="ALU30" s="95"/>
      <c r="ALV30" s="108"/>
      <c r="ALW30" s="112"/>
      <c r="AMG30" s="114"/>
      <c r="AMI30" s="115"/>
      <c r="AMJ30" s="115"/>
      <c r="AMK30" s="95"/>
      <c r="AML30" s="108"/>
      <c r="AMM30" s="112"/>
      <c r="AMW30" s="114"/>
      <c r="AMY30" s="115"/>
      <c r="AMZ30" s="115"/>
      <c r="ANA30" s="95"/>
      <c r="ANB30" s="108"/>
      <c r="ANC30" s="112"/>
      <c r="ANM30" s="114"/>
      <c r="ANO30" s="115"/>
      <c r="ANP30" s="115"/>
      <c r="ANQ30" s="95"/>
      <c r="ANR30" s="108"/>
      <c r="ANS30" s="112"/>
      <c r="AOC30" s="114"/>
      <c r="AOE30" s="115"/>
      <c r="AOF30" s="115"/>
      <c r="AOG30" s="95"/>
      <c r="AOH30" s="108"/>
      <c r="AOI30" s="112"/>
      <c r="AOS30" s="114"/>
      <c r="AOU30" s="115"/>
      <c r="AOV30" s="115"/>
      <c r="AOW30" s="95"/>
      <c r="AOX30" s="108"/>
      <c r="AOY30" s="112"/>
      <c r="API30" s="114"/>
      <c r="APK30" s="115"/>
      <c r="APL30" s="115"/>
      <c r="APM30" s="95"/>
      <c r="APN30" s="108"/>
      <c r="APO30" s="112"/>
      <c r="APY30" s="114"/>
      <c r="AQA30" s="115"/>
      <c r="AQB30" s="115"/>
      <c r="AQC30" s="95"/>
      <c r="AQD30" s="108"/>
      <c r="AQE30" s="112"/>
      <c r="AQO30" s="114"/>
      <c r="AQQ30" s="115"/>
      <c r="AQR30" s="115"/>
      <c r="AQS30" s="95"/>
      <c r="AQT30" s="108"/>
      <c r="AQU30" s="112"/>
      <c r="ARE30" s="114"/>
      <c r="ARG30" s="115"/>
      <c r="ARH30" s="115"/>
      <c r="ARI30" s="95"/>
      <c r="ARJ30" s="108"/>
      <c r="ARK30" s="112"/>
      <c r="ARU30" s="114"/>
      <c r="ARW30" s="115"/>
      <c r="ARX30" s="115"/>
      <c r="ARY30" s="95"/>
      <c r="ARZ30" s="108"/>
      <c r="ASA30" s="112"/>
      <c r="ASK30" s="114"/>
      <c r="ASM30" s="115"/>
      <c r="ASN30" s="115"/>
      <c r="ASO30" s="95"/>
      <c r="ASP30" s="108"/>
      <c r="ASQ30" s="112"/>
      <c r="ATA30" s="114"/>
      <c r="ATC30" s="115"/>
      <c r="ATD30" s="115"/>
      <c r="ATE30" s="95"/>
      <c r="ATF30" s="108"/>
      <c r="ATG30" s="112"/>
      <c r="ATQ30" s="114"/>
      <c r="ATS30" s="115"/>
      <c r="ATT30" s="115"/>
      <c r="ATU30" s="95"/>
      <c r="ATV30" s="108"/>
      <c r="ATW30" s="112"/>
      <c r="AUG30" s="114"/>
      <c r="AUI30" s="115"/>
      <c r="AUJ30" s="115"/>
      <c r="AUK30" s="95"/>
      <c r="AUL30" s="108"/>
      <c r="AUM30" s="112"/>
      <c r="AUW30" s="114"/>
      <c r="AUY30" s="115"/>
      <c r="AUZ30" s="115"/>
      <c r="AVA30" s="95"/>
      <c r="AVB30" s="108"/>
      <c r="AVC30" s="112"/>
      <c r="AVM30" s="114"/>
      <c r="AVO30" s="115"/>
      <c r="AVP30" s="115"/>
      <c r="AVQ30" s="95"/>
      <c r="AVR30" s="108"/>
      <c r="AVS30" s="112"/>
      <c r="AWC30" s="114"/>
      <c r="AWE30" s="115"/>
      <c r="AWF30" s="115"/>
      <c r="AWG30" s="95"/>
      <c r="AWH30" s="108"/>
      <c r="AWI30" s="112"/>
      <c r="AWS30" s="114"/>
      <c r="AWU30" s="115"/>
      <c r="AWV30" s="115"/>
      <c r="AWW30" s="95"/>
      <c r="AWX30" s="108"/>
      <c r="AWY30" s="112"/>
      <c r="AXI30" s="114"/>
      <c r="AXK30" s="115"/>
      <c r="AXL30" s="115"/>
      <c r="AXM30" s="95"/>
      <c r="AXN30" s="108"/>
      <c r="AXO30" s="112"/>
      <c r="AXY30" s="114"/>
      <c r="AYA30" s="115"/>
      <c r="AYB30" s="115"/>
      <c r="AYC30" s="95"/>
      <c r="AYD30" s="108"/>
      <c r="AYE30" s="112"/>
      <c r="AYO30" s="114"/>
      <c r="AYQ30" s="115"/>
      <c r="AYR30" s="115"/>
      <c r="AYS30" s="95"/>
      <c r="AYT30" s="108"/>
      <c r="AYU30" s="112"/>
      <c r="AZE30" s="114"/>
      <c r="AZG30" s="115"/>
      <c r="AZH30" s="115"/>
      <c r="AZI30" s="95"/>
      <c r="AZJ30" s="108"/>
      <c r="AZK30" s="112"/>
      <c r="AZU30" s="114"/>
      <c r="AZW30" s="115"/>
      <c r="AZX30" s="115"/>
      <c r="AZY30" s="95"/>
      <c r="AZZ30" s="108"/>
      <c r="BAA30" s="112"/>
      <c r="BAK30" s="114"/>
      <c r="BAM30" s="115"/>
      <c r="BAN30" s="115"/>
      <c r="BAO30" s="95"/>
      <c r="BAP30" s="108"/>
      <c r="BAQ30" s="112"/>
      <c r="BBA30" s="114"/>
      <c r="BBC30" s="115"/>
      <c r="BBD30" s="115"/>
      <c r="BBE30" s="95"/>
      <c r="BBF30" s="108"/>
      <c r="BBG30" s="112"/>
      <c r="BBQ30" s="114"/>
      <c r="BBS30" s="115"/>
      <c r="BBT30" s="115"/>
      <c r="BBU30" s="95"/>
      <c r="BBV30" s="108"/>
      <c r="BBW30" s="112"/>
      <c r="BCG30" s="114"/>
      <c r="BCI30" s="115"/>
      <c r="BCJ30" s="115"/>
      <c r="BCK30" s="95"/>
      <c r="BCL30" s="108"/>
      <c r="BCM30" s="112"/>
      <c r="BCW30" s="114"/>
      <c r="BCY30" s="115"/>
      <c r="BCZ30" s="115"/>
      <c r="BDA30" s="95"/>
      <c r="BDB30" s="108"/>
      <c r="BDC30" s="112"/>
      <c r="BDM30" s="114"/>
      <c r="BDO30" s="115"/>
      <c r="BDP30" s="115"/>
      <c r="BDQ30" s="95"/>
      <c r="BDR30" s="108"/>
      <c r="BDS30" s="112"/>
      <c r="BEC30" s="114"/>
      <c r="BEE30" s="115"/>
      <c r="BEF30" s="115"/>
      <c r="BEG30" s="95"/>
      <c r="BEH30" s="108"/>
      <c r="BEI30" s="112"/>
      <c r="BES30" s="114"/>
      <c r="BEU30" s="115"/>
      <c r="BEV30" s="115"/>
      <c r="BEW30" s="95"/>
      <c r="BEX30" s="108"/>
      <c r="BEY30" s="112"/>
      <c r="BFI30" s="114"/>
      <c r="BFK30" s="115"/>
      <c r="BFL30" s="115"/>
      <c r="BFM30" s="95"/>
      <c r="BFN30" s="108"/>
      <c r="BFO30" s="112"/>
      <c r="BFY30" s="114"/>
      <c r="BGA30" s="115"/>
      <c r="BGB30" s="115"/>
      <c r="BGC30" s="95"/>
      <c r="BGD30" s="108"/>
      <c r="BGE30" s="112"/>
      <c r="BGO30" s="114"/>
      <c r="BGQ30" s="115"/>
      <c r="BGR30" s="115"/>
      <c r="BGS30" s="95"/>
      <c r="BGT30" s="108"/>
      <c r="BGU30" s="112"/>
      <c r="BHE30" s="114"/>
      <c r="BHG30" s="115"/>
      <c r="BHH30" s="115"/>
      <c r="BHI30" s="95"/>
      <c r="BHJ30" s="108"/>
      <c r="BHK30" s="112"/>
      <c r="BHU30" s="114"/>
      <c r="BHW30" s="115"/>
      <c r="BHX30" s="115"/>
      <c r="BHY30" s="95"/>
      <c r="BHZ30" s="108"/>
      <c r="BIA30" s="112"/>
      <c r="BIK30" s="114"/>
      <c r="BIM30" s="115"/>
      <c r="BIN30" s="115"/>
      <c r="BIO30" s="95"/>
      <c r="BIP30" s="108"/>
      <c r="BIQ30" s="112"/>
      <c r="BJA30" s="114"/>
      <c r="BJC30" s="115"/>
      <c r="BJD30" s="115"/>
      <c r="BJE30" s="95"/>
      <c r="BJF30" s="108"/>
      <c r="BJG30" s="112"/>
      <c r="BJQ30" s="114"/>
      <c r="BJS30" s="115"/>
      <c r="BJT30" s="115"/>
      <c r="BJU30" s="95"/>
      <c r="BJV30" s="108"/>
      <c r="BJW30" s="112"/>
      <c r="BKG30" s="114"/>
      <c r="BKI30" s="115"/>
      <c r="BKJ30" s="115"/>
      <c r="BKK30" s="95"/>
      <c r="BKL30" s="108"/>
      <c r="BKM30" s="112"/>
      <c r="BKW30" s="114"/>
      <c r="BKY30" s="115"/>
      <c r="BKZ30" s="115"/>
      <c r="BLA30" s="95"/>
      <c r="BLB30" s="108"/>
      <c r="BLC30" s="112"/>
      <c r="BLM30" s="114"/>
      <c r="BLO30" s="115"/>
      <c r="BLP30" s="115"/>
      <c r="BLQ30" s="95"/>
      <c r="BLR30" s="108"/>
      <c r="BLS30" s="112"/>
      <c r="BMC30" s="114"/>
      <c r="BME30" s="115"/>
      <c r="BMF30" s="115"/>
      <c r="BMG30" s="95"/>
      <c r="BMH30" s="108"/>
      <c r="BMI30" s="112"/>
      <c r="BMS30" s="114"/>
      <c r="BMU30" s="115"/>
      <c r="BMV30" s="115"/>
      <c r="BMW30" s="95"/>
      <c r="BMX30" s="108"/>
      <c r="BMY30" s="112"/>
      <c r="BNI30" s="114"/>
      <c r="BNK30" s="115"/>
      <c r="BNL30" s="115"/>
      <c r="BNM30" s="95"/>
      <c r="BNN30" s="108"/>
      <c r="BNO30" s="112"/>
      <c r="BNY30" s="114"/>
      <c r="BOA30" s="115"/>
      <c r="BOB30" s="115"/>
      <c r="BOC30" s="95"/>
      <c r="BOD30" s="108"/>
      <c r="BOE30" s="112"/>
      <c r="BOO30" s="114"/>
      <c r="BOQ30" s="115"/>
      <c r="BOR30" s="115"/>
      <c r="BOS30" s="95"/>
      <c r="BOT30" s="108"/>
      <c r="BOU30" s="112"/>
      <c r="BPE30" s="114"/>
      <c r="BPG30" s="115"/>
      <c r="BPH30" s="115"/>
      <c r="BPI30" s="95"/>
      <c r="BPJ30" s="108"/>
      <c r="BPK30" s="112"/>
      <c r="BPU30" s="114"/>
      <c r="BPW30" s="115"/>
      <c r="BPX30" s="115"/>
      <c r="BPY30" s="95"/>
      <c r="BPZ30" s="108"/>
      <c r="BQA30" s="112"/>
      <c r="BQK30" s="114"/>
      <c r="BQM30" s="115"/>
      <c r="BQN30" s="115"/>
      <c r="BQO30" s="95"/>
      <c r="BQP30" s="108"/>
      <c r="BQQ30" s="112"/>
      <c r="BRA30" s="114"/>
      <c r="BRC30" s="115"/>
      <c r="BRD30" s="115"/>
      <c r="BRE30" s="95"/>
      <c r="BRF30" s="108"/>
      <c r="BRG30" s="112"/>
      <c r="BRQ30" s="114"/>
      <c r="BRS30" s="115"/>
      <c r="BRT30" s="115"/>
      <c r="BRU30" s="95"/>
      <c r="BRV30" s="108"/>
      <c r="BRW30" s="112"/>
      <c r="BSG30" s="114"/>
      <c r="BSI30" s="115"/>
      <c r="BSJ30" s="115"/>
      <c r="BSK30" s="95"/>
      <c r="BSL30" s="108"/>
      <c r="BSM30" s="112"/>
      <c r="BSW30" s="114"/>
      <c r="BSY30" s="115"/>
      <c r="BSZ30" s="115"/>
      <c r="BTA30" s="95"/>
      <c r="BTB30" s="108"/>
      <c r="BTC30" s="112"/>
      <c r="BTM30" s="114"/>
      <c r="BTO30" s="115"/>
      <c r="BTP30" s="115"/>
      <c r="BTQ30" s="95"/>
      <c r="BTR30" s="108"/>
      <c r="BTS30" s="112"/>
      <c r="BUC30" s="114"/>
      <c r="BUE30" s="115"/>
      <c r="BUF30" s="115"/>
      <c r="BUG30" s="95"/>
      <c r="BUH30" s="108"/>
      <c r="BUI30" s="112"/>
      <c r="BUS30" s="114"/>
      <c r="BUU30" s="115"/>
      <c r="BUV30" s="115"/>
      <c r="BUW30" s="95"/>
      <c r="BUX30" s="108"/>
      <c r="BUY30" s="112"/>
      <c r="BVI30" s="114"/>
      <c r="BVK30" s="115"/>
      <c r="BVL30" s="115"/>
      <c r="BVM30" s="95"/>
      <c r="BVN30" s="108"/>
      <c r="BVO30" s="112"/>
      <c r="BVY30" s="114"/>
      <c r="BWA30" s="115"/>
      <c r="BWB30" s="115"/>
      <c r="BWC30" s="95"/>
      <c r="BWD30" s="108"/>
      <c r="BWE30" s="112"/>
      <c r="BWO30" s="114"/>
      <c r="BWQ30" s="115"/>
      <c r="BWR30" s="115"/>
      <c r="BWS30" s="95"/>
      <c r="BWT30" s="108"/>
      <c r="BWU30" s="112"/>
      <c r="BXE30" s="114"/>
      <c r="BXG30" s="115"/>
      <c r="BXH30" s="115"/>
      <c r="BXI30" s="95"/>
      <c r="BXJ30" s="108"/>
      <c r="BXK30" s="112"/>
      <c r="BXU30" s="114"/>
      <c r="BXW30" s="115"/>
      <c r="BXX30" s="115"/>
      <c r="BXY30" s="95"/>
      <c r="BXZ30" s="108"/>
      <c r="BYA30" s="112"/>
      <c r="BYK30" s="114"/>
      <c r="BYM30" s="115"/>
      <c r="BYN30" s="115"/>
      <c r="BYO30" s="95"/>
      <c r="BYP30" s="108"/>
      <c r="BYQ30" s="112"/>
      <c r="BZA30" s="114"/>
      <c r="BZC30" s="115"/>
      <c r="BZD30" s="115"/>
      <c r="BZE30" s="95"/>
      <c r="BZF30" s="108"/>
      <c r="BZG30" s="112"/>
      <c r="BZQ30" s="114"/>
      <c r="BZS30" s="115"/>
      <c r="BZT30" s="115"/>
      <c r="BZU30" s="95"/>
      <c r="BZV30" s="108"/>
      <c r="BZW30" s="112"/>
      <c r="CAG30" s="114"/>
      <c r="CAI30" s="115"/>
      <c r="CAJ30" s="115"/>
      <c r="CAK30" s="95"/>
      <c r="CAL30" s="108"/>
      <c r="CAM30" s="112"/>
      <c r="CAW30" s="114"/>
      <c r="CAY30" s="115"/>
      <c r="CAZ30" s="115"/>
      <c r="CBA30" s="95"/>
      <c r="CBB30" s="108"/>
      <c r="CBC30" s="112"/>
      <c r="CBM30" s="114"/>
      <c r="CBO30" s="115"/>
      <c r="CBP30" s="115"/>
      <c r="CBQ30" s="95"/>
      <c r="CBR30" s="108"/>
      <c r="CBS30" s="112"/>
      <c r="CCC30" s="114"/>
      <c r="CCE30" s="115"/>
      <c r="CCF30" s="115"/>
      <c r="CCG30" s="95"/>
      <c r="CCH30" s="108"/>
      <c r="CCI30" s="112"/>
      <c r="CCS30" s="114"/>
      <c r="CCU30" s="115"/>
      <c r="CCV30" s="115"/>
      <c r="CCW30" s="95"/>
      <c r="CCX30" s="108"/>
      <c r="CCY30" s="112"/>
      <c r="CDI30" s="114"/>
      <c r="CDK30" s="115"/>
      <c r="CDL30" s="115"/>
      <c r="CDM30" s="95"/>
      <c r="CDN30" s="108"/>
      <c r="CDO30" s="112"/>
      <c r="CDY30" s="114"/>
      <c r="CEA30" s="115"/>
      <c r="CEB30" s="115"/>
      <c r="CEC30" s="95"/>
      <c r="CED30" s="108"/>
      <c r="CEE30" s="112"/>
      <c r="CEO30" s="114"/>
      <c r="CEQ30" s="115"/>
      <c r="CER30" s="115"/>
      <c r="CES30" s="95"/>
      <c r="CET30" s="108"/>
      <c r="CEU30" s="112"/>
      <c r="CFE30" s="114"/>
      <c r="CFG30" s="115"/>
      <c r="CFH30" s="115"/>
      <c r="CFI30" s="95"/>
      <c r="CFJ30" s="108"/>
      <c r="CFK30" s="112"/>
      <c r="CFU30" s="114"/>
      <c r="CFW30" s="115"/>
      <c r="CFX30" s="115"/>
      <c r="CFY30" s="95"/>
      <c r="CFZ30" s="108"/>
      <c r="CGA30" s="112"/>
      <c r="CGK30" s="114"/>
      <c r="CGM30" s="115"/>
      <c r="CGN30" s="115"/>
      <c r="CGO30" s="95"/>
      <c r="CGP30" s="108"/>
      <c r="CGQ30" s="112"/>
      <c r="CHA30" s="114"/>
      <c r="CHC30" s="115"/>
      <c r="CHD30" s="115"/>
      <c r="CHE30" s="95"/>
      <c r="CHF30" s="108"/>
      <c r="CHG30" s="112"/>
      <c r="CHQ30" s="114"/>
      <c r="CHS30" s="115"/>
      <c r="CHT30" s="115"/>
      <c r="CHU30" s="95"/>
      <c r="CHV30" s="108"/>
      <c r="CHW30" s="112"/>
      <c r="CIG30" s="114"/>
      <c r="CII30" s="115"/>
      <c r="CIJ30" s="115"/>
      <c r="CIK30" s="95"/>
      <c r="CIL30" s="108"/>
      <c r="CIM30" s="112"/>
      <c r="CIW30" s="114"/>
      <c r="CIY30" s="115"/>
      <c r="CIZ30" s="115"/>
      <c r="CJA30" s="95"/>
      <c r="CJB30" s="108"/>
      <c r="CJC30" s="112"/>
      <c r="CJM30" s="114"/>
      <c r="CJO30" s="115"/>
      <c r="CJP30" s="115"/>
      <c r="CJQ30" s="95"/>
      <c r="CJR30" s="108"/>
      <c r="CJS30" s="112"/>
      <c r="CKC30" s="114"/>
      <c r="CKE30" s="115"/>
      <c r="CKF30" s="115"/>
      <c r="CKG30" s="95"/>
      <c r="CKH30" s="108"/>
      <c r="CKI30" s="112"/>
      <c r="CKS30" s="114"/>
      <c r="CKU30" s="115"/>
      <c r="CKV30" s="115"/>
      <c r="CKW30" s="95"/>
      <c r="CKX30" s="108"/>
      <c r="CKY30" s="112"/>
      <c r="CLI30" s="114"/>
      <c r="CLK30" s="115"/>
      <c r="CLL30" s="115"/>
      <c r="CLM30" s="95"/>
      <c r="CLN30" s="108"/>
      <c r="CLO30" s="112"/>
      <c r="CLY30" s="114"/>
      <c r="CMA30" s="115"/>
      <c r="CMB30" s="115"/>
      <c r="CMC30" s="95"/>
      <c r="CMD30" s="108"/>
      <c r="CME30" s="112"/>
      <c r="CMO30" s="114"/>
      <c r="CMQ30" s="115"/>
      <c r="CMR30" s="115"/>
      <c r="CMS30" s="95"/>
      <c r="CMT30" s="108"/>
      <c r="CMU30" s="112"/>
      <c r="CNE30" s="114"/>
      <c r="CNG30" s="115"/>
      <c r="CNH30" s="115"/>
      <c r="CNI30" s="95"/>
      <c r="CNJ30" s="108"/>
      <c r="CNK30" s="112"/>
      <c r="CNU30" s="114"/>
      <c r="CNW30" s="115"/>
      <c r="CNX30" s="115"/>
      <c r="CNY30" s="95"/>
      <c r="CNZ30" s="108"/>
      <c r="COA30" s="112"/>
      <c r="COK30" s="114"/>
      <c r="COM30" s="115"/>
      <c r="CON30" s="115"/>
      <c r="COO30" s="95"/>
      <c r="COP30" s="108"/>
      <c r="COQ30" s="112"/>
      <c r="CPA30" s="114"/>
      <c r="CPC30" s="115"/>
      <c r="CPD30" s="115"/>
      <c r="CPE30" s="95"/>
      <c r="CPF30" s="108"/>
      <c r="CPG30" s="112"/>
      <c r="CPQ30" s="114"/>
      <c r="CPS30" s="115"/>
      <c r="CPT30" s="115"/>
      <c r="CPU30" s="95"/>
      <c r="CPV30" s="108"/>
      <c r="CPW30" s="112"/>
      <c r="CQG30" s="114"/>
      <c r="CQI30" s="115"/>
      <c r="CQJ30" s="115"/>
      <c r="CQK30" s="95"/>
      <c r="CQL30" s="108"/>
      <c r="CQM30" s="112"/>
      <c r="CQW30" s="114"/>
      <c r="CQY30" s="115"/>
      <c r="CQZ30" s="115"/>
      <c r="CRA30" s="95"/>
      <c r="CRB30" s="108"/>
      <c r="CRC30" s="112"/>
      <c r="CRM30" s="114"/>
      <c r="CRO30" s="115"/>
      <c r="CRP30" s="115"/>
      <c r="CRQ30" s="95"/>
      <c r="CRR30" s="108"/>
      <c r="CRS30" s="112"/>
      <c r="CSC30" s="114"/>
      <c r="CSE30" s="115"/>
      <c r="CSF30" s="115"/>
      <c r="CSG30" s="95"/>
      <c r="CSH30" s="108"/>
      <c r="CSI30" s="112"/>
      <c r="CSS30" s="114"/>
      <c r="CSU30" s="115"/>
      <c r="CSV30" s="115"/>
      <c r="CSW30" s="95"/>
      <c r="CSX30" s="108"/>
      <c r="CSY30" s="112"/>
      <c r="CTI30" s="114"/>
      <c r="CTK30" s="115"/>
      <c r="CTL30" s="115"/>
      <c r="CTM30" s="95"/>
      <c r="CTN30" s="108"/>
      <c r="CTO30" s="112"/>
      <c r="CTY30" s="114"/>
      <c r="CUA30" s="115"/>
      <c r="CUB30" s="115"/>
      <c r="CUC30" s="95"/>
      <c r="CUD30" s="108"/>
      <c r="CUE30" s="112"/>
      <c r="CUO30" s="114"/>
      <c r="CUQ30" s="115"/>
      <c r="CUR30" s="115"/>
      <c r="CUS30" s="95"/>
      <c r="CUT30" s="108"/>
      <c r="CUU30" s="112"/>
      <c r="CVE30" s="114"/>
      <c r="CVG30" s="115"/>
      <c r="CVH30" s="115"/>
      <c r="CVI30" s="95"/>
      <c r="CVJ30" s="108"/>
      <c r="CVK30" s="112"/>
      <c r="CVU30" s="114"/>
      <c r="CVW30" s="115"/>
      <c r="CVX30" s="115"/>
      <c r="CVY30" s="95"/>
      <c r="CVZ30" s="108"/>
      <c r="CWA30" s="112"/>
      <c r="CWK30" s="114"/>
      <c r="CWM30" s="115"/>
      <c r="CWN30" s="115"/>
      <c r="CWO30" s="95"/>
      <c r="CWP30" s="108"/>
      <c r="CWQ30" s="112"/>
      <c r="CXA30" s="114"/>
      <c r="CXC30" s="115"/>
      <c r="CXD30" s="115"/>
      <c r="CXE30" s="95"/>
      <c r="CXF30" s="108"/>
      <c r="CXG30" s="112"/>
      <c r="CXQ30" s="114"/>
      <c r="CXS30" s="115"/>
      <c r="CXT30" s="115"/>
      <c r="CXU30" s="95"/>
      <c r="CXV30" s="108"/>
      <c r="CXW30" s="112"/>
      <c r="CYG30" s="114"/>
      <c r="CYI30" s="115"/>
      <c r="CYJ30" s="115"/>
      <c r="CYK30" s="95"/>
      <c r="CYL30" s="108"/>
      <c r="CYM30" s="112"/>
      <c r="CYW30" s="114"/>
      <c r="CYY30" s="115"/>
      <c r="CYZ30" s="115"/>
      <c r="CZA30" s="95"/>
      <c r="CZB30" s="108"/>
      <c r="CZC30" s="112"/>
      <c r="CZM30" s="114"/>
      <c r="CZO30" s="115"/>
      <c r="CZP30" s="115"/>
      <c r="CZQ30" s="95"/>
      <c r="CZR30" s="108"/>
      <c r="CZS30" s="112"/>
      <c r="DAC30" s="114"/>
      <c r="DAE30" s="115"/>
      <c r="DAF30" s="115"/>
      <c r="DAG30" s="95"/>
      <c r="DAH30" s="108"/>
      <c r="DAI30" s="112"/>
      <c r="DAS30" s="114"/>
      <c r="DAU30" s="115"/>
      <c r="DAV30" s="115"/>
      <c r="DAW30" s="95"/>
      <c r="DAX30" s="108"/>
      <c r="DAY30" s="112"/>
      <c r="DBI30" s="114"/>
      <c r="DBK30" s="115"/>
      <c r="DBL30" s="115"/>
      <c r="DBM30" s="95"/>
      <c r="DBN30" s="108"/>
      <c r="DBO30" s="112"/>
      <c r="DBY30" s="114"/>
      <c r="DCA30" s="115"/>
      <c r="DCB30" s="115"/>
      <c r="DCC30" s="95"/>
      <c r="DCD30" s="108"/>
      <c r="DCE30" s="112"/>
      <c r="DCO30" s="114"/>
      <c r="DCQ30" s="115"/>
      <c r="DCR30" s="115"/>
      <c r="DCS30" s="95"/>
      <c r="DCT30" s="108"/>
      <c r="DCU30" s="112"/>
      <c r="DDE30" s="114"/>
      <c r="DDG30" s="115"/>
      <c r="DDH30" s="115"/>
      <c r="DDI30" s="95"/>
      <c r="DDJ30" s="108"/>
      <c r="DDK30" s="112"/>
      <c r="DDU30" s="114"/>
      <c r="DDW30" s="115"/>
      <c r="DDX30" s="115"/>
      <c r="DDY30" s="95"/>
      <c r="DDZ30" s="108"/>
      <c r="DEA30" s="112"/>
      <c r="DEK30" s="114"/>
      <c r="DEM30" s="115"/>
      <c r="DEN30" s="115"/>
      <c r="DEO30" s="95"/>
      <c r="DEP30" s="108"/>
      <c r="DEQ30" s="112"/>
      <c r="DFA30" s="114"/>
      <c r="DFC30" s="115"/>
      <c r="DFD30" s="115"/>
      <c r="DFE30" s="95"/>
      <c r="DFF30" s="108"/>
      <c r="DFG30" s="112"/>
      <c r="DFQ30" s="114"/>
      <c r="DFS30" s="115"/>
      <c r="DFT30" s="115"/>
      <c r="DFU30" s="95"/>
      <c r="DFV30" s="108"/>
      <c r="DFW30" s="112"/>
      <c r="DGG30" s="114"/>
      <c r="DGI30" s="115"/>
      <c r="DGJ30" s="115"/>
      <c r="DGK30" s="95"/>
      <c r="DGL30" s="108"/>
      <c r="DGM30" s="112"/>
      <c r="DGW30" s="114"/>
      <c r="DGY30" s="115"/>
      <c r="DGZ30" s="115"/>
      <c r="DHA30" s="95"/>
      <c r="DHB30" s="108"/>
      <c r="DHC30" s="112"/>
      <c r="DHM30" s="114"/>
      <c r="DHO30" s="115"/>
      <c r="DHP30" s="115"/>
      <c r="DHQ30" s="95"/>
      <c r="DHR30" s="108"/>
      <c r="DHS30" s="112"/>
      <c r="DIC30" s="114"/>
      <c r="DIE30" s="115"/>
      <c r="DIF30" s="115"/>
      <c r="DIG30" s="95"/>
      <c r="DIH30" s="108"/>
      <c r="DII30" s="112"/>
      <c r="DIS30" s="114"/>
      <c r="DIU30" s="115"/>
      <c r="DIV30" s="115"/>
      <c r="DIW30" s="95"/>
      <c r="DIX30" s="108"/>
      <c r="DIY30" s="112"/>
      <c r="DJI30" s="114"/>
      <c r="DJK30" s="115"/>
      <c r="DJL30" s="115"/>
      <c r="DJM30" s="95"/>
      <c r="DJN30" s="108"/>
      <c r="DJO30" s="112"/>
      <c r="DJY30" s="114"/>
      <c r="DKA30" s="115"/>
      <c r="DKB30" s="115"/>
      <c r="DKC30" s="95"/>
      <c r="DKD30" s="108"/>
      <c r="DKE30" s="112"/>
      <c r="DKO30" s="114"/>
      <c r="DKQ30" s="115"/>
      <c r="DKR30" s="115"/>
      <c r="DKS30" s="95"/>
      <c r="DKT30" s="108"/>
      <c r="DKU30" s="112"/>
      <c r="DLE30" s="114"/>
      <c r="DLG30" s="115"/>
      <c r="DLH30" s="115"/>
      <c r="DLI30" s="95"/>
      <c r="DLJ30" s="108"/>
      <c r="DLK30" s="112"/>
      <c r="DLU30" s="114"/>
      <c r="DLW30" s="115"/>
      <c r="DLX30" s="115"/>
      <c r="DLY30" s="95"/>
      <c r="DLZ30" s="108"/>
      <c r="DMA30" s="112"/>
      <c r="DMK30" s="114"/>
      <c r="DMM30" s="115"/>
      <c r="DMN30" s="115"/>
      <c r="DMO30" s="95"/>
      <c r="DMP30" s="108"/>
      <c r="DMQ30" s="112"/>
      <c r="DNA30" s="114"/>
      <c r="DNC30" s="115"/>
      <c r="DND30" s="115"/>
      <c r="DNE30" s="95"/>
      <c r="DNF30" s="108"/>
      <c r="DNG30" s="112"/>
      <c r="DNQ30" s="114"/>
      <c r="DNS30" s="115"/>
      <c r="DNT30" s="115"/>
      <c r="DNU30" s="95"/>
      <c r="DNV30" s="108"/>
      <c r="DNW30" s="112"/>
      <c r="DOG30" s="114"/>
      <c r="DOI30" s="115"/>
      <c r="DOJ30" s="115"/>
      <c r="DOK30" s="95"/>
      <c r="DOL30" s="108"/>
      <c r="DOM30" s="112"/>
      <c r="DOW30" s="114"/>
      <c r="DOY30" s="115"/>
      <c r="DOZ30" s="115"/>
      <c r="DPA30" s="95"/>
      <c r="DPB30" s="108"/>
      <c r="DPC30" s="112"/>
      <c r="DPM30" s="114"/>
      <c r="DPO30" s="115"/>
      <c r="DPP30" s="115"/>
      <c r="DPQ30" s="95"/>
      <c r="DPR30" s="108"/>
      <c r="DPS30" s="112"/>
      <c r="DQC30" s="114"/>
      <c r="DQE30" s="115"/>
      <c r="DQF30" s="115"/>
      <c r="DQG30" s="95"/>
      <c r="DQH30" s="108"/>
      <c r="DQI30" s="112"/>
      <c r="DQS30" s="114"/>
      <c r="DQU30" s="115"/>
      <c r="DQV30" s="115"/>
      <c r="DQW30" s="95"/>
      <c r="DQX30" s="108"/>
      <c r="DQY30" s="112"/>
      <c r="DRI30" s="114"/>
      <c r="DRK30" s="115"/>
      <c r="DRL30" s="115"/>
      <c r="DRM30" s="95"/>
      <c r="DRN30" s="108"/>
      <c r="DRO30" s="112"/>
      <c r="DRY30" s="114"/>
      <c r="DSA30" s="115"/>
      <c r="DSB30" s="115"/>
      <c r="DSC30" s="95"/>
      <c r="DSD30" s="108"/>
      <c r="DSE30" s="112"/>
      <c r="DSO30" s="114"/>
      <c r="DSQ30" s="115"/>
      <c r="DSR30" s="115"/>
      <c r="DSS30" s="95"/>
      <c r="DST30" s="108"/>
      <c r="DSU30" s="112"/>
      <c r="DTE30" s="114"/>
      <c r="DTG30" s="115"/>
      <c r="DTH30" s="115"/>
      <c r="DTI30" s="95"/>
      <c r="DTJ30" s="108"/>
      <c r="DTK30" s="112"/>
      <c r="DTU30" s="114"/>
      <c r="DTW30" s="115"/>
      <c r="DTX30" s="115"/>
      <c r="DTY30" s="95"/>
      <c r="DTZ30" s="108"/>
      <c r="DUA30" s="112"/>
      <c r="DUK30" s="114"/>
      <c r="DUM30" s="115"/>
      <c r="DUN30" s="115"/>
      <c r="DUO30" s="95"/>
      <c r="DUP30" s="108"/>
      <c r="DUQ30" s="112"/>
      <c r="DVA30" s="114"/>
      <c r="DVC30" s="115"/>
      <c r="DVD30" s="115"/>
      <c r="DVE30" s="95"/>
      <c r="DVF30" s="108"/>
      <c r="DVG30" s="112"/>
      <c r="DVQ30" s="114"/>
      <c r="DVS30" s="115"/>
      <c r="DVT30" s="115"/>
      <c r="DVU30" s="95"/>
      <c r="DVV30" s="108"/>
      <c r="DVW30" s="112"/>
      <c r="DWG30" s="114"/>
      <c r="DWI30" s="115"/>
      <c r="DWJ30" s="115"/>
      <c r="DWK30" s="95"/>
      <c r="DWL30" s="108"/>
      <c r="DWM30" s="112"/>
      <c r="DWW30" s="114"/>
      <c r="DWY30" s="115"/>
      <c r="DWZ30" s="115"/>
      <c r="DXA30" s="95"/>
      <c r="DXB30" s="108"/>
      <c r="DXC30" s="112"/>
      <c r="DXM30" s="114"/>
      <c r="DXO30" s="115"/>
      <c r="DXP30" s="115"/>
      <c r="DXQ30" s="95"/>
      <c r="DXR30" s="108"/>
      <c r="DXS30" s="112"/>
      <c r="DYC30" s="114"/>
      <c r="DYE30" s="115"/>
      <c r="DYF30" s="115"/>
      <c r="DYG30" s="95"/>
      <c r="DYH30" s="108"/>
      <c r="DYI30" s="112"/>
      <c r="DYS30" s="114"/>
      <c r="DYU30" s="115"/>
      <c r="DYV30" s="115"/>
      <c r="DYW30" s="95"/>
      <c r="DYX30" s="108"/>
      <c r="DYY30" s="112"/>
      <c r="DZI30" s="114"/>
      <c r="DZK30" s="115"/>
      <c r="DZL30" s="115"/>
      <c r="DZM30" s="95"/>
      <c r="DZN30" s="108"/>
      <c r="DZO30" s="112"/>
      <c r="DZY30" s="114"/>
      <c r="EAA30" s="115"/>
      <c r="EAB30" s="115"/>
      <c r="EAC30" s="95"/>
      <c r="EAD30" s="108"/>
      <c r="EAE30" s="112"/>
      <c r="EAO30" s="114"/>
      <c r="EAQ30" s="115"/>
      <c r="EAR30" s="115"/>
      <c r="EAS30" s="95"/>
      <c r="EAT30" s="108"/>
      <c r="EAU30" s="112"/>
      <c r="EBE30" s="114"/>
      <c r="EBG30" s="115"/>
      <c r="EBH30" s="115"/>
      <c r="EBI30" s="95"/>
      <c r="EBJ30" s="108"/>
      <c r="EBK30" s="112"/>
      <c r="EBU30" s="114"/>
      <c r="EBW30" s="115"/>
      <c r="EBX30" s="115"/>
      <c r="EBY30" s="95"/>
      <c r="EBZ30" s="108"/>
      <c r="ECA30" s="112"/>
      <c r="ECK30" s="114"/>
      <c r="ECM30" s="115"/>
      <c r="ECN30" s="115"/>
      <c r="ECO30" s="95"/>
      <c r="ECP30" s="108"/>
      <c r="ECQ30" s="112"/>
      <c r="EDA30" s="114"/>
      <c r="EDC30" s="115"/>
      <c r="EDD30" s="115"/>
      <c r="EDE30" s="95"/>
      <c r="EDF30" s="108"/>
      <c r="EDG30" s="112"/>
      <c r="EDQ30" s="114"/>
      <c r="EDS30" s="115"/>
      <c r="EDT30" s="115"/>
      <c r="EDU30" s="95"/>
      <c r="EDV30" s="108"/>
      <c r="EDW30" s="112"/>
      <c r="EEG30" s="114"/>
      <c r="EEI30" s="115"/>
      <c r="EEJ30" s="115"/>
      <c r="EEK30" s="95"/>
      <c r="EEL30" s="108"/>
      <c r="EEM30" s="112"/>
      <c r="EEW30" s="114"/>
      <c r="EEY30" s="115"/>
      <c r="EEZ30" s="115"/>
      <c r="EFA30" s="95"/>
      <c r="EFB30" s="108"/>
      <c r="EFC30" s="112"/>
      <c r="EFM30" s="114"/>
      <c r="EFO30" s="115"/>
      <c r="EFP30" s="115"/>
      <c r="EFQ30" s="95"/>
      <c r="EFR30" s="108"/>
      <c r="EFS30" s="112"/>
      <c r="EGC30" s="114"/>
      <c r="EGE30" s="115"/>
      <c r="EGF30" s="115"/>
      <c r="EGG30" s="95"/>
      <c r="EGH30" s="108"/>
      <c r="EGI30" s="112"/>
      <c r="EGS30" s="114"/>
      <c r="EGU30" s="115"/>
      <c r="EGV30" s="115"/>
      <c r="EGW30" s="95"/>
      <c r="EGX30" s="108"/>
      <c r="EGY30" s="112"/>
      <c r="EHI30" s="114"/>
      <c r="EHK30" s="115"/>
      <c r="EHL30" s="115"/>
      <c r="EHM30" s="95"/>
      <c r="EHN30" s="108"/>
      <c r="EHO30" s="112"/>
      <c r="EHY30" s="114"/>
      <c r="EIA30" s="115"/>
      <c r="EIB30" s="115"/>
      <c r="EIC30" s="95"/>
      <c r="EID30" s="108"/>
      <c r="EIE30" s="112"/>
      <c r="EIO30" s="114"/>
      <c r="EIQ30" s="115"/>
      <c r="EIR30" s="115"/>
      <c r="EIS30" s="95"/>
      <c r="EIT30" s="108"/>
      <c r="EIU30" s="112"/>
      <c r="EJE30" s="114"/>
      <c r="EJG30" s="115"/>
      <c r="EJH30" s="115"/>
      <c r="EJI30" s="95"/>
      <c r="EJJ30" s="108"/>
      <c r="EJK30" s="112"/>
      <c r="EJU30" s="114"/>
      <c r="EJW30" s="115"/>
      <c r="EJX30" s="115"/>
      <c r="EJY30" s="95"/>
      <c r="EJZ30" s="108"/>
      <c r="EKA30" s="112"/>
      <c r="EKK30" s="114"/>
      <c r="EKM30" s="115"/>
      <c r="EKN30" s="115"/>
      <c r="EKO30" s="95"/>
      <c r="EKP30" s="108"/>
      <c r="EKQ30" s="112"/>
      <c r="ELA30" s="114"/>
      <c r="ELC30" s="115"/>
      <c r="ELD30" s="115"/>
      <c r="ELE30" s="95"/>
      <c r="ELF30" s="108"/>
      <c r="ELG30" s="112"/>
      <c r="ELQ30" s="114"/>
      <c r="ELS30" s="115"/>
      <c r="ELT30" s="115"/>
      <c r="ELU30" s="95"/>
      <c r="ELV30" s="108"/>
      <c r="ELW30" s="112"/>
      <c r="EMG30" s="114"/>
      <c r="EMI30" s="115"/>
      <c r="EMJ30" s="115"/>
      <c r="EMK30" s="95"/>
      <c r="EML30" s="108"/>
      <c r="EMM30" s="112"/>
      <c r="EMW30" s="114"/>
      <c r="EMY30" s="115"/>
      <c r="EMZ30" s="115"/>
      <c r="ENA30" s="95"/>
      <c r="ENB30" s="108"/>
      <c r="ENC30" s="112"/>
      <c r="ENM30" s="114"/>
      <c r="ENO30" s="115"/>
      <c r="ENP30" s="115"/>
      <c r="ENQ30" s="95"/>
      <c r="ENR30" s="108"/>
      <c r="ENS30" s="112"/>
      <c r="EOC30" s="114"/>
      <c r="EOE30" s="115"/>
      <c r="EOF30" s="115"/>
      <c r="EOG30" s="95"/>
      <c r="EOH30" s="108"/>
      <c r="EOI30" s="112"/>
      <c r="EOS30" s="114"/>
      <c r="EOU30" s="115"/>
      <c r="EOV30" s="115"/>
      <c r="EOW30" s="95"/>
      <c r="EOX30" s="108"/>
      <c r="EOY30" s="112"/>
      <c r="EPI30" s="114"/>
      <c r="EPK30" s="115"/>
      <c r="EPL30" s="115"/>
      <c r="EPM30" s="95"/>
      <c r="EPN30" s="108"/>
      <c r="EPO30" s="112"/>
      <c r="EPY30" s="114"/>
      <c r="EQA30" s="115"/>
      <c r="EQB30" s="115"/>
      <c r="EQC30" s="95"/>
      <c r="EQD30" s="108"/>
      <c r="EQE30" s="112"/>
      <c r="EQO30" s="114"/>
      <c r="EQQ30" s="115"/>
      <c r="EQR30" s="115"/>
      <c r="EQS30" s="95"/>
      <c r="EQT30" s="108"/>
      <c r="EQU30" s="112"/>
      <c r="ERE30" s="114"/>
      <c r="ERG30" s="115"/>
      <c r="ERH30" s="115"/>
      <c r="ERI30" s="95"/>
      <c r="ERJ30" s="108"/>
      <c r="ERK30" s="112"/>
      <c r="ERU30" s="114"/>
      <c r="ERW30" s="115"/>
      <c r="ERX30" s="115"/>
      <c r="ERY30" s="95"/>
      <c r="ERZ30" s="108"/>
      <c r="ESA30" s="112"/>
      <c r="ESK30" s="114"/>
      <c r="ESM30" s="115"/>
      <c r="ESN30" s="115"/>
      <c r="ESO30" s="95"/>
      <c r="ESP30" s="108"/>
      <c r="ESQ30" s="112"/>
      <c r="ETA30" s="114"/>
      <c r="ETC30" s="115"/>
      <c r="ETD30" s="115"/>
      <c r="ETE30" s="95"/>
      <c r="ETF30" s="108"/>
      <c r="ETG30" s="112"/>
      <c r="ETQ30" s="114"/>
      <c r="ETS30" s="115"/>
      <c r="ETT30" s="115"/>
      <c r="ETU30" s="95"/>
      <c r="ETV30" s="108"/>
      <c r="ETW30" s="112"/>
      <c r="EUG30" s="114"/>
      <c r="EUI30" s="115"/>
      <c r="EUJ30" s="115"/>
      <c r="EUK30" s="95"/>
      <c r="EUL30" s="108"/>
      <c r="EUM30" s="112"/>
      <c r="EUW30" s="114"/>
      <c r="EUY30" s="115"/>
      <c r="EUZ30" s="115"/>
      <c r="EVA30" s="95"/>
      <c r="EVB30" s="108"/>
      <c r="EVC30" s="112"/>
      <c r="EVM30" s="114"/>
      <c r="EVO30" s="115"/>
      <c r="EVP30" s="115"/>
      <c r="EVQ30" s="95"/>
      <c r="EVR30" s="108"/>
      <c r="EVS30" s="112"/>
      <c r="EWC30" s="114"/>
      <c r="EWE30" s="115"/>
      <c r="EWF30" s="115"/>
      <c r="EWG30" s="95"/>
      <c r="EWH30" s="108"/>
      <c r="EWI30" s="112"/>
      <c r="EWS30" s="114"/>
      <c r="EWU30" s="115"/>
      <c r="EWV30" s="115"/>
      <c r="EWW30" s="95"/>
      <c r="EWX30" s="108"/>
      <c r="EWY30" s="112"/>
      <c r="EXI30" s="114"/>
      <c r="EXK30" s="115"/>
      <c r="EXL30" s="115"/>
      <c r="EXM30" s="95"/>
      <c r="EXN30" s="108"/>
      <c r="EXO30" s="112"/>
      <c r="EXY30" s="114"/>
      <c r="EYA30" s="115"/>
      <c r="EYB30" s="115"/>
      <c r="EYC30" s="95"/>
      <c r="EYD30" s="108"/>
      <c r="EYE30" s="112"/>
      <c r="EYO30" s="114"/>
      <c r="EYQ30" s="115"/>
      <c r="EYR30" s="115"/>
      <c r="EYS30" s="95"/>
      <c r="EYT30" s="108"/>
      <c r="EYU30" s="112"/>
      <c r="EZE30" s="114"/>
      <c r="EZG30" s="115"/>
      <c r="EZH30" s="115"/>
      <c r="EZI30" s="95"/>
      <c r="EZJ30" s="108"/>
      <c r="EZK30" s="112"/>
      <c r="EZU30" s="114"/>
      <c r="EZW30" s="115"/>
      <c r="EZX30" s="115"/>
      <c r="EZY30" s="95"/>
      <c r="EZZ30" s="108"/>
      <c r="FAA30" s="112"/>
      <c r="FAK30" s="114"/>
      <c r="FAM30" s="115"/>
      <c r="FAN30" s="115"/>
      <c r="FAO30" s="95"/>
      <c r="FAP30" s="108"/>
      <c r="FAQ30" s="112"/>
      <c r="FBA30" s="114"/>
      <c r="FBC30" s="115"/>
      <c r="FBD30" s="115"/>
      <c r="FBE30" s="95"/>
      <c r="FBF30" s="108"/>
      <c r="FBG30" s="112"/>
      <c r="FBQ30" s="114"/>
      <c r="FBS30" s="115"/>
      <c r="FBT30" s="115"/>
      <c r="FBU30" s="95"/>
      <c r="FBV30" s="108"/>
      <c r="FBW30" s="112"/>
      <c r="FCG30" s="114"/>
      <c r="FCI30" s="115"/>
      <c r="FCJ30" s="115"/>
      <c r="FCK30" s="95"/>
      <c r="FCL30" s="108"/>
      <c r="FCM30" s="112"/>
      <c r="FCW30" s="114"/>
      <c r="FCY30" s="115"/>
      <c r="FCZ30" s="115"/>
      <c r="FDA30" s="95"/>
      <c r="FDB30" s="108"/>
      <c r="FDC30" s="112"/>
      <c r="FDM30" s="114"/>
      <c r="FDO30" s="115"/>
      <c r="FDP30" s="115"/>
      <c r="FDQ30" s="95"/>
      <c r="FDR30" s="108"/>
      <c r="FDS30" s="112"/>
      <c r="FEC30" s="114"/>
      <c r="FEE30" s="115"/>
      <c r="FEF30" s="115"/>
      <c r="FEG30" s="95"/>
      <c r="FEH30" s="108"/>
      <c r="FEI30" s="112"/>
      <c r="FES30" s="114"/>
      <c r="FEU30" s="115"/>
      <c r="FEV30" s="115"/>
      <c r="FEW30" s="95"/>
      <c r="FEX30" s="108"/>
      <c r="FEY30" s="112"/>
      <c r="FFI30" s="114"/>
      <c r="FFK30" s="115"/>
      <c r="FFL30" s="115"/>
      <c r="FFM30" s="95"/>
      <c r="FFN30" s="108"/>
      <c r="FFO30" s="112"/>
      <c r="FFY30" s="114"/>
      <c r="FGA30" s="115"/>
      <c r="FGB30" s="115"/>
      <c r="FGC30" s="95"/>
      <c r="FGD30" s="108"/>
      <c r="FGE30" s="112"/>
      <c r="FGO30" s="114"/>
      <c r="FGQ30" s="115"/>
      <c r="FGR30" s="115"/>
      <c r="FGS30" s="95"/>
      <c r="FGT30" s="108"/>
      <c r="FGU30" s="112"/>
      <c r="FHE30" s="114"/>
      <c r="FHG30" s="115"/>
      <c r="FHH30" s="115"/>
      <c r="FHI30" s="95"/>
      <c r="FHJ30" s="108"/>
      <c r="FHK30" s="112"/>
      <c r="FHU30" s="114"/>
      <c r="FHW30" s="115"/>
      <c r="FHX30" s="115"/>
      <c r="FHY30" s="95"/>
      <c r="FHZ30" s="108"/>
      <c r="FIA30" s="112"/>
      <c r="FIK30" s="114"/>
      <c r="FIM30" s="115"/>
      <c r="FIN30" s="115"/>
      <c r="FIO30" s="95"/>
      <c r="FIP30" s="108"/>
      <c r="FIQ30" s="112"/>
      <c r="FJA30" s="114"/>
      <c r="FJC30" s="115"/>
      <c r="FJD30" s="115"/>
      <c r="FJE30" s="95"/>
      <c r="FJF30" s="108"/>
      <c r="FJG30" s="112"/>
      <c r="FJQ30" s="114"/>
      <c r="FJS30" s="115"/>
      <c r="FJT30" s="115"/>
      <c r="FJU30" s="95"/>
      <c r="FJV30" s="108"/>
      <c r="FJW30" s="112"/>
      <c r="FKG30" s="114"/>
      <c r="FKI30" s="115"/>
      <c r="FKJ30" s="115"/>
      <c r="FKK30" s="95"/>
      <c r="FKL30" s="108"/>
      <c r="FKM30" s="112"/>
      <c r="FKW30" s="114"/>
      <c r="FKY30" s="115"/>
      <c r="FKZ30" s="115"/>
      <c r="FLA30" s="95"/>
      <c r="FLB30" s="108"/>
      <c r="FLC30" s="112"/>
      <c r="FLM30" s="114"/>
      <c r="FLO30" s="115"/>
      <c r="FLP30" s="115"/>
      <c r="FLQ30" s="95"/>
      <c r="FLR30" s="108"/>
      <c r="FLS30" s="112"/>
      <c r="FMC30" s="114"/>
      <c r="FME30" s="115"/>
      <c r="FMF30" s="115"/>
      <c r="FMG30" s="95"/>
      <c r="FMH30" s="108"/>
      <c r="FMI30" s="112"/>
      <c r="FMS30" s="114"/>
      <c r="FMU30" s="115"/>
      <c r="FMV30" s="115"/>
      <c r="FMW30" s="95"/>
      <c r="FMX30" s="108"/>
      <c r="FMY30" s="112"/>
      <c r="FNI30" s="114"/>
      <c r="FNK30" s="115"/>
      <c r="FNL30" s="115"/>
      <c r="FNM30" s="95"/>
      <c r="FNN30" s="108"/>
      <c r="FNO30" s="112"/>
      <c r="FNY30" s="114"/>
      <c r="FOA30" s="115"/>
      <c r="FOB30" s="115"/>
      <c r="FOC30" s="95"/>
      <c r="FOD30" s="108"/>
      <c r="FOE30" s="112"/>
      <c r="FOO30" s="114"/>
      <c r="FOQ30" s="115"/>
      <c r="FOR30" s="115"/>
      <c r="FOS30" s="95"/>
      <c r="FOT30" s="108"/>
      <c r="FOU30" s="112"/>
      <c r="FPE30" s="114"/>
      <c r="FPG30" s="115"/>
      <c r="FPH30" s="115"/>
      <c r="FPI30" s="95"/>
      <c r="FPJ30" s="108"/>
      <c r="FPK30" s="112"/>
      <c r="FPU30" s="114"/>
      <c r="FPW30" s="115"/>
      <c r="FPX30" s="115"/>
      <c r="FPY30" s="95"/>
      <c r="FPZ30" s="108"/>
      <c r="FQA30" s="112"/>
      <c r="FQK30" s="114"/>
      <c r="FQM30" s="115"/>
      <c r="FQN30" s="115"/>
      <c r="FQO30" s="95"/>
      <c r="FQP30" s="108"/>
      <c r="FQQ30" s="112"/>
      <c r="FRA30" s="114"/>
      <c r="FRC30" s="115"/>
      <c r="FRD30" s="115"/>
      <c r="FRE30" s="95"/>
      <c r="FRF30" s="108"/>
      <c r="FRG30" s="112"/>
      <c r="FRQ30" s="114"/>
      <c r="FRS30" s="115"/>
      <c r="FRT30" s="115"/>
      <c r="FRU30" s="95"/>
      <c r="FRV30" s="108"/>
      <c r="FRW30" s="112"/>
      <c r="FSG30" s="114"/>
      <c r="FSI30" s="115"/>
      <c r="FSJ30" s="115"/>
      <c r="FSK30" s="95"/>
      <c r="FSL30" s="108"/>
      <c r="FSM30" s="112"/>
      <c r="FSW30" s="114"/>
      <c r="FSY30" s="115"/>
      <c r="FSZ30" s="115"/>
      <c r="FTA30" s="95"/>
      <c r="FTB30" s="108"/>
      <c r="FTC30" s="112"/>
      <c r="FTM30" s="114"/>
      <c r="FTO30" s="115"/>
      <c r="FTP30" s="115"/>
      <c r="FTQ30" s="95"/>
      <c r="FTR30" s="108"/>
      <c r="FTS30" s="112"/>
      <c r="FUC30" s="114"/>
      <c r="FUE30" s="115"/>
      <c r="FUF30" s="115"/>
      <c r="FUG30" s="95"/>
      <c r="FUH30" s="108"/>
      <c r="FUI30" s="112"/>
      <c r="FUS30" s="114"/>
      <c r="FUU30" s="115"/>
      <c r="FUV30" s="115"/>
      <c r="FUW30" s="95"/>
      <c r="FUX30" s="108"/>
      <c r="FUY30" s="112"/>
      <c r="FVI30" s="114"/>
      <c r="FVK30" s="115"/>
      <c r="FVL30" s="115"/>
      <c r="FVM30" s="95"/>
      <c r="FVN30" s="108"/>
      <c r="FVO30" s="112"/>
      <c r="FVY30" s="114"/>
      <c r="FWA30" s="115"/>
      <c r="FWB30" s="115"/>
      <c r="FWC30" s="95"/>
      <c r="FWD30" s="108"/>
      <c r="FWE30" s="112"/>
      <c r="FWO30" s="114"/>
      <c r="FWQ30" s="115"/>
      <c r="FWR30" s="115"/>
      <c r="FWS30" s="95"/>
      <c r="FWT30" s="108"/>
      <c r="FWU30" s="112"/>
      <c r="FXE30" s="114"/>
      <c r="FXG30" s="115"/>
      <c r="FXH30" s="115"/>
      <c r="FXI30" s="95"/>
      <c r="FXJ30" s="108"/>
      <c r="FXK30" s="112"/>
      <c r="FXU30" s="114"/>
      <c r="FXW30" s="115"/>
      <c r="FXX30" s="115"/>
      <c r="FXY30" s="95"/>
      <c r="FXZ30" s="108"/>
      <c r="FYA30" s="112"/>
      <c r="FYK30" s="114"/>
      <c r="FYM30" s="115"/>
      <c r="FYN30" s="115"/>
      <c r="FYO30" s="95"/>
      <c r="FYP30" s="108"/>
      <c r="FYQ30" s="112"/>
      <c r="FZA30" s="114"/>
      <c r="FZC30" s="115"/>
      <c r="FZD30" s="115"/>
      <c r="FZE30" s="95"/>
      <c r="FZF30" s="108"/>
      <c r="FZG30" s="112"/>
      <c r="FZQ30" s="114"/>
      <c r="FZS30" s="115"/>
      <c r="FZT30" s="115"/>
      <c r="FZU30" s="95"/>
      <c r="FZV30" s="108"/>
      <c r="FZW30" s="112"/>
      <c r="GAG30" s="114"/>
      <c r="GAI30" s="115"/>
      <c r="GAJ30" s="115"/>
      <c r="GAK30" s="95"/>
      <c r="GAL30" s="108"/>
      <c r="GAM30" s="112"/>
      <c r="GAW30" s="114"/>
      <c r="GAY30" s="115"/>
      <c r="GAZ30" s="115"/>
      <c r="GBA30" s="95"/>
      <c r="GBB30" s="108"/>
      <c r="GBC30" s="112"/>
      <c r="GBM30" s="114"/>
      <c r="GBO30" s="115"/>
      <c r="GBP30" s="115"/>
      <c r="GBQ30" s="95"/>
      <c r="GBR30" s="108"/>
      <c r="GBS30" s="112"/>
      <c r="GCC30" s="114"/>
      <c r="GCE30" s="115"/>
      <c r="GCF30" s="115"/>
      <c r="GCG30" s="95"/>
      <c r="GCH30" s="108"/>
      <c r="GCI30" s="112"/>
      <c r="GCS30" s="114"/>
      <c r="GCU30" s="115"/>
      <c r="GCV30" s="115"/>
      <c r="GCW30" s="95"/>
      <c r="GCX30" s="108"/>
      <c r="GCY30" s="112"/>
      <c r="GDI30" s="114"/>
      <c r="GDK30" s="115"/>
      <c r="GDL30" s="115"/>
      <c r="GDM30" s="95"/>
      <c r="GDN30" s="108"/>
      <c r="GDO30" s="112"/>
      <c r="GDY30" s="114"/>
      <c r="GEA30" s="115"/>
      <c r="GEB30" s="115"/>
      <c r="GEC30" s="95"/>
      <c r="GED30" s="108"/>
      <c r="GEE30" s="112"/>
      <c r="GEO30" s="114"/>
      <c r="GEQ30" s="115"/>
      <c r="GER30" s="115"/>
      <c r="GES30" s="95"/>
      <c r="GET30" s="108"/>
      <c r="GEU30" s="112"/>
      <c r="GFE30" s="114"/>
      <c r="GFG30" s="115"/>
      <c r="GFH30" s="115"/>
      <c r="GFI30" s="95"/>
      <c r="GFJ30" s="108"/>
      <c r="GFK30" s="112"/>
      <c r="GFU30" s="114"/>
      <c r="GFW30" s="115"/>
      <c r="GFX30" s="115"/>
      <c r="GFY30" s="95"/>
      <c r="GFZ30" s="108"/>
      <c r="GGA30" s="112"/>
      <c r="GGK30" s="114"/>
      <c r="GGM30" s="115"/>
      <c r="GGN30" s="115"/>
      <c r="GGO30" s="95"/>
      <c r="GGP30" s="108"/>
      <c r="GGQ30" s="112"/>
      <c r="GHA30" s="114"/>
      <c r="GHC30" s="115"/>
      <c r="GHD30" s="115"/>
      <c r="GHE30" s="95"/>
      <c r="GHF30" s="108"/>
      <c r="GHG30" s="112"/>
      <c r="GHQ30" s="114"/>
      <c r="GHS30" s="115"/>
      <c r="GHT30" s="115"/>
      <c r="GHU30" s="95"/>
      <c r="GHV30" s="108"/>
      <c r="GHW30" s="112"/>
      <c r="GIG30" s="114"/>
      <c r="GII30" s="115"/>
      <c r="GIJ30" s="115"/>
      <c r="GIK30" s="95"/>
      <c r="GIL30" s="108"/>
      <c r="GIM30" s="112"/>
      <c r="GIW30" s="114"/>
      <c r="GIY30" s="115"/>
      <c r="GIZ30" s="115"/>
      <c r="GJA30" s="95"/>
      <c r="GJB30" s="108"/>
      <c r="GJC30" s="112"/>
      <c r="GJM30" s="114"/>
      <c r="GJO30" s="115"/>
      <c r="GJP30" s="115"/>
      <c r="GJQ30" s="95"/>
      <c r="GJR30" s="108"/>
      <c r="GJS30" s="112"/>
      <c r="GKC30" s="114"/>
      <c r="GKE30" s="115"/>
      <c r="GKF30" s="115"/>
      <c r="GKG30" s="95"/>
      <c r="GKH30" s="108"/>
      <c r="GKI30" s="112"/>
      <c r="GKS30" s="114"/>
      <c r="GKU30" s="115"/>
      <c r="GKV30" s="115"/>
      <c r="GKW30" s="95"/>
      <c r="GKX30" s="108"/>
      <c r="GKY30" s="112"/>
      <c r="GLI30" s="114"/>
      <c r="GLK30" s="115"/>
      <c r="GLL30" s="115"/>
      <c r="GLM30" s="95"/>
      <c r="GLN30" s="108"/>
      <c r="GLO30" s="112"/>
      <c r="GLY30" s="114"/>
      <c r="GMA30" s="115"/>
      <c r="GMB30" s="115"/>
      <c r="GMC30" s="95"/>
      <c r="GMD30" s="108"/>
      <c r="GME30" s="112"/>
      <c r="GMO30" s="114"/>
      <c r="GMQ30" s="115"/>
      <c r="GMR30" s="115"/>
      <c r="GMS30" s="95"/>
      <c r="GMT30" s="108"/>
      <c r="GMU30" s="112"/>
      <c r="GNE30" s="114"/>
      <c r="GNG30" s="115"/>
      <c r="GNH30" s="115"/>
      <c r="GNI30" s="95"/>
      <c r="GNJ30" s="108"/>
      <c r="GNK30" s="112"/>
      <c r="GNU30" s="114"/>
      <c r="GNW30" s="115"/>
      <c r="GNX30" s="115"/>
      <c r="GNY30" s="95"/>
      <c r="GNZ30" s="108"/>
      <c r="GOA30" s="112"/>
      <c r="GOK30" s="114"/>
      <c r="GOM30" s="115"/>
      <c r="GON30" s="115"/>
      <c r="GOO30" s="95"/>
      <c r="GOP30" s="108"/>
      <c r="GOQ30" s="112"/>
      <c r="GPA30" s="114"/>
      <c r="GPC30" s="115"/>
      <c r="GPD30" s="115"/>
      <c r="GPE30" s="95"/>
      <c r="GPF30" s="108"/>
      <c r="GPG30" s="112"/>
      <c r="GPQ30" s="114"/>
      <c r="GPS30" s="115"/>
      <c r="GPT30" s="115"/>
      <c r="GPU30" s="95"/>
      <c r="GPV30" s="108"/>
      <c r="GPW30" s="112"/>
      <c r="GQG30" s="114"/>
      <c r="GQI30" s="115"/>
      <c r="GQJ30" s="115"/>
      <c r="GQK30" s="95"/>
      <c r="GQL30" s="108"/>
      <c r="GQM30" s="112"/>
      <c r="GQW30" s="114"/>
      <c r="GQY30" s="115"/>
      <c r="GQZ30" s="115"/>
      <c r="GRA30" s="95"/>
      <c r="GRB30" s="108"/>
      <c r="GRC30" s="112"/>
      <c r="GRM30" s="114"/>
      <c r="GRO30" s="115"/>
      <c r="GRP30" s="115"/>
      <c r="GRQ30" s="95"/>
      <c r="GRR30" s="108"/>
      <c r="GRS30" s="112"/>
      <c r="GSC30" s="114"/>
      <c r="GSE30" s="115"/>
      <c r="GSF30" s="115"/>
      <c r="GSG30" s="95"/>
      <c r="GSH30" s="108"/>
      <c r="GSI30" s="112"/>
      <c r="GSS30" s="114"/>
      <c r="GSU30" s="115"/>
      <c r="GSV30" s="115"/>
      <c r="GSW30" s="95"/>
      <c r="GSX30" s="108"/>
      <c r="GSY30" s="112"/>
      <c r="GTI30" s="114"/>
      <c r="GTK30" s="115"/>
      <c r="GTL30" s="115"/>
      <c r="GTM30" s="95"/>
      <c r="GTN30" s="108"/>
      <c r="GTO30" s="112"/>
      <c r="GTY30" s="114"/>
      <c r="GUA30" s="115"/>
      <c r="GUB30" s="115"/>
      <c r="GUC30" s="95"/>
      <c r="GUD30" s="108"/>
      <c r="GUE30" s="112"/>
      <c r="GUO30" s="114"/>
      <c r="GUQ30" s="115"/>
      <c r="GUR30" s="115"/>
      <c r="GUS30" s="95"/>
      <c r="GUT30" s="108"/>
      <c r="GUU30" s="112"/>
      <c r="GVE30" s="114"/>
      <c r="GVG30" s="115"/>
      <c r="GVH30" s="115"/>
      <c r="GVI30" s="95"/>
      <c r="GVJ30" s="108"/>
      <c r="GVK30" s="112"/>
      <c r="GVU30" s="114"/>
      <c r="GVW30" s="115"/>
      <c r="GVX30" s="115"/>
      <c r="GVY30" s="95"/>
      <c r="GVZ30" s="108"/>
      <c r="GWA30" s="112"/>
      <c r="GWK30" s="114"/>
      <c r="GWM30" s="115"/>
      <c r="GWN30" s="115"/>
      <c r="GWO30" s="95"/>
      <c r="GWP30" s="108"/>
      <c r="GWQ30" s="112"/>
      <c r="GXA30" s="114"/>
      <c r="GXC30" s="115"/>
      <c r="GXD30" s="115"/>
      <c r="GXE30" s="95"/>
      <c r="GXF30" s="108"/>
      <c r="GXG30" s="112"/>
      <c r="GXQ30" s="114"/>
      <c r="GXS30" s="115"/>
      <c r="GXT30" s="115"/>
      <c r="GXU30" s="95"/>
      <c r="GXV30" s="108"/>
      <c r="GXW30" s="112"/>
      <c r="GYG30" s="114"/>
      <c r="GYI30" s="115"/>
      <c r="GYJ30" s="115"/>
      <c r="GYK30" s="95"/>
      <c r="GYL30" s="108"/>
      <c r="GYM30" s="112"/>
      <c r="GYW30" s="114"/>
      <c r="GYY30" s="115"/>
      <c r="GYZ30" s="115"/>
      <c r="GZA30" s="95"/>
      <c r="GZB30" s="108"/>
      <c r="GZC30" s="112"/>
      <c r="GZM30" s="114"/>
      <c r="GZO30" s="115"/>
      <c r="GZP30" s="115"/>
      <c r="GZQ30" s="95"/>
      <c r="GZR30" s="108"/>
      <c r="GZS30" s="112"/>
      <c r="HAC30" s="114"/>
      <c r="HAE30" s="115"/>
      <c r="HAF30" s="115"/>
      <c r="HAG30" s="95"/>
      <c r="HAH30" s="108"/>
      <c r="HAI30" s="112"/>
      <c r="HAS30" s="114"/>
      <c r="HAU30" s="115"/>
      <c r="HAV30" s="115"/>
      <c r="HAW30" s="95"/>
      <c r="HAX30" s="108"/>
      <c r="HAY30" s="112"/>
      <c r="HBI30" s="114"/>
      <c r="HBK30" s="115"/>
      <c r="HBL30" s="115"/>
      <c r="HBM30" s="95"/>
      <c r="HBN30" s="108"/>
      <c r="HBO30" s="112"/>
      <c r="HBY30" s="114"/>
      <c r="HCA30" s="115"/>
      <c r="HCB30" s="115"/>
      <c r="HCC30" s="95"/>
      <c r="HCD30" s="108"/>
      <c r="HCE30" s="112"/>
      <c r="HCO30" s="114"/>
      <c r="HCQ30" s="115"/>
      <c r="HCR30" s="115"/>
      <c r="HCS30" s="95"/>
      <c r="HCT30" s="108"/>
      <c r="HCU30" s="112"/>
      <c r="HDE30" s="114"/>
      <c r="HDG30" s="115"/>
      <c r="HDH30" s="115"/>
      <c r="HDI30" s="95"/>
      <c r="HDJ30" s="108"/>
      <c r="HDK30" s="112"/>
      <c r="HDU30" s="114"/>
      <c r="HDW30" s="115"/>
      <c r="HDX30" s="115"/>
      <c r="HDY30" s="95"/>
      <c r="HDZ30" s="108"/>
      <c r="HEA30" s="112"/>
      <c r="HEK30" s="114"/>
      <c r="HEM30" s="115"/>
      <c r="HEN30" s="115"/>
      <c r="HEO30" s="95"/>
      <c r="HEP30" s="108"/>
      <c r="HEQ30" s="112"/>
      <c r="HFA30" s="114"/>
      <c r="HFC30" s="115"/>
      <c r="HFD30" s="115"/>
      <c r="HFE30" s="95"/>
      <c r="HFF30" s="108"/>
      <c r="HFG30" s="112"/>
      <c r="HFQ30" s="114"/>
      <c r="HFS30" s="115"/>
      <c r="HFT30" s="115"/>
      <c r="HFU30" s="95"/>
      <c r="HFV30" s="108"/>
      <c r="HFW30" s="112"/>
      <c r="HGG30" s="114"/>
      <c r="HGI30" s="115"/>
      <c r="HGJ30" s="115"/>
      <c r="HGK30" s="95"/>
      <c r="HGL30" s="108"/>
      <c r="HGM30" s="112"/>
      <c r="HGW30" s="114"/>
      <c r="HGY30" s="115"/>
      <c r="HGZ30" s="115"/>
      <c r="HHA30" s="95"/>
      <c r="HHB30" s="108"/>
      <c r="HHC30" s="112"/>
      <c r="HHM30" s="114"/>
      <c r="HHO30" s="115"/>
      <c r="HHP30" s="115"/>
      <c r="HHQ30" s="95"/>
      <c r="HHR30" s="108"/>
      <c r="HHS30" s="112"/>
      <c r="HIC30" s="114"/>
      <c r="HIE30" s="115"/>
      <c r="HIF30" s="115"/>
      <c r="HIG30" s="95"/>
      <c r="HIH30" s="108"/>
      <c r="HII30" s="112"/>
      <c r="HIS30" s="114"/>
      <c r="HIU30" s="115"/>
      <c r="HIV30" s="115"/>
      <c r="HIW30" s="95"/>
      <c r="HIX30" s="108"/>
      <c r="HIY30" s="112"/>
      <c r="HJI30" s="114"/>
      <c r="HJK30" s="115"/>
      <c r="HJL30" s="115"/>
      <c r="HJM30" s="95"/>
      <c r="HJN30" s="108"/>
      <c r="HJO30" s="112"/>
      <c r="HJY30" s="114"/>
      <c r="HKA30" s="115"/>
      <c r="HKB30" s="115"/>
      <c r="HKC30" s="95"/>
      <c r="HKD30" s="108"/>
      <c r="HKE30" s="112"/>
      <c r="HKO30" s="114"/>
      <c r="HKQ30" s="115"/>
      <c r="HKR30" s="115"/>
      <c r="HKS30" s="95"/>
      <c r="HKT30" s="108"/>
      <c r="HKU30" s="112"/>
      <c r="HLE30" s="114"/>
      <c r="HLG30" s="115"/>
      <c r="HLH30" s="115"/>
      <c r="HLI30" s="95"/>
      <c r="HLJ30" s="108"/>
      <c r="HLK30" s="112"/>
      <c r="HLU30" s="114"/>
      <c r="HLW30" s="115"/>
      <c r="HLX30" s="115"/>
      <c r="HLY30" s="95"/>
      <c r="HLZ30" s="108"/>
      <c r="HMA30" s="112"/>
      <c r="HMK30" s="114"/>
      <c r="HMM30" s="115"/>
      <c r="HMN30" s="115"/>
      <c r="HMO30" s="95"/>
      <c r="HMP30" s="108"/>
      <c r="HMQ30" s="112"/>
      <c r="HNA30" s="114"/>
      <c r="HNC30" s="115"/>
      <c r="HND30" s="115"/>
      <c r="HNE30" s="95"/>
      <c r="HNF30" s="108"/>
      <c r="HNG30" s="112"/>
      <c r="HNQ30" s="114"/>
      <c r="HNS30" s="115"/>
      <c r="HNT30" s="115"/>
      <c r="HNU30" s="95"/>
      <c r="HNV30" s="108"/>
      <c r="HNW30" s="112"/>
      <c r="HOG30" s="114"/>
      <c r="HOI30" s="115"/>
      <c r="HOJ30" s="115"/>
      <c r="HOK30" s="95"/>
      <c r="HOL30" s="108"/>
      <c r="HOM30" s="112"/>
      <c r="HOW30" s="114"/>
      <c r="HOY30" s="115"/>
      <c r="HOZ30" s="115"/>
      <c r="HPA30" s="95"/>
      <c r="HPB30" s="108"/>
      <c r="HPC30" s="112"/>
      <c r="HPM30" s="114"/>
      <c r="HPO30" s="115"/>
      <c r="HPP30" s="115"/>
      <c r="HPQ30" s="95"/>
      <c r="HPR30" s="108"/>
      <c r="HPS30" s="112"/>
      <c r="HQC30" s="114"/>
      <c r="HQE30" s="115"/>
      <c r="HQF30" s="115"/>
      <c r="HQG30" s="95"/>
      <c r="HQH30" s="108"/>
      <c r="HQI30" s="112"/>
      <c r="HQS30" s="114"/>
      <c r="HQU30" s="115"/>
      <c r="HQV30" s="115"/>
      <c r="HQW30" s="95"/>
      <c r="HQX30" s="108"/>
      <c r="HQY30" s="112"/>
      <c r="HRI30" s="114"/>
      <c r="HRK30" s="115"/>
      <c r="HRL30" s="115"/>
      <c r="HRM30" s="95"/>
      <c r="HRN30" s="108"/>
      <c r="HRO30" s="112"/>
      <c r="HRY30" s="114"/>
      <c r="HSA30" s="115"/>
      <c r="HSB30" s="115"/>
      <c r="HSC30" s="95"/>
      <c r="HSD30" s="108"/>
      <c r="HSE30" s="112"/>
      <c r="HSO30" s="114"/>
      <c r="HSQ30" s="115"/>
      <c r="HSR30" s="115"/>
      <c r="HSS30" s="95"/>
      <c r="HST30" s="108"/>
      <c r="HSU30" s="112"/>
      <c r="HTE30" s="114"/>
      <c r="HTG30" s="115"/>
      <c r="HTH30" s="115"/>
      <c r="HTI30" s="95"/>
      <c r="HTJ30" s="108"/>
      <c r="HTK30" s="112"/>
      <c r="HTU30" s="114"/>
      <c r="HTW30" s="115"/>
      <c r="HTX30" s="115"/>
      <c r="HTY30" s="95"/>
      <c r="HTZ30" s="108"/>
      <c r="HUA30" s="112"/>
      <c r="HUK30" s="114"/>
      <c r="HUM30" s="115"/>
      <c r="HUN30" s="115"/>
      <c r="HUO30" s="95"/>
      <c r="HUP30" s="108"/>
      <c r="HUQ30" s="112"/>
      <c r="HVA30" s="114"/>
      <c r="HVC30" s="115"/>
      <c r="HVD30" s="115"/>
      <c r="HVE30" s="95"/>
      <c r="HVF30" s="108"/>
      <c r="HVG30" s="112"/>
      <c r="HVQ30" s="114"/>
      <c r="HVS30" s="115"/>
      <c r="HVT30" s="115"/>
      <c r="HVU30" s="95"/>
      <c r="HVV30" s="108"/>
      <c r="HVW30" s="112"/>
      <c r="HWG30" s="114"/>
      <c r="HWI30" s="115"/>
      <c r="HWJ30" s="115"/>
      <c r="HWK30" s="95"/>
      <c r="HWL30" s="108"/>
      <c r="HWM30" s="112"/>
      <c r="HWW30" s="114"/>
      <c r="HWY30" s="115"/>
      <c r="HWZ30" s="115"/>
      <c r="HXA30" s="95"/>
      <c r="HXB30" s="108"/>
      <c r="HXC30" s="112"/>
      <c r="HXM30" s="114"/>
      <c r="HXO30" s="115"/>
      <c r="HXP30" s="115"/>
      <c r="HXQ30" s="95"/>
      <c r="HXR30" s="108"/>
      <c r="HXS30" s="112"/>
      <c r="HYC30" s="114"/>
      <c r="HYE30" s="115"/>
      <c r="HYF30" s="115"/>
      <c r="HYG30" s="95"/>
      <c r="HYH30" s="108"/>
      <c r="HYI30" s="112"/>
      <c r="HYS30" s="114"/>
      <c r="HYU30" s="115"/>
      <c r="HYV30" s="115"/>
      <c r="HYW30" s="95"/>
      <c r="HYX30" s="108"/>
      <c r="HYY30" s="112"/>
      <c r="HZI30" s="114"/>
      <c r="HZK30" s="115"/>
      <c r="HZL30" s="115"/>
      <c r="HZM30" s="95"/>
      <c r="HZN30" s="108"/>
      <c r="HZO30" s="112"/>
      <c r="HZY30" s="114"/>
      <c r="IAA30" s="115"/>
      <c r="IAB30" s="115"/>
      <c r="IAC30" s="95"/>
      <c r="IAD30" s="108"/>
      <c r="IAE30" s="112"/>
      <c r="IAO30" s="114"/>
      <c r="IAQ30" s="115"/>
      <c r="IAR30" s="115"/>
      <c r="IAS30" s="95"/>
      <c r="IAT30" s="108"/>
      <c r="IAU30" s="112"/>
      <c r="IBE30" s="114"/>
      <c r="IBG30" s="115"/>
      <c r="IBH30" s="115"/>
      <c r="IBI30" s="95"/>
      <c r="IBJ30" s="108"/>
      <c r="IBK30" s="112"/>
      <c r="IBU30" s="114"/>
      <c r="IBW30" s="115"/>
      <c r="IBX30" s="115"/>
      <c r="IBY30" s="95"/>
      <c r="IBZ30" s="108"/>
      <c r="ICA30" s="112"/>
      <c r="ICK30" s="114"/>
      <c r="ICM30" s="115"/>
      <c r="ICN30" s="115"/>
      <c r="ICO30" s="95"/>
      <c r="ICP30" s="108"/>
      <c r="ICQ30" s="112"/>
      <c r="IDA30" s="114"/>
      <c r="IDC30" s="115"/>
      <c r="IDD30" s="115"/>
      <c r="IDE30" s="95"/>
      <c r="IDF30" s="108"/>
      <c r="IDG30" s="112"/>
      <c r="IDQ30" s="114"/>
      <c r="IDS30" s="115"/>
      <c r="IDT30" s="115"/>
      <c r="IDU30" s="95"/>
      <c r="IDV30" s="108"/>
      <c r="IDW30" s="112"/>
      <c r="IEG30" s="114"/>
      <c r="IEI30" s="115"/>
      <c r="IEJ30" s="115"/>
      <c r="IEK30" s="95"/>
      <c r="IEL30" s="108"/>
      <c r="IEM30" s="112"/>
      <c r="IEW30" s="114"/>
      <c r="IEY30" s="115"/>
      <c r="IEZ30" s="115"/>
      <c r="IFA30" s="95"/>
      <c r="IFB30" s="108"/>
      <c r="IFC30" s="112"/>
      <c r="IFM30" s="114"/>
      <c r="IFO30" s="115"/>
      <c r="IFP30" s="115"/>
      <c r="IFQ30" s="95"/>
      <c r="IFR30" s="108"/>
      <c r="IFS30" s="112"/>
      <c r="IGC30" s="114"/>
      <c r="IGE30" s="115"/>
      <c r="IGF30" s="115"/>
      <c r="IGG30" s="95"/>
      <c r="IGH30" s="108"/>
      <c r="IGI30" s="112"/>
      <c r="IGS30" s="114"/>
      <c r="IGU30" s="115"/>
      <c r="IGV30" s="115"/>
      <c r="IGW30" s="95"/>
      <c r="IGX30" s="108"/>
      <c r="IGY30" s="112"/>
      <c r="IHI30" s="114"/>
      <c r="IHK30" s="115"/>
      <c r="IHL30" s="115"/>
      <c r="IHM30" s="95"/>
      <c r="IHN30" s="108"/>
      <c r="IHO30" s="112"/>
      <c r="IHY30" s="114"/>
      <c r="IIA30" s="115"/>
      <c r="IIB30" s="115"/>
      <c r="IIC30" s="95"/>
      <c r="IID30" s="108"/>
      <c r="IIE30" s="112"/>
      <c r="IIO30" s="114"/>
      <c r="IIQ30" s="115"/>
      <c r="IIR30" s="115"/>
      <c r="IIS30" s="95"/>
      <c r="IIT30" s="108"/>
      <c r="IIU30" s="112"/>
      <c r="IJE30" s="114"/>
      <c r="IJG30" s="115"/>
      <c r="IJH30" s="115"/>
      <c r="IJI30" s="95"/>
      <c r="IJJ30" s="108"/>
      <c r="IJK30" s="112"/>
      <c r="IJU30" s="114"/>
      <c r="IJW30" s="115"/>
      <c r="IJX30" s="115"/>
      <c r="IJY30" s="95"/>
      <c r="IJZ30" s="108"/>
      <c r="IKA30" s="112"/>
      <c r="IKK30" s="114"/>
      <c r="IKM30" s="115"/>
      <c r="IKN30" s="115"/>
      <c r="IKO30" s="95"/>
      <c r="IKP30" s="108"/>
      <c r="IKQ30" s="112"/>
      <c r="ILA30" s="114"/>
      <c r="ILC30" s="115"/>
      <c r="ILD30" s="115"/>
      <c r="ILE30" s="95"/>
      <c r="ILF30" s="108"/>
      <c r="ILG30" s="112"/>
      <c r="ILQ30" s="114"/>
      <c r="ILS30" s="115"/>
      <c r="ILT30" s="115"/>
      <c r="ILU30" s="95"/>
      <c r="ILV30" s="108"/>
      <c r="ILW30" s="112"/>
      <c r="IMG30" s="114"/>
      <c r="IMI30" s="115"/>
      <c r="IMJ30" s="115"/>
      <c r="IMK30" s="95"/>
      <c r="IML30" s="108"/>
      <c r="IMM30" s="112"/>
      <c r="IMW30" s="114"/>
      <c r="IMY30" s="115"/>
      <c r="IMZ30" s="115"/>
      <c r="INA30" s="95"/>
      <c r="INB30" s="108"/>
      <c r="INC30" s="112"/>
      <c r="INM30" s="114"/>
      <c r="INO30" s="115"/>
      <c r="INP30" s="115"/>
      <c r="INQ30" s="95"/>
      <c r="INR30" s="108"/>
      <c r="INS30" s="112"/>
      <c r="IOC30" s="114"/>
      <c r="IOE30" s="115"/>
      <c r="IOF30" s="115"/>
      <c r="IOG30" s="95"/>
      <c r="IOH30" s="108"/>
      <c r="IOI30" s="112"/>
      <c r="IOS30" s="114"/>
      <c r="IOU30" s="115"/>
      <c r="IOV30" s="115"/>
      <c r="IOW30" s="95"/>
      <c r="IOX30" s="108"/>
      <c r="IOY30" s="112"/>
      <c r="IPI30" s="114"/>
      <c r="IPK30" s="115"/>
      <c r="IPL30" s="115"/>
      <c r="IPM30" s="95"/>
      <c r="IPN30" s="108"/>
      <c r="IPO30" s="112"/>
      <c r="IPY30" s="114"/>
      <c r="IQA30" s="115"/>
      <c r="IQB30" s="115"/>
      <c r="IQC30" s="95"/>
      <c r="IQD30" s="108"/>
      <c r="IQE30" s="112"/>
      <c r="IQO30" s="114"/>
      <c r="IQQ30" s="115"/>
      <c r="IQR30" s="115"/>
      <c r="IQS30" s="95"/>
      <c r="IQT30" s="108"/>
      <c r="IQU30" s="112"/>
      <c r="IRE30" s="114"/>
      <c r="IRG30" s="115"/>
      <c r="IRH30" s="115"/>
      <c r="IRI30" s="95"/>
      <c r="IRJ30" s="108"/>
      <c r="IRK30" s="112"/>
      <c r="IRU30" s="114"/>
      <c r="IRW30" s="115"/>
      <c r="IRX30" s="115"/>
      <c r="IRY30" s="95"/>
      <c r="IRZ30" s="108"/>
      <c r="ISA30" s="112"/>
      <c r="ISK30" s="114"/>
      <c r="ISM30" s="115"/>
      <c r="ISN30" s="115"/>
      <c r="ISO30" s="95"/>
      <c r="ISP30" s="108"/>
      <c r="ISQ30" s="112"/>
      <c r="ITA30" s="114"/>
      <c r="ITC30" s="115"/>
      <c r="ITD30" s="115"/>
      <c r="ITE30" s="95"/>
      <c r="ITF30" s="108"/>
      <c r="ITG30" s="112"/>
      <c r="ITQ30" s="114"/>
      <c r="ITS30" s="115"/>
      <c r="ITT30" s="115"/>
      <c r="ITU30" s="95"/>
      <c r="ITV30" s="108"/>
      <c r="ITW30" s="112"/>
      <c r="IUG30" s="114"/>
      <c r="IUI30" s="115"/>
      <c r="IUJ30" s="115"/>
      <c r="IUK30" s="95"/>
      <c r="IUL30" s="108"/>
      <c r="IUM30" s="112"/>
      <c r="IUW30" s="114"/>
      <c r="IUY30" s="115"/>
      <c r="IUZ30" s="115"/>
      <c r="IVA30" s="95"/>
      <c r="IVB30" s="108"/>
      <c r="IVC30" s="112"/>
      <c r="IVM30" s="114"/>
      <c r="IVO30" s="115"/>
      <c r="IVP30" s="115"/>
      <c r="IVQ30" s="95"/>
      <c r="IVR30" s="108"/>
      <c r="IVS30" s="112"/>
      <c r="IWC30" s="114"/>
      <c r="IWE30" s="115"/>
      <c r="IWF30" s="115"/>
      <c r="IWG30" s="95"/>
      <c r="IWH30" s="108"/>
      <c r="IWI30" s="112"/>
      <c r="IWS30" s="114"/>
      <c r="IWU30" s="115"/>
      <c r="IWV30" s="115"/>
      <c r="IWW30" s="95"/>
      <c r="IWX30" s="108"/>
      <c r="IWY30" s="112"/>
      <c r="IXI30" s="114"/>
      <c r="IXK30" s="115"/>
      <c r="IXL30" s="115"/>
      <c r="IXM30" s="95"/>
      <c r="IXN30" s="108"/>
      <c r="IXO30" s="112"/>
      <c r="IXY30" s="114"/>
      <c r="IYA30" s="115"/>
      <c r="IYB30" s="115"/>
      <c r="IYC30" s="95"/>
      <c r="IYD30" s="108"/>
      <c r="IYE30" s="112"/>
      <c r="IYO30" s="114"/>
      <c r="IYQ30" s="115"/>
      <c r="IYR30" s="115"/>
      <c r="IYS30" s="95"/>
      <c r="IYT30" s="108"/>
      <c r="IYU30" s="112"/>
      <c r="IZE30" s="114"/>
      <c r="IZG30" s="115"/>
      <c r="IZH30" s="115"/>
      <c r="IZI30" s="95"/>
      <c r="IZJ30" s="108"/>
      <c r="IZK30" s="112"/>
      <c r="IZU30" s="114"/>
      <c r="IZW30" s="115"/>
      <c r="IZX30" s="115"/>
      <c r="IZY30" s="95"/>
      <c r="IZZ30" s="108"/>
      <c r="JAA30" s="112"/>
      <c r="JAK30" s="114"/>
      <c r="JAM30" s="115"/>
      <c r="JAN30" s="115"/>
      <c r="JAO30" s="95"/>
      <c r="JAP30" s="108"/>
      <c r="JAQ30" s="112"/>
      <c r="JBA30" s="114"/>
      <c r="JBC30" s="115"/>
      <c r="JBD30" s="115"/>
      <c r="JBE30" s="95"/>
      <c r="JBF30" s="108"/>
      <c r="JBG30" s="112"/>
      <c r="JBQ30" s="114"/>
      <c r="JBS30" s="115"/>
      <c r="JBT30" s="115"/>
      <c r="JBU30" s="95"/>
      <c r="JBV30" s="108"/>
      <c r="JBW30" s="112"/>
      <c r="JCG30" s="114"/>
      <c r="JCI30" s="115"/>
      <c r="JCJ30" s="115"/>
      <c r="JCK30" s="95"/>
      <c r="JCL30" s="108"/>
      <c r="JCM30" s="112"/>
      <c r="JCW30" s="114"/>
      <c r="JCY30" s="115"/>
      <c r="JCZ30" s="115"/>
      <c r="JDA30" s="95"/>
      <c r="JDB30" s="108"/>
      <c r="JDC30" s="112"/>
      <c r="JDM30" s="114"/>
      <c r="JDO30" s="115"/>
      <c r="JDP30" s="115"/>
      <c r="JDQ30" s="95"/>
      <c r="JDR30" s="108"/>
      <c r="JDS30" s="112"/>
      <c r="JEC30" s="114"/>
      <c r="JEE30" s="115"/>
      <c r="JEF30" s="115"/>
      <c r="JEG30" s="95"/>
      <c r="JEH30" s="108"/>
      <c r="JEI30" s="112"/>
      <c r="JES30" s="114"/>
      <c r="JEU30" s="115"/>
      <c r="JEV30" s="115"/>
      <c r="JEW30" s="95"/>
      <c r="JEX30" s="108"/>
      <c r="JEY30" s="112"/>
      <c r="JFI30" s="114"/>
      <c r="JFK30" s="115"/>
      <c r="JFL30" s="115"/>
      <c r="JFM30" s="95"/>
      <c r="JFN30" s="108"/>
      <c r="JFO30" s="112"/>
      <c r="JFY30" s="114"/>
      <c r="JGA30" s="115"/>
      <c r="JGB30" s="115"/>
      <c r="JGC30" s="95"/>
      <c r="JGD30" s="108"/>
      <c r="JGE30" s="112"/>
      <c r="JGO30" s="114"/>
      <c r="JGQ30" s="115"/>
      <c r="JGR30" s="115"/>
      <c r="JGS30" s="95"/>
      <c r="JGT30" s="108"/>
      <c r="JGU30" s="112"/>
      <c r="JHE30" s="114"/>
      <c r="JHG30" s="115"/>
      <c r="JHH30" s="115"/>
      <c r="JHI30" s="95"/>
      <c r="JHJ30" s="108"/>
      <c r="JHK30" s="112"/>
      <c r="JHU30" s="114"/>
      <c r="JHW30" s="115"/>
      <c r="JHX30" s="115"/>
      <c r="JHY30" s="95"/>
      <c r="JHZ30" s="108"/>
      <c r="JIA30" s="112"/>
      <c r="JIK30" s="114"/>
      <c r="JIM30" s="115"/>
      <c r="JIN30" s="115"/>
      <c r="JIO30" s="95"/>
      <c r="JIP30" s="108"/>
      <c r="JIQ30" s="112"/>
      <c r="JJA30" s="114"/>
      <c r="JJC30" s="115"/>
      <c r="JJD30" s="115"/>
      <c r="JJE30" s="95"/>
      <c r="JJF30" s="108"/>
      <c r="JJG30" s="112"/>
      <c r="JJQ30" s="114"/>
      <c r="JJS30" s="115"/>
      <c r="JJT30" s="115"/>
      <c r="JJU30" s="95"/>
      <c r="JJV30" s="108"/>
      <c r="JJW30" s="112"/>
      <c r="JKG30" s="114"/>
      <c r="JKI30" s="115"/>
      <c r="JKJ30" s="115"/>
      <c r="JKK30" s="95"/>
      <c r="JKL30" s="108"/>
      <c r="JKM30" s="112"/>
      <c r="JKW30" s="114"/>
      <c r="JKY30" s="115"/>
      <c r="JKZ30" s="115"/>
      <c r="JLA30" s="95"/>
      <c r="JLB30" s="108"/>
      <c r="JLC30" s="112"/>
      <c r="JLM30" s="114"/>
      <c r="JLO30" s="115"/>
      <c r="JLP30" s="115"/>
      <c r="JLQ30" s="95"/>
      <c r="JLR30" s="108"/>
      <c r="JLS30" s="112"/>
      <c r="JMC30" s="114"/>
      <c r="JME30" s="115"/>
      <c r="JMF30" s="115"/>
      <c r="JMG30" s="95"/>
      <c r="JMH30" s="108"/>
      <c r="JMI30" s="112"/>
      <c r="JMS30" s="114"/>
      <c r="JMU30" s="115"/>
      <c r="JMV30" s="115"/>
      <c r="JMW30" s="95"/>
      <c r="JMX30" s="108"/>
      <c r="JMY30" s="112"/>
      <c r="JNI30" s="114"/>
      <c r="JNK30" s="115"/>
      <c r="JNL30" s="115"/>
      <c r="JNM30" s="95"/>
      <c r="JNN30" s="108"/>
      <c r="JNO30" s="112"/>
      <c r="JNY30" s="114"/>
      <c r="JOA30" s="115"/>
      <c r="JOB30" s="115"/>
      <c r="JOC30" s="95"/>
      <c r="JOD30" s="108"/>
      <c r="JOE30" s="112"/>
      <c r="JOO30" s="114"/>
      <c r="JOQ30" s="115"/>
      <c r="JOR30" s="115"/>
      <c r="JOS30" s="95"/>
      <c r="JOT30" s="108"/>
      <c r="JOU30" s="112"/>
      <c r="JPE30" s="114"/>
      <c r="JPG30" s="115"/>
      <c r="JPH30" s="115"/>
      <c r="JPI30" s="95"/>
      <c r="JPJ30" s="108"/>
      <c r="JPK30" s="112"/>
      <c r="JPU30" s="114"/>
      <c r="JPW30" s="115"/>
      <c r="JPX30" s="115"/>
      <c r="JPY30" s="95"/>
      <c r="JPZ30" s="108"/>
      <c r="JQA30" s="112"/>
      <c r="JQK30" s="114"/>
      <c r="JQM30" s="115"/>
      <c r="JQN30" s="115"/>
      <c r="JQO30" s="95"/>
      <c r="JQP30" s="108"/>
      <c r="JQQ30" s="112"/>
      <c r="JRA30" s="114"/>
      <c r="JRC30" s="115"/>
      <c r="JRD30" s="115"/>
      <c r="JRE30" s="95"/>
      <c r="JRF30" s="108"/>
      <c r="JRG30" s="112"/>
      <c r="JRQ30" s="114"/>
      <c r="JRS30" s="115"/>
      <c r="JRT30" s="115"/>
      <c r="JRU30" s="95"/>
      <c r="JRV30" s="108"/>
      <c r="JRW30" s="112"/>
      <c r="JSG30" s="114"/>
      <c r="JSI30" s="115"/>
      <c r="JSJ30" s="115"/>
      <c r="JSK30" s="95"/>
      <c r="JSL30" s="108"/>
      <c r="JSM30" s="112"/>
      <c r="JSW30" s="114"/>
      <c r="JSY30" s="115"/>
      <c r="JSZ30" s="115"/>
      <c r="JTA30" s="95"/>
      <c r="JTB30" s="108"/>
      <c r="JTC30" s="112"/>
      <c r="JTM30" s="114"/>
      <c r="JTO30" s="115"/>
      <c r="JTP30" s="115"/>
      <c r="JTQ30" s="95"/>
      <c r="JTR30" s="108"/>
      <c r="JTS30" s="112"/>
      <c r="JUC30" s="114"/>
      <c r="JUE30" s="115"/>
      <c r="JUF30" s="115"/>
      <c r="JUG30" s="95"/>
      <c r="JUH30" s="108"/>
      <c r="JUI30" s="112"/>
      <c r="JUS30" s="114"/>
      <c r="JUU30" s="115"/>
      <c r="JUV30" s="115"/>
      <c r="JUW30" s="95"/>
      <c r="JUX30" s="108"/>
      <c r="JUY30" s="112"/>
      <c r="JVI30" s="114"/>
      <c r="JVK30" s="115"/>
      <c r="JVL30" s="115"/>
      <c r="JVM30" s="95"/>
      <c r="JVN30" s="108"/>
      <c r="JVO30" s="112"/>
      <c r="JVY30" s="114"/>
      <c r="JWA30" s="115"/>
      <c r="JWB30" s="115"/>
      <c r="JWC30" s="95"/>
      <c r="JWD30" s="108"/>
      <c r="JWE30" s="112"/>
      <c r="JWO30" s="114"/>
      <c r="JWQ30" s="115"/>
      <c r="JWR30" s="115"/>
      <c r="JWS30" s="95"/>
      <c r="JWT30" s="108"/>
      <c r="JWU30" s="112"/>
      <c r="JXE30" s="114"/>
      <c r="JXG30" s="115"/>
      <c r="JXH30" s="115"/>
      <c r="JXI30" s="95"/>
      <c r="JXJ30" s="108"/>
      <c r="JXK30" s="112"/>
      <c r="JXU30" s="114"/>
      <c r="JXW30" s="115"/>
      <c r="JXX30" s="115"/>
      <c r="JXY30" s="95"/>
      <c r="JXZ30" s="108"/>
      <c r="JYA30" s="112"/>
      <c r="JYK30" s="114"/>
      <c r="JYM30" s="115"/>
      <c r="JYN30" s="115"/>
      <c r="JYO30" s="95"/>
      <c r="JYP30" s="108"/>
      <c r="JYQ30" s="112"/>
      <c r="JZA30" s="114"/>
      <c r="JZC30" s="115"/>
      <c r="JZD30" s="115"/>
      <c r="JZE30" s="95"/>
      <c r="JZF30" s="108"/>
      <c r="JZG30" s="112"/>
      <c r="JZQ30" s="114"/>
      <c r="JZS30" s="115"/>
      <c r="JZT30" s="115"/>
      <c r="JZU30" s="95"/>
      <c r="JZV30" s="108"/>
      <c r="JZW30" s="112"/>
      <c r="KAG30" s="114"/>
      <c r="KAI30" s="115"/>
      <c r="KAJ30" s="115"/>
      <c r="KAK30" s="95"/>
      <c r="KAL30" s="108"/>
      <c r="KAM30" s="112"/>
      <c r="KAW30" s="114"/>
      <c r="KAY30" s="115"/>
      <c r="KAZ30" s="115"/>
      <c r="KBA30" s="95"/>
      <c r="KBB30" s="108"/>
      <c r="KBC30" s="112"/>
      <c r="KBM30" s="114"/>
      <c r="KBO30" s="115"/>
      <c r="KBP30" s="115"/>
      <c r="KBQ30" s="95"/>
      <c r="KBR30" s="108"/>
      <c r="KBS30" s="112"/>
      <c r="KCC30" s="114"/>
      <c r="KCE30" s="115"/>
      <c r="KCF30" s="115"/>
      <c r="KCG30" s="95"/>
      <c r="KCH30" s="108"/>
      <c r="KCI30" s="112"/>
      <c r="KCS30" s="114"/>
      <c r="KCU30" s="115"/>
      <c r="KCV30" s="115"/>
      <c r="KCW30" s="95"/>
      <c r="KCX30" s="108"/>
      <c r="KCY30" s="112"/>
      <c r="KDI30" s="114"/>
      <c r="KDK30" s="115"/>
      <c r="KDL30" s="115"/>
      <c r="KDM30" s="95"/>
      <c r="KDN30" s="108"/>
      <c r="KDO30" s="112"/>
      <c r="KDY30" s="114"/>
      <c r="KEA30" s="115"/>
      <c r="KEB30" s="115"/>
      <c r="KEC30" s="95"/>
      <c r="KED30" s="108"/>
      <c r="KEE30" s="112"/>
      <c r="KEO30" s="114"/>
      <c r="KEQ30" s="115"/>
      <c r="KER30" s="115"/>
      <c r="KES30" s="95"/>
      <c r="KET30" s="108"/>
      <c r="KEU30" s="112"/>
      <c r="KFE30" s="114"/>
      <c r="KFG30" s="115"/>
      <c r="KFH30" s="115"/>
      <c r="KFI30" s="95"/>
      <c r="KFJ30" s="108"/>
      <c r="KFK30" s="112"/>
      <c r="KFU30" s="114"/>
      <c r="KFW30" s="115"/>
      <c r="KFX30" s="115"/>
      <c r="KFY30" s="95"/>
      <c r="KFZ30" s="108"/>
      <c r="KGA30" s="112"/>
      <c r="KGK30" s="114"/>
      <c r="KGM30" s="115"/>
      <c r="KGN30" s="115"/>
      <c r="KGO30" s="95"/>
      <c r="KGP30" s="108"/>
      <c r="KGQ30" s="112"/>
      <c r="KHA30" s="114"/>
      <c r="KHC30" s="115"/>
      <c r="KHD30" s="115"/>
      <c r="KHE30" s="95"/>
      <c r="KHF30" s="108"/>
      <c r="KHG30" s="112"/>
      <c r="KHQ30" s="114"/>
      <c r="KHS30" s="115"/>
      <c r="KHT30" s="115"/>
      <c r="KHU30" s="95"/>
      <c r="KHV30" s="108"/>
      <c r="KHW30" s="112"/>
      <c r="KIG30" s="114"/>
      <c r="KII30" s="115"/>
      <c r="KIJ30" s="115"/>
      <c r="KIK30" s="95"/>
      <c r="KIL30" s="108"/>
      <c r="KIM30" s="112"/>
      <c r="KIW30" s="114"/>
      <c r="KIY30" s="115"/>
      <c r="KIZ30" s="115"/>
      <c r="KJA30" s="95"/>
      <c r="KJB30" s="108"/>
      <c r="KJC30" s="112"/>
      <c r="KJM30" s="114"/>
      <c r="KJO30" s="115"/>
      <c r="KJP30" s="115"/>
      <c r="KJQ30" s="95"/>
      <c r="KJR30" s="108"/>
      <c r="KJS30" s="112"/>
      <c r="KKC30" s="114"/>
      <c r="KKE30" s="115"/>
      <c r="KKF30" s="115"/>
      <c r="KKG30" s="95"/>
      <c r="KKH30" s="108"/>
      <c r="KKI30" s="112"/>
      <c r="KKS30" s="114"/>
      <c r="KKU30" s="115"/>
      <c r="KKV30" s="115"/>
      <c r="KKW30" s="95"/>
      <c r="KKX30" s="108"/>
      <c r="KKY30" s="112"/>
      <c r="KLI30" s="114"/>
      <c r="KLK30" s="115"/>
      <c r="KLL30" s="115"/>
      <c r="KLM30" s="95"/>
      <c r="KLN30" s="108"/>
      <c r="KLO30" s="112"/>
      <c r="KLY30" s="114"/>
      <c r="KMA30" s="115"/>
      <c r="KMB30" s="115"/>
      <c r="KMC30" s="95"/>
      <c r="KMD30" s="108"/>
      <c r="KME30" s="112"/>
      <c r="KMO30" s="114"/>
      <c r="KMQ30" s="115"/>
      <c r="KMR30" s="115"/>
      <c r="KMS30" s="95"/>
      <c r="KMT30" s="108"/>
      <c r="KMU30" s="112"/>
      <c r="KNE30" s="114"/>
      <c r="KNG30" s="115"/>
      <c r="KNH30" s="115"/>
      <c r="KNI30" s="95"/>
      <c r="KNJ30" s="108"/>
      <c r="KNK30" s="112"/>
      <c r="KNU30" s="114"/>
      <c r="KNW30" s="115"/>
      <c r="KNX30" s="115"/>
      <c r="KNY30" s="95"/>
      <c r="KNZ30" s="108"/>
      <c r="KOA30" s="112"/>
      <c r="KOK30" s="114"/>
      <c r="KOM30" s="115"/>
      <c r="KON30" s="115"/>
      <c r="KOO30" s="95"/>
      <c r="KOP30" s="108"/>
      <c r="KOQ30" s="112"/>
      <c r="KPA30" s="114"/>
      <c r="KPC30" s="115"/>
      <c r="KPD30" s="115"/>
      <c r="KPE30" s="95"/>
      <c r="KPF30" s="108"/>
      <c r="KPG30" s="112"/>
      <c r="KPQ30" s="114"/>
      <c r="KPS30" s="115"/>
      <c r="KPT30" s="115"/>
      <c r="KPU30" s="95"/>
      <c r="KPV30" s="108"/>
      <c r="KPW30" s="112"/>
      <c r="KQG30" s="114"/>
      <c r="KQI30" s="115"/>
      <c r="KQJ30" s="115"/>
      <c r="KQK30" s="95"/>
      <c r="KQL30" s="108"/>
      <c r="KQM30" s="112"/>
      <c r="KQW30" s="114"/>
      <c r="KQY30" s="115"/>
      <c r="KQZ30" s="115"/>
      <c r="KRA30" s="95"/>
      <c r="KRB30" s="108"/>
      <c r="KRC30" s="112"/>
      <c r="KRM30" s="114"/>
      <c r="KRO30" s="115"/>
      <c r="KRP30" s="115"/>
      <c r="KRQ30" s="95"/>
      <c r="KRR30" s="108"/>
      <c r="KRS30" s="112"/>
      <c r="KSC30" s="114"/>
      <c r="KSE30" s="115"/>
      <c r="KSF30" s="115"/>
      <c r="KSG30" s="95"/>
      <c r="KSH30" s="108"/>
      <c r="KSI30" s="112"/>
      <c r="KSS30" s="114"/>
      <c r="KSU30" s="115"/>
      <c r="KSV30" s="115"/>
      <c r="KSW30" s="95"/>
      <c r="KSX30" s="108"/>
      <c r="KSY30" s="112"/>
      <c r="KTI30" s="114"/>
      <c r="KTK30" s="115"/>
      <c r="KTL30" s="115"/>
      <c r="KTM30" s="95"/>
      <c r="KTN30" s="108"/>
      <c r="KTO30" s="112"/>
      <c r="KTY30" s="114"/>
      <c r="KUA30" s="115"/>
      <c r="KUB30" s="115"/>
      <c r="KUC30" s="95"/>
      <c r="KUD30" s="108"/>
      <c r="KUE30" s="112"/>
      <c r="KUO30" s="114"/>
      <c r="KUQ30" s="115"/>
      <c r="KUR30" s="115"/>
      <c r="KUS30" s="95"/>
      <c r="KUT30" s="108"/>
      <c r="KUU30" s="112"/>
      <c r="KVE30" s="114"/>
      <c r="KVG30" s="115"/>
      <c r="KVH30" s="115"/>
      <c r="KVI30" s="95"/>
      <c r="KVJ30" s="108"/>
      <c r="KVK30" s="112"/>
      <c r="KVU30" s="114"/>
      <c r="KVW30" s="115"/>
      <c r="KVX30" s="115"/>
      <c r="KVY30" s="95"/>
      <c r="KVZ30" s="108"/>
      <c r="KWA30" s="112"/>
      <c r="KWK30" s="114"/>
      <c r="KWM30" s="115"/>
      <c r="KWN30" s="115"/>
      <c r="KWO30" s="95"/>
      <c r="KWP30" s="108"/>
      <c r="KWQ30" s="112"/>
      <c r="KXA30" s="114"/>
      <c r="KXC30" s="115"/>
      <c r="KXD30" s="115"/>
      <c r="KXE30" s="95"/>
      <c r="KXF30" s="108"/>
      <c r="KXG30" s="112"/>
      <c r="KXQ30" s="114"/>
      <c r="KXS30" s="115"/>
      <c r="KXT30" s="115"/>
      <c r="KXU30" s="95"/>
      <c r="KXV30" s="108"/>
      <c r="KXW30" s="112"/>
      <c r="KYG30" s="114"/>
      <c r="KYI30" s="115"/>
      <c r="KYJ30" s="115"/>
      <c r="KYK30" s="95"/>
      <c r="KYL30" s="108"/>
      <c r="KYM30" s="112"/>
      <c r="KYW30" s="114"/>
      <c r="KYY30" s="115"/>
      <c r="KYZ30" s="115"/>
      <c r="KZA30" s="95"/>
      <c r="KZB30" s="108"/>
      <c r="KZC30" s="112"/>
      <c r="KZM30" s="114"/>
      <c r="KZO30" s="115"/>
      <c r="KZP30" s="115"/>
      <c r="KZQ30" s="95"/>
      <c r="KZR30" s="108"/>
      <c r="KZS30" s="112"/>
      <c r="LAC30" s="114"/>
      <c r="LAE30" s="115"/>
      <c r="LAF30" s="115"/>
      <c r="LAG30" s="95"/>
      <c r="LAH30" s="108"/>
      <c r="LAI30" s="112"/>
      <c r="LAS30" s="114"/>
      <c r="LAU30" s="115"/>
      <c r="LAV30" s="115"/>
      <c r="LAW30" s="95"/>
      <c r="LAX30" s="108"/>
      <c r="LAY30" s="112"/>
      <c r="LBI30" s="114"/>
      <c r="LBK30" s="115"/>
      <c r="LBL30" s="115"/>
      <c r="LBM30" s="95"/>
      <c r="LBN30" s="108"/>
      <c r="LBO30" s="112"/>
      <c r="LBY30" s="114"/>
      <c r="LCA30" s="115"/>
      <c r="LCB30" s="115"/>
      <c r="LCC30" s="95"/>
      <c r="LCD30" s="108"/>
      <c r="LCE30" s="112"/>
      <c r="LCO30" s="114"/>
      <c r="LCQ30" s="115"/>
      <c r="LCR30" s="115"/>
      <c r="LCS30" s="95"/>
      <c r="LCT30" s="108"/>
      <c r="LCU30" s="112"/>
      <c r="LDE30" s="114"/>
      <c r="LDG30" s="115"/>
      <c r="LDH30" s="115"/>
      <c r="LDI30" s="95"/>
      <c r="LDJ30" s="108"/>
      <c r="LDK30" s="112"/>
      <c r="LDU30" s="114"/>
      <c r="LDW30" s="115"/>
      <c r="LDX30" s="115"/>
      <c r="LDY30" s="95"/>
      <c r="LDZ30" s="108"/>
      <c r="LEA30" s="112"/>
      <c r="LEK30" s="114"/>
      <c r="LEM30" s="115"/>
      <c r="LEN30" s="115"/>
      <c r="LEO30" s="95"/>
      <c r="LEP30" s="108"/>
      <c r="LEQ30" s="112"/>
      <c r="LFA30" s="114"/>
      <c r="LFC30" s="115"/>
      <c r="LFD30" s="115"/>
      <c r="LFE30" s="95"/>
      <c r="LFF30" s="108"/>
      <c r="LFG30" s="112"/>
      <c r="LFQ30" s="114"/>
      <c r="LFS30" s="115"/>
      <c r="LFT30" s="115"/>
      <c r="LFU30" s="95"/>
      <c r="LFV30" s="108"/>
      <c r="LFW30" s="112"/>
      <c r="LGG30" s="114"/>
      <c r="LGI30" s="115"/>
      <c r="LGJ30" s="115"/>
      <c r="LGK30" s="95"/>
      <c r="LGL30" s="108"/>
      <c r="LGM30" s="112"/>
      <c r="LGW30" s="114"/>
      <c r="LGY30" s="115"/>
      <c r="LGZ30" s="115"/>
      <c r="LHA30" s="95"/>
      <c r="LHB30" s="108"/>
      <c r="LHC30" s="112"/>
      <c r="LHM30" s="114"/>
      <c r="LHO30" s="115"/>
      <c r="LHP30" s="115"/>
      <c r="LHQ30" s="95"/>
      <c r="LHR30" s="108"/>
      <c r="LHS30" s="112"/>
      <c r="LIC30" s="114"/>
      <c r="LIE30" s="115"/>
      <c r="LIF30" s="115"/>
      <c r="LIG30" s="95"/>
      <c r="LIH30" s="108"/>
      <c r="LII30" s="112"/>
      <c r="LIS30" s="114"/>
      <c r="LIU30" s="115"/>
      <c r="LIV30" s="115"/>
      <c r="LIW30" s="95"/>
      <c r="LIX30" s="108"/>
      <c r="LIY30" s="112"/>
      <c r="LJI30" s="114"/>
      <c r="LJK30" s="115"/>
      <c r="LJL30" s="115"/>
      <c r="LJM30" s="95"/>
      <c r="LJN30" s="108"/>
      <c r="LJO30" s="112"/>
      <c r="LJY30" s="114"/>
      <c r="LKA30" s="115"/>
      <c r="LKB30" s="115"/>
      <c r="LKC30" s="95"/>
      <c r="LKD30" s="108"/>
      <c r="LKE30" s="112"/>
      <c r="LKO30" s="114"/>
      <c r="LKQ30" s="115"/>
      <c r="LKR30" s="115"/>
      <c r="LKS30" s="95"/>
      <c r="LKT30" s="108"/>
      <c r="LKU30" s="112"/>
      <c r="LLE30" s="114"/>
      <c r="LLG30" s="115"/>
      <c r="LLH30" s="115"/>
      <c r="LLI30" s="95"/>
      <c r="LLJ30" s="108"/>
      <c r="LLK30" s="112"/>
      <c r="LLU30" s="114"/>
      <c r="LLW30" s="115"/>
      <c r="LLX30" s="115"/>
      <c r="LLY30" s="95"/>
      <c r="LLZ30" s="108"/>
      <c r="LMA30" s="112"/>
      <c r="LMK30" s="114"/>
      <c r="LMM30" s="115"/>
      <c r="LMN30" s="115"/>
      <c r="LMO30" s="95"/>
      <c r="LMP30" s="108"/>
      <c r="LMQ30" s="112"/>
      <c r="LNA30" s="114"/>
      <c r="LNC30" s="115"/>
      <c r="LND30" s="115"/>
      <c r="LNE30" s="95"/>
      <c r="LNF30" s="108"/>
      <c r="LNG30" s="112"/>
      <c r="LNQ30" s="114"/>
      <c r="LNS30" s="115"/>
      <c r="LNT30" s="115"/>
      <c r="LNU30" s="95"/>
      <c r="LNV30" s="108"/>
      <c r="LNW30" s="112"/>
      <c r="LOG30" s="114"/>
      <c r="LOI30" s="115"/>
      <c r="LOJ30" s="115"/>
      <c r="LOK30" s="95"/>
      <c r="LOL30" s="108"/>
      <c r="LOM30" s="112"/>
      <c r="LOW30" s="114"/>
      <c r="LOY30" s="115"/>
      <c r="LOZ30" s="115"/>
      <c r="LPA30" s="95"/>
      <c r="LPB30" s="108"/>
      <c r="LPC30" s="112"/>
      <c r="LPM30" s="114"/>
      <c r="LPO30" s="115"/>
      <c r="LPP30" s="115"/>
      <c r="LPQ30" s="95"/>
      <c r="LPR30" s="108"/>
      <c r="LPS30" s="112"/>
      <c r="LQC30" s="114"/>
      <c r="LQE30" s="115"/>
      <c r="LQF30" s="115"/>
      <c r="LQG30" s="95"/>
      <c r="LQH30" s="108"/>
      <c r="LQI30" s="112"/>
      <c r="LQS30" s="114"/>
      <c r="LQU30" s="115"/>
      <c r="LQV30" s="115"/>
      <c r="LQW30" s="95"/>
      <c r="LQX30" s="108"/>
      <c r="LQY30" s="112"/>
      <c r="LRI30" s="114"/>
      <c r="LRK30" s="115"/>
      <c r="LRL30" s="115"/>
      <c r="LRM30" s="95"/>
      <c r="LRN30" s="108"/>
      <c r="LRO30" s="112"/>
      <c r="LRY30" s="114"/>
      <c r="LSA30" s="115"/>
      <c r="LSB30" s="115"/>
      <c r="LSC30" s="95"/>
      <c r="LSD30" s="108"/>
      <c r="LSE30" s="112"/>
      <c r="LSO30" s="114"/>
      <c r="LSQ30" s="115"/>
      <c r="LSR30" s="115"/>
      <c r="LSS30" s="95"/>
      <c r="LST30" s="108"/>
      <c r="LSU30" s="112"/>
      <c r="LTE30" s="114"/>
      <c r="LTG30" s="115"/>
      <c r="LTH30" s="115"/>
      <c r="LTI30" s="95"/>
      <c r="LTJ30" s="108"/>
      <c r="LTK30" s="112"/>
      <c r="LTU30" s="114"/>
      <c r="LTW30" s="115"/>
      <c r="LTX30" s="115"/>
      <c r="LTY30" s="95"/>
      <c r="LTZ30" s="108"/>
      <c r="LUA30" s="112"/>
      <c r="LUK30" s="114"/>
      <c r="LUM30" s="115"/>
      <c r="LUN30" s="115"/>
      <c r="LUO30" s="95"/>
      <c r="LUP30" s="108"/>
      <c r="LUQ30" s="112"/>
      <c r="LVA30" s="114"/>
      <c r="LVC30" s="115"/>
      <c r="LVD30" s="115"/>
      <c r="LVE30" s="95"/>
      <c r="LVF30" s="108"/>
      <c r="LVG30" s="112"/>
      <c r="LVQ30" s="114"/>
      <c r="LVS30" s="115"/>
      <c r="LVT30" s="115"/>
      <c r="LVU30" s="95"/>
      <c r="LVV30" s="108"/>
      <c r="LVW30" s="112"/>
      <c r="LWG30" s="114"/>
      <c r="LWI30" s="115"/>
      <c r="LWJ30" s="115"/>
      <c r="LWK30" s="95"/>
      <c r="LWL30" s="108"/>
      <c r="LWM30" s="112"/>
      <c r="LWW30" s="114"/>
      <c r="LWY30" s="115"/>
      <c r="LWZ30" s="115"/>
      <c r="LXA30" s="95"/>
      <c r="LXB30" s="108"/>
      <c r="LXC30" s="112"/>
      <c r="LXM30" s="114"/>
      <c r="LXO30" s="115"/>
      <c r="LXP30" s="115"/>
      <c r="LXQ30" s="95"/>
      <c r="LXR30" s="108"/>
      <c r="LXS30" s="112"/>
      <c r="LYC30" s="114"/>
      <c r="LYE30" s="115"/>
      <c r="LYF30" s="115"/>
      <c r="LYG30" s="95"/>
      <c r="LYH30" s="108"/>
      <c r="LYI30" s="112"/>
      <c r="LYS30" s="114"/>
      <c r="LYU30" s="115"/>
      <c r="LYV30" s="115"/>
      <c r="LYW30" s="95"/>
      <c r="LYX30" s="108"/>
      <c r="LYY30" s="112"/>
      <c r="LZI30" s="114"/>
      <c r="LZK30" s="115"/>
      <c r="LZL30" s="115"/>
      <c r="LZM30" s="95"/>
      <c r="LZN30" s="108"/>
      <c r="LZO30" s="112"/>
      <c r="LZY30" s="114"/>
      <c r="MAA30" s="115"/>
      <c r="MAB30" s="115"/>
      <c r="MAC30" s="95"/>
      <c r="MAD30" s="108"/>
      <c r="MAE30" s="112"/>
      <c r="MAO30" s="114"/>
      <c r="MAQ30" s="115"/>
      <c r="MAR30" s="115"/>
      <c r="MAS30" s="95"/>
      <c r="MAT30" s="108"/>
      <c r="MAU30" s="112"/>
      <c r="MBE30" s="114"/>
      <c r="MBG30" s="115"/>
      <c r="MBH30" s="115"/>
      <c r="MBI30" s="95"/>
      <c r="MBJ30" s="108"/>
      <c r="MBK30" s="112"/>
      <c r="MBU30" s="114"/>
      <c r="MBW30" s="115"/>
      <c r="MBX30" s="115"/>
      <c r="MBY30" s="95"/>
      <c r="MBZ30" s="108"/>
      <c r="MCA30" s="112"/>
      <c r="MCK30" s="114"/>
      <c r="MCM30" s="115"/>
      <c r="MCN30" s="115"/>
      <c r="MCO30" s="95"/>
      <c r="MCP30" s="108"/>
      <c r="MCQ30" s="112"/>
      <c r="MDA30" s="114"/>
      <c r="MDC30" s="115"/>
      <c r="MDD30" s="115"/>
      <c r="MDE30" s="95"/>
      <c r="MDF30" s="108"/>
      <c r="MDG30" s="112"/>
      <c r="MDQ30" s="114"/>
      <c r="MDS30" s="115"/>
      <c r="MDT30" s="115"/>
      <c r="MDU30" s="95"/>
      <c r="MDV30" s="108"/>
      <c r="MDW30" s="112"/>
      <c r="MEG30" s="114"/>
      <c r="MEI30" s="115"/>
      <c r="MEJ30" s="115"/>
      <c r="MEK30" s="95"/>
      <c r="MEL30" s="108"/>
      <c r="MEM30" s="112"/>
      <c r="MEW30" s="114"/>
      <c r="MEY30" s="115"/>
      <c r="MEZ30" s="115"/>
      <c r="MFA30" s="95"/>
      <c r="MFB30" s="108"/>
      <c r="MFC30" s="112"/>
      <c r="MFM30" s="114"/>
      <c r="MFO30" s="115"/>
      <c r="MFP30" s="115"/>
      <c r="MFQ30" s="95"/>
      <c r="MFR30" s="108"/>
      <c r="MFS30" s="112"/>
      <c r="MGC30" s="114"/>
      <c r="MGE30" s="115"/>
      <c r="MGF30" s="115"/>
      <c r="MGG30" s="95"/>
      <c r="MGH30" s="108"/>
      <c r="MGI30" s="112"/>
      <c r="MGS30" s="114"/>
      <c r="MGU30" s="115"/>
      <c r="MGV30" s="115"/>
      <c r="MGW30" s="95"/>
      <c r="MGX30" s="108"/>
      <c r="MGY30" s="112"/>
      <c r="MHI30" s="114"/>
      <c r="MHK30" s="115"/>
      <c r="MHL30" s="115"/>
      <c r="MHM30" s="95"/>
      <c r="MHN30" s="108"/>
      <c r="MHO30" s="112"/>
      <c r="MHY30" s="114"/>
      <c r="MIA30" s="115"/>
      <c r="MIB30" s="115"/>
      <c r="MIC30" s="95"/>
      <c r="MID30" s="108"/>
      <c r="MIE30" s="112"/>
      <c r="MIO30" s="114"/>
      <c r="MIQ30" s="115"/>
      <c r="MIR30" s="115"/>
      <c r="MIS30" s="95"/>
      <c r="MIT30" s="108"/>
      <c r="MIU30" s="112"/>
      <c r="MJE30" s="114"/>
      <c r="MJG30" s="115"/>
      <c r="MJH30" s="115"/>
      <c r="MJI30" s="95"/>
      <c r="MJJ30" s="108"/>
      <c r="MJK30" s="112"/>
      <c r="MJU30" s="114"/>
      <c r="MJW30" s="115"/>
      <c r="MJX30" s="115"/>
      <c r="MJY30" s="95"/>
      <c r="MJZ30" s="108"/>
      <c r="MKA30" s="112"/>
      <c r="MKK30" s="114"/>
      <c r="MKM30" s="115"/>
      <c r="MKN30" s="115"/>
      <c r="MKO30" s="95"/>
      <c r="MKP30" s="108"/>
      <c r="MKQ30" s="112"/>
      <c r="MLA30" s="114"/>
      <c r="MLC30" s="115"/>
      <c r="MLD30" s="115"/>
      <c r="MLE30" s="95"/>
      <c r="MLF30" s="108"/>
      <c r="MLG30" s="112"/>
      <c r="MLQ30" s="114"/>
      <c r="MLS30" s="115"/>
      <c r="MLT30" s="115"/>
      <c r="MLU30" s="95"/>
      <c r="MLV30" s="108"/>
      <c r="MLW30" s="112"/>
      <c r="MMG30" s="114"/>
      <c r="MMI30" s="115"/>
      <c r="MMJ30" s="115"/>
      <c r="MMK30" s="95"/>
      <c r="MML30" s="108"/>
      <c r="MMM30" s="112"/>
      <c r="MMW30" s="114"/>
      <c r="MMY30" s="115"/>
      <c r="MMZ30" s="115"/>
      <c r="MNA30" s="95"/>
      <c r="MNB30" s="108"/>
      <c r="MNC30" s="112"/>
      <c r="MNM30" s="114"/>
      <c r="MNO30" s="115"/>
      <c r="MNP30" s="115"/>
      <c r="MNQ30" s="95"/>
      <c r="MNR30" s="108"/>
      <c r="MNS30" s="112"/>
      <c r="MOC30" s="114"/>
      <c r="MOE30" s="115"/>
      <c r="MOF30" s="115"/>
      <c r="MOG30" s="95"/>
      <c r="MOH30" s="108"/>
      <c r="MOI30" s="112"/>
      <c r="MOS30" s="114"/>
      <c r="MOU30" s="115"/>
      <c r="MOV30" s="115"/>
      <c r="MOW30" s="95"/>
      <c r="MOX30" s="108"/>
      <c r="MOY30" s="112"/>
      <c r="MPI30" s="114"/>
      <c r="MPK30" s="115"/>
      <c r="MPL30" s="115"/>
      <c r="MPM30" s="95"/>
      <c r="MPN30" s="108"/>
      <c r="MPO30" s="112"/>
      <c r="MPY30" s="114"/>
      <c r="MQA30" s="115"/>
      <c r="MQB30" s="115"/>
      <c r="MQC30" s="95"/>
      <c r="MQD30" s="108"/>
      <c r="MQE30" s="112"/>
      <c r="MQO30" s="114"/>
      <c r="MQQ30" s="115"/>
      <c r="MQR30" s="115"/>
      <c r="MQS30" s="95"/>
      <c r="MQT30" s="108"/>
      <c r="MQU30" s="112"/>
      <c r="MRE30" s="114"/>
      <c r="MRG30" s="115"/>
      <c r="MRH30" s="115"/>
      <c r="MRI30" s="95"/>
      <c r="MRJ30" s="108"/>
      <c r="MRK30" s="112"/>
      <c r="MRU30" s="114"/>
      <c r="MRW30" s="115"/>
      <c r="MRX30" s="115"/>
      <c r="MRY30" s="95"/>
      <c r="MRZ30" s="108"/>
      <c r="MSA30" s="112"/>
      <c r="MSK30" s="114"/>
      <c r="MSM30" s="115"/>
      <c r="MSN30" s="115"/>
      <c r="MSO30" s="95"/>
      <c r="MSP30" s="108"/>
      <c r="MSQ30" s="112"/>
      <c r="MTA30" s="114"/>
      <c r="MTC30" s="115"/>
      <c r="MTD30" s="115"/>
      <c r="MTE30" s="95"/>
      <c r="MTF30" s="108"/>
      <c r="MTG30" s="112"/>
      <c r="MTQ30" s="114"/>
      <c r="MTS30" s="115"/>
      <c r="MTT30" s="115"/>
      <c r="MTU30" s="95"/>
      <c r="MTV30" s="108"/>
      <c r="MTW30" s="112"/>
      <c r="MUG30" s="114"/>
      <c r="MUI30" s="115"/>
      <c r="MUJ30" s="115"/>
      <c r="MUK30" s="95"/>
      <c r="MUL30" s="108"/>
      <c r="MUM30" s="112"/>
      <c r="MUW30" s="114"/>
      <c r="MUY30" s="115"/>
      <c r="MUZ30" s="115"/>
      <c r="MVA30" s="95"/>
      <c r="MVB30" s="108"/>
      <c r="MVC30" s="112"/>
      <c r="MVM30" s="114"/>
      <c r="MVO30" s="115"/>
      <c r="MVP30" s="115"/>
      <c r="MVQ30" s="95"/>
      <c r="MVR30" s="108"/>
      <c r="MVS30" s="112"/>
      <c r="MWC30" s="114"/>
      <c r="MWE30" s="115"/>
      <c r="MWF30" s="115"/>
      <c r="MWG30" s="95"/>
      <c r="MWH30" s="108"/>
      <c r="MWI30" s="112"/>
      <c r="MWS30" s="114"/>
      <c r="MWU30" s="115"/>
      <c r="MWV30" s="115"/>
      <c r="MWW30" s="95"/>
      <c r="MWX30" s="108"/>
      <c r="MWY30" s="112"/>
      <c r="MXI30" s="114"/>
      <c r="MXK30" s="115"/>
      <c r="MXL30" s="115"/>
      <c r="MXM30" s="95"/>
      <c r="MXN30" s="108"/>
      <c r="MXO30" s="112"/>
      <c r="MXY30" s="114"/>
      <c r="MYA30" s="115"/>
      <c r="MYB30" s="115"/>
      <c r="MYC30" s="95"/>
      <c r="MYD30" s="108"/>
      <c r="MYE30" s="112"/>
      <c r="MYO30" s="114"/>
      <c r="MYQ30" s="115"/>
      <c r="MYR30" s="115"/>
      <c r="MYS30" s="95"/>
      <c r="MYT30" s="108"/>
      <c r="MYU30" s="112"/>
      <c r="MZE30" s="114"/>
      <c r="MZG30" s="115"/>
      <c r="MZH30" s="115"/>
      <c r="MZI30" s="95"/>
      <c r="MZJ30" s="108"/>
      <c r="MZK30" s="112"/>
      <c r="MZU30" s="114"/>
      <c r="MZW30" s="115"/>
      <c r="MZX30" s="115"/>
      <c r="MZY30" s="95"/>
      <c r="MZZ30" s="108"/>
      <c r="NAA30" s="112"/>
      <c r="NAK30" s="114"/>
      <c r="NAM30" s="115"/>
      <c r="NAN30" s="115"/>
      <c r="NAO30" s="95"/>
      <c r="NAP30" s="108"/>
      <c r="NAQ30" s="112"/>
      <c r="NBA30" s="114"/>
      <c r="NBC30" s="115"/>
      <c r="NBD30" s="115"/>
      <c r="NBE30" s="95"/>
      <c r="NBF30" s="108"/>
      <c r="NBG30" s="112"/>
      <c r="NBQ30" s="114"/>
      <c r="NBS30" s="115"/>
      <c r="NBT30" s="115"/>
      <c r="NBU30" s="95"/>
      <c r="NBV30" s="108"/>
      <c r="NBW30" s="112"/>
      <c r="NCG30" s="114"/>
      <c r="NCI30" s="115"/>
      <c r="NCJ30" s="115"/>
      <c r="NCK30" s="95"/>
      <c r="NCL30" s="108"/>
      <c r="NCM30" s="112"/>
      <c r="NCW30" s="114"/>
      <c r="NCY30" s="115"/>
      <c r="NCZ30" s="115"/>
      <c r="NDA30" s="95"/>
      <c r="NDB30" s="108"/>
      <c r="NDC30" s="112"/>
      <c r="NDM30" s="114"/>
      <c r="NDO30" s="115"/>
      <c r="NDP30" s="115"/>
      <c r="NDQ30" s="95"/>
      <c r="NDR30" s="108"/>
      <c r="NDS30" s="112"/>
      <c r="NEC30" s="114"/>
      <c r="NEE30" s="115"/>
      <c r="NEF30" s="115"/>
      <c r="NEG30" s="95"/>
      <c r="NEH30" s="108"/>
      <c r="NEI30" s="112"/>
      <c r="NES30" s="114"/>
      <c r="NEU30" s="115"/>
      <c r="NEV30" s="115"/>
      <c r="NEW30" s="95"/>
      <c r="NEX30" s="108"/>
      <c r="NEY30" s="112"/>
      <c r="NFI30" s="114"/>
      <c r="NFK30" s="115"/>
      <c r="NFL30" s="115"/>
      <c r="NFM30" s="95"/>
      <c r="NFN30" s="108"/>
      <c r="NFO30" s="112"/>
      <c r="NFY30" s="114"/>
      <c r="NGA30" s="115"/>
      <c r="NGB30" s="115"/>
      <c r="NGC30" s="95"/>
      <c r="NGD30" s="108"/>
      <c r="NGE30" s="112"/>
      <c r="NGO30" s="114"/>
      <c r="NGQ30" s="115"/>
      <c r="NGR30" s="115"/>
      <c r="NGS30" s="95"/>
      <c r="NGT30" s="108"/>
      <c r="NGU30" s="112"/>
      <c r="NHE30" s="114"/>
      <c r="NHG30" s="115"/>
      <c r="NHH30" s="115"/>
      <c r="NHI30" s="95"/>
      <c r="NHJ30" s="108"/>
      <c r="NHK30" s="112"/>
      <c r="NHU30" s="114"/>
      <c r="NHW30" s="115"/>
      <c r="NHX30" s="115"/>
      <c r="NHY30" s="95"/>
      <c r="NHZ30" s="108"/>
      <c r="NIA30" s="112"/>
      <c r="NIK30" s="114"/>
      <c r="NIM30" s="115"/>
      <c r="NIN30" s="115"/>
      <c r="NIO30" s="95"/>
      <c r="NIP30" s="108"/>
      <c r="NIQ30" s="112"/>
      <c r="NJA30" s="114"/>
      <c r="NJC30" s="115"/>
      <c r="NJD30" s="115"/>
      <c r="NJE30" s="95"/>
      <c r="NJF30" s="108"/>
      <c r="NJG30" s="112"/>
      <c r="NJQ30" s="114"/>
      <c r="NJS30" s="115"/>
      <c r="NJT30" s="115"/>
      <c r="NJU30" s="95"/>
      <c r="NJV30" s="108"/>
      <c r="NJW30" s="112"/>
      <c r="NKG30" s="114"/>
      <c r="NKI30" s="115"/>
      <c r="NKJ30" s="115"/>
      <c r="NKK30" s="95"/>
      <c r="NKL30" s="108"/>
      <c r="NKM30" s="112"/>
      <c r="NKW30" s="114"/>
      <c r="NKY30" s="115"/>
      <c r="NKZ30" s="115"/>
      <c r="NLA30" s="95"/>
      <c r="NLB30" s="108"/>
      <c r="NLC30" s="112"/>
      <c r="NLM30" s="114"/>
      <c r="NLO30" s="115"/>
      <c r="NLP30" s="115"/>
      <c r="NLQ30" s="95"/>
      <c r="NLR30" s="108"/>
      <c r="NLS30" s="112"/>
      <c r="NMC30" s="114"/>
      <c r="NME30" s="115"/>
      <c r="NMF30" s="115"/>
      <c r="NMG30" s="95"/>
      <c r="NMH30" s="108"/>
      <c r="NMI30" s="112"/>
      <c r="NMS30" s="114"/>
      <c r="NMU30" s="115"/>
      <c r="NMV30" s="115"/>
      <c r="NMW30" s="95"/>
      <c r="NMX30" s="108"/>
      <c r="NMY30" s="112"/>
      <c r="NNI30" s="114"/>
      <c r="NNK30" s="115"/>
      <c r="NNL30" s="115"/>
      <c r="NNM30" s="95"/>
      <c r="NNN30" s="108"/>
      <c r="NNO30" s="112"/>
      <c r="NNY30" s="114"/>
      <c r="NOA30" s="115"/>
      <c r="NOB30" s="115"/>
      <c r="NOC30" s="95"/>
      <c r="NOD30" s="108"/>
      <c r="NOE30" s="112"/>
      <c r="NOO30" s="114"/>
      <c r="NOQ30" s="115"/>
      <c r="NOR30" s="115"/>
      <c r="NOS30" s="95"/>
      <c r="NOT30" s="108"/>
      <c r="NOU30" s="112"/>
      <c r="NPE30" s="114"/>
      <c r="NPG30" s="115"/>
      <c r="NPH30" s="115"/>
      <c r="NPI30" s="95"/>
      <c r="NPJ30" s="108"/>
      <c r="NPK30" s="112"/>
      <c r="NPU30" s="114"/>
      <c r="NPW30" s="115"/>
      <c r="NPX30" s="115"/>
      <c r="NPY30" s="95"/>
      <c r="NPZ30" s="108"/>
      <c r="NQA30" s="112"/>
      <c r="NQK30" s="114"/>
      <c r="NQM30" s="115"/>
      <c r="NQN30" s="115"/>
      <c r="NQO30" s="95"/>
      <c r="NQP30" s="108"/>
      <c r="NQQ30" s="112"/>
      <c r="NRA30" s="114"/>
      <c r="NRC30" s="115"/>
      <c r="NRD30" s="115"/>
      <c r="NRE30" s="95"/>
      <c r="NRF30" s="108"/>
      <c r="NRG30" s="112"/>
      <c r="NRQ30" s="114"/>
      <c r="NRS30" s="115"/>
      <c r="NRT30" s="115"/>
      <c r="NRU30" s="95"/>
      <c r="NRV30" s="108"/>
      <c r="NRW30" s="112"/>
      <c r="NSG30" s="114"/>
      <c r="NSI30" s="115"/>
      <c r="NSJ30" s="115"/>
      <c r="NSK30" s="95"/>
      <c r="NSL30" s="108"/>
      <c r="NSM30" s="112"/>
      <c r="NSW30" s="114"/>
      <c r="NSY30" s="115"/>
      <c r="NSZ30" s="115"/>
      <c r="NTA30" s="95"/>
      <c r="NTB30" s="108"/>
      <c r="NTC30" s="112"/>
      <c r="NTM30" s="114"/>
      <c r="NTO30" s="115"/>
      <c r="NTP30" s="115"/>
      <c r="NTQ30" s="95"/>
      <c r="NTR30" s="108"/>
      <c r="NTS30" s="112"/>
      <c r="NUC30" s="114"/>
      <c r="NUE30" s="115"/>
      <c r="NUF30" s="115"/>
      <c r="NUG30" s="95"/>
      <c r="NUH30" s="108"/>
      <c r="NUI30" s="112"/>
      <c r="NUS30" s="114"/>
      <c r="NUU30" s="115"/>
      <c r="NUV30" s="115"/>
      <c r="NUW30" s="95"/>
      <c r="NUX30" s="108"/>
      <c r="NUY30" s="112"/>
      <c r="NVI30" s="114"/>
      <c r="NVK30" s="115"/>
      <c r="NVL30" s="115"/>
      <c r="NVM30" s="95"/>
      <c r="NVN30" s="108"/>
      <c r="NVO30" s="112"/>
      <c r="NVY30" s="114"/>
      <c r="NWA30" s="115"/>
      <c r="NWB30" s="115"/>
      <c r="NWC30" s="95"/>
      <c r="NWD30" s="108"/>
      <c r="NWE30" s="112"/>
      <c r="NWO30" s="114"/>
      <c r="NWQ30" s="115"/>
      <c r="NWR30" s="115"/>
      <c r="NWS30" s="95"/>
      <c r="NWT30" s="108"/>
      <c r="NWU30" s="112"/>
      <c r="NXE30" s="114"/>
      <c r="NXG30" s="115"/>
      <c r="NXH30" s="115"/>
      <c r="NXI30" s="95"/>
      <c r="NXJ30" s="108"/>
      <c r="NXK30" s="112"/>
      <c r="NXU30" s="114"/>
      <c r="NXW30" s="115"/>
      <c r="NXX30" s="115"/>
      <c r="NXY30" s="95"/>
      <c r="NXZ30" s="108"/>
      <c r="NYA30" s="112"/>
      <c r="NYK30" s="114"/>
      <c r="NYM30" s="115"/>
      <c r="NYN30" s="115"/>
      <c r="NYO30" s="95"/>
      <c r="NYP30" s="108"/>
      <c r="NYQ30" s="112"/>
      <c r="NZA30" s="114"/>
      <c r="NZC30" s="115"/>
      <c r="NZD30" s="115"/>
      <c r="NZE30" s="95"/>
      <c r="NZF30" s="108"/>
      <c r="NZG30" s="112"/>
      <c r="NZQ30" s="114"/>
      <c r="NZS30" s="115"/>
      <c r="NZT30" s="115"/>
      <c r="NZU30" s="95"/>
      <c r="NZV30" s="108"/>
      <c r="NZW30" s="112"/>
      <c r="OAG30" s="114"/>
      <c r="OAI30" s="115"/>
      <c r="OAJ30" s="115"/>
      <c r="OAK30" s="95"/>
      <c r="OAL30" s="108"/>
      <c r="OAM30" s="112"/>
      <c r="OAW30" s="114"/>
      <c r="OAY30" s="115"/>
      <c r="OAZ30" s="115"/>
      <c r="OBA30" s="95"/>
      <c r="OBB30" s="108"/>
      <c r="OBC30" s="112"/>
      <c r="OBM30" s="114"/>
      <c r="OBO30" s="115"/>
      <c r="OBP30" s="115"/>
      <c r="OBQ30" s="95"/>
      <c r="OBR30" s="108"/>
      <c r="OBS30" s="112"/>
      <c r="OCC30" s="114"/>
      <c r="OCE30" s="115"/>
      <c r="OCF30" s="115"/>
      <c r="OCG30" s="95"/>
      <c r="OCH30" s="108"/>
      <c r="OCI30" s="112"/>
      <c r="OCS30" s="114"/>
      <c r="OCU30" s="115"/>
      <c r="OCV30" s="115"/>
      <c r="OCW30" s="95"/>
      <c r="OCX30" s="108"/>
      <c r="OCY30" s="112"/>
      <c r="ODI30" s="114"/>
      <c r="ODK30" s="115"/>
      <c r="ODL30" s="115"/>
      <c r="ODM30" s="95"/>
      <c r="ODN30" s="108"/>
      <c r="ODO30" s="112"/>
      <c r="ODY30" s="114"/>
      <c r="OEA30" s="115"/>
      <c r="OEB30" s="115"/>
      <c r="OEC30" s="95"/>
      <c r="OED30" s="108"/>
      <c r="OEE30" s="112"/>
      <c r="OEO30" s="114"/>
      <c r="OEQ30" s="115"/>
      <c r="OER30" s="115"/>
      <c r="OES30" s="95"/>
      <c r="OET30" s="108"/>
      <c r="OEU30" s="112"/>
      <c r="OFE30" s="114"/>
      <c r="OFG30" s="115"/>
      <c r="OFH30" s="115"/>
      <c r="OFI30" s="95"/>
      <c r="OFJ30" s="108"/>
      <c r="OFK30" s="112"/>
      <c r="OFU30" s="114"/>
      <c r="OFW30" s="115"/>
      <c r="OFX30" s="115"/>
      <c r="OFY30" s="95"/>
      <c r="OFZ30" s="108"/>
      <c r="OGA30" s="112"/>
      <c r="OGK30" s="114"/>
      <c r="OGM30" s="115"/>
      <c r="OGN30" s="115"/>
      <c r="OGO30" s="95"/>
      <c r="OGP30" s="108"/>
      <c r="OGQ30" s="112"/>
      <c r="OHA30" s="114"/>
      <c r="OHC30" s="115"/>
      <c r="OHD30" s="115"/>
      <c r="OHE30" s="95"/>
      <c r="OHF30" s="108"/>
      <c r="OHG30" s="112"/>
      <c r="OHQ30" s="114"/>
      <c r="OHS30" s="115"/>
      <c r="OHT30" s="115"/>
      <c r="OHU30" s="95"/>
      <c r="OHV30" s="108"/>
      <c r="OHW30" s="112"/>
      <c r="OIG30" s="114"/>
      <c r="OII30" s="115"/>
      <c r="OIJ30" s="115"/>
      <c r="OIK30" s="95"/>
      <c r="OIL30" s="108"/>
      <c r="OIM30" s="112"/>
      <c r="OIW30" s="114"/>
      <c r="OIY30" s="115"/>
      <c r="OIZ30" s="115"/>
      <c r="OJA30" s="95"/>
      <c r="OJB30" s="108"/>
      <c r="OJC30" s="112"/>
      <c r="OJM30" s="114"/>
      <c r="OJO30" s="115"/>
      <c r="OJP30" s="115"/>
      <c r="OJQ30" s="95"/>
      <c r="OJR30" s="108"/>
      <c r="OJS30" s="112"/>
      <c r="OKC30" s="114"/>
      <c r="OKE30" s="115"/>
      <c r="OKF30" s="115"/>
      <c r="OKG30" s="95"/>
      <c r="OKH30" s="108"/>
      <c r="OKI30" s="112"/>
      <c r="OKS30" s="114"/>
      <c r="OKU30" s="115"/>
      <c r="OKV30" s="115"/>
      <c r="OKW30" s="95"/>
      <c r="OKX30" s="108"/>
      <c r="OKY30" s="112"/>
      <c r="OLI30" s="114"/>
      <c r="OLK30" s="115"/>
      <c r="OLL30" s="115"/>
      <c r="OLM30" s="95"/>
      <c r="OLN30" s="108"/>
      <c r="OLO30" s="112"/>
      <c r="OLY30" s="114"/>
      <c r="OMA30" s="115"/>
      <c r="OMB30" s="115"/>
      <c r="OMC30" s="95"/>
      <c r="OMD30" s="108"/>
      <c r="OME30" s="112"/>
      <c r="OMO30" s="114"/>
      <c r="OMQ30" s="115"/>
      <c r="OMR30" s="115"/>
      <c r="OMS30" s="95"/>
      <c r="OMT30" s="108"/>
      <c r="OMU30" s="112"/>
      <c r="ONE30" s="114"/>
      <c r="ONG30" s="115"/>
      <c r="ONH30" s="115"/>
      <c r="ONI30" s="95"/>
      <c r="ONJ30" s="108"/>
      <c r="ONK30" s="112"/>
      <c r="ONU30" s="114"/>
      <c r="ONW30" s="115"/>
      <c r="ONX30" s="115"/>
      <c r="ONY30" s="95"/>
      <c r="ONZ30" s="108"/>
      <c r="OOA30" s="112"/>
      <c r="OOK30" s="114"/>
      <c r="OOM30" s="115"/>
      <c r="OON30" s="115"/>
      <c r="OOO30" s="95"/>
      <c r="OOP30" s="108"/>
      <c r="OOQ30" s="112"/>
      <c r="OPA30" s="114"/>
      <c r="OPC30" s="115"/>
      <c r="OPD30" s="115"/>
      <c r="OPE30" s="95"/>
      <c r="OPF30" s="108"/>
      <c r="OPG30" s="112"/>
      <c r="OPQ30" s="114"/>
      <c r="OPS30" s="115"/>
      <c r="OPT30" s="115"/>
      <c r="OPU30" s="95"/>
      <c r="OPV30" s="108"/>
      <c r="OPW30" s="112"/>
      <c r="OQG30" s="114"/>
      <c r="OQI30" s="115"/>
      <c r="OQJ30" s="115"/>
      <c r="OQK30" s="95"/>
      <c r="OQL30" s="108"/>
      <c r="OQM30" s="112"/>
      <c r="OQW30" s="114"/>
      <c r="OQY30" s="115"/>
      <c r="OQZ30" s="115"/>
      <c r="ORA30" s="95"/>
      <c r="ORB30" s="108"/>
      <c r="ORC30" s="112"/>
      <c r="ORM30" s="114"/>
      <c r="ORO30" s="115"/>
      <c r="ORP30" s="115"/>
      <c r="ORQ30" s="95"/>
      <c r="ORR30" s="108"/>
      <c r="ORS30" s="112"/>
      <c r="OSC30" s="114"/>
      <c r="OSE30" s="115"/>
      <c r="OSF30" s="115"/>
      <c r="OSG30" s="95"/>
      <c r="OSH30" s="108"/>
      <c r="OSI30" s="112"/>
      <c r="OSS30" s="114"/>
      <c r="OSU30" s="115"/>
      <c r="OSV30" s="115"/>
      <c r="OSW30" s="95"/>
      <c r="OSX30" s="108"/>
      <c r="OSY30" s="112"/>
      <c r="OTI30" s="114"/>
      <c r="OTK30" s="115"/>
      <c r="OTL30" s="115"/>
      <c r="OTM30" s="95"/>
      <c r="OTN30" s="108"/>
      <c r="OTO30" s="112"/>
      <c r="OTY30" s="114"/>
      <c r="OUA30" s="115"/>
      <c r="OUB30" s="115"/>
      <c r="OUC30" s="95"/>
      <c r="OUD30" s="108"/>
      <c r="OUE30" s="112"/>
      <c r="OUO30" s="114"/>
      <c r="OUQ30" s="115"/>
      <c r="OUR30" s="115"/>
      <c r="OUS30" s="95"/>
      <c r="OUT30" s="108"/>
      <c r="OUU30" s="112"/>
      <c r="OVE30" s="114"/>
      <c r="OVG30" s="115"/>
      <c r="OVH30" s="115"/>
      <c r="OVI30" s="95"/>
      <c r="OVJ30" s="108"/>
      <c r="OVK30" s="112"/>
      <c r="OVU30" s="114"/>
      <c r="OVW30" s="115"/>
      <c r="OVX30" s="115"/>
      <c r="OVY30" s="95"/>
      <c r="OVZ30" s="108"/>
      <c r="OWA30" s="112"/>
      <c r="OWK30" s="114"/>
      <c r="OWM30" s="115"/>
      <c r="OWN30" s="115"/>
      <c r="OWO30" s="95"/>
      <c r="OWP30" s="108"/>
      <c r="OWQ30" s="112"/>
      <c r="OXA30" s="114"/>
      <c r="OXC30" s="115"/>
      <c r="OXD30" s="115"/>
      <c r="OXE30" s="95"/>
      <c r="OXF30" s="108"/>
      <c r="OXG30" s="112"/>
      <c r="OXQ30" s="114"/>
      <c r="OXS30" s="115"/>
      <c r="OXT30" s="115"/>
      <c r="OXU30" s="95"/>
      <c r="OXV30" s="108"/>
      <c r="OXW30" s="112"/>
      <c r="OYG30" s="114"/>
      <c r="OYI30" s="115"/>
      <c r="OYJ30" s="115"/>
      <c r="OYK30" s="95"/>
      <c r="OYL30" s="108"/>
      <c r="OYM30" s="112"/>
      <c r="OYW30" s="114"/>
      <c r="OYY30" s="115"/>
      <c r="OYZ30" s="115"/>
      <c r="OZA30" s="95"/>
      <c r="OZB30" s="108"/>
      <c r="OZC30" s="112"/>
      <c r="OZM30" s="114"/>
      <c r="OZO30" s="115"/>
      <c r="OZP30" s="115"/>
      <c r="OZQ30" s="95"/>
      <c r="OZR30" s="108"/>
      <c r="OZS30" s="112"/>
      <c r="PAC30" s="114"/>
      <c r="PAE30" s="115"/>
      <c r="PAF30" s="115"/>
      <c r="PAG30" s="95"/>
      <c r="PAH30" s="108"/>
      <c r="PAI30" s="112"/>
      <c r="PAS30" s="114"/>
      <c r="PAU30" s="115"/>
      <c r="PAV30" s="115"/>
      <c r="PAW30" s="95"/>
      <c r="PAX30" s="108"/>
      <c r="PAY30" s="112"/>
      <c r="PBI30" s="114"/>
      <c r="PBK30" s="115"/>
      <c r="PBL30" s="115"/>
      <c r="PBM30" s="95"/>
      <c r="PBN30" s="108"/>
      <c r="PBO30" s="112"/>
      <c r="PBY30" s="114"/>
      <c r="PCA30" s="115"/>
      <c r="PCB30" s="115"/>
      <c r="PCC30" s="95"/>
      <c r="PCD30" s="108"/>
      <c r="PCE30" s="112"/>
      <c r="PCO30" s="114"/>
      <c r="PCQ30" s="115"/>
      <c r="PCR30" s="115"/>
      <c r="PCS30" s="95"/>
      <c r="PCT30" s="108"/>
      <c r="PCU30" s="112"/>
      <c r="PDE30" s="114"/>
      <c r="PDG30" s="115"/>
      <c r="PDH30" s="115"/>
      <c r="PDI30" s="95"/>
      <c r="PDJ30" s="108"/>
      <c r="PDK30" s="112"/>
      <c r="PDU30" s="114"/>
      <c r="PDW30" s="115"/>
      <c r="PDX30" s="115"/>
      <c r="PDY30" s="95"/>
      <c r="PDZ30" s="108"/>
      <c r="PEA30" s="112"/>
      <c r="PEK30" s="114"/>
      <c r="PEM30" s="115"/>
      <c r="PEN30" s="115"/>
      <c r="PEO30" s="95"/>
      <c r="PEP30" s="108"/>
      <c r="PEQ30" s="112"/>
      <c r="PFA30" s="114"/>
      <c r="PFC30" s="115"/>
      <c r="PFD30" s="115"/>
      <c r="PFE30" s="95"/>
      <c r="PFF30" s="108"/>
      <c r="PFG30" s="112"/>
      <c r="PFQ30" s="114"/>
      <c r="PFS30" s="115"/>
      <c r="PFT30" s="115"/>
      <c r="PFU30" s="95"/>
      <c r="PFV30" s="108"/>
      <c r="PFW30" s="112"/>
      <c r="PGG30" s="114"/>
      <c r="PGI30" s="115"/>
      <c r="PGJ30" s="115"/>
      <c r="PGK30" s="95"/>
      <c r="PGL30" s="108"/>
      <c r="PGM30" s="112"/>
      <c r="PGW30" s="114"/>
      <c r="PGY30" s="115"/>
      <c r="PGZ30" s="115"/>
      <c r="PHA30" s="95"/>
      <c r="PHB30" s="108"/>
      <c r="PHC30" s="112"/>
      <c r="PHM30" s="114"/>
      <c r="PHO30" s="115"/>
      <c r="PHP30" s="115"/>
      <c r="PHQ30" s="95"/>
      <c r="PHR30" s="108"/>
      <c r="PHS30" s="112"/>
      <c r="PIC30" s="114"/>
      <c r="PIE30" s="115"/>
      <c r="PIF30" s="115"/>
      <c r="PIG30" s="95"/>
      <c r="PIH30" s="108"/>
      <c r="PII30" s="112"/>
      <c r="PIS30" s="114"/>
      <c r="PIU30" s="115"/>
      <c r="PIV30" s="115"/>
      <c r="PIW30" s="95"/>
      <c r="PIX30" s="108"/>
      <c r="PIY30" s="112"/>
      <c r="PJI30" s="114"/>
      <c r="PJK30" s="115"/>
      <c r="PJL30" s="115"/>
      <c r="PJM30" s="95"/>
      <c r="PJN30" s="108"/>
      <c r="PJO30" s="112"/>
      <c r="PJY30" s="114"/>
      <c r="PKA30" s="115"/>
      <c r="PKB30" s="115"/>
      <c r="PKC30" s="95"/>
      <c r="PKD30" s="108"/>
      <c r="PKE30" s="112"/>
      <c r="PKO30" s="114"/>
      <c r="PKQ30" s="115"/>
      <c r="PKR30" s="115"/>
      <c r="PKS30" s="95"/>
      <c r="PKT30" s="108"/>
      <c r="PKU30" s="112"/>
      <c r="PLE30" s="114"/>
      <c r="PLG30" s="115"/>
      <c r="PLH30" s="115"/>
      <c r="PLI30" s="95"/>
      <c r="PLJ30" s="108"/>
      <c r="PLK30" s="112"/>
      <c r="PLU30" s="114"/>
      <c r="PLW30" s="115"/>
      <c r="PLX30" s="115"/>
      <c r="PLY30" s="95"/>
      <c r="PLZ30" s="108"/>
      <c r="PMA30" s="112"/>
      <c r="PMK30" s="114"/>
      <c r="PMM30" s="115"/>
      <c r="PMN30" s="115"/>
      <c r="PMO30" s="95"/>
      <c r="PMP30" s="108"/>
      <c r="PMQ30" s="112"/>
      <c r="PNA30" s="114"/>
      <c r="PNC30" s="115"/>
      <c r="PND30" s="115"/>
      <c r="PNE30" s="95"/>
      <c r="PNF30" s="108"/>
      <c r="PNG30" s="112"/>
      <c r="PNQ30" s="114"/>
      <c r="PNS30" s="115"/>
      <c r="PNT30" s="115"/>
      <c r="PNU30" s="95"/>
      <c r="PNV30" s="108"/>
      <c r="PNW30" s="112"/>
      <c r="POG30" s="114"/>
      <c r="POI30" s="115"/>
      <c r="POJ30" s="115"/>
      <c r="POK30" s="95"/>
      <c r="POL30" s="108"/>
      <c r="POM30" s="112"/>
      <c r="POW30" s="114"/>
      <c r="POY30" s="115"/>
      <c r="POZ30" s="115"/>
      <c r="PPA30" s="95"/>
      <c r="PPB30" s="108"/>
      <c r="PPC30" s="112"/>
      <c r="PPM30" s="114"/>
      <c r="PPO30" s="115"/>
      <c r="PPP30" s="115"/>
      <c r="PPQ30" s="95"/>
      <c r="PPR30" s="108"/>
      <c r="PPS30" s="112"/>
      <c r="PQC30" s="114"/>
      <c r="PQE30" s="115"/>
      <c r="PQF30" s="115"/>
      <c r="PQG30" s="95"/>
      <c r="PQH30" s="108"/>
      <c r="PQI30" s="112"/>
      <c r="PQS30" s="114"/>
      <c r="PQU30" s="115"/>
      <c r="PQV30" s="115"/>
      <c r="PQW30" s="95"/>
      <c r="PQX30" s="108"/>
      <c r="PQY30" s="112"/>
      <c r="PRI30" s="114"/>
      <c r="PRK30" s="115"/>
      <c r="PRL30" s="115"/>
      <c r="PRM30" s="95"/>
      <c r="PRN30" s="108"/>
      <c r="PRO30" s="112"/>
      <c r="PRY30" s="114"/>
      <c r="PSA30" s="115"/>
      <c r="PSB30" s="115"/>
      <c r="PSC30" s="95"/>
      <c r="PSD30" s="108"/>
      <c r="PSE30" s="112"/>
      <c r="PSO30" s="114"/>
      <c r="PSQ30" s="115"/>
      <c r="PSR30" s="115"/>
      <c r="PSS30" s="95"/>
      <c r="PST30" s="108"/>
      <c r="PSU30" s="112"/>
      <c r="PTE30" s="114"/>
      <c r="PTG30" s="115"/>
      <c r="PTH30" s="115"/>
      <c r="PTI30" s="95"/>
      <c r="PTJ30" s="108"/>
      <c r="PTK30" s="112"/>
      <c r="PTU30" s="114"/>
      <c r="PTW30" s="115"/>
      <c r="PTX30" s="115"/>
      <c r="PTY30" s="95"/>
      <c r="PTZ30" s="108"/>
      <c r="PUA30" s="112"/>
      <c r="PUK30" s="114"/>
      <c r="PUM30" s="115"/>
      <c r="PUN30" s="115"/>
      <c r="PUO30" s="95"/>
      <c r="PUP30" s="108"/>
      <c r="PUQ30" s="112"/>
      <c r="PVA30" s="114"/>
      <c r="PVC30" s="115"/>
      <c r="PVD30" s="115"/>
      <c r="PVE30" s="95"/>
      <c r="PVF30" s="108"/>
      <c r="PVG30" s="112"/>
      <c r="PVQ30" s="114"/>
      <c r="PVS30" s="115"/>
      <c r="PVT30" s="115"/>
      <c r="PVU30" s="95"/>
      <c r="PVV30" s="108"/>
      <c r="PVW30" s="112"/>
      <c r="PWG30" s="114"/>
      <c r="PWI30" s="115"/>
      <c r="PWJ30" s="115"/>
      <c r="PWK30" s="95"/>
      <c r="PWL30" s="108"/>
      <c r="PWM30" s="112"/>
      <c r="PWW30" s="114"/>
      <c r="PWY30" s="115"/>
      <c r="PWZ30" s="115"/>
      <c r="PXA30" s="95"/>
      <c r="PXB30" s="108"/>
      <c r="PXC30" s="112"/>
      <c r="PXM30" s="114"/>
      <c r="PXO30" s="115"/>
      <c r="PXP30" s="115"/>
      <c r="PXQ30" s="95"/>
      <c r="PXR30" s="108"/>
      <c r="PXS30" s="112"/>
      <c r="PYC30" s="114"/>
      <c r="PYE30" s="115"/>
      <c r="PYF30" s="115"/>
      <c r="PYG30" s="95"/>
      <c r="PYH30" s="108"/>
      <c r="PYI30" s="112"/>
      <c r="PYS30" s="114"/>
      <c r="PYU30" s="115"/>
      <c r="PYV30" s="115"/>
      <c r="PYW30" s="95"/>
      <c r="PYX30" s="108"/>
      <c r="PYY30" s="112"/>
      <c r="PZI30" s="114"/>
      <c r="PZK30" s="115"/>
      <c r="PZL30" s="115"/>
      <c r="PZM30" s="95"/>
      <c r="PZN30" s="108"/>
      <c r="PZO30" s="112"/>
      <c r="PZY30" s="114"/>
      <c r="QAA30" s="115"/>
      <c r="QAB30" s="115"/>
      <c r="QAC30" s="95"/>
      <c r="QAD30" s="108"/>
      <c r="QAE30" s="112"/>
      <c r="QAO30" s="114"/>
      <c r="QAQ30" s="115"/>
      <c r="QAR30" s="115"/>
      <c r="QAS30" s="95"/>
      <c r="QAT30" s="108"/>
      <c r="QAU30" s="112"/>
      <c r="QBE30" s="114"/>
      <c r="QBG30" s="115"/>
      <c r="QBH30" s="115"/>
      <c r="QBI30" s="95"/>
      <c r="QBJ30" s="108"/>
      <c r="QBK30" s="112"/>
      <c r="QBU30" s="114"/>
      <c r="QBW30" s="115"/>
      <c r="QBX30" s="115"/>
      <c r="QBY30" s="95"/>
      <c r="QBZ30" s="108"/>
      <c r="QCA30" s="112"/>
      <c r="QCK30" s="114"/>
      <c r="QCM30" s="115"/>
      <c r="QCN30" s="115"/>
      <c r="QCO30" s="95"/>
      <c r="QCP30" s="108"/>
      <c r="QCQ30" s="112"/>
      <c r="QDA30" s="114"/>
      <c r="QDC30" s="115"/>
      <c r="QDD30" s="115"/>
      <c r="QDE30" s="95"/>
      <c r="QDF30" s="108"/>
      <c r="QDG30" s="112"/>
      <c r="QDQ30" s="114"/>
      <c r="QDS30" s="115"/>
      <c r="QDT30" s="115"/>
      <c r="QDU30" s="95"/>
      <c r="QDV30" s="108"/>
      <c r="QDW30" s="112"/>
      <c r="QEG30" s="114"/>
      <c r="QEI30" s="115"/>
      <c r="QEJ30" s="115"/>
      <c r="QEK30" s="95"/>
      <c r="QEL30" s="108"/>
      <c r="QEM30" s="112"/>
      <c r="QEW30" s="114"/>
      <c r="QEY30" s="115"/>
      <c r="QEZ30" s="115"/>
      <c r="QFA30" s="95"/>
      <c r="QFB30" s="108"/>
      <c r="QFC30" s="112"/>
      <c r="QFM30" s="114"/>
      <c r="QFO30" s="115"/>
      <c r="QFP30" s="115"/>
      <c r="QFQ30" s="95"/>
      <c r="QFR30" s="108"/>
      <c r="QFS30" s="112"/>
      <c r="QGC30" s="114"/>
      <c r="QGE30" s="115"/>
      <c r="QGF30" s="115"/>
      <c r="QGG30" s="95"/>
      <c r="QGH30" s="108"/>
      <c r="QGI30" s="112"/>
      <c r="QGS30" s="114"/>
      <c r="QGU30" s="115"/>
      <c r="QGV30" s="115"/>
      <c r="QGW30" s="95"/>
      <c r="QGX30" s="108"/>
      <c r="QGY30" s="112"/>
      <c r="QHI30" s="114"/>
      <c r="QHK30" s="115"/>
      <c r="QHL30" s="115"/>
      <c r="QHM30" s="95"/>
      <c r="QHN30" s="108"/>
      <c r="QHO30" s="112"/>
      <c r="QHY30" s="114"/>
      <c r="QIA30" s="115"/>
      <c r="QIB30" s="115"/>
      <c r="QIC30" s="95"/>
      <c r="QID30" s="108"/>
      <c r="QIE30" s="112"/>
      <c r="QIO30" s="114"/>
      <c r="QIQ30" s="115"/>
      <c r="QIR30" s="115"/>
      <c r="QIS30" s="95"/>
      <c r="QIT30" s="108"/>
      <c r="QIU30" s="112"/>
      <c r="QJE30" s="114"/>
      <c r="QJG30" s="115"/>
      <c r="QJH30" s="115"/>
      <c r="QJI30" s="95"/>
      <c r="QJJ30" s="108"/>
      <c r="QJK30" s="112"/>
      <c r="QJU30" s="114"/>
      <c r="QJW30" s="115"/>
      <c r="QJX30" s="115"/>
      <c r="QJY30" s="95"/>
      <c r="QJZ30" s="108"/>
      <c r="QKA30" s="112"/>
      <c r="QKK30" s="114"/>
      <c r="QKM30" s="115"/>
      <c r="QKN30" s="115"/>
      <c r="QKO30" s="95"/>
      <c r="QKP30" s="108"/>
      <c r="QKQ30" s="112"/>
      <c r="QLA30" s="114"/>
      <c r="QLC30" s="115"/>
      <c r="QLD30" s="115"/>
      <c r="QLE30" s="95"/>
      <c r="QLF30" s="108"/>
      <c r="QLG30" s="112"/>
      <c r="QLQ30" s="114"/>
      <c r="QLS30" s="115"/>
      <c r="QLT30" s="115"/>
      <c r="QLU30" s="95"/>
      <c r="QLV30" s="108"/>
      <c r="QLW30" s="112"/>
      <c r="QMG30" s="114"/>
      <c r="QMI30" s="115"/>
      <c r="QMJ30" s="115"/>
      <c r="QMK30" s="95"/>
      <c r="QML30" s="108"/>
      <c r="QMM30" s="112"/>
      <c r="QMW30" s="114"/>
      <c r="QMY30" s="115"/>
      <c r="QMZ30" s="115"/>
      <c r="QNA30" s="95"/>
      <c r="QNB30" s="108"/>
      <c r="QNC30" s="112"/>
      <c r="QNM30" s="114"/>
      <c r="QNO30" s="115"/>
      <c r="QNP30" s="115"/>
      <c r="QNQ30" s="95"/>
      <c r="QNR30" s="108"/>
      <c r="QNS30" s="112"/>
      <c r="QOC30" s="114"/>
      <c r="QOE30" s="115"/>
      <c r="QOF30" s="115"/>
      <c r="QOG30" s="95"/>
      <c r="QOH30" s="108"/>
      <c r="QOI30" s="112"/>
      <c r="QOS30" s="114"/>
      <c r="QOU30" s="115"/>
      <c r="QOV30" s="115"/>
      <c r="QOW30" s="95"/>
      <c r="QOX30" s="108"/>
      <c r="QOY30" s="112"/>
      <c r="QPI30" s="114"/>
      <c r="QPK30" s="115"/>
      <c r="QPL30" s="115"/>
      <c r="QPM30" s="95"/>
      <c r="QPN30" s="108"/>
      <c r="QPO30" s="112"/>
      <c r="QPY30" s="114"/>
      <c r="QQA30" s="115"/>
      <c r="QQB30" s="115"/>
      <c r="QQC30" s="95"/>
      <c r="QQD30" s="108"/>
      <c r="QQE30" s="112"/>
      <c r="QQO30" s="114"/>
      <c r="QQQ30" s="115"/>
      <c r="QQR30" s="115"/>
      <c r="QQS30" s="95"/>
      <c r="QQT30" s="108"/>
      <c r="QQU30" s="112"/>
      <c r="QRE30" s="114"/>
      <c r="QRG30" s="115"/>
      <c r="QRH30" s="115"/>
      <c r="QRI30" s="95"/>
      <c r="QRJ30" s="108"/>
      <c r="QRK30" s="112"/>
      <c r="QRU30" s="114"/>
      <c r="QRW30" s="115"/>
      <c r="QRX30" s="115"/>
      <c r="QRY30" s="95"/>
      <c r="QRZ30" s="108"/>
      <c r="QSA30" s="112"/>
      <c r="QSK30" s="114"/>
      <c r="QSM30" s="115"/>
      <c r="QSN30" s="115"/>
      <c r="QSO30" s="95"/>
      <c r="QSP30" s="108"/>
      <c r="QSQ30" s="112"/>
      <c r="QTA30" s="114"/>
      <c r="QTC30" s="115"/>
      <c r="QTD30" s="115"/>
      <c r="QTE30" s="95"/>
      <c r="QTF30" s="108"/>
      <c r="QTG30" s="112"/>
      <c r="QTQ30" s="114"/>
      <c r="QTS30" s="115"/>
      <c r="QTT30" s="115"/>
      <c r="QTU30" s="95"/>
      <c r="QTV30" s="108"/>
      <c r="QTW30" s="112"/>
      <c r="QUG30" s="114"/>
      <c r="QUI30" s="115"/>
      <c r="QUJ30" s="115"/>
      <c r="QUK30" s="95"/>
      <c r="QUL30" s="108"/>
      <c r="QUM30" s="112"/>
      <c r="QUW30" s="114"/>
      <c r="QUY30" s="115"/>
      <c r="QUZ30" s="115"/>
      <c r="QVA30" s="95"/>
      <c r="QVB30" s="108"/>
      <c r="QVC30" s="112"/>
      <c r="QVM30" s="114"/>
      <c r="QVO30" s="115"/>
      <c r="QVP30" s="115"/>
      <c r="QVQ30" s="95"/>
      <c r="QVR30" s="108"/>
      <c r="QVS30" s="112"/>
      <c r="QWC30" s="114"/>
      <c r="QWE30" s="115"/>
      <c r="QWF30" s="115"/>
      <c r="QWG30" s="95"/>
      <c r="QWH30" s="108"/>
      <c r="QWI30" s="112"/>
      <c r="QWS30" s="114"/>
      <c r="QWU30" s="115"/>
      <c r="QWV30" s="115"/>
      <c r="QWW30" s="95"/>
      <c r="QWX30" s="108"/>
      <c r="QWY30" s="112"/>
      <c r="QXI30" s="114"/>
      <c r="QXK30" s="115"/>
      <c r="QXL30" s="115"/>
      <c r="QXM30" s="95"/>
      <c r="QXN30" s="108"/>
      <c r="QXO30" s="112"/>
      <c r="QXY30" s="114"/>
      <c r="QYA30" s="115"/>
      <c r="QYB30" s="115"/>
      <c r="QYC30" s="95"/>
      <c r="QYD30" s="108"/>
      <c r="QYE30" s="112"/>
      <c r="QYO30" s="114"/>
      <c r="QYQ30" s="115"/>
      <c r="QYR30" s="115"/>
      <c r="QYS30" s="95"/>
      <c r="QYT30" s="108"/>
      <c r="QYU30" s="112"/>
      <c r="QZE30" s="114"/>
      <c r="QZG30" s="115"/>
      <c r="QZH30" s="115"/>
      <c r="QZI30" s="95"/>
      <c r="QZJ30" s="108"/>
      <c r="QZK30" s="112"/>
      <c r="QZU30" s="114"/>
      <c r="QZW30" s="115"/>
      <c r="QZX30" s="115"/>
      <c r="QZY30" s="95"/>
      <c r="QZZ30" s="108"/>
      <c r="RAA30" s="112"/>
      <c r="RAK30" s="114"/>
      <c r="RAM30" s="115"/>
      <c r="RAN30" s="115"/>
      <c r="RAO30" s="95"/>
      <c r="RAP30" s="108"/>
      <c r="RAQ30" s="112"/>
      <c r="RBA30" s="114"/>
      <c r="RBC30" s="115"/>
      <c r="RBD30" s="115"/>
      <c r="RBE30" s="95"/>
      <c r="RBF30" s="108"/>
      <c r="RBG30" s="112"/>
      <c r="RBQ30" s="114"/>
      <c r="RBS30" s="115"/>
      <c r="RBT30" s="115"/>
      <c r="RBU30" s="95"/>
      <c r="RBV30" s="108"/>
      <c r="RBW30" s="112"/>
      <c r="RCG30" s="114"/>
      <c r="RCI30" s="115"/>
      <c r="RCJ30" s="115"/>
      <c r="RCK30" s="95"/>
      <c r="RCL30" s="108"/>
      <c r="RCM30" s="112"/>
      <c r="RCW30" s="114"/>
      <c r="RCY30" s="115"/>
      <c r="RCZ30" s="115"/>
      <c r="RDA30" s="95"/>
      <c r="RDB30" s="108"/>
      <c r="RDC30" s="112"/>
      <c r="RDM30" s="114"/>
      <c r="RDO30" s="115"/>
      <c r="RDP30" s="115"/>
      <c r="RDQ30" s="95"/>
      <c r="RDR30" s="108"/>
      <c r="RDS30" s="112"/>
      <c r="REC30" s="114"/>
      <c r="REE30" s="115"/>
      <c r="REF30" s="115"/>
      <c r="REG30" s="95"/>
      <c r="REH30" s="108"/>
      <c r="REI30" s="112"/>
      <c r="RES30" s="114"/>
      <c r="REU30" s="115"/>
      <c r="REV30" s="115"/>
      <c r="REW30" s="95"/>
      <c r="REX30" s="108"/>
      <c r="REY30" s="112"/>
      <c r="RFI30" s="114"/>
      <c r="RFK30" s="115"/>
      <c r="RFL30" s="115"/>
      <c r="RFM30" s="95"/>
      <c r="RFN30" s="108"/>
      <c r="RFO30" s="112"/>
      <c r="RFY30" s="114"/>
      <c r="RGA30" s="115"/>
      <c r="RGB30" s="115"/>
      <c r="RGC30" s="95"/>
      <c r="RGD30" s="108"/>
      <c r="RGE30" s="112"/>
      <c r="RGO30" s="114"/>
      <c r="RGQ30" s="115"/>
      <c r="RGR30" s="115"/>
      <c r="RGS30" s="95"/>
      <c r="RGT30" s="108"/>
      <c r="RGU30" s="112"/>
      <c r="RHE30" s="114"/>
      <c r="RHG30" s="115"/>
      <c r="RHH30" s="115"/>
      <c r="RHI30" s="95"/>
      <c r="RHJ30" s="108"/>
      <c r="RHK30" s="112"/>
      <c r="RHU30" s="114"/>
      <c r="RHW30" s="115"/>
      <c r="RHX30" s="115"/>
      <c r="RHY30" s="95"/>
      <c r="RHZ30" s="108"/>
      <c r="RIA30" s="112"/>
      <c r="RIK30" s="114"/>
      <c r="RIM30" s="115"/>
      <c r="RIN30" s="115"/>
      <c r="RIO30" s="95"/>
      <c r="RIP30" s="108"/>
      <c r="RIQ30" s="112"/>
      <c r="RJA30" s="114"/>
      <c r="RJC30" s="115"/>
      <c r="RJD30" s="115"/>
      <c r="RJE30" s="95"/>
      <c r="RJF30" s="108"/>
      <c r="RJG30" s="112"/>
      <c r="RJQ30" s="114"/>
      <c r="RJS30" s="115"/>
      <c r="RJT30" s="115"/>
      <c r="RJU30" s="95"/>
      <c r="RJV30" s="108"/>
      <c r="RJW30" s="112"/>
      <c r="RKG30" s="114"/>
      <c r="RKI30" s="115"/>
      <c r="RKJ30" s="115"/>
      <c r="RKK30" s="95"/>
      <c r="RKL30" s="108"/>
      <c r="RKM30" s="112"/>
      <c r="RKW30" s="114"/>
      <c r="RKY30" s="115"/>
      <c r="RKZ30" s="115"/>
      <c r="RLA30" s="95"/>
      <c r="RLB30" s="108"/>
      <c r="RLC30" s="112"/>
      <c r="RLM30" s="114"/>
      <c r="RLO30" s="115"/>
      <c r="RLP30" s="115"/>
      <c r="RLQ30" s="95"/>
      <c r="RLR30" s="108"/>
      <c r="RLS30" s="112"/>
      <c r="RMC30" s="114"/>
      <c r="RME30" s="115"/>
      <c r="RMF30" s="115"/>
      <c r="RMG30" s="95"/>
      <c r="RMH30" s="108"/>
      <c r="RMI30" s="112"/>
      <c r="RMS30" s="114"/>
      <c r="RMU30" s="115"/>
      <c r="RMV30" s="115"/>
      <c r="RMW30" s="95"/>
      <c r="RMX30" s="108"/>
      <c r="RMY30" s="112"/>
      <c r="RNI30" s="114"/>
      <c r="RNK30" s="115"/>
      <c r="RNL30" s="115"/>
      <c r="RNM30" s="95"/>
      <c r="RNN30" s="108"/>
      <c r="RNO30" s="112"/>
      <c r="RNY30" s="114"/>
      <c r="ROA30" s="115"/>
      <c r="ROB30" s="115"/>
      <c r="ROC30" s="95"/>
      <c r="ROD30" s="108"/>
      <c r="ROE30" s="112"/>
      <c r="ROO30" s="114"/>
      <c r="ROQ30" s="115"/>
      <c r="ROR30" s="115"/>
      <c r="ROS30" s="95"/>
      <c r="ROT30" s="108"/>
      <c r="ROU30" s="112"/>
      <c r="RPE30" s="114"/>
      <c r="RPG30" s="115"/>
      <c r="RPH30" s="115"/>
      <c r="RPI30" s="95"/>
      <c r="RPJ30" s="108"/>
      <c r="RPK30" s="112"/>
      <c r="RPU30" s="114"/>
      <c r="RPW30" s="115"/>
      <c r="RPX30" s="115"/>
      <c r="RPY30" s="95"/>
      <c r="RPZ30" s="108"/>
      <c r="RQA30" s="112"/>
      <c r="RQK30" s="114"/>
      <c r="RQM30" s="115"/>
      <c r="RQN30" s="115"/>
      <c r="RQO30" s="95"/>
      <c r="RQP30" s="108"/>
      <c r="RQQ30" s="112"/>
      <c r="RRA30" s="114"/>
      <c r="RRC30" s="115"/>
      <c r="RRD30" s="115"/>
      <c r="RRE30" s="95"/>
      <c r="RRF30" s="108"/>
      <c r="RRG30" s="112"/>
      <c r="RRQ30" s="114"/>
      <c r="RRS30" s="115"/>
      <c r="RRT30" s="115"/>
      <c r="RRU30" s="95"/>
      <c r="RRV30" s="108"/>
      <c r="RRW30" s="112"/>
      <c r="RSG30" s="114"/>
      <c r="RSI30" s="115"/>
      <c r="RSJ30" s="115"/>
      <c r="RSK30" s="95"/>
      <c r="RSL30" s="108"/>
      <c r="RSM30" s="112"/>
      <c r="RSW30" s="114"/>
      <c r="RSY30" s="115"/>
      <c r="RSZ30" s="115"/>
      <c r="RTA30" s="95"/>
      <c r="RTB30" s="108"/>
      <c r="RTC30" s="112"/>
      <c r="RTM30" s="114"/>
      <c r="RTO30" s="115"/>
      <c r="RTP30" s="115"/>
      <c r="RTQ30" s="95"/>
      <c r="RTR30" s="108"/>
      <c r="RTS30" s="112"/>
      <c r="RUC30" s="114"/>
      <c r="RUE30" s="115"/>
      <c r="RUF30" s="115"/>
      <c r="RUG30" s="95"/>
      <c r="RUH30" s="108"/>
      <c r="RUI30" s="112"/>
      <c r="RUS30" s="114"/>
      <c r="RUU30" s="115"/>
      <c r="RUV30" s="115"/>
      <c r="RUW30" s="95"/>
      <c r="RUX30" s="108"/>
      <c r="RUY30" s="112"/>
      <c r="RVI30" s="114"/>
      <c r="RVK30" s="115"/>
      <c r="RVL30" s="115"/>
      <c r="RVM30" s="95"/>
      <c r="RVN30" s="108"/>
      <c r="RVO30" s="112"/>
      <c r="RVY30" s="114"/>
      <c r="RWA30" s="115"/>
      <c r="RWB30" s="115"/>
      <c r="RWC30" s="95"/>
      <c r="RWD30" s="108"/>
      <c r="RWE30" s="112"/>
      <c r="RWO30" s="114"/>
      <c r="RWQ30" s="115"/>
      <c r="RWR30" s="115"/>
      <c r="RWS30" s="95"/>
      <c r="RWT30" s="108"/>
      <c r="RWU30" s="112"/>
      <c r="RXE30" s="114"/>
      <c r="RXG30" s="115"/>
      <c r="RXH30" s="115"/>
      <c r="RXI30" s="95"/>
      <c r="RXJ30" s="108"/>
      <c r="RXK30" s="112"/>
      <c r="RXU30" s="114"/>
      <c r="RXW30" s="115"/>
      <c r="RXX30" s="115"/>
      <c r="RXY30" s="95"/>
      <c r="RXZ30" s="108"/>
      <c r="RYA30" s="112"/>
      <c r="RYK30" s="114"/>
      <c r="RYM30" s="115"/>
      <c r="RYN30" s="115"/>
      <c r="RYO30" s="95"/>
      <c r="RYP30" s="108"/>
      <c r="RYQ30" s="112"/>
      <c r="RZA30" s="114"/>
      <c r="RZC30" s="115"/>
      <c r="RZD30" s="115"/>
      <c r="RZE30" s="95"/>
      <c r="RZF30" s="108"/>
      <c r="RZG30" s="112"/>
      <c r="RZQ30" s="114"/>
      <c r="RZS30" s="115"/>
      <c r="RZT30" s="115"/>
      <c r="RZU30" s="95"/>
      <c r="RZV30" s="108"/>
      <c r="RZW30" s="112"/>
      <c r="SAG30" s="114"/>
      <c r="SAI30" s="115"/>
      <c r="SAJ30" s="115"/>
      <c r="SAK30" s="95"/>
      <c r="SAL30" s="108"/>
      <c r="SAM30" s="112"/>
      <c r="SAW30" s="114"/>
      <c r="SAY30" s="115"/>
      <c r="SAZ30" s="115"/>
      <c r="SBA30" s="95"/>
      <c r="SBB30" s="108"/>
      <c r="SBC30" s="112"/>
      <c r="SBM30" s="114"/>
      <c r="SBO30" s="115"/>
      <c r="SBP30" s="115"/>
      <c r="SBQ30" s="95"/>
      <c r="SBR30" s="108"/>
      <c r="SBS30" s="112"/>
      <c r="SCC30" s="114"/>
      <c r="SCE30" s="115"/>
      <c r="SCF30" s="115"/>
      <c r="SCG30" s="95"/>
      <c r="SCH30" s="108"/>
      <c r="SCI30" s="112"/>
      <c r="SCS30" s="114"/>
      <c r="SCU30" s="115"/>
      <c r="SCV30" s="115"/>
      <c r="SCW30" s="95"/>
      <c r="SCX30" s="108"/>
      <c r="SCY30" s="112"/>
      <c r="SDI30" s="114"/>
      <c r="SDK30" s="115"/>
      <c r="SDL30" s="115"/>
      <c r="SDM30" s="95"/>
      <c r="SDN30" s="108"/>
      <c r="SDO30" s="112"/>
      <c r="SDY30" s="114"/>
      <c r="SEA30" s="115"/>
      <c r="SEB30" s="115"/>
      <c r="SEC30" s="95"/>
      <c r="SED30" s="108"/>
      <c r="SEE30" s="112"/>
      <c r="SEO30" s="114"/>
      <c r="SEQ30" s="115"/>
      <c r="SER30" s="115"/>
      <c r="SES30" s="95"/>
      <c r="SET30" s="108"/>
      <c r="SEU30" s="112"/>
      <c r="SFE30" s="114"/>
      <c r="SFG30" s="115"/>
      <c r="SFH30" s="115"/>
      <c r="SFI30" s="95"/>
      <c r="SFJ30" s="108"/>
      <c r="SFK30" s="112"/>
      <c r="SFU30" s="114"/>
      <c r="SFW30" s="115"/>
      <c r="SFX30" s="115"/>
      <c r="SFY30" s="95"/>
      <c r="SFZ30" s="108"/>
      <c r="SGA30" s="112"/>
      <c r="SGK30" s="114"/>
      <c r="SGM30" s="115"/>
      <c r="SGN30" s="115"/>
      <c r="SGO30" s="95"/>
      <c r="SGP30" s="108"/>
      <c r="SGQ30" s="112"/>
      <c r="SHA30" s="114"/>
      <c r="SHC30" s="115"/>
      <c r="SHD30" s="115"/>
      <c r="SHE30" s="95"/>
      <c r="SHF30" s="108"/>
      <c r="SHG30" s="112"/>
      <c r="SHQ30" s="114"/>
      <c r="SHS30" s="115"/>
      <c r="SHT30" s="115"/>
      <c r="SHU30" s="95"/>
      <c r="SHV30" s="108"/>
      <c r="SHW30" s="112"/>
      <c r="SIG30" s="114"/>
      <c r="SII30" s="115"/>
      <c r="SIJ30" s="115"/>
      <c r="SIK30" s="95"/>
      <c r="SIL30" s="108"/>
      <c r="SIM30" s="112"/>
      <c r="SIW30" s="114"/>
      <c r="SIY30" s="115"/>
      <c r="SIZ30" s="115"/>
      <c r="SJA30" s="95"/>
      <c r="SJB30" s="108"/>
      <c r="SJC30" s="112"/>
      <c r="SJM30" s="114"/>
      <c r="SJO30" s="115"/>
      <c r="SJP30" s="115"/>
      <c r="SJQ30" s="95"/>
      <c r="SJR30" s="108"/>
      <c r="SJS30" s="112"/>
      <c r="SKC30" s="114"/>
      <c r="SKE30" s="115"/>
      <c r="SKF30" s="115"/>
      <c r="SKG30" s="95"/>
      <c r="SKH30" s="108"/>
      <c r="SKI30" s="112"/>
      <c r="SKS30" s="114"/>
      <c r="SKU30" s="115"/>
      <c r="SKV30" s="115"/>
      <c r="SKW30" s="95"/>
      <c r="SKX30" s="108"/>
      <c r="SKY30" s="112"/>
      <c r="SLI30" s="114"/>
      <c r="SLK30" s="115"/>
      <c r="SLL30" s="115"/>
      <c r="SLM30" s="95"/>
      <c r="SLN30" s="108"/>
      <c r="SLO30" s="112"/>
      <c r="SLY30" s="114"/>
      <c r="SMA30" s="115"/>
      <c r="SMB30" s="115"/>
      <c r="SMC30" s="95"/>
      <c r="SMD30" s="108"/>
      <c r="SME30" s="112"/>
      <c r="SMO30" s="114"/>
      <c r="SMQ30" s="115"/>
      <c r="SMR30" s="115"/>
      <c r="SMS30" s="95"/>
      <c r="SMT30" s="108"/>
      <c r="SMU30" s="112"/>
      <c r="SNE30" s="114"/>
      <c r="SNG30" s="115"/>
      <c r="SNH30" s="115"/>
      <c r="SNI30" s="95"/>
      <c r="SNJ30" s="108"/>
      <c r="SNK30" s="112"/>
      <c r="SNU30" s="114"/>
      <c r="SNW30" s="115"/>
      <c r="SNX30" s="115"/>
      <c r="SNY30" s="95"/>
      <c r="SNZ30" s="108"/>
      <c r="SOA30" s="112"/>
      <c r="SOK30" s="114"/>
      <c r="SOM30" s="115"/>
      <c r="SON30" s="115"/>
      <c r="SOO30" s="95"/>
      <c r="SOP30" s="108"/>
      <c r="SOQ30" s="112"/>
      <c r="SPA30" s="114"/>
      <c r="SPC30" s="115"/>
      <c r="SPD30" s="115"/>
      <c r="SPE30" s="95"/>
      <c r="SPF30" s="108"/>
      <c r="SPG30" s="112"/>
      <c r="SPQ30" s="114"/>
      <c r="SPS30" s="115"/>
      <c r="SPT30" s="115"/>
      <c r="SPU30" s="95"/>
      <c r="SPV30" s="108"/>
      <c r="SPW30" s="112"/>
      <c r="SQG30" s="114"/>
      <c r="SQI30" s="115"/>
      <c r="SQJ30" s="115"/>
      <c r="SQK30" s="95"/>
      <c r="SQL30" s="108"/>
      <c r="SQM30" s="112"/>
      <c r="SQW30" s="114"/>
      <c r="SQY30" s="115"/>
      <c r="SQZ30" s="115"/>
      <c r="SRA30" s="95"/>
      <c r="SRB30" s="108"/>
      <c r="SRC30" s="112"/>
      <c r="SRM30" s="114"/>
      <c r="SRO30" s="115"/>
      <c r="SRP30" s="115"/>
      <c r="SRQ30" s="95"/>
      <c r="SRR30" s="108"/>
      <c r="SRS30" s="112"/>
      <c r="SSC30" s="114"/>
      <c r="SSE30" s="115"/>
      <c r="SSF30" s="115"/>
      <c r="SSG30" s="95"/>
      <c r="SSH30" s="108"/>
      <c r="SSI30" s="112"/>
      <c r="SSS30" s="114"/>
      <c r="SSU30" s="115"/>
      <c r="SSV30" s="115"/>
      <c r="SSW30" s="95"/>
      <c r="SSX30" s="108"/>
      <c r="SSY30" s="112"/>
      <c r="STI30" s="114"/>
      <c r="STK30" s="115"/>
      <c r="STL30" s="115"/>
      <c r="STM30" s="95"/>
      <c r="STN30" s="108"/>
      <c r="STO30" s="112"/>
      <c r="STY30" s="114"/>
      <c r="SUA30" s="115"/>
      <c r="SUB30" s="115"/>
      <c r="SUC30" s="95"/>
      <c r="SUD30" s="108"/>
      <c r="SUE30" s="112"/>
      <c r="SUO30" s="114"/>
      <c r="SUQ30" s="115"/>
      <c r="SUR30" s="115"/>
      <c r="SUS30" s="95"/>
      <c r="SUT30" s="108"/>
      <c r="SUU30" s="112"/>
      <c r="SVE30" s="114"/>
      <c r="SVG30" s="115"/>
      <c r="SVH30" s="115"/>
      <c r="SVI30" s="95"/>
      <c r="SVJ30" s="108"/>
      <c r="SVK30" s="112"/>
      <c r="SVU30" s="114"/>
      <c r="SVW30" s="115"/>
      <c r="SVX30" s="115"/>
      <c r="SVY30" s="95"/>
      <c r="SVZ30" s="108"/>
      <c r="SWA30" s="112"/>
      <c r="SWK30" s="114"/>
      <c r="SWM30" s="115"/>
      <c r="SWN30" s="115"/>
      <c r="SWO30" s="95"/>
      <c r="SWP30" s="108"/>
      <c r="SWQ30" s="112"/>
      <c r="SXA30" s="114"/>
      <c r="SXC30" s="115"/>
      <c r="SXD30" s="115"/>
      <c r="SXE30" s="95"/>
      <c r="SXF30" s="108"/>
      <c r="SXG30" s="112"/>
      <c r="SXQ30" s="114"/>
      <c r="SXS30" s="115"/>
      <c r="SXT30" s="115"/>
      <c r="SXU30" s="95"/>
      <c r="SXV30" s="108"/>
      <c r="SXW30" s="112"/>
      <c r="SYG30" s="114"/>
      <c r="SYI30" s="115"/>
      <c r="SYJ30" s="115"/>
      <c r="SYK30" s="95"/>
      <c r="SYL30" s="108"/>
      <c r="SYM30" s="112"/>
      <c r="SYW30" s="114"/>
      <c r="SYY30" s="115"/>
      <c r="SYZ30" s="115"/>
      <c r="SZA30" s="95"/>
      <c r="SZB30" s="108"/>
      <c r="SZC30" s="112"/>
      <c r="SZM30" s="114"/>
      <c r="SZO30" s="115"/>
      <c r="SZP30" s="115"/>
      <c r="SZQ30" s="95"/>
      <c r="SZR30" s="108"/>
      <c r="SZS30" s="112"/>
      <c r="TAC30" s="114"/>
      <c r="TAE30" s="115"/>
      <c r="TAF30" s="115"/>
      <c r="TAG30" s="95"/>
      <c r="TAH30" s="108"/>
      <c r="TAI30" s="112"/>
      <c r="TAS30" s="114"/>
      <c r="TAU30" s="115"/>
      <c r="TAV30" s="115"/>
      <c r="TAW30" s="95"/>
      <c r="TAX30" s="108"/>
      <c r="TAY30" s="112"/>
      <c r="TBI30" s="114"/>
      <c r="TBK30" s="115"/>
      <c r="TBL30" s="115"/>
      <c r="TBM30" s="95"/>
      <c r="TBN30" s="108"/>
      <c r="TBO30" s="112"/>
      <c r="TBY30" s="114"/>
      <c r="TCA30" s="115"/>
      <c r="TCB30" s="115"/>
      <c r="TCC30" s="95"/>
      <c r="TCD30" s="108"/>
      <c r="TCE30" s="112"/>
      <c r="TCO30" s="114"/>
      <c r="TCQ30" s="115"/>
      <c r="TCR30" s="115"/>
      <c r="TCS30" s="95"/>
      <c r="TCT30" s="108"/>
      <c r="TCU30" s="112"/>
      <c r="TDE30" s="114"/>
      <c r="TDG30" s="115"/>
      <c r="TDH30" s="115"/>
      <c r="TDI30" s="95"/>
      <c r="TDJ30" s="108"/>
      <c r="TDK30" s="112"/>
      <c r="TDU30" s="114"/>
      <c r="TDW30" s="115"/>
      <c r="TDX30" s="115"/>
      <c r="TDY30" s="95"/>
      <c r="TDZ30" s="108"/>
      <c r="TEA30" s="112"/>
      <c r="TEK30" s="114"/>
      <c r="TEM30" s="115"/>
      <c r="TEN30" s="115"/>
      <c r="TEO30" s="95"/>
      <c r="TEP30" s="108"/>
      <c r="TEQ30" s="112"/>
      <c r="TFA30" s="114"/>
      <c r="TFC30" s="115"/>
      <c r="TFD30" s="115"/>
      <c r="TFE30" s="95"/>
      <c r="TFF30" s="108"/>
      <c r="TFG30" s="112"/>
      <c r="TFQ30" s="114"/>
      <c r="TFS30" s="115"/>
      <c r="TFT30" s="115"/>
      <c r="TFU30" s="95"/>
      <c r="TFV30" s="108"/>
      <c r="TFW30" s="112"/>
      <c r="TGG30" s="114"/>
      <c r="TGI30" s="115"/>
      <c r="TGJ30" s="115"/>
      <c r="TGK30" s="95"/>
      <c r="TGL30" s="108"/>
      <c r="TGM30" s="112"/>
      <c r="TGW30" s="114"/>
      <c r="TGY30" s="115"/>
      <c r="TGZ30" s="115"/>
      <c r="THA30" s="95"/>
      <c r="THB30" s="108"/>
      <c r="THC30" s="112"/>
      <c r="THM30" s="114"/>
      <c r="THO30" s="115"/>
      <c r="THP30" s="115"/>
      <c r="THQ30" s="95"/>
      <c r="THR30" s="108"/>
      <c r="THS30" s="112"/>
      <c r="TIC30" s="114"/>
      <c r="TIE30" s="115"/>
      <c r="TIF30" s="115"/>
      <c r="TIG30" s="95"/>
      <c r="TIH30" s="108"/>
      <c r="TII30" s="112"/>
      <c r="TIS30" s="114"/>
      <c r="TIU30" s="115"/>
      <c r="TIV30" s="115"/>
      <c r="TIW30" s="95"/>
      <c r="TIX30" s="108"/>
      <c r="TIY30" s="112"/>
      <c r="TJI30" s="114"/>
      <c r="TJK30" s="115"/>
      <c r="TJL30" s="115"/>
      <c r="TJM30" s="95"/>
      <c r="TJN30" s="108"/>
      <c r="TJO30" s="112"/>
      <c r="TJY30" s="114"/>
      <c r="TKA30" s="115"/>
      <c r="TKB30" s="115"/>
      <c r="TKC30" s="95"/>
      <c r="TKD30" s="108"/>
      <c r="TKE30" s="112"/>
      <c r="TKO30" s="114"/>
      <c r="TKQ30" s="115"/>
      <c r="TKR30" s="115"/>
      <c r="TKS30" s="95"/>
      <c r="TKT30" s="108"/>
      <c r="TKU30" s="112"/>
      <c r="TLE30" s="114"/>
      <c r="TLG30" s="115"/>
      <c r="TLH30" s="115"/>
      <c r="TLI30" s="95"/>
      <c r="TLJ30" s="108"/>
      <c r="TLK30" s="112"/>
      <c r="TLU30" s="114"/>
      <c r="TLW30" s="115"/>
      <c r="TLX30" s="115"/>
      <c r="TLY30" s="95"/>
      <c r="TLZ30" s="108"/>
      <c r="TMA30" s="112"/>
      <c r="TMK30" s="114"/>
      <c r="TMM30" s="115"/>
      <c r="TMN30" s="115"/>
      <c r="TMO30" s="95"/>
      <c r="TMP30" s="108"/>
      <c r="TMQ30" s="112"/>
      <c r="TNA30" s="114"/>
      <c r="TNC30" s="115"/>
      <c r="TND30" s="115"/>
      <c r="TNE30" s="95"/>
      <c r="TNF30" s="108"/>
      <c r="TNG30" s="112"/>
      <c r="TNQ30" s="114"/>
      <c r="TNS30" s="115"/>
      <c r="TNT30" s="115"/>
      <c r="TNU30" s="95"/>
      <c r="TNV30" s="108"/>
      <c r="TNW30" s="112"/>
      <c r="TOG30" s="114"/>
      <c r="TOI30" s="115"/>
      <c r="TOJ30" s="115"/>
      <c r="TOK30" s="95"/>
      <c r="TOL30" s="108"/>
      <c r="TOM30" s="112"/>
      <c r="TOW30" s="114"/>
      <c r="TOY30" s="115"/>
      <c r="TOZ30" s="115"/>
      <c r="TPA30" s="95"/>
      <c r="TPB30" s="108"/>
      <c r="TPC30" s="112"/>
      <c r="TPM30" s="114"/>
      <c r="TPO30" s="115"/>
      <c r="TPP30" s="115"/>
      <c r="TPQ30" s="95"/>
      <c r="TPR30" s="108"/>
      <c r="TPS30" s="112"/>
      <c r="TQC30" s="114"/>
      <c r="TQE30" s="115"/>
      <c r="TQF30" s="115"/>
      <c r="TQG30" s="95"/>
      <c r="TQH30" s="108"/>
      <c r="TQI30" s="112"/>
      <c r="TQS30" s="114"/>
      <c r="TQU30" s="115"/>
      <c r="TQV30" s="115"/>
      <c r="TQW30" s="95"/>
      <c r="TQX30" s="108"/>
      <c r="TQY30" s="112"/>
      <c r="TRI30" s="114"/>
      <c r="TRK30" s="115"/>
      <c r="TRL30" s="115"/>
      <c r="TRM30" s="95"/>
      <c r="TRN30" s="108"/>
      <c r="TRO30" s="112"/>
      <c r="TRY30" s="114"/>
      <c r="TSA30" s="115"/>
      <c r="TSB30" s="115"/>
      <c r="TSC30" s="95"/>
      <c r="TSD30" s="108"/>
      <c r="TSE30" s="112"/>
      <c r="TSO30" s="114"/>
      <c r="TSQ30" s="115"/>
      <c r="TSR30" s="115"/>
      <c r="TSS30" s="95"/>
      <c r="TST30" s="108"/>
      <c r="TSU30" s="112"/>
      <c r="TTE30" s="114"/>
      <c r="TTG30" s="115"/>
      <c r="TTH30" s="115"/>
      <c r="TTI30" s="95"/>
      <c r="TTJ30" s="108"/>
      <c r="TTK30" s="112"/>
      <c r="TTU30" s="114"/>
      <c r="TTW30" s="115"/>
      <c r="TTX30" s="115"/>
      <c r="TTY30" s="95"/>
      <c r="TTZ30" s="108"/>
      <c r="TUA30" s="112"/>
      <c r="TUK30" s="114"/>
      <c r="TUM30" s="115"/>
      <c r="TUN30" s="115"/>
      <c r="TUO30" s="95"/>
      <c r="TUP30" s="108"/>
      <c r="TUQ30" s="112"/>
      <c r="TVA30" s="114"/>
      <c r="TVC30" s="115"/>
      <c r="TVD30" s="115"/>
      <c r="TVE30" s="95"/>
      <c r="TVF30" s="108"/>
      <c r="TVG30" s="112"/>
      <c r="TVQ30" s="114"/>
      <c r="TVS30" s="115"/>
      <c r="TVT30" s="115"/>
      <c r="TVU30" s="95"/>
      <c r="TVV30" s="108"/>
      <c r="TVW30" s="112"/>
      <c r="TWG30" s="114"/>
      <c r="TWI30" s="115"/>
      <c r="TWJ30" s="115"/>
      <c r="TWK30" s="95"/>
      <c r="TWL30" s="108"/>
      <c r="TWM30" s="112"/>
      <c r="TWW30" s="114"/>
      <c r="TWY30" s="115"/>
      <c r="TWZ30" s="115"/>
      <c r="TXA30" s="95"/>
      <c r="TXB30" s="108"/>
      <c r="TXC30" s="112"/>
      <c r="TXM30" s="114"/>
      <c r="TXO30" s="115"/>
      <c r="TXP30" s="115"/>
      <c r="TXQ30" s="95"/>
      <c r="TXR30" s="108"/>
      <c r="TXS30" s="112"/>
      <c r="TYC30" s="114"/>
      <c r="TYE30" s="115"/>
      <c r="TYF30" s="115"/>
      <c r="TYG30" s="95"/>
      <c r="TYH30" s="108"/>
      <c r="TYI30" s="112"/>
      <c r="TYS30" s="114"/>
      <c r="TYU30" s="115"/>
      <c r="TYV30" s="115"/>
      <c r="TYW30" s="95"/>
      <c r="TYX30" s="108"/>
      <c r="TYY30" s="112"/>
      <c r="TZI30" s="114"/>
      <c r="TZK30" s="115"/>
      <c r="TZL30" s="115"/>
      <c r="TZM30" s="95"/>
      <c r="TZN30" s="108"/>
      <c r="TZO30" s="112"/>
      <c r="TZY30" s="114"/>
      <c r="UAA30" s="115"/>
      <c r="UAB30" s="115"/>
      <c r="UAC30" s="95"/>
      <c r="UAD30" s="108"/>
      <c r="UAE30" s="112"/>
      <c r="UAO30" s="114"/>
      <c r="UAQ30" s="115"/>
      <c r="UAR30" s="115"/>
      <c r="UAS30" s="95"/>
      <c r="UAT30" s="108"/>
      <c r="UAU30" s="112"/>
      <c r="UBE30" s="114"/>
      <c r="UBG30" s="115"/>
      <c r="UBH30" s="115"/>
      <c r="UBI30" s="95"/>
      <c r="UBJ30" s="108"/>
      <c r="UBK30" s="112"/>
      <c r="UBU30" s="114"/>
      <c r="UBW30" s="115"/>
      <c r="UBX30" s="115"/>
      <c r="UBY30" s="95"/>
      <c r="UBZ30" s="108"/>
      <c r="UCA30" s="112"/>
      <c r="UCK30" s="114"/>
      <c r="UCM30" s="115"/>
      <c r="UCN30" s="115"/>
      <c r="UCO30" s="95"/>
      <c r="UCP30" s="108"/>
      <c r="UCQ30" s="112"/>
      <c r="UDA30" s="114"/>
      <c r="UDC30" s="115"/>
      <c r="UDD30" s="115"/>
      <c r="UDE30" s="95"/>
      <c r="UDF30" s="108"/>
      <c r="UDG30" s="112"/>
      <c r="UDQ30" s="114"/>
      <c r="UDS30" s="115"/>
      <c r="UDT30" s="115"/>
      <c r="UDU30" s="95"/>
      <c r="UDV30" s="108"/>
      <c r="UDW30" s="112"/>
      <c r="UEG30" s="114"/>
      <c r="UEI30" s="115"/>
      <c r="UEJ30" s="115"/>
      <c r="UEK30" s="95"/>
      <c r="UEL30" s="108"/>
      <c r="UEM30" s="112"/>
      <c r="UEW30" s="114"/>
      <c r="UEY30" s="115"/>
      <c r="UEZ30" s="115"/>
      <c r="UFA30" s="95"/>
      <c r="UFB30" s="108"/>
      <c r="UFC30" s="112"/>
      <c r="UFM30" s="114"/>
      <c r="UFO30" s="115"/>
      <c r="UFP30" s="115"/>
      <c r="UFQ30" s="95"/>
      <c r="UFR30" s="108"/>
      <c r="UFS30" s="112"/>
      <c r="UGC30" s="114"/>
      <c r="UGE30" s="115"/>
      <c r="UGF30" s="115"/>
      <c r="UGG30" s="95"/>
      <c r="UGH30" s="108"/>
      <c r="UGI30" s="112"/>
      <c r="UGS30" s="114"/>
      <c r="UGU30" s="115"/>
      <c r="UGV30" s="115"/>
      <c r="UGW30" s="95"/>
      <c r="UGX30" s="108"/>
      <c r="UGY30" s="112"/>
      <c r="UHI30" s="114"/>
      <c r="UHK30" s="115"/>
      <c r="UHL30" s="115"/>
      <c r="UHM30" s="95"/>
      <c r="UHN30" s="108"/>
      <c r="UHO30" s="112"/>
      <c r="UHY30" s="114"/>
      <c r="UIA30" s="115"/>
      <c r="UIB30" s="115"/>
      <c r="UIC30" s="95"/>
      <c r="UID30" s="108"/>
      <c r="UIE30" s="112"/>
      <c r="UIO30" s="114"/>
      <c r="UIQ30" s="115"/>
      <c r="UIR30" s="115"/>
      <c r="UIS30" s="95"/>
      <c r="UIT30" s="108"/>
      <c r="UIU30" s="112"/>
      <c r="UJE30" s="114"/>
      <c r="UJG30" s="115"/>
      <c r="UJH30" s="115"/>
      <c r="UJI30" s="95"/>
      <c r="UJJ30" s="108"/>
      <c r="UJK30" s="112"/>
      <c r="UJU30" s="114"/>
      <c r="UJW30" s="115"/>
      <c r="UJX30" s="115"/>
      <c r="UJY30" s="95"/>
      <c r="UJZ30" s="108"/>
      <c r="UKA30" s="112"/>
      <c r="UKK30" s="114"/>
      <c r="UKM30" s="115"/>
      <c r="UKN30" s="115"/>
      <c r="UKO30" s="95"/>
      <c r="UKP30" s="108"/>
      <c r="UKQ30" s="112"/>
      <c r="ULA30" s="114"/>
      <c r="ULC30" s="115"/>
      <c r="ULD30" s="115"/>
      <c r="ULE30" s="95"/>
      <c r="ULF30" s="108"/>
      <c r="ULG30" s="112"/>
      <c r="ULQ30" s="114"/>
      <c r="ULS30" s="115"/>
      <c r="ULT30" s="115"/>
      <c r="ULU30" s="95"/>
      <c r="ULV30" s="108"/>
      <c r="ULW30" s="112"/>
      <c r="UMG30" s="114"/>
      <c r="UMI30" s="115"/>
      <c r="UMJ30" s="115"/>
      <c r="UMK30" s="95"/>
      <c r="UML30" s="108"/>
      <c r="UMM30" s="112"/>
      <c r="UMW30" s="114"/>
      <c r="UMY30" s="115"/>
      <c r="UMZ30" s="115"/>
      <c r="UNA30" s="95"/>
      <c r="UNB30" s="108"/>
      <c r="UNC30" s="112"/>
      <c r="UNM30" s="114"/>
      <c r="UNO30" s="115"/>
      <c r="UNP30" s="115"/>
      <c r="UNQ30" s="95"/>
      <c r="UNR30" s="108"/>
      <c r="UNS30" s="112"/>
      <c r="UOC30" s="114"/>
      <c r="UOE30" s="115"/>
      <c r="UOF30" s="115"/>
      <c r="UOG30" s="95"/>
      <c r="UOH30" s="108"/>
      <c r="UOI30" s="112"/>
      <c r="UOS30" s="114"/>
      <c r="UOU30" s="115"/>
      <c r="UOV30" s="115"/>
      <c r="UOW30" s="95"/>
      <c r="UOX30" s="108"/>
      <c r="UOY30" s="112"/>
      <c r="UPI30" s="114"/>
      <c r="UPK30" s="115"/>
      <c r="UPL30" s="115"/>
      <c r="UPM30" s="95"/>
      <c r="UPN30" s="108"/>
      <c r="UPO30" s="112"/>
      <c r="UPY30" s="114"/>
      <c r="UQA30" s="115"/>
      <c r="UQB30" s="115"/>
      <c r="UQC30" s="95"/>
      <c r="UQD30" s="108"/>
      <c r="UQE30" s="112"/>
      <c r="UQO30" s="114"/>
      <c r="UQQ30" s="115"/>
      <c r="UQR30" s="115"/>
      <c r="UQS30" s="95"/>
      <c r="UQT30" s="108"/>
      <c r="UQU30" s="112"/>
      <c r="URE30" s="114"/>
      <c r="URG30" s="115"/>
      <c r="URH30" s="115"/>
      <c r="URI30" s="95"/>
      <c r="URJ30" s="108"/>
      <c r="URK30" s="112"/>
      <c r="URU30" s="114"/>
      <c r="URW30" s="115"/>
      <c r="URX30" s="115"/>
      <c r="URY30" s="95"/>
      <c r="URZ30" s="108"/>
      <c r="USA30" s="112"/>
      <c r="USK30" s="114"/>
      <c r="USM30" s="115"/>
      <c r="USN30" s="115"/>
      <c r="USO30" s="95"/>
      <c r="USP30" s="108"/>
      <c r="USQ30" s="112"/>
      <c r="UTA30" s="114"/>
      <c r="UTC30" s="115"/>
      <c r="UTD30" s="115"/>
      <c r="UTE30" s="95"/>
      <c r="UTF30" s="108"/>
      <c r="UTG30" s="112"/>
      <c r="UTQ30" s="114"/>
      <c r="UTS30" s="115"/>
      <c r="UTT30" s="115"/>
      <c r="UTU30" s="95"/>
      <c r="UTV30" s="108"/>
      <c r="UTW30" s="112"/>
      <c r="UUG30" s="114"/>
      <c r="UUI30" s="115"/>
      <c r="UUJ30" s="115"/>
      <c r="UUK30" s="95"/>
      <c r="UUL30" s="108"/>
      <c r="UUM30" s="112"/>
      <c r="UUW30" s="114"/>
      <c r="UUY30" s="115"/>
      <c r="UUZ30" s="115"/>
      <c r="UVA30" s="95"/>
      <c r="UVB30" s="108"/>
      <c r="UVC30" s="112"/>
      <c r="UVM30" s="114"/>
      <c r="UVO30" s="115"/>
      <c r="UVP30" s="115"/>
      <c r="UVQ30" s="95"/>
      <c r="UVR30" s="108"/>
      <c r="UVS30" s="112"/>
      <c r="UWC30" s="114"/>
      <c r="UWE30" s="115"/>
      <c r="UWF30" s="115"/>
      <c r="UWG30" s="95"/>
      <c r="UWH30" s="108"/>
      <c r="UWI30" s="112"/>
      <c r="UWS30" s="114"/>
      <c r="UWU30" s="115"/>
      <c r="UWV30" s="115"/>
      <c r="UWW30" s="95"/>
      <c r="UWX30" s="108"/>
      <c r="UWY30" s="112"/>
      <c r="UXI30" s="114"/>
      <c r="UXK30" s="115"/>
      <c r="UXL30" s="115"/>
      <c r="UXM30" s="95"/>
      <c r="UXN30" s="108"/>
      <c r="UXO30" s="112"/>
      <c r="UXY30" s="114"/>
      <c r="UYA30" s="115"/>
      <c r="UYB30" s="115"/>
      <c r="UYC30" s="95"/>
      <c r="UYD30" s="108"/>
      <c r="UYE30" s="112"/>
      <c r="UYO30" s="114"/>
      <c r="UYQ30" s="115"/>
      <c r="UYR30" s="115"/>
      <c r="UYS30" s="95"/>
      <c r="UYT30" s="108"/>
      <c r="UYU30" s="112"/>
      <c r="UZE30" s="114"/>
      <c r="UZG30" s="115"/>
      <c r="UZH30" s="115"/>
      <c r="UZI30" s="95"/>
      <c r="UZJ30" s="108"/>
      <c r="UZK30" s="112"/>
      <c r="UZU30" s="114"/>
      <c r="UZW30" s="115"/>
      <c r="UZX30" s="115"/>
      <c r="UZY30" s="95"/>
      <c r="UZZ30" s="108"/>
      <c r="VAA30" s="112"/>
      <c r="VAK30" s="114"/>
      <c r="VAM30" s="115"/>
      <c r="VAN30" s="115"/>
      <c r="VAO30" s="95"/>
      <c r="VAP30" s="108"/>
      <c r="VAQ30" s="112"/>
      <c r="VBA30" s="114"/>
      <c r="VBC30" s="115"/>
      <c r="VBD30" s="115"/>
      <c r="VBE30" s="95"/>
      <c r="VBF30" s="108"/>
      <c r="VBG30" s="112"/>
      <c r="VBQ30" s="114"/>
      <c r="VBS30" s="115"/>
      <c r="VBT30" s="115"/>
      <c r="VBU30" s="95"/>
      <c r="VBV30" s="108"/>
      <c r="VBW30" s="112"/>
      <c r="VCG30" s="114"/>
      <c r="VCI30" s="115"/>
      <c r="VCJ30" s="115"/>
      <c r="VCK30" s="95"/>
      <c r="VCL30" s="108"/>
      <c r="VCM30" s="112"/>
      <c r="VCW30" s="114"/>
      <c r="VCY30" s="115"/>
      <c r="VCZ30" s="115"/>
      <c r="VDA30" s="95"/>
      <c r="VDB30" s="108"/>
      <c r="VDC30" s="112"/>
      <c r="VDM30" s="114"/>
      <c r="VDO30" s="115"/>
      <c r="VDP30" s="115"/>
      <c r="VDQ30" s="95"/>
      <c r="VDR30" s="108"/>
      <c r="VDS30" s="112"/>
      <c r="VEC30" s="114"/>
      <c r="VEE30" s="115"/>
      <c r="VEF30" s="115"/>
      <c r="VEG30" s="95"/>
      <c r="VEH30" s="108"/>
      <c r="VEI30" s="112"/>
      <c r="VES30" s="114"/>
      <c r="VEU30" s="115"/>
      <c r="VEV30" s="115"/>
      <c r="VEW30" s="95"/>
      <c r="VEX30" s="108"/>
      <c r="VEY30" s="112"/>
      <c r="VFI30" s="114"/>
      <c r="VFK30" s="115"/>
      <c r="VFL30" s="115"/>
      <c r="VFM30" s="95"/>
      <c r="VFN30" s="108"/>
      <c r="VFO30" s="112"/>
      <c r="VFY30" s="114"/>
      <c r="VGA30" s="115"/>
      <c r="VGB30" s="115"/>
      <c r="VGC30" s="95"/>
      <c r="VGD30" s="108"/>
      <c r="VGE30" s="112"/>
      <c r="VGO30" s="114"/>
      <c r="VGQ30" s="115"/>
      <c r="VGR30" s="115"/>
      <c r="VGS30" s="95"/>
      <c r="VGT30" s="108"/>
      <c r="VGU30" s="112"/>
      <c r="VHE30" s="114"/>
      <c r="VHG30" s="115"/>
      <c r="VHH30" s="115"/>
      <c r="VHI30" s="95"/>
      <c r="VHJ30" s="108"/>
      <c r="VHK30" s="112"/>
      <c r="VHU30" s="114"/>
      <c r="VHW30" s="115"/>
      <c r="VHX30" s="115"/>
      <c r="VHY30" s="95"/>
      <c r="VHZ30" s="108"/>
      <c r="VIA30" s="112"/>
      <c r="VIK30" s="114"/>
      <c r="VIM30" s="115"/>
      <c r="VIN30" s="115"/>
      <c r="VIO30" s="95"/>
      <c r="VIP30" s="108"/>
      <c r="VIQ30" s="112"/>
      <c r="VJA30" s="114"/>
      <c r="VJC30" s="115"/>
      <c r="VJD30" s="115"/>
      <c r="VJE30" s="95"/>
      <c r="VJF30" s="108"/>
      <c r="VJG30" s="112"/>
      <c r="VJQ30" s="114"/>
      <c r="VJS30" s="115"/>
      <c r="VJT30" s="115"/>
      <c r="VJU30" s="95"/>
      <c r="VJV30" s="108"/>
      <c r="VJW30" s="112"/>
      <c r="VKG30" s="114"/>
      <c r="VKI30" s="115"/>
      <c r="VKJ30" s="115"/>
      <c r="VKK30" s="95"/>
      <c r="VKL30" s="108"/>
      <c r="VKM30" s="112"/>
      <c r="VKW30" s="114"/>
      <c r="VKY30" s="115"/>
      <c r="VKZ30" s="115"/>
      <c r="VLA30" s="95"/>
      <c r="VLB30" s="108"/>
      <c r="VLC30" s="112"/>
      <c r="VLM30" s="114"/>
      <c r="VLO30" s="115"/>
      <c r="VLP30" s="115"/>
      <c r="VLQ30" s="95"/>
      <c r="VLR30" s="108"/>
      <c r="VLS30" s="112"/>
      <c r="VMC30" s="114"/>
      <c r="VME30" s="115"/>
      <c r="VMF30" s="115"/>
      <c r="VMG30" s="95"/>
      <c r="VMH30" s="108"/>
      <c r="VMI30" s="112"/>
      <c r="VMS30" s="114"/>
      <c r="VMU30" s="115"/>
      <c r="VMV30" s="115"/>
      <c r="VMW30" s="95"/>
      <c r="VMX30" s="108"/>
      <c r="VMY30" s="112"/>
      <c r="VNI30" s="114"/>
      <c r="VNK30" s="115"/>
      <c r="VNL30" s="115"/>
      <c r="VNM30" s="95"/>
      <c r="VNN30" s="108"/>
      <c r="VNO30" s="112"/>
      <c r="VNY30" s="114"/>
      <c r="VOA30" s="115"/>
      <c r="VOB30" s="115"/>
      <c r="VOC30" s="95"/>
      <c r="VOD30" s="108"/>
      <c r="VOE30" s="112"/>
      <c r="VOO30" s="114"/>
      <c r="VOQ30" s="115"/>
      <c r="VOR30" s="115"/>
      <c r="VOS30" s="95"/>
      <c r="VOT30" s="108"/>
      <c r="VOU30" s="112"/>
      <c r="VPE30" s="114"/>
      <c r="VPG30" s="115"/>
      <c r="VPH30" s="115"/>
      <c r="VPI30" s="95"/>
      <c r="VPJ30" s="108"/>
      <c r="VPK30" s="112"/>
      <c r="VPU30" s="114"/>
      <c r="VPW30" s="115"/>
      <c r="VPX30" s="115"/>
      <c r="VPY30" s="95"/>
      <c r="VPZ30" s="108"/>
      <c r="VQA30" s="112"/>
      <c r="VQK30" s="114"/>
      <c r="VQM30" s="115"/>
      <c r="VQN30" s="115"/>
      <c r="VQO30" s="95"/>
      <c r="VQP30" s="108"/>
      <c r="VQQ30" s="112"/>
      <c r="VRA30" s="114"/>
      <c r="VRC30" s="115"/>
      <c r="VRD30" s="115"/>
      <c r="VRE30" s="95"/>
      <c r="VRF30" s="108"/>
      <c r="VRG30" s="112"/>
      <c r="VRQ30" s="114"/>
      <c r="VRS30" s="115"/>
      <c r="VRT30" s="115"/>
      <c r="VRU30" s="95"/>
      <c r="VRV30" s="108"/>
      <c r="VRW30" s="112"/>
      <c r="VSG30" s="114"/>
      <c r="VSI30" s="115"/>
      <c r="VSJ30" s="115"/>
      <c r="VSK30" s="95"/>
      <c r="VSL30" s="108"/>
      <c r="VSM30" s="112"/>
      <c r="VSW30" s="114"/>
      <c r="VSY30" s="115"/>
      <c r="VSZ30" s="115"/>
      <c r="VTA30" s="95"/>
      <c r="VTB30" s="108"/>
      <c r="VTC30" s="112"/>
      <c r="VTM30" s="114"/>
      <c r="VTO30" s="115"/>
      <c r="VTP30" s="115"/>
      <c r="VTQ30" s="95"/>
      <c r="VTR30" s="108"/>
      <c r="VTS30" s="112"/>
      <c r="VUC30" s="114"/>
      <c r="VUE30" s="115"/>
      <c r="VUF30" s="115"/>
      <c r="VUG30" s="95"/>
      <c r="VUH30" s="108"/>
      <c r="VUI30" s="112"/>
      <c r="VUS30" s="114"/>
      <c r="VUU30" s="115"/>
      <c r="VUV30" s="115"/>
      <c r="VUW30" s="95"/>
      <c r="VUX30" s="108"/>
      <c r="VUY30" s="112"/>
      <c r="VVI30" s="114"/>
      <c r="VVK30" s="115"/>
      <c r="VVL30" s="115"/>
      <c r="VVM30" s="95"/>
      <c r="VVN30" s="108"/>
      <c r="VVO30" s="112"/>
      <c r="VVY30" s="114"/>
      <c r="VWA30" s="115"/>
      <c r="VWB30" s="115"/>
      <c r="VWC30" s="95"/>
      <c r="VWD30" s="108"/>
      <c r="VWE30" s="112"/>
      <c r="VWO30" s="114"/>
      <c r="VWQ30" s="115"/>
      <c r="VWR30" s="115"/>
      <c r="VWS30" s="95"/>
      <c r="VWT30" s="108"/>
      <c r="VWU30" s="112"/>
      <c r="VXE30" s="114"/>
      <c r="VXG30" s="115"/>
      <c r="VXH30" s="115"/>
      <c r="VXI30" s="95"/>
      <c r="VXJ30" s="108"/>
      <c r="VXK30" s="112"/>
      <c r="VXU30" s="114"/>
      <c r="VXW30" s="115"/>
      <c r="VXX30" s="115"/>
      <c r="VXY30" s="95"/>
      <c r="VXZ30" s="108"/>
      <c r="VYA30" s="112"/>
      <c r="VYK30" s="114"/>
      <c r="VYM30" s="115"/>
      <c r="VYN30" s="115"/>
      <c r="VYO30" s="95"/>
      <c r="VYP30" s="108"/>
      <c r="VYQ30" s="112"/>
      <c r="VZA30" s="114"/>
      <c r="VZC30" s="115"/>
      <c r="VZD30" s="115"/>
      <c r="VZE30" s="95"/>
      <c r="VZF30" s="108"/>
      <c r="VZG30" s="112"/>
      <c r="VZQ30" s="114"/>
      <c r="VZS30" s="115"/>
      <c r="VZT30" s="115"/>
      <c r="VZU30" s="95"/>
      <c r="VZV30" s="108"/>
      <c r="VZW30" s="112"/>
      <c r="WAG30" s="114"/>
      <c r="WAI30" s="115"/>
      <c r="WAJ30" s="115"/>
      <c r="WAK30" s="95"/>
      <c r="WAL30" s="108"/>
      <c r="WAM30" s="112"/>
      <c r="WAW30" s="114"/>
      <c r="WAY30" s="115"/>
      <c r="WAZ30" s="115"/>
      <c r="WBA30" s="95"/>
      <c r="WBB30" s="108"/>
      <c r="WBC30" s="112"/>
      <c r="WBM30" s="114"/>
      <c r="WBO30" s="115"/>
      <c r="WBP30" s="115"/>
      <c r="WBQ30" s="95"/>
      <c r="WBR30" s="108"/>
      <c r="WBS30" s="112"/>
      <c r="WCC30" s="114"/>
      <c r="WCE30" s="115"/>
      <c r="WCF30" s="115"/>
      <c r="WCG30" s="95"/>
      <c r="WCH30" s="108"/>
      <c r="WCI30" s="112"/>
      <c r="WCS30" s="114"/>
      <c r="WCU30" s="115"/>
      <c r="WCV30" s="115"/>
      <c r="WCW30" s="95"/>
      <c r="WCX30" s="108"/>
      <c r="WCY30" s="112"/>
      <c r="WDI30" s="114"/>
      <c r="WDK30" s="115"/>
      <c r="WDL30" s="115"/>
      <c r="WDM30" s="95"/>
      <c r="WDN30" s="108"/>
      <c r="WDO30" s="112"/>
      <c r="WDY30" s="114"/>
      <c r="WEA30" s="115"/>
      <c r="WEB30" s="115"/>
      <c r="WEC30" s="95"/>
      <c r="WED30" s="108"/>
      <c r="WEE30" s="112"/>
      <c r="WEO30" s="114"/>
      <c r="WEQ30" s="115"/>
      <c r="WER30" s="115"/>
      <c r="WES30" s="95"/>
      <c r="WET30" s="108"/>
      <c r="WEU30" s="112"/>
      <c r="WFE30" s="114"/>
      <c r="WFG30" s="115"/>
      <c r="WFH30" s="115"/>
      <c r="WFI30" s="95"/>
      <c r="WFJ30" s="108"/>
      <c r="WFK30" s="112"/>
      <c r="WFU30" s="114"/>
      <c r="WFW30" s="115"/>
      <c r="WFX30" s="115"/>
      <c r="WFY30" s="95"/>
      <c r="WFZ30" s="108"/>
      <c r="WGA30" s="112"/>
      <c r="WGK30" s="114"/>
      <c r="WGM30" s="115"/>
      <c r="WGN30" s="115"/>
      <c r="WGO30" s="95"/>
      <c r="WGP30" s="108"/>
      <c r="WGQ30" s="112"/>
      <c r="WHA30" s="114"/>
      <c r="WHC30" s="115"/>
      <c r="WHD30" s="115"/>
      <c r="WHE30" s="95"/>
      <c r="WHF30" s="108"/>
      <c r="WHG30" s="112"/>
      <c r="WHQ30" s="114"/>
      <c r="WHS30" s="115"/>
      <c r="WHT30" s="115"/>
      <c r="WHU30" s="95"/>
      <c r="WHV30" s="108"/>
      <c r="WHW30" s="112"/>
      <c r="WIG30" s="114"/>
      <c r="WII30" s="115"/>
      <c r="WIJ30" s="115"/>
      <c r="WIK30" s="95"/>
      <c r="WIL30" s="108"/>
      <c r="WIM30" s="112"/>
      <c r="WIW30" s="114"/>
      <c r="WIY30" s="115"/>
      <c r="WIZ30" s="115"/>
      <c r="WJA30" s="95"/>
      <c r="WJB30" s="108"/>
      <c r="WJC30" s="112"/>
      <c r="WJM30" s="114"/>
      <c r="WJO30" s="115"/>
      <c r="WJP30" s="115"/>
      <c r="WJQ30" s="95"/>
      <c r="WJR30" s="108"/>
      <c r="WJS30" s="112"/>
      <c r="WKC30" s="114"/>
      <c r="WKE30" s="115"/>
      <c r="WKF30" s="115"/>
      <c r="WKG30" s="95"/>
      <c r="WKH30" s="108"/>
      <c r="WKI30" s="112"/>
      <c r="WKS30" s="114"/>
      <c r="WKU30" s="115"/>
      <c r="WKV30" s="115"/>
      <c r="WKW30" s="95"/>
      <c r="WKX30" s="108"/>
      <c r="WKY30" s="112"/>
      <c r="WLI30" s="114"/>
      <c r="WLK30" s="115"/>
      <c r="WLL30" s="115"/>
      <c r="WLM30" s="95"/>
      <c r="WLN30" s="108"/>
      <c r="WLO30" s="112"/>
      <c r="WLY30" s="114"/>
      <c r="WMA30" s="115"/>
      <c r="WMB30" s="115"/>
      <c r="WMC30" s="95"/>
      <c r="WMD30" s="108"/>
      <c r="WME30" s="112"/>
      <c r="WMO30" s="114"/>
      <c r="WMQ30" s="115"/>
      <c r="WMR30" s="115"/>
      <c r="WMS30" s="95"/>
      <c r="WMT30" s="108"/>
      <c r="WMU30" s="112"/>
      <c r="WNE30" s="114"/>
      <c r="WNG30" s="115"/>
      <c r="WNH30" s="115"/>
      <c r="WNI30" s="95"/>
      <c r="WNJ30" s="108"/>
      <c r="WNK30" s="112"/>
      <c r="WNU30" s="114"/>
      <c r="WNW30" s="115"/>
      <c r="WNX30" s="115"/>
      <c r="WNY30" s="95"/>
      <c r="WNZ30" s="108"/>
      <c r="WOA30" s="112"/>
      <c r="WOK30" s="114"/>
      <c r="WOM30" s="115"/>
      <c r="WON30" s="115"/>
      <c r="WOO30" s="95"/>
      <c r="WOP30" s="108"/>
      <c r="WOQ30" s="112"/>
      <c r="WPA30" s="114"/>
      <c r="WPC30" s="115"/>
      <c r="WPD30" s="115"/>
      <c r="WPE30" s="95"/>
      <c r="WPF30" s="108"/>
      <c r="WPG30" s="112"/>
      <c r="WPQ30" s="114"/>
      <c r="WPS30" s="115"/>
      <c r="WPT30" s="115"/>
      <c r="WPU30" s="95"/>
      <c r="WPV30" s="108"/>
      <c r="WPW30" s="112"/>
      <c r="WQG30" s="114"/>
      <c r="WQI30" s="115"/>
      <c r="WQJ30" s="115"/>
      <c r="WQK30" s="95"/>
      <c r="WQL30" s="108"/>
      <c r="WQM30" s="112"/>
      <c r="WQW30" s="114"/>
      <c r="WQY30" s="115"/>
      <c r="WQZ30" s="115"/>
      <c r="WRA30" s="95"/>
      <c r="WRB30" s="108"/>
      <c r="WRC30" s="112"/>
      <c r="WRM30" s="114"/>
      <c r="WRO30" s="115"/>
      <c r="WRP30" s="115"/>
      <c r="WRQ30" s="95"/>
      <c r="WRR30" s="108"/>
      <c r="WRS30" s="112"/>
      <c r="WSC30" s="114"/>
      <c r="WSE30" s="115"/>
      <c r="WSF30" s="115"/>
      <c r="WSG30" s="95"/>
      <c r="WSH30" s="108"/>
      <c r="WSI30" s="112"/>
      <c r="WSS30" s="114"/>
      <c r="WSU30" s="115"/>
      <c r="WSV30" s="115"/>
      <c r="WSW30" s="95"/>
      <c r="WSX30" s="108"/>
      <c r="WSY30" s="112"/>
      <c r="WTI30" s="114"/>
      <c r="WTK30" s="115"/>
      <c r="WTL30" s="115"/>
      <c r="WTM30" s="95"/>
      <c r="WTN30" s="108"/>
      <c r="WTO30" s="112"/>
      <c r="WTY30" s="114"/>
      <c r="WUA30" s="115"/>
      <c r="WUB30" s="115"/>
      <c r="WUC30" s="95"/>
      <c r="WUD30" s="108"/>
      <c r="WUE30" s="112"/>
      <c r="WUO30" s="114"/>
      <c r="WUQ30" s="115"/>
      <c r="WUR30" s="115"/>
      <c r="WUS30" s="95"/>
      <c r="WUT30" s="108"/>
      <c r="WUU30" s="112"/>
      <c r="WVE30" s="114"/>
      <c r="WVG30" s="115"/>
      <c r="WVH30" s="115"/>
      <c r="WVI30" s="95"/>
      <c r="WVJ30" s="108"/>
      <c r="WVK30" s="112"/>
      <c r="WVU30" s="114"/>
      <c r="WVW30" s="115"/>
      <c r="WVX30" s="115"/>
      <c r="WVY30" s="95"/>
      <c r="WVZ30" s="108"/>
      <c r="WWA30" s="112"/>
      <c r="WWK30" s="114"/>
      <c r="WWM30" s="115"/>
      <c r="WWN30" s="115"/>
      <c r="WWO30" s="95"/>
      <c r="WWP30" s="108"/>
      <c r="WWQ30" s="112"/>
      <c r="WXA30" s="114"/>
      <c r="WXC30" s="115"/>
      <c r="WXD30" s="115"/>
      <c r="WXE30" s="95"/>
      <c r="WXF30" s="108"/>
      <c r="WXG30" s="112"/>
      <c r="WXQ30" s="114"/>
      <c r="WXS30" s="115"/>
      <c r="WXT30" s="115"/>
      <c r="WXU30" s="95"/>
      <c r="WXV30" s="108"/>
      <c r="WXW30" s="112"/>
      <c r="WYG30" s="114"/>
      <c r="WYI30" s="115"/>
      <c r="WYJ30" s="115"/>
      <c r="WYK30" s="95"/>
      <c r="WYL30" s="108"/>
      <c r="WYM30" s="112"/>
      <c r="WYW30" s="114"/>
      <c r="WYY30" s="115"/>
      <c r="WYZ30" s="115"/>
      <c r="WZA30" s="95"/>
      <c r="WZB30" s="108"/>
      <c r="WZC30" s="112"/>
      <c r="WZM30" s="114"/>
      <c r="WZO30" s="115"/>
      <c r="WZP30" s="115"/>
      <c r="WZQ30" s="95"/>
      <c r="WZR30" s="108"/>
      <c r="WZS30" s="112"/>
      <c r="XAC30" s="114"/>
      <c r="XAE30" s="115"/>
      <c r="XAF30" s="115"/>
      <c r="XAG30" s="95"/>
      <c r="XAH30" s="108"/>
      <c r="XAI30" s="112"/>
      <c r="XAS30" s="114"/>
      <c r="XAU30" s="115"/>
      <c r="XAV30" s="115"/>
      <c r="XAW30" s="95"/>
      <c r="XAX30" s="108"/>
      <c r="XAY30" s="112"/>
      <c r="XBI30" s="114"/>
      <c r="XBK30" s="115"/>
      <c r="XBL30" s="115"/>
      <c r="XBM30" s="95"/>
      <c r="XBN30" s="108"/>
      <c r="XBO30" s="112"/>
      <c r="XBY30" s="114"/>
      <c r="XCA30" s="115"/>
      <c r="XCB30" s="115"/>
      <c r="XCC30" s="95"/>
      <c r="XCD30" s="108"/>
      <c r="XCE30" s="112"/>
      <c r="XCO30" s="114"/>
      <c r="XCQ30" s="115"/>
      <c r="XCR30" s="115"/>
      <c r="XCS30" s="95"/>
      <c r="XCT30" s="108"/>
      <c r="XCU30" s="112"/>
      <c r="XDE30" s="114"/>
      <c r="XDG30" s="115"/>
      <c r="XDH30" s="115"/>
      <c r="XDI30" s="95"/>
      <c r="XDJ30" s="108"/>
      <c r="XDK30" s="112"/>
      <c r="XDU30" s="114"/>
      <c r="XDW30" s="115"/>
      <c r="XDX30" s="115"/>
      <c r="XDY30" s="95"/>
      <c r="XDZ30" s="108"/>
      <c r="XEA30" s="112"/>
      <c r="XEK30" s="114"/>
      <c r="XEM30" s="115"/>
      <c r="XEN30" s="115"/>
      <c r="XEO30" s="95"/>
      <c r="XEP30" s="108"/>
      <c r="XEQ30" s="112"/>
      <c r="XFA30" s="114"/>
      <c r="XFC30" s="115"/>
      <c r="XFD30" s="115"/>
    </row>
    <row r="31" spans="1:16384" s="113" customFormat="1" ht="21" customHeight="1" x14ac:dyDescent="0.25">
      <c r="A31" s="95"/>
      <c r="B31" s="108"/>
      <c r="C31" s="107"/>
      <c r="D31" s="96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3"/>
      <c r="R31" s="143"/>
      <c r="S31" s="142"/>
      <c r="T31" s="143"/>
      <c r="U31" s="143"/>
      <c r="V31" s="143"/>
      <c r="W31" s="143"/>
      <c r="AC31" s="114"/>
      <c r="AE31" s="115"/>
      <c r="AF31" s="115"/>
      <c r="AG31" s="95"/>
      <c r="AH31" s="108"/>
      <c r="AI31" s="112"/>
      <c r="AS31" s="114"/>
      <c r="AU31" s="115"/>
      <c r="AV31" s="115"/>
      <c r="AW31" s="95"/>
      <c r="AX31" s="108"/>
      <c r="AY31" s="112"/>
      <c r="BI31" s="114"/>
      <c r="BK31" s="115"/>
      <c r="BL31" s="115"/>
      <c r="BM31" s="95"/>
      <c r="BN31" s="108"/>
      <c r="BO31" s="112"/>
      <c r="BY31" s="114"/>
      <c r="CA31" s="115"/>
      <c r="CB31" s="115"/>
      <c r="CC31" s="95"/>
      <c r="CD31" s="108"/>
      <c r="CE31" s="112"/>
      <c r="CO31" s="114"/>
      <c r="CQ31" s="115"/>
      <c r="CR31" s="115"/>
      <c r="CS31" s="95"/>
      <c r="CT31" s="108"/>
      <c r="CU31" s="112"/>
      <c r="DE31" s="114"/>
      <c r="DG31" s="115"/>
      <c r="DH31" s="115"/>
      <c r="DI31" s="95"/>
      <c r="DJ31" s="108"/>
      <c r="DK31" s="112"/>
      <c r="DU31" s="114"/>
      <c r="DW31" s="115"/>
      <c r="DX31" s="115"/>
      <c r="DY31" s="95"/>
      <c r="DZ31" s="108"/>
      <c r="EA31" s="112"/>
      <c r="EK31" s="114"/>
      <c r="EM31" s="115"/>
      <c r="EN31" s="115"/>
      <c r="EO31" s="95"/>
      <c r="EP31" s="108"/>
      <c r="EQ31" s="112"/>
      <c r="FA31" s="114"/>
      <c r="FC31" s="115"/>
      <c r="FD31" s="115"/>
      <c r="FE31" s="95"/>
      <c r="FF31" s="108"/>
      <c r="FG31" s="112"/>
      <c r="FQ31" s="114"/>
      <c r="FS31" s="115"/>
      <c r="FT31" s="115"/>
      <c r="FU31" s="95"/>
      <c r="FV31" s="108"/>
      <c r="FW31" s="112"/>
      <c r="GG31" s="114"/>
      <c r="GI31" s="115"/>
      <c r="GJ31" s="115"/>
      <c r="GK31" s="95"/>
      <c r="GL31" s="108"/>
      <c r="GM31" s="112"/>
      <c r="GW31" s="114"/>
      <c r="GY31" s="115"/>
      <c r="GZ31" s="115"/>
      <c r="HA31" s="95"/>
      <c r="HB31" s="108"/>
      <c r="HC31" s="112"/>
      <c r="HM31" s="114"/>
      <c r="HO31" s="115"/>
      <c r="HP31" s="115"/>
      <c r="HQ31" s="95"/>
      <c r="HR31" s="108"/>
      <c r="HS31" s="112"/>
      <c r="IC31" s="114"/>
      <c r="IE31" s="115"/>
      <c r="IF31" s="115"/>
      <c r="IG31" s="95"/>
      <c r="IH31" s="108"/>
      <c r="II31" s="112"/>
      <c r="IS31" s="114"/>
      <c r="IU31" s="115"/>
      <c r="IV31" s="115"/>
      <c r="IW31" s="95"/>
      <c r="IX31" s="108"/>
      <c r="IY31" s="112"/>
      <c r="JI31" s="114"/>
      <c r="JK31" s="115"/>
      <c r="JL31" s="115"/>
      <c r="JM31" s="95"/>
      <c r="JN31" s="108"/>
      <c r="JO31" s="112"/>
      <c r="JY31" s="114"/>
      <c r="KA31" s="115"/>
      <c r="KB31" s="115"/>
      <c r="KC31" s="95"/>
      <c r="KD31" s="108"/>
      <c r="KE31" s="112"/>
      <c r="KO31" s="114"/>
      <c r="KQ31" s="115"/>
      <c r="KR31" s="115"/>
      <c r="KS31" s="95"/>
      <c r="KT31" s="108"/>
      <c r="KU31" s="112"/>
      <c r="LE31" s="114"/>
      <c r="LG31" s="115"/>
      <c r="LH31" s="115"/>
      <c r="LI31" s="95"/>
      <c r="LJ31" s="108"/>
      <c r="LK31" s="112"/>
      <c r="LU31" s="114"/>
      <c r="LW31" s="115"/>
      <c r="LX31" s="115"/>
      <c r="LY31" s="95"/>
      <c r="LZ31" s="108"/>
      <c r="MA31" s="112"/>
      <c r="MK31" s="114"/>
      <c r="MM31" s="115"/>
      <c r="MN31" s="115"/>
      <c r="MO31" s="95"/>
      <c r="MP31" s="108"/>
      <c r="MQ31" s="112"/>
      <c r="NA31" s="114"/>
      <c r="NC31" s="115"/>
      <c r="ND31" s="115"/>
      <c r="NE31" s="95"/>
      <c r="NF31" s="108"/>
      <c r="NG31" s="112"/>
      <c r="NQ31" s="114"/>
      <c r="NS31" s="115"/>
      <c r="NT31" s="115"/>
      <c r="NU31" s="95"/>
      <c r="NV31" s="108"/>
      <c r="NW31" s="112"/>
      <c r="OG31" s="114"/>
      <c r="OI31" s="115"/>
      <c r="OJ31" s="115"/>
      <c r="OK31" s="95"/>
      <c r="OL31" s="108"/>
      <c r="OM31" s="112"/>
      <c r="OW31" s="114"/>
      <c r="OY31" s="115"/>
      <c r="OZ31" s="115"/>
      <c r="PA31" s="95"/>
      <c r="PB31" s="108"/>
      <c r="PC31" s="112"/>
      <c r="PM31" s="114"/>
      <c r="PO31" s="115"/>
      <c r="PP31" s="115"/>
      <c r="PQ31" s="95"/>
      <c r="PR31" s="108"/>
      <c r="PS31" s="112"/>
      <c r="QC31" s="114"/>
      <c r="QE31" s="115"/>
      <c r="QF31" s="115"/>
      <c r="QG31" s="95"/>
      <c r="QH31" s="108"/>
      <c r="QI31" s="112"/>
      <c r="QS31" s="114"/>
      <c r="QU31" s="115"/>
      <c r="QV31" s="115"/>
      <c r="QW31" s="95"/>
      <c r="QX31" s="108"/>
      <c r="QY31" s="112"/>
      <c r="RI31" s="114"/>
      <c r="RK31" s="115"/>
      <c r="RL31" s="115"/>
      <c r="RM31" s="95"/>
      <c r="RN31" s="108"/>
      <c r="RO31" s="112"/>
      <c r="RY31" s="114"/>
      <c r="SA31" s="115"/>
      <c r="SB31" s="115"/>
      <c r="SC31" s="95"/>
      <c r="SD31" s="108"/>
      <c r="SE31" s="112"/>
      <c r="SO31" s="114"/>
      <c r="SQ31" s="115"/>
      <c r="SR31" s="115"/>
      <c r="SS31" s="95"/>
      <c r="ST31" s="108"/>
      <c r="SU31" s="112"/>
      <c r="TE31" s="114"/>
      <c r="TG31" s="115"/>
      <c r="TH31" s="115"/>
      <c r="TI31" s="95"/>
      <c r="TJ31" s="108"/>
      <c r="TK31" s="112"/>
      <c r="TU31" s="114"/>
      <c r="TW31" s="115"/>
      <c r="TX31" s="115"/>
      <c r="TY31" s="95"/>
      <c r="TZ31" s="108"/>
      <c r="UA31" s="112"/>
      <c r="UK31" s="114"/>
      <c r="UM31" s="115"/>
      <c r="UN31" s="115"/>
      <c r="UO31" s="95"/>
      <c r="UP31" s="108"/>
      <c r="UQ31" s="112"/>
      <c r="VA31" s="114"/>
      <c r="VC31" s="115"/>
      <c r="VD31" s="115"/>
      <c r="VE31" s="95"/>
      <c r="VF31" s="108"/>
      <c r="VG31" s="112"/>
      <c r="VQ31" s="114"/>
      <c r="VS31" s="115"/>
      <c r="VT31" s="115"/>
      <c r="VU31" s="95"/>
      <c r="VV31" s="108"/>
      <c r="VW31" s="112"/>
      <c r="WG31" s="114"/>
      <c r="WI31" s="115"/>
      <c r="WJ31" s="115"/>
      <c r="WK31" s="95"/>
      <c r="WL31" s="108"/>
      <c r="WM31" s="112"/>
      <c r="WW31" s="114"/>
      <c r="WY31" s="115"/>
      <c r="WZ31" s="115"/>
      <c r="XA31" s="95"/>
      <c r="XB31" s="108"/>
      <c r="XC31" s="112"/>
      <c r="XM31" s="114"/>
      <c r="XO31" s="115"/>
      <c r="XP31" s="115"/>
      <c r="XQ31" s="95"/>
      <c r="XR31" s="108"/>
      <c r="XS31" s="112"/>
      <c r="YC31" s="114"/>
      <c r="YE31" s="115"/>
      <c r="YF31" s="115"/>
      <c r="YG31" s="95"/>
      <c r="YH31" s="108"/>
      <c r="YI31" s="112"/>
      <c r="YS31" s="114"/>
      <c r="YU31" s="115"/>
      <c r="YV31" s="115"/>
      <c r="YW31" s="95"/>
      <c r="YX31" s="108"/>
      <c r="YY31" s="112"/>
      <c r="ZI31" s="114"/>
      <c r="ZK31" s="115"/>
      <c r="ZL31" s="115"/>
      <c r="ZM31" s="95"/>
      <c r="ZN31" s="108"/>
      <c r="ZO31" s="112"/>
      <c r="ZY31" s="114"/>
      <c r="AAA31" s="115"/>
      <c r="AAB31" s="115"/>
      <c r="AAC31" s="95"/>
      <c r="AAD31" s="108"/>
      <c r="AAE31" s="112"/>
      <c r="AAO31" s="114"/>
      <c r="AAQ31" s="115"/>
      <c r="AAR31" s="115"/>
      <c r="AAS31" s="95"/>
      <c r="AAT31" s="108"/>
      <c r="AAU31" s="112"/>
      <c r="ABE31" s="114"/>
      <c r="ABG31" s="115"/>
      <c r="ABH31" s="115"/>
      <c r="ABI31" s="95"/>
      <c r="ABJ31" s="108"/>
      <c r="ABK31" s="112"/>
      <c r="ABU31" s="114"/>
      <c r="ABW31" s="115"/>
      <c r="ABX31" s="115"/>
      <c r="ABY31" s="95"/>
      <c r="ABZ31" s="108"/>
      <c r="ACA31" s="112"/>
      <c r="ACK31" s="114"/>
      <c r="ACM31" s="115"/>
      <c r="ACN31" s="115"/>
      <c r="ACO31" s="95"/>
      <c r="ACP31" s="108"/>
      <c r="ACQ31" s="112"/>
      <c r="ADA31" s="114"/>
      <c r="ADC31" s="115"/>
      <c r="ADD31" s="115"/>
      <c r="ADE31" s="95"/>
      <c r="ADF31" s="108"/>
      <c r="ADG31" s="112"/>
      <c r="ADQ31" s="114"/>
      <c r="ADS31" s="115"/>
      <c r="ADT31" s="115"/>
      <c r="ADU31" s="95"/>
      <c r="ADV31" s="108"/>
      <c r="ADW31" s="112"/>
      <c r="AEG31" s="114"/>
      <c r="AEI31" s="115"/>
      <c r="AEJ31" s="115"/>
      <c r="AEK31" s="95"/>
      <c r="AEL31" s="108"/>
      <c r="AEM31" s="112"/>
      <c r="AEW31" s="114"/>
      <c r="AEY31" s="115"/>
      <c r="AEZ31" s="115"/>
      <c r="AFA31" s="95"/>
      <c r="AFB31" s="108"/>
      <c r="AFC31" s="112"/>
      <c r="AFM31" s="114"/>
      <c r="AFO31" s="115"/>
      <c r="AFP31" s="115"/>
      <c r="AFQ31" s="95"/>
      <c r="AFR31" s="108"/>
      <c r="AFS31" s="112"/>
      <c r="AGC31" s="114"/>
      <c r="AGE31" s="115"/>
      <c r="AGF31" s="115"/>
      <c r="AGG31" s="95"/>
      <c r="AGH31" s="108"/>
      <c r="AGI31" s="112"/>
      <c r="AGS31" s="114"/>
      <c r="AGU31" s="115"/>
      <c r="AGV31" s="115"/>
      <c r="AGW31" s="95"/>
      <c r="AGX31" s="108"/>
      <c r="AGY31" s="112"/>
      <c r="AHI31" s="114"/>
      <c r="AHK31" s="115"/>
      <c r="AHL31" s="115"/>
      <c r="AHM31" s="95"/>
      <c r="AHN31" s="108"/>
      <c r="AHO31" s="112"/>
      <c r="AHY31" s="114"/>
      <c r="AIA31" s="115"/>
      <c r="AIB31" s="115"/>
      <c r="AIC31" s="95"/>
      <c r="AID31" s="108"/>
      <c r="AIE31" s="112"/>
      <c r="AIO31" s="114"/>
      <c r="AIQ31" s="115"/>
      <c r="AIR31" s="115"/>
      <c r="AIS31" s="95"/>
      <c r="AIT31" s="108"/>
      <c r="AIU31" s="112"/>
      <c r="AJE31" s="114"/>
      <c r="AJG31" s="115"/>
      <c r="AJH31" s="115"/>
      <c r="AJI31" s="95"/>
      <c r="AJJ31" s="108"/>
      <c r="AJK31" s="112"/>
      <c r="AJU31" s="114"/>
      <c r="AJW31" s="115"/>
      <c r="AJX31" s="115"/>
      <c r="AJY31" s="95"/>
      <c r="AJZ31" s="108"/>
      <c r="AKA31" s="112"/>
      <c r="AKK31" s="114"/>
      <c r="AKM31" s="115"/>
      <c r="AKN31" s="115"/>
      <c r="AKO31" s="95"/>
      <c r="AKP31" s="108"/>
      <c r="AKQ31" s="112"/>
      <c r="ALA31" s="114"/>
      <c r="ALC31" s="115"/>
      <c r="ALD31" s="115"/>
      <c r="ALE31" s="95"/>
      <c r="ALF31" s="108"/>
      <c r="ALG31" s="112"/>
      <c r="ALQ31" s="114"/>
      <c r="ALS31" s="115"/>
      <c r="ALT31" s="115"/>
      <c r="ALU31" s="95"/>
      <c r="ALV31" s="108"/>
      <c r="ALW31" s="112"/>
      <c r="AMG31" s="114"/>
      <c r="AMI31" s="115"/>
      <c r="AMJ31" s="115"/>
      <c r="AMK31" s="95"/>
      <c r="AML31" s="108"/>
      <c r="AMM31" s="112"/>
      <c r="AMW31" s="114"/>
      <c r="AMY31" s="115"/>
      <c r="AMZ31" s="115"/>
      <c r="ANA31" s="95"/>
      <c r="ANB31" s="108"/>
      <c r="ANC31" s="112"/>
      <c r="ANM31" s="114"/>
      <c r="ANO31" s="115"/>
      <c r="ANP31" s="115"/>
      <c r="ANQ31" s="95"/>
      <c r="ANR31" s="108"/>
      <c r="ANS31" s="112"/>
      <c r="AOC31" s="114"/>
      <c r="AOE31" s="115"/>
      <c r="AOF31" s="115"/>
      <c r="AOG31" s="95"/>
      <c r="AOH31" s="108"/>
      <c r="AOI31" s="112"/>
      <c r="AOS31" s="114"/>
      <c r="AOU31" s="115"/>
      <c r="AOV31" s="115"/>
      <c r="AOW31" s="95"/>
      <c r="AOX31" s="108"/>
      <c r="AOY31" s="112"/>
      <c r="API31" s="114"/>
      <c r="APK31" s="115"/>
      <c r="APL31" s="115"/>
      <c r="APM31" s="95"/>
      <c r="APN31" s="108"/>
      <c r="APO31" s="112"/>
      <c r="APY31" s="114"/>
      <c r="AQA31" s="115"/>
      <c r="AQB31" s="115"/>
      <c r="AQC31" s="95"/>
      <c r="AQD31" s="108"/>
      <c r="AQE31" s="112"/>
      <c r="AQO31" s="114"/>
      <c r="AQQ31" s="115"/>
      <c r="AQR31" s="115"/>
      <c r="AQS31" s="95"/>
      <c r="AQT31" s="108"/>
      <c r="AQU31" s="112"/>
      <c r="ARE31" s="114"/>
      <c r="ARG31" s="115"/>
      <c r="ARH31" s="115"/>
      <c r="ARI31" s="95"/>
      <c r="ARJ31" s="108"/>
      <c r="ARK31" s="112"/>
      <c r="ARU31" s="114"/>
      <c r="ARW31" s="115"/>
      <c r="ARX31" s="115"/>
      <c r="ARY31" s="95"/>
      <c r="ARZ31" s="108"/>
      <c r="ASA31" s="112"/>
      <c r="ASK31" s="114"/>
      <c r="ASM31" s="115"/>
      <c r="ASN31" s="115"/>
      <c r="ASO31" s="95"/>
      <c r="ASP31" s="108"/>
      <c r="ASQ31" s="112"/>
      <c r="ATA31" s="114"/>
      <c r="ATC31" s="115"/>
      <c r="ATD31" s="115"/>
      <c r="ATE31" s="95"/>
      <c r="ATF31" s="108"/>
      <c r="ATG31" s="112"/>
      <c r="ATQ31" s="114"/>
      <c r="ATS31" s="115"/>
      <c r="ATT31" s="115"/>
      <c r="ATU31" s="95"/>
      <c r="ATV31" s="108"/>
      <c r="ATW31" s="112"/>
      <c r="AUG31" s="114"/>
      <c r="AUI31" s="115"/>
      <c r="AUJ31" s="115"/>
      <c r="AUK31" s="95"/>
      <c r="AUL31" s="108"/>
      <c r="AUM31" s="112"/>
      <c r="AUW31" s="114"/>
      <c r="AUY31" s="115"/>
      <c r="AUZ31" s="115"/>
      <c r="AVA31" s="95"/>
      <c r="AVB31" s="108"/>
      <c r="AVC31" s="112"/>
      <c r="AVM31" s="114"/>
      <c r="AVO31" s="115"/>
      <c r="AVP31" s="115"/>
      <c r="AVQ31" s="95"/>
      <c r="AVR31" s="108"/>
      <c r="AVS31" s="112"/>
      <c r="AWC31" s="114"/>
      <c r="AWE31" s="115"/>
      <c r="AWF31" s="115"/>
      <c r="AWG31" s="95"/>
      <c r="AWH31" s="108"/>
      <c r="AWI31" s="112"/>
      <c r="AWS31" s="114"/>
      <c r="AWU31" s="115"/>
      <c r="AWV31" s="115"/>
      <c r="AWW31" s="95"/>
      <c r="AWX31" s="108"/>
      <c r="AWY31" s="112"/>
      <c r="AXI31" s="114"/>
      <c r="AXK31" s="115"/>
      <c r="AXL31" s="115"/>
      <c r="AXM31" s="95"/>
      <c r="AXN31" s="108"/>
      <c r="AXO31" s="112"/>
      <c r="AXY31" s="114"/>
      <c r="AYA31" s="115"/>
      <c r="AYB31" s="115"/>
      <c r="AYC31" s="95"/>
      <c r="AYD31" s="108"/>
      <c r="AYE31" s="112"/>
      <c r="AYO31" s="114"/>
      <c r="AYQ31" s="115"/>
      <c r="AYR31" s="115"/>
      <c r="AYS31" s="95"/>
      <c r="AYT31" s="108"/>
      <c r="AYU31" s="112"/>
      <c r="AZE31" s="114"/>
      <c r="AZG31" s="115"/>
      <c r="AZH31" s="115"/>
      <c r="AZI31" s="95"/>
      <c r="AZJ31" s="108"/>
      <c r="AZK31" s="112"/>
      <c r="AZU31" s="114"/>
      <c r="AZW31" s="115"/>
      <c r="AZX31" s="115"/>
      <c r="AZY31" s="95"/>
      <c r="AZZ31" s="108"/>
      <c r="BAA31" s="112"/>
      <c r="BAK31" s="114"/>
      <c r="BAM31" s="115"/>
      <c r="BAN31" s="115"/>
      <c r="BAO31" s="95"/>
      <c r="BAP31" s="108"/>
      <c r="BAQ31" s="112"/>
      <c r="BBA31" s="114"/>
      <c r="BBC31" s="115"/>
      <c r="BBD31" s="115"/>
      <c r="BBE31" s="95"/>
      <c r="BBF31" s="108"/>
      <c r="BBG31" s="112"/>
      <c r="BBQ31" s="114"/>
      <c r="BBS31" s="115"/>
      <c r="BBT31" s="115"/>
      <c r="BBU31" s="95"/>
      <c r="BBV31" s="108"/>
      <c r="BBW31" s="112"/>
      <c r="BCG31" s="114"/>
      <c r="BCI31" s="115"/>
      <c r="BCJ31" s="115"/>
      <c r="BCK31" s="95"/>
      <c r="BCL31" s="108"/>
      <c r="BCM31" s="112"/>
      <c r="BCW31" s="114"/>
      <c r="BCY31" s="115"/>
      <c r="BCZ31" s="115"/>
      <c r="BDA31" s="95"/>
      <c r="BDB31" s="108"/>
      <c r="BDC31" s="112"/>
      <c r="BDM31" s="114"/>
      <c r="BDO31" s="115"/>
      <c r="BDP31" s="115"/>
      <c r="BDQ31" s="95"/>
      <c r="BDR31" s="108"/>
      <c r="BDS31" s="112"/>
      <c r="BEC31" s="114"/>
      <c r="BEE31" s="115"/>
      <c r="BEF31" s="115"/>
      <c r="BEG31" s="95"/>
      <c r="BEH31" s="108"/>
      <c r="BEI31" s="112"/>
      <c r="BES31" s="114"/>
      <c r="BEU31" s="115"/>
      <c r="BEV31" s="115"/>
      <c r="BEW31" s="95"/>
      <c r="BEX31" s="108"/>
      <c r="BEY31" s="112"/>
      <c r="BFI31" s="114"/>
      <c r="BFK31" s="115"/>
      <c r="BFL31" s="115"/>
      <c r="BFM31" s="95"/>
      <c r="BFN31" s="108"/>
      <c r="BFO31" s="112"/>
      <c r="BFY31" s="114"/>
      <c r="BGA31" s="115"/>
      <c r="BGB31" s="115"/>
      <c r="BGC31" s="95"/>
      <c r="BGD31" s="108"/>
      <c r="BGE31" s="112"/>
      <c r="BGO31" s="114"/>
      <c r="BGQ31" s="115"/>
      <c r="BGR31" s="115"/>
      <c r="BGS31" s="95"/>
      <c r="BGT31" s="108"/>
      <c r="BGU31" s="112"/>
      <c r="BHE31" s="114"/>
      <c r="BHG31" s="115"/>
      <c r="BHH31" s="115"/>
      <c r="BHI31" s="95"/>
      <c r="BHJ31" s="108"/>
      <c r="BHK31" s="112"/>
      <c r="BHU31" s="114"/>
      <c r="BHW31" s="115"/>
      <c r="BHX31" s="115"/>
      <c r="BHY31" s="95"/>
      <c r="BHZ31" s="108"/>
      <c r="BIA31" s="112"/>
      <c r="BIK31" s="114"/>
      <c r="BIM31" s="115"/>
      <c r="BIN31" s="115"/>
      <c r="BIO31" s="95"/>
      <c r="BIP31" s="108"/>
      <c r="BIQ31" s="112"/>
      <c r="BJA31" s="114"/>
      <c r="BJC31" s="115"/>
      <c r="BJD31" s="115"/>
      <c r="BJE31" s="95"/>
      <c r="BJF31" s="108"/>
      <c r="BJG31" s="112"/>
      <c r="BJQ31" s="114"/>
      <c r="BJS31" s="115"/>
      <c r="BJT31" s="115"/>
      <c r="BJU31" s="95"/>
      <c r="BJV31" s="108"/>
      <c r="BJW31" s="112"/>
      <c r="BKG31" s="114"/>
      <c r="BKI31" s="115"/>
      <c r="BKJ31" s="115"/>
      <c r="BKK31" s="95"/>
      <c r="BKL31" s="108"/>
      <c r="BKM31" s="112"/>
      <c r="BKW31" s="114"/>
      <c r="BKY31" s="115"/>
      <c r="BKZ31" s="115"/>
      <c r="BLA31" s="95"/>
      <c r="BLB31" s="108"/>
      <c r="BLC31" s="112"/>
      <c r="BLM31" s="114"/>
      <c r="BLO31" s="115"/>
      <c r="BLP31" s="115"/>
      <c r="BLQ31" s="95"/>
      <c r="BLR31" s="108"/>
      <c r="BLS31" s="112"/>
      <c r="BMC31" s="114"/>
      <c r="BME31" s="115"/>
      <c r="BMF31" s="115"/>
      <c r="BMG31" s="95"/>
      <c r="BMH31" s="108"/>
      <c r="BMI31" s="112"/>
      <c r="BMS31" s="114"/>
      <c r="BMU31" s="115"/>
      <c r="BMV31" s="115"/>
      <c r="BMW31" s="95"/>
      <c r="BMX31" s="108"/>
      <c r="BMY31" s="112"/>
      <c r="BNI31" s="114"/>
      <c r="BNK31" s="115"/>
      <c r="BNL31" s="115"/>
      <c r="BNM31" s="95"/>
      <c r="BNN31" s="108"/>
      <c r="BNO31" s="112"/>
      <c r="BNY31" s="114"/>
      <c r="BOA31" s="115"/>
      <c r="BOB31" s="115"/>
      <c r="BOC31" s="95"/>
      <c r="BOD31" s="108"/>
      <c r="BOE31" s="112"/>
      <c r="BOO31" s="114"/>
      <c r="BOQ31" s="115"/>
      <c r="BOR31" s="115"/>
      <c r="BOS31" s="95"/>
      <c r="BOT31" s="108"/>
      <c r="BOU31" s="112"/>
      <c r="BPE31" s="114"/>
      <c r="BPG31" s="115"/>
      <c r="BPH31" s="115"/>
      <c r="BPI31" s="95"/>
      <c r="BPJ31" s="108"/>
      <c r="BPK31" s="112"/>
      <c r="BPU31" s="114"/>
      <c r="BPW31" s="115"/>
      <c r="BPX31" s="115"/>
      <c r="BPY31" s="95"/>
      <c r="BPZ31" s="108"/>
      <c r="BQA31" s="112"/>
      <c r="BQK31" s="114"/>
      <c r="BQM31" s="115"/>
      <c r="BQN31" s="115"/>
      <c r="BQO31" s="95"/>
      <c r="BQP31" s="108"/>
      <c r="BQQ31" s="112"/>
      <c r="BRA31" s="114"/>
      <c r="BRC31" s="115"/>
      <c r="BRD31" s="115"/>
      <c r="BRE31" s="95"/>
      <c r="BRF31" s="108"/>
      <c r="BRG31" s="112"/>
      <c r="BRQ31" s="114"/>
      <c r="BRS31" s="115"/>
      <c r="BRT31" s="115"/>
      <c r="BRU31" s="95"/>
      <c r="BRV31" s="108"/>
      <c r="BRW31" s="112"/>
      <c r="BSG31" s="114"/>
      <c r="BSI31" s="115"/>
      <c r="BSJ31" s="115"/>
      <c r="BSK31" s="95"/>
      <c r="BSL31" s="108"/>
      <c r="BSM31" s="112"/>
      <c r="BSW31" s="114"/>
      <c r="BSY31" s="115"/>
      <c r="BSZ31" s="115"/>
      <c r="BTA31" s="95"/>
      <c r="BTB31" s="108"/>
      <c r="BTC31" s="112"/>
      <c r="BTM31" s="114"/>
      <c r="BTO31" s="115"/>
      <c r="BTP31" s="115"/>
      <c r="BTQ31" s="95"/>
      <c r="BTR31" s="108"/>
      <c r="BTS31" s="112"/>
      <c r="BUC31" s="114"/>
      <c r="BUE31" s="115"/>
      <c r="BUF31" s="115"/>
      <c r="BUG31" s="95"/>
      <c r="BUH31" s="108"/>
      <c r="BUI31" s="112"/>
      <c r="BUS31" s="114"/>
      <c r="BUU31" s="115"/>
      <c r="BUV31" s="115"/>
      <c r="BUW31" s="95"/>
      <c r="BUX31" s="108"/>
      <c r="BUY31" s="112"/>
      <c r="BVI31" s="114"/>
      <c r="BVK31" s="115"/>
      <c r="BVL31" s="115"/>
      <c r="BVM31" s="95"/>
      <c r="BVN31" s="108"/>
      <c r="BVO31" s="112"/>
      <c r="BVY31" s="114"/>
      <c r="BWA31" s="115"/>
      <c r="BWB31" s="115"/>
      <c r="BWC31" s="95"/>
      <c r="BWD31" s="108"/>
      <c r="BWE31" s="112"/>
      <c r="BWO31" s="114"/>
      <c r="BWQ31" s="115"/>
      <c r="BWR31" s="115"/>
      <c r="BWS31" s="95"/>
      <c r="BWT31" s="108"/>
      <c r="BWU31" s="112"/>
      <c r="BXE31" s="114"/>
      <c r="BXG31" s="115"/>
      <c r="BXH31" s="115"/>
      <c r="BXI31" s="95"/>
      <c r="BXJ31" s="108"/>
      <c r="BXK31" s="112"/>
      <c r="BXU31" s="114"/>
      <c r="BXW31" s="115"/>
      <c r="BXX31" s="115"/>
      <c r="BXY31" s="95"/>
      <c r="BXZ31" s="108"/>
      <c r="BYA31" s="112"/>
      <c r="BYK31" s="114"/>
      <c r="BYM31" s="115"/>
      <c r="BYN31" s="115"/>
      <c r="BYO31" s="95"/>
      <c r="BYP31" s="108"/>
      <c r="BYQ31" s="112"/>
      <c r="BZA31" s="114"/>
      <c r="BZC31" s="115"/>
      <c r="BZD31" s="115"/>
      <c r="BZE31" s="95"/>
      <c r="BZF31" s="108"/>
      <c r="BZG31" s="112"/>
      <c r="BZQ31" s="114"/>
      <c r="BZS31" s="115"/>
      <c r="BZT31" s="115"/>
      <c r="BZU31" s="95"/>
      <c r="BZV31" s="108"/>
      <c r="BZW31" s="112"/>
      <c r="CAG31" s="114"/>
      <c r="CAI31" s="115"/>
      <c r="CAJ31" s="115"/>
      <c r="CAK31" s="95"/>
      <c r="CAL31" s="108"/>
      <c r="CAM31" s="112"/>
      <c r="CAW31" s="114"/>
      <c r="CAY31" s="115"/>
      <c r="CAZ31" s="115"/>
      <c r="CBA31" s="95"/>
      <c r="CBB31" s="108"/>
      <c r="CBC31" s="112"/>
      <c r="CBM31" s="114"/>
      <c r="CBO31" s="115"/>
      <c r="CBP31" s="115"/>
      <c r="CBQ31" s="95"/>
      <c r="CBR31" s="108"/>
      <c r="CBS31" s="112"/>
      <c r="CCC31" s="114"/>
      <c r="CCE31" s="115"/>
      <c r="CCF31" s="115"/>
      <c r="CCG31" s="95"/>
      <c r="CCH31" s="108"/>
      <c r="CCI31" s="112"/>
      <c r="CCS31" s="114"/>
      <c r="CCU31" s="115"/>
      <c r="CCV31" s="115"/>
      <c r="CCW31" s="95"/>
      <c r="CCX31" s="108"/>
      <c r="CCY31" s="112"/>
      <c r="CDI31" s="114"/>
      <c r="CDK31" s="115"/>
      <c r="CDL31" s="115"/>
      <c r="CDM31" s="95"/>
      <c r="CDN31" s="108"/>
      <c r="CDO31" s="112"/>
      <c r="CDY31" s="114"/>
      <c r="CEA31" s="115"/>
      <c r="CEB31" s="115"/>
      <c r="CEC31" s="95"/>
      <c r="CED31" s="108"/>
      <c r="CEE31" s="112"/>
      <c r="CEO31" s="114"/>
      <c r="CEQ31" s="115"/>
      <c r="CER31" s="115"/>
      <c r="CES31" s="95"/>
      <c r="CET31" s="108"/>
      <c r="CEU31" s="112"/>
      <c r="CFE31" s="114"/>
      <c r="CFG31" s="115"/>
      <c r="CFH31" s="115"/>
      <c r="CFI31" s="95"/>
      <c r="CFJ31" s="108"/>
      <c r="CFK31" s="112"/>
      <c r="CFU31" s="114"/>
      <c r="CFW31" s="115"/>
      <c r="CFX31" s="115"/>
      <c r="CFY31" s="95"/>
      <c r="CFZ31" s="108"/>
      <c r="CGA31" s="112"/>
      <c r="CGK31" s="114"/>
      <c r="CGM31" s="115"/>
      <c r="CGN31" s="115"/>
      <c r="CGO31" s="95"/>
      <c r="CGP31" s="108"/>
      <c r="CGQ31" s="112"/>
      <c r="CHA31" s="114"/>
      <c r="CHC31" s="115"/>
      <c r="CHD31" s="115"/>
      <c r="CHE31" s="95"/>
      <c r="CHF31" s="108"/>
      <c r="CHG31" s="112"/>
      <c r="CHQ31" s="114"/>
      <c r="CHS31" s="115"/>
      <c r="CHT31" s="115"/>
      <c r="CHU31" s="95"/>
      <c r="CHV31" s="108"/>
      <c r="CHW31" s="112"/>
      <c r="CIG31" s="114"/>
      <c r="CII31" s="115"/>
      <c r="CIJ31" s="115"/>
      <c r="CIK31" s="95"/>
      <c r="CIL31" s="108"/>
      <c r="CIM31" s="112"/>
      <c r="CIW31" s="114"/>
      <c r="CIY31" s="115"/>
      <c r="CIZ31" s="115"/>
      <c r="CJA31" s="95"/>
      <c r="CJB31" s="108"/>
      <c r="CJC31" s="112"/>
      <c r="CJM31" s="114"/>
      <c r="CJO31" s="115"/>
      <c r="CJP31" s="115"/>
      <c r="CJQ31" s="95"/>
      <c r="CJR31" s="108"/>
      <c r="CJS31" s="112"/>
      <c r="CKC31" s="114"/>
      <c r="CKE31" s="115"/>
      <c r="CKF31" s="115"/>
      <c r="CKG31" s="95"/>
      <c r="CKH31" s="108"/>
      <c r="CKI31" s="112"/>
      <c r="CKS31" s="114"/>
      <c r="CKU31" s="115"/>
      <c r="CKV31" s="115"/>
      <c r="CKW31" s="95"/>
      <c r="CKX31" s="108"/>
      <c r="CKY31" s="112"/>
      <c r="CLI31" s="114"/>
      <c r="CLK31" s="115"/>
      <c r="CLL31" s="115"/>
      <c r="CLM31" s="95"/>
      <c r="CLN31" s="108"/>
      <c r="CLO31" s="112"/>
      <c r="CLY31" s="114"/>
      <c r="CMA31" s="115"/>
      <c r="CMB31" s="115"/>
      <c r="CMC31" s="95"/>
      <c r="CMD31" s="108"/>
      <c r="CME31" s="112"/>
      <c r="CMO31" s="114"/>
      <c r="CMQ31" s="115"/>
      <c r="CMR31" s="115"/>
      <c r="CMS31" s="95"/>
      <c r="CMT31" s="108"/>
      <c r="CMU31" s="112"/>
      <c r="CNE31" s="114"/>
      <c r="CNG31" s="115"/>
      <c r="CNH31" s="115"/>
      <c r="CNI31" s="95"/>
      <c r="CNJ31" s="108"/>
      <c r="CNK31" s="112"/>
      <c r="CNU31" s="114"/>
      <c r="CNW31" s="115"/>
      <c r="CNX31" s="115"/>
      <c r="CNY31" s="95"/>
      <c r="CNZ31" s="108"/>
      <c r="COA31" s="112"/>
      <c r="COK31" s="114"/>
      <c r="COM31" s="115"/>
      <c r="CON31" s="115"/>
      <c r="COO31" s="95"/>
      <c r="COP31" s="108"/>
      <c r="COQ31" s="112"/>
      <c r="CPA31" s="114"/>
      <c r="CPC31" s="115"/>
      <c r="CPD31" s="115"/>
      <c r="CPE31" s="95"/>
      <c r="CPF31" s="108"/>
      <c r="CPG31" s="112"/>
      <c r="CPQ31" s="114"/>
      <c r="CPS31" s="115"/>
      <c r="CPT31" s="115"/>
      <c r="CPU31" s="95"/>
      <c r="CPV31" s="108"/>
      <c r="CPW31" s="112"/>
      <c r="CQG31" s="114"/>
      <c r="CQI31" s="115"/>
      <c r="CQJ31" s="115"/>
      <c r="CQK31" s="95"/>
      <c r="CQL31" s="108"/>
      <c r="CQM31" s="112"/>
      <c r="CQW31" s="114"/>
      <c r="CQY31" s="115"/>
      <c r="CQZ31" s="115"/>
      <c r="CRA31" s="95"/>
      <c r="CRB31" s="108"/>
      <c r="CRC31" s="112"/>
      <c r="CRM31" s="114"/>
      <c r="CRO31" s="115"/>
      <c r="CRP31" s="115"/>
      <c r="CRQ31" s="95"/>
      <c r="CRR31" s="108"/>
      <c r="CRS31" s="112"/>
      <c r="CSC31" s="114"/>
      <c r="CSE31" s="115"/>
      <c r="CSF31" s="115"/>
      <c r="CSG31" s="95"/>
      <c r="CSH31" s="108"/>
      <c r="CSI31" s="112"/>
      <c r="CSS31" s="114"/>
      <c r="CSU31" s="115"/>
      <c r="CSV31" s="115"/>
      <c r="CSW31" s="95"/>
      <c r="CSX31" s="108"/>
      <c r="CSY31" s="112"/>
      <c r="CTI31" s="114"/>
      <c r="CTK31" s="115"/>
      <c r="CTL31" s="115"/>
      <c r="CTM31" s="95"/>
      <c r="CTN31" s="108"/>
      <c r="CTO31" s="112"/>
      <c r="CTY31" s="114"/>
      <c r="CUA31" s="115"/>
      <c r="CUB31" s="115"/>
      <c r="CUC31" s="95"/>
      <c r="CUD31" s="108"/>
      <c r="CUE31" s="112"/>
      <c r="CUO31" s="114"/>
      <c r="CUQ31" s="115"/>
      <c r="CUR31" s="115"/>
      <c r="CUS31" s="95"/>
      <c r="CUT31" s="108"/>
      <c r="CUU31" s="112"/>
      <c r="CVE31" s="114"/>
      <c r="CVG31" s="115"/>
      <c r="CVH31" s="115"/>
      <c r="CVI31" s="95"/>
      <c r="CVJ31" s="108"/>
      <c r="CVK31" s="112"/>
      <c r="CVU31" s="114"/>
      <c r="CVW31" s="115"/>
      <c r="CVX31" s="115"/>
      <c r="CVY31" s="95"/>
      <c r="CVZ31" s="108"/>
      <c r="CWA31" s="112"/>
      <c r="CWK31" s="114"/>
      <c r="CWM31" s="115"/>
      <c r="CWN31" s="115"/>
      <c r="CWO31" s="95"/>
      <c r="CWP31" s="108"/>
      <c r="CWQ31" s="112"/>
      <c r="CXA31" s="114"/>
      <c r="CXC31" s="115"/>
      <c r="CXD31" s="115"/>
      <c r="CXE31" s="95"/>
      <c r="CXF31" s="108"/>
      <c r="CXG31" s="112"/>
      <c r="CXQ31" s="114"/>
      <c r="CXS31" s="115"/>
      <c r="CXT31" s="115"/>
      <c r="CXU31" s="95"/>
      <c r="CXV31" s="108"/>
      <c r="CXW31" s="112"/>
      <c r="CYG31" s="114"/>
      <c r="CYI31" s="115"/>
      <c r="CYJ31" s="115"/>
      <c r="CYK31" s="95"/>
      <c r="CYL31" s="108"/>
      <c r="CYM31" s="112"/>
      <c r="CYW31" s="114"/>
      <c r="CYY31" s="115"/>
      <c r="CYZ31" s="115"/>
      <c r="CZA31" s="95"/>
      <c r="CZB31" s="108"/>
      <c r="CZC31" s="112"/>
      <c r="CZM31" s="114"/>
      <c r="CZO31" s="115"/>
      <c r="CZP31" s="115"/>
      <c r="CZQ31" s="95"/>
      <c r="CZR31" s="108"/>
      <c r="CZS31" s="112"/>
      <c r="DAC31" s="114"/>
      <c r="DAE31" s="115"/>
      <c r="DAF31" s="115"/>
      <c r="DAG31" s="95"/>
      <c r="DAH31" s="108"/>
      <c r="DAI31" s="112"/>
      <c r="DAS31" s="114"/>
      <c r="DAU31" s="115"/>
      <c r="DAV31" s="115"/>
      <c r="DAW31" s="95"/>
      <c r="DAX31" s="108"/>
      <c r="DAY31" s="112"/>
      <c r="DBI31" s="114"/>
      <c r="DBK31" s="115"/>
      <c r="DBL31" s="115"/>
      <c r="DBM31" s="95"/>
      <c r="DBN31" s="108"/>
      <c r="DBO31" s="112"/>
      <c r="DBY31" s="114"/>
      <c r="DCA31" s="115"/>
      <c r="DCB31" s="115"/>
      <c r="DCC31" s="95"/>
      <c r="DCD31" s="108"/>
      <c r="DCE31" s="112"/>
      <c r="DCO31" s="114"/>
      <c r="DCQ31" s="115"/>
      <c r="DCR31" s="115"/>
      <c r="DCS31" s="95"/>
      <c r="DCT31" s="108"/>
      <c r="DCU31" s="112"/>
      <c r="DDE31" s="114"/>
      <c r="DDG31" s="115"/>
      <c r="DDH31" s="115"/>
      <c r="DDI31" s="95"/>
      <c r="DDJ31" s="108"/>
      <c r="DDK31" s="112"/>
      <c r="DDU31" s="114"/>
      <c r="DDW31" s="115"/>
      <c r="DDX31" s="115"/>
      <c r="DDY31" s="95"/>
      <c r="DDZ31" s="108"/>
      <c r="DEA31" s="112"/>
      <c r="DEK31" s="114"/>
      <c r="DEM31" s="115"/>
      <c r="DEN31" s="115"/>
      <c r="DEO31" s="95"/>
      <c r="DEP31" s="108"/>
      <c r="DEQ31" s="112"/>
      <c r="DFA31" s="114"/>
      <c r="DFC31" s="115"/>
      <c r="DFD31" s="115"/>
      <c r="DFE31" s="95"/>
      <c r="DFF31" s="108"/>
      <c r="DFG31" s="112"/>
      <c r="DFQ31" s="114"/>
      <c r="DFS31" s="115"/>
      <c r="DFT31" s="115"/>
      <c r="DFU31" s="95"/>
      <c r="DFV31" s="108"/>
      <c r="DFW31" s="112"/>
      <c r="DGG31" s="114"/>
      <c r="DGI31" s="115"/>
      <c r="DGJ31" s="115"/>
      <c r="DGK31" s="95"/>
      <c r="DGL31" s="108"/>
      <c r="DGM31" s="112"/>
      <c r="DGW31" s="114"/>
      <c r="DGY31" s="115"/>
      <c r="DGZ31" s="115"/>
      <c r="DHA31" s="95"/>
      <c r="DHB31" s="108"/>
      <c r="DHC31" s="112"/>
      <c r="DHM31" s="114"/>
      <c r="DHO31" s="115"/>
      <c r="DHP31" s="115"/>
      <c r="DHQ31" s="95"/>
      <c r="DHR31" s="108"/>
      <c r="DHS31" s="112"/>
      <c r="DIC31" s="114"/>
      <c r="DIE31" s="115"/>
      <c r="DIF31" s="115"/>
      <c r="DIG31" s="95"/>
      <c r="DIH31" s="108"/>
      <c r="DII31" s="112"/>
      <c r="DIS31" s="114"/>
      <c r="DIU31" s="115"/>
      <c r="DIV31" s="115"/>
      <c r="DIW31" s="95"/>
      <c r="DIX31" s="108"/>
      <c r="DIY31" s="112"/>
      <c r="DJI31" s="114"/>
      <c r="DJK31" s="115"/>
      <c r="DJL31" s="115"/>
      <c r="DJM31" s="95"/>
      <c r="DJN31" s="108"/>
      <c r="DJO31" s="112"/>
      <c r="DJY31" s="114"/>
      <c r="DKA31" s="115"/>
      <c r="DKB31" s="115"/>
      <c r="DKC31" s="95"/>
      <c r="DKD31" s="108"/>
      <c r="DKE31" s="112"/>
      <c r="DKO31" s="114"/>
      <c r="DKQ31" s="115"/>
      <c r="DKR31" s="115"/>
      <c r="DKS31" s="95"/>
      <c r="DKT31" s="108"/>
      <c r="DKU31" s="112"/>
      <c r="DLE31" s="114"/>
      <c r="DLG31" s="115"/>
      <c r="DLH31" s="115"/>
      <c r="DLI31" s="95"/>
      <c r="DLJ31" s="108"/>
      <c r="DLK31" s="112"/>
      <c r="DLU31" s="114"/>
      <c r="DLW31" s="115"/>
      <c r="DLX31" s="115"/>
      <c r="DLY31" s="95"/>
      <c r="DLZ31" s="108"/>
      <c r="DMA31" s="112"/>
      <c r="DMK31" s="114"/>
      <c r="DMM31" s="115"/>
      <c r="DMN31" s="115"/>
      <c r="DMO31" s="95"/>
      <c r="DMP31" s="108"/>
      <c r="DMQ31" s="112"/>
      <c r="DNA31" s="114"/>
      <c r="DNC31" s="115"/>
      <c r="DND31" s="115"/>
      <c r="DNE31" s="95"/>
      <c r="DNF31" s="108"/>
      <c r="DNG31" s="112"/>
      <c r="DNQ31" s="114"/>
      <c r="DNS31" s="115"/>
      <c r="DNT31" s="115"/>
      <c r="DNU31" s="95"/>
      <c r="DNV31" s="108"/>
      <c r="DNW31" s="112"/>
      <c r="DOG31" s="114"/>
      <c r="DOI31" s="115"/>
      <c r="DOJ31" s="115"/>
      <c r="DOK31" s="95"/>
      <c r="DOL31" s="108"/>
      <c r="DOM31" s="112"/>
      <c r="DOW31" s="114"/>
      <c r="DOY31" s="115"/>
      <c r="DOZ31" s="115"/>
      <c r="DPA31" s="95"/>
      <c r="DPB31" s="108"/>
      <c r="DPC31" s="112"/>
      <c r="DPM31" s="114"/>
      <c r="DPO31" s="115"/>
      <c r="DPP31" s="115"/>
      <c r="DPQ31" s="95"/>
      <c r="DPR31" s="108"/>
      <c r="DPS31" s="112"/>
      <c r="DQC31" s="114"/>
      <c r="DQE31" s="115"/>
      <c r="DQF31" s="115"/>
      <c r="DQG31" s="95"/>
      <c r="DQH31" s="108"/>
      <c r="DQI31" s="112"/>
      <c r="DQS31" s="114"/>
      <c r="DQU31" s="115"/>
      <c r="DQV31" s="115"/>
      <c r="DQW31" s="95"/>
      <c r="DQX31" s="108"/>
      <c r="DQY31" s="112"/>
      <c r="DRI31" s="114"/>
      <c r="DRK31" s="115"/>
      <c r="DRL31" s="115"/>
      <c r="DRM31" s="95"/>
      <c r="DRN31" s="108"/>
      <c r="DRO31" s="112"/>
      <c r="DRY31" s="114"/>
      <c r="DSA31" s="115"/>
      <c r="DSB31" s="115"/>
      <c r="DSC31" s="95"/>
      <c r="DSD31" s="108"/>
      <c r="DSE31" s="112"/>
      <c r="DSO31" s="114"/>
      <c r="DSQ31" s="115"/>
      <c r="DSR31" s="115"/>
      <c r="DSS31" s="95"/>
      <c r="DST31" s="108"/>
      <c r="DSU31" s="112"/>
      <c r="DTE31" s="114"/>
      <c r="DTG31" s="115"/>
      <c r="DTH31" s="115"/>
      <c r="DTI31" s="95"/>
      <c r="DTJ31" s="108"/>
      <c r="DTK31" s="112"/>
      <c r="DTU31" s="114"/>
      <c r="DTW31" s="115"/>
      <c r="DTX31" s="115"/>
      <c r="DTY31" s="95"/>
      <c r="DTZ31" s="108"/>
      <c r="DUA31" s="112"/>
      <c r="DUK31" s="114"/>
      <c r="DUM31" s="115"/>
      <c r="DUN31" s="115"/>
      <c r="DUO31" s="95"/>
      <c r="DUP31" s="108"/>
      <c r="DUQ31" s="112"/>
      <c r="DVA31" s="114"/>
      <c r="DVC31" s="115"/>
      <c r="DVD31" s="115"/>
      <c r="DVE31" s="95"/>
      <c r="DVF31" s="108"/>
      <c r="DVG31" s="112"/>
      <c r="DVQ31" s="114"/>
      <c r="DVS31" s="115"/>
      <c r="DVT31" s="115"/>
      <c r="DVU31" s="95"/>
      <c r="DVV31" s="108"/>
      <c r="DVW31" s="112"/>
      <c r="DWG31" s="114"/>
      <c r="DWI31" s="115"/>
      <c r="DWJ31" s="115"/>
      <c r="DWK31" s="95"/>
      <c r="DWL31" s="108"/>
      <c r="DWM31" s="112"/>
      <c r="DWW31" s="114"/>
      <c r="DWY31" s="115"/>
      <c r="DWZ31" s="115"/>
      <c r="DXA31" s="95"/>
      <c r="DXB31" s="108"/>
      <c r="DXC31" s="112"/>
      <c r="DXM31" s="114"/>
      <c r="DXO31" s="115"/>
      <c r="DXP31" s="115"/>
      <c r="DXQ31" s="95"/>
      <c r="DXR31" s="108"/>
      <c r="DXS31" s="112"/>
      <c r="DYC31" s="114"/>
      <c r="DYE31" s="115"/>
      <c r="DYF31" s="115"/>
      <c r="DYG31" s="95"/>
      <c r="DYH31" s="108"/>
      <c r="DYI31" s="112"/>
      <c r="DYS31" s="114"/>
      <c r="DYU31" s="115"/>
      <c r="DYV31" s="115"/>
      <c r="DYW31" s="95"/>
      <c r="DYX31" s="108"/>
      <c r="DYY31" s="112"/>
      <c r="DZI31" s="114"/>
      <c r="DZK31" s="115"/>
      <c r="DZL31" s="115"/>
      <c r="DZM31" s="95"/>
      <c r="DZN31" s="108"/>
      <c r="DZO31" s="112"/>
      <c r="DZY31" s="114"/>
      <c r="EAA31" s="115"/>
      <c r="EAB31" s="115"/>
      <c r="EAC31" s="95"/>
      <c r="EAD31" s="108"/>
      <c r="EAE31" s="112"/>
      <c r="EAO31" s="114"/>
      <c r="EAQ31" s="115"/>
      <c r="EAR31" s="115"/>
      <c r="EAS31" s="95"/>
      <c r="EAT31" s="108"/>
      <c r="EAU31" s="112"/>
      <c r="EBE31" s="114"/>
      <c r="EBG31" s="115"/>
      <c r="EBH31" s="115"/>
      <c r="EBI31" s="95"/>
      <c r="EBJ31" s="108"/>
      <c r="EBK31" s="112"/>
      <c r="EBU31" s="114"/>
      <c r="EBW31" s="115"/>
      <c r="EBX31" s="115"/>
      <c r="EBY31" s="95"/>
      <c r="EBZ31" s="108"/>
      <c r="ECA31" s="112"/>
      <c r="ECK31" s="114"/>
      <c r="ECM31" s="115"/>
      <c r="ECN31" s="115"/>
      <c r="ECO31" s="95"/>
      <c r="ECP31" s="108"/>
      <c r="ECQ31" s="112"/>
      <c r="EDA31" s="114"/>
      <c r="EDC31" s="115"/>
      <c r="EDD31" s="115"/>
      <c r="EDE31" s="95"/>
      <c r="EDF31" s="108"/>
      <c r="EDG31" s="112"/>
      <c r="EDQ31" s="114"/>
      <c r="EDS31" s="115"/>
      <c r="EDT31" s="115"/>
      <c r="EDU31" s="95"/>
      <c r="EDV31" s="108"/>
      <c r="EDW31" s="112"/>
      <c r="EEG31" s="114"/>
      <c r="EEI31" s="115"/>
      <c r="EEJ31" s="115"/>
      <c r="EEK31" s="95"/>
      <c r="EEL31" s="108"/>
      <c r="EEM31" s="112"/>
      <c r="EEW31" s="114"/>
      <c r="EEY31" s="115"/>
      <c r="EEZ31" s="115"/>
      <c r="EFA31" s="95"/>
      <c r="EFB31" s="108"/>
      <c r="EFC31" s="112"/>
      <c r="EFM31" s="114"/>
      <c r="EFO31" s="115"/>
      <c r="EFP31" s="115"/>
      <c r="EFQ31" s="95"/>
      <c r="EFR31" s="108"/>
      <c r="EFS31" s="112"/>
      <c r="EGC31" s="114"/>
      <c r="EGE31" s="115"/>
      <c r="EGF31" s="115"/>
      <c r="EGG31" s="95"/>
      <c r="EGH31" s="108"/>
      <c r="EGI31" s="112"/>
      <c r="EGS31" s="114"/>
      <c r="EGU31" s="115"/>
      <c r="EGV31" s="115"/>
      <c r="EGW31" s="95"/>
      <c r="EGX31" s="108"/>
      <c r="EGY31" s="112"/>
      <c r="EHI31" s="114"/>
      <c r="EHK31" s="115"/>
      <c r="EHL31" s="115"/>
      <c r="EHM31" s="95"/>
      <c r="EHN31" s="108"/>
      <c r="EHO31" s="112"/>
      <c r="EHY31" s="114"/>
      <c r="EIA31" s="115"/>
      <c r="EIB31" s="115"/>
      <c r="EIC31" s="95"/>
      <c r="EID31" s="108"/>
      <c r="EIE31" s="112"/>
      <c r="EIO31" s="114"/>
      <c r="EIQ31" s="115"/>
      <c r="EIR31" s="115"/>
      <c r="EIS31" s="95"/>
      <c r="EIT31" s="108"/>
      <c r="EIU31" s="112"/>
      <c r="EJE31" s="114"/>
      <c r="EJG31" s="115"/>
      <c r="EJH31" s="115"/>
      <c r="EJI31" s="95"/>
      <c r="EJJ31" s="108"/>
      <c r="EJK31" s="112"/>
      <c r="EJU31" s="114"/>
      <c r="EJW31" s="115"/>
      <c r="EJX31" s="115"/>
      <c r="EJY31" s="95"/>
      <c r="EJZ31" s="108"/>
      <c r="EKA31" s="112"/>
      <c r="EKK31" s="114"/>
      <c r="EKM31" s="115"/>
      <c r="EKN31" s="115"/>
      <c r="EKO31" s="95"/>
      <c r="EKP31" s="108"/>
      <c r="EKQ31" s="112"/>
      <c r="ELA31" s="114"/>
      <c r="ELC31" s="115"/>
      <c r="ELD31" s="115"/>
      <c r="ELE31" s="95"/>
      <c r="ELF31" s="108"/>
      <c r="ELG31" s="112"/>
      <c r="ELQ31" s="114"/>
      <c r="ELS31" s="115"/>
      <c r="ELT31" s="115"/>
      <c r="ELU31" s="95"/>
      <c r="ELV31" s="108"/>
      <c r="ELW31" s="112"/>
      <c r="EMG31" s="114"/>
      <c r="EMI31" s="115"/>
      <c r="EMJ31" s="115"/>
      <c r="EMK31" s="95"/>
      <c r="EML31" s="108"/>
      <c r="EMM31" s="112"/>
      <c r="EMW31" s="114"/>
      <c r="EMY31" s="115"/>
      <c r="EMZ31" s="115"/>
      <c r="ENA31" s="95"/>
      <c r="ENB31" s="108"/>
      <c r="ENC31" s="112"/>
      <c r="ENM31" s="114"/>
      <c r="ENO31" s="115"/>
      <c r="ENP31" s="115"/>
      <c r="ENQ31" s="95"/>
      <c r="ENR31" s="108"/>
      <c r="ENS31" s="112"/>
      <c r="EOC31" s="114"/>
      <c r="EOE31" s="115"/>
      <c r="EOF31" s="115"/>
      <c r="EOG31" s="95"/>
      <c r="EOH31" s="108"/>
      <c r="EOI31" s="112"/>
      <c r="EOS31" s="114"/>
      <c r="EOU31" s="115"/>
      <c r="EOV31" s="115"/>
      <c r="EOW31" s="95"/>
      <c r="EOX31" s="108"/>
      <c r="EOY31" s="112"/>
      <c r="EPI31" s="114"/>
      <c r="EPK31" s="115"/>
      <c r="EPL31" s="115"/>
      <c r="EPM31" s="95"/>
      <c r="EPN31" s="108"/>
      <c r="EPO31" s="112"/>
      <c r="EPY31" s="114"/>
      <c r="EQA31" s="115"/>
      <c r="EQB31" s="115"/>
      <c r="EQC31" s="95"/>
      <c r="EQD31" s="108"/>
      <c r="EQE31" s="112"/>
      <c r="EQO31" s="114"/>
      <c r="EQQ31" s="115"/>
      <c r="EQR31" s="115"/>
      <c r="EQS31" s="95"/>
      <c r="EQT31" s="108"/>
      <c r="EQU31" s="112"/>
      <c r="ERE31" s="114"/>
      <c r="ERG31" s="115"/>
      <c r="ERH31" s="115"/>
      <c r="ERI31" s="95"/>
      <c r="ERJ31" s="108"/>
      <c r="ERK31" s="112"/>
      <c r="ERU31" s="114"/>
      <c r="ERW31" s="115"/>
      <c r="ERX31" s="115"/>
      <c r="ERY31" s="95"/>
      <c r="ERZ31" s="108"/>
      <c r="ESA31" s="112"/>
      <c r="ESK31" s="114"/>
      <c r="ESM31" s="115"/>
      <c r="ESN31" s="115"/>
      <c r="ESO31" s="95"/>
      <c r="ESP31" s="108"/>
      <c r="ESQ31" s="112"/>
      <c r="ETA31" s="114"/>
      <c r="ETC31" s="115"/>
      <c r="ETD31" s="115"/>
      <c r="ETE31" s="95"/>
      <c r="ETF31" s="108"/>
      <c r="ETG31" s="112"/>
      <c r="ETQ31" s="114"/>
      <c r="ETS31" s="115"/>
      <c r="ETT31" s="115"/>
      <c r="ETU31" s="95"/>
      <c r="ETV31" s="108"/>
      <c r="ETW31" s="112"/>
      <c r="EUG31" s="114"/>
      <c r="EUI31" s="115"/>
      <c r="EUJ31" s="115"/>
      <c r="EUK31" s="95"/>
      <c r="EUL31" s="108"/>
      <c r="EUM31" s="112"/>
      <c r="EUW31" s="114"/>
      <c r="EUY31" s="115"/>
      <c r="EUZ31" s="115"/>
      <c r="EVA31" s="95"/>
      <c r="EVB31" s="108"/>
      <c r="EVC31" s="112"/>
      <c r="EVM31" s="114"/>
      <c r="EVO31" s="115"/>
      <c r="EVP31" s="115"/>
      <c r="EVQ31" s="95"/>
      <c r="EVR31" s="108"/>
      <c r="EVS31" s="112"/>
      <c r="EWC31" s="114"/>
      <c r="EWE31" s="115"/>
      <c r="EWF31" s="115"/>
      <c r="EWG31" s="95"/>
      <c r="EWH31" s="108"/>
      <c r="EWI31" s="112"/>
      <c r="EWS31" s="114"/>
      <c r="EWU31" s="115"/>
      <c r="EWV31" s="115"/>
      <c r="EWW31" s="95"/>
      <c r="EWX31" s="108"/>
      <c r="EWY31" s="112"/>
      <c r="EXI31" s="114"/>
      <c r="EXK31" s="115"/>
      <c r="EXL31" s="115"/>
      <c r="EXM31" s="95"/>
      <c r="EXN31" s="108"/>
      <c r="EXO31" s="112"/>
      <c r="EXY31" s="114"/>
      <c r="EYA31" s="115"/>
      <c r="EYB31" s="115"/>
      <c r="EYC31" s="95"/>
      <c r="EYD31" s="108"/>
      <c r="EYE31" s="112"/>
      <c r="EYO31" s="114"/>
      <c r="EYQ31" s="115"/>
      <c r="EYR31" s="115"/>
      <c r="EYS31" s="95"/>
      <c r="EYT31" s="108"/>
      <c r="EYU31" s="112"/>
      <c r="EZE31" s="114"/>
      <c r="EZG31" s="115"/>
      <c r="EZH31" s="115"/>
      <c r="EZI31" s="95"/>
      <c r="EZJ31" s="108"/>
      <c r="EZK31" s="112"/>
      <c r="EZU31" s="114"/>
      <c r="EZW31" s="115"/>
      <c r="EZX31" s="115"/>
      <c r="EZY31" s="95"/>
      <c r="EZZ31" s="108"/>
      <c r="FAA31" s="112"/>
      <c r="FAK31" s="114"/>
      <c r="FAM31" s="115"/>
      <c r="FAN31" s="115"/>
      <c r="FAO31" s="95"/>
      <c r="FAP31" s="108"/>
      <c r="FAQ31" s="112"/>
      <c r="FBA31" s="114"/>
      <c r="FBC31" s="115"/>
      <c r="FBD31" s="115"/>
      <c r="FBE31" s="95"/>
      <c r="FBF31" s="108"/>
      <c r="FBG31" s="112"/>
      <c r="FBQ31" s="114"/>
      <c r="FBS31" s="115"/>
      <c r="FBT31" s="115"/>
      <c r="FBU31" s="95"/>
      <c r="FBV31" s="108"/>
      <c r="FBW31" s="112"/>
      <c r="FCG31" s="114"/>
      <c r="FCI31" s="115"/>
      <c r="FCJ31" s="115"/>
      <c r="FCK31" s="95"/>
      <c r="FCL31" s="108"/>
      <c r="FCM31" s="112"/>
      <c r="FCW31" s="114"/>
      <c r="FCY31" s="115"/>
      <c r="FCZ31" s="115"/>
      <c r="FDA31" s="95"/>
      <c r="FDB31" s="108"/>
      <c r="FDC31" s="112"/>
      <c r="FDM31" s="114"/>
      <c r="FDO31" s="115"/>
      <c r="FDP31" s="115"/>
      <c r="FDQ31" s="95"/>
      <c r="FDR31" s="108"/>
      <c r="FDS31" s="112"/>
      <c r="FEC31" s="114"/>
      <c r="FEE31" s="115"/>
      <c r="FEF31" s="115"/>
      <c r="FEG31" s="95"/>
      <c r="FEH31" s="108"/>
      <c r="FEI31" s="112"/>
      <c r="FES31" s="114"/>
      <c r="FEU31" s="115"/>
      <c r="FEV31" s="115"/>
      <c r="FEW31" s="95"/>
      <c r="FEX31" s="108"/>
      <c r="FEY31" s="112"/>
      <c r="FFI31" s="114"/>
      <c r="FFK31" s="115"/>
      <c r="FFL31" s="115"/>
      <c r="FFM31" s="95"/>
      <c r="FFN31" s="108"/>
      <c r="FFO31" s="112"/>
      <c r="FFY31" s="114"/>
      <c r="FGA31" s="115"/>
      <c r="FGB31" s="115"/>
      <c r="FGC31" s="95"/>
      <c r="FGD31" s="108"/>
      <c r="FGE31" s="112"/>
      <c r="FGO31" s="114"/>
      <c r="FGQ31" s="115"/>
      <c r="FGR31" s="115"/>
      <c r="FGS31" s="95"/>
      <c r="FGT31" s="108"/>
      <c r="FGU31" s="112"/>
      <c r="FHE31" s="114"/>
      <c r="FHG31" s="115"/>
      <c r="FHH31" s="115"/>
      <c r="FHI31" s="95"/>
      <c r="FHJ31" s="108"/>
      <c r="FHK31" s="112"/>
      <c r="FHU31" s="114"/>
      <c r="FHW31" s="115"/>
      <c r="FHX31" s="115"/>
      <c r="FHY31" s="95"/>
      <c r="FHZ31" s="108"/>
      <c r="FIA31" s="112"/>
      <c r="FIK31" s="114"/>
      <c r="FIM31" s="115"/>
      <c r="FIN31" s="115"/>
      <c r="FIO31" s="95"/>
      <c r="FIP31" s="108"/>
      <c r="FIQ31" s="112"/>
      <c r="FJA31" s="114"/>
      <c r="FJC31" s="115"/>
      <c r="FJD31" s="115"/>
      <c r="FJE31" s="95"/>
      <c r="FJF31" s="108"/>
      <c r="FJG31" s="112"/>
      <c r="FJQ31" s="114"/>
      <c r="FJS31" s="115"/>
      <c r="FJT31" s="115"/>
      <c r="FJU31" s="95"/>
      <c r="FJV31" s="108"/>
      <c r="FJW31" s="112"/>
      <c r="FKG31" s="114"/>
      <c r="FKI31" s="115"/>
      <c r="FKJ31" s="115"/>
      <c r="FKK31" s="95"/>
      <c r="FKL31" s="108"/>
      <c r="FKM31" s="112"/>
      <c r="FKW31" s="114"/>
      <c r="FKY31" s="115"/>
      <c r="FKZ31" s="115"/>
      <c r="FLA31" s="95"/>
      <c r="FLB31" s="108"/>
      <c r="FLC31" s="112"/>
      <c r="FLM31" s="114"/>
      <c r="FLO31" s="115"/>
      <c r="FLP31" s="115"/>
      <c r="FLQ31" s="95"/>
      <c r="FLR31" s="108"/>
      <c r="FLS31" s="112"/>
      <c r="FMC31" s="114"/>
      <c r="FME31" s="115"/>
      <c r="FMF31" s="115"/>
      <c r="FMG31" s="95"/>
      <c r="FMH31" s="108"/>
      <c r="FMI31" s="112"/>
      <c r="FMS31" s="114"/>
      <c r="FMU31" s="115"/>
      <c r="FMV31" s="115"/>
      <c r="FMW31" s="95"/>
      <c r="FMX31" s="108"/>
      <c r="FMY31" s="112"/>
      <c r="FNI31" s="114"/>
      <c r="FNK31" s="115"/>
      <c r="FNL31" s="115"/>
      <c r="FNM31" s="95"/>
      <c r="FNN31" s="108"/>
      <c r="FNO31" s="112"/>
      <c r="FNY31" s="114"/>
      <c r="FOA31" s="115"/>
      <c r="FOB31" s="115"/>
      <c r="FOC31" s="95"/>
      <c r="FOD31" s="108"/>
      <c r="FOE31" s="112"/>
      <c r="FOO31" s="114"/>
      <c r="FOQ31" s="115"/>
      <c r="FOR31" s="115"/>
      <c r="FOS31" s="95"/>
      <c r="FOT31" s="108"/>
      <c r="FOU31" s="112"/>
      <c r="FPE31" s="114"/>
      <c r="FPG31" s="115"/>
      <c r="FPH31" s="115"/>
      <c r="FPI31" s="95"/>
      <c r="FPJ31" s="108"/>
      <c r="FPK31" s="112"/>
      <c r="FPU31" s="114"/>
      <c r="FPW31" s="115"/>
      <c r="FPX31" s="115"/>
      <c r="FPY31" s="95"/>
      <c r="FPZ31" s="108"/>
      <c r="FQA31" s="112"/>
      <c r="FQK31" s="114"/>
      <c r="FQM31" s="115"/>
      <c r="FQN31" s="115"/>
      <c r="FQO31" s="95"/>
      <c r="FQP31" s="108"/>
      <c r="FQQ31" s="112"/>
      <c r="FRA31" s="114"/>
      <c r="FRC31" s="115"/>
      <c r="FRD31" s="115"/>
      <c r="FRE31" s="95"/>
      <c r="FRF31" s="108"/>
      <c r="FRG31" s="112"/>
      <c r="FRQ31" s="114"/>
      <c r="FRS31" s="115"/>
      <c r="FRT31" s="115"/>
      <c r="FRU31" s="95"/>
      <c r="FRV31" s="108"/>
      <c r="FRW31" s="112"/>
      <c r="FSG31" s="114"/>
      <c r="FSI31" s="115"/>
      <c r="FSJ31" s="115"/>
      <c r="FSK31" s="95"/>
      <c r="FSL31" s="108"/>
      <c r="FSM31" s="112"/>
      <c r="FSW31" s="114"/>
      <c r="FSY31" s="115"/>
      <c r="FSZ31" s="115"/>
      <c r="FTA31" s="95"/>
      <c r="FTB31" s="108"/>
      <c r="FTC31" s="112"/>
      <c r="FTM31" s="114"/>
      <c r="FTO31" s="115"/>
      <c r="FTP31" s="115"/>
      <c r="FTQ31" s="95"/>
      <c r="FTR31" s="108"/>
      <c r="FTS31" s="112"/>
      <c r="FUC31" s="114"/>
      <c r="FUE31" s="115"/>
      <c r="FUF31" s="115"/>
      <c r="FUG31" s="95"/>
      <c r="FUH31" s="108"/>
      <c r="FUI31" s="112"/>
      <c r="FUS31" s="114"/>
      <c r="FUU31" s="115"/>
      <c r="FUV31" s="115"/>
      <c r="FUW31" s="95"/>
      <c r="FUX31" s="108"/>
      <c r="FUY31" s="112"/>
      <c r="FVI31" s="114"/>
      <c r="FVK31" s="115"/>
      <c r="FVL31" s="115"/>
      <c r="FVM31" s="95"/>
      <c r="FVN31" s="108"/>
      <c r="FVO31" s="112"/>
      <c r="FVY31" s="114"/>
      <c r="FWA31" s="115"/>
      <c r="FWB31" s="115"/>
      <c r="FWC31" s="95"/>
      <c r="FWD31" s="108"/>
      <c r="FWE31" s="112"/>
      <c r="FWO31" s="114"/>
      <c r="FWQ31" s="115"/>
      <c r="FWR31" s="115"/>
      <c r="FWS31" s="95"/>
      <c r="FWT31" s="108"/>
      <c r="FWU31" s="112"/>
      <c r="FXE31" s="114"/>
      <c r="FXG31" s="115"/>
      <c r="FXH31" s="115"/>
      <c r="FXI31" s="95"/>
      <c r="FXJ31" s="108"/>
      <c r="FXK31" s="112"/>
      <c r="FXU31" s="114"/>
      <c r="FXW31" s="115"/>
      <c r="FXX31" s="115"/>
      <c r="FXY31" s="95"/>
      <c r="FXZ31" s="108"/>
      <c r="FYA31" s="112"/>
      <c r="FYK31" s="114"/>
      <c r="FYM31" s="115"/>
      <c r="FYN31" s="115"/>
      <c r="FYO31" s="95"/>
      <c r="FYP31" s="108"/>
      <c r="FYQ31" s="112"/>
      <c r="FZA31" s="114"/>
      <c r="FZC31" s="115"/>
      <c r="FZD31" s="115"/>
      <c r="FZE31" s="95"/>
      <c r="FZF31" s="108"/>
      <c r="FZG31" s="112"/>
      <c r="FZQ31" s="114"/>
      <c r="FZS31" s="115"/>
      <c r="FZT31" s="115"/>
      <c r="FZU31" s="95"/>
      <c r="FZV31" s="108"/>
      <c r="FZW31" s="112"/>
      <c r="GAG31" s="114"/>
      <c r="GAI31" s="115"/>
      <c r="GAJ31" s="115"/>
      <c r="GAK31" s="95"/>
      <c r="GAL31" s="108"/>
      <c r="GAM31" s="112"/>
      <c r="GAW31" s="114"/>
      <c r="GAY31" s="115"/>
      <c r="GAZ31" s="115"/>
      <c r="GBA31" s="95"/>
      <c r="GBB31" s="108"/>
      <c r="GBC31" s="112"/>
      <c r="GBM31" s="114"/>
      <c r="GBO31" s="115"/>
      <c r="GBP31" s="115"/>
      <c r="GBQ31" s="95"/>
      <c r="GBR31" s="108"/>
      <c r="GBS31" s="112"/>
      <c r="GCC31" s="114"/>
      <c r="GCE31" s="115"/>
      <c r="GCF31" s="115"/>
      <c r="GCG31" s="95"/>
      <c r="GCH31" s="108"/>
      <c r="GCI31" s="112"/>
      <c r="GCS31" s="114"/>
      <c r="GCU31" s="115"/>
      <c r="GCV31" s="115"/>
      <c r="GCW31" s="95"/>
      <c r="GCX31" s="108"/>
      <c r="GCY31" s="112"/>
      <c r="GDI31" s="114"/>
      <c r="GDK31" s="115"/>
      <c r="GDL31" s="115"/>
      <c r="GDM31" s="95"/>
      <c r="GDN31" s="108"/>
      <c r="GDO31" s="112"/>
      <c r="GDY31" s="114"/>
      <c r="GEA31" s="115"/>
      <c r="GEB31" s="115"/>
      <c r="GEC31" s="95"/>
      <c r="GED31" s="108"/>
      <c r="GEE31" s="112"/>
      <c r="GEO31" s="114"/>
      <c r="GEQ31" s="115"/>
      <c r="GER31" s="115"/>
      <c r="GES31" s="95"/>
      <c r="GET31" s="108"/>
      <c r="GEU31" s="112"/>
      <c r="GFE31" s="114"/>
      <c r="GFG31" s="115"/>
      <c r="GFH31" s="115"/>
      <c r="GFI31" s="95"/>
      <c r="GFJ31" s="108"/>
      <c r="GFK31" s="112"/>
      <c r="GFU31" s="114"/>
      <c r="GFW31" s="115"/>
      <c r="GFX31" s="115"/>
      <c r="GFY31" s="95"/>
      <c r="GFZ31" s="108"/>
      <c r="GGA31" s="112"/>
      <c r="GGK31" s="114"/>
      <c r="GGM31" s="115"/>
      <c r="GGN31" s="115"/>
      <c r="GGO31" s="95"/>
      <c r="GGP31" s="108"/>
      <c r="GGQ31" s="112"/>
      <c r="GHA31" s="114"/>
      <c r="GHC31" s="115"/>
      <c r="GHD31" s="115"/>
      <c r="GHE31" s="95"/>
      <c r="GHF31" s="108"/>
      <c r="GHG31" s="112"/>
      <c r="GHQ31" s="114"/>
      <c r="GHS31" s="115"/>
      <c r="GHT31" s="115"/>
      <c r="GHU31" s="95"/>
      <c r="GHV31" s="108"/>
      <c r="GHW31" s="112"/>
      <c r="GIG31" s="114"/>
      <c r="GII31" s="115"/>
      <c r="GIJ31" s="115"/>
      <c r="GIK31" s="95"/>
      <c r="GIL31" s="108"/>
      <c r="GIM31" s="112"/>
      <c r="GIW31" s="114"/>
      <c r="GIY31" s="115"/>
      <c r="GIZ31" s="115"/>
      <c r="GJA31" s="95"/>
      <c r="GJB31" s="108"/>
      <c r="GJC31" s="112"/>
      <c r="GJM31" s="114"/>
      <c r="GJO31" s="115"/>
      <c r="GJP31" s="115"/>
      <c r="GJQ31" s="95"/>
      <c r="GJR31" s="108"/>
      <c r="GJS31" s="112"/>
      <c r="GKC31" s="114"/>
      <c r="GKE31" s="115"/>
      <c r="GKF31" s="115"/>
      <c r="GKG31" s="95"/>
      <c r="GKH31" s="108"/>
      <c r="GKI31" s="112"/>
      <c r="GKS31" s="114"/>
      <c r="GKU31" s="115"/>
      <c r="GKV31" s="115"/>
      <c r="GKW31" s="95"/>
      <c r="GKX31" s="108"/>
      <c r="GKY31" s="112"/>
      <c r="GLI31" s="114"/>
      <c r="GLK31" s="115"/>
      <c r="GLL31" s="115"/>
      <c r="GLM31" s="95"/>
      <c r="GLN31" s="108"/>
      <c r="GLO31" s="112"/>
      <c r="GLY31" s="114"/>
      <c r="GMA31" s="115"/>
      <c r="GMB31" s="115"/>
      <c r="GMC31" s="95"/>
      <c r="GMD31" s="108"/>
      <c r="GME31" s="112"/>
      <c r="GMO31" s="114"/>
      <c r="GMQ31" s="115"/>
      <c r="GMR31" s="115"/>
      <c r="GMS31" s="95"/>
      <c r="GMT31" s="108"/>
      <c r="GMU31" s="112"/>
      <c r="GNE31" s="114"/>
      <c r="GNG31" s="115"/>
      <c r="GNH31" s="115"/>
      <c r="GNI31" s="95"/>
      <c r="GNJ31" s="108"/>
      <c r="GNK31" s="112"/>
      <c r="GNU31" s="114"/>
      <c r="GNW31" s="115"/>
      <c r="GNX31" s="115"/>
      <c r="GNY31" s="95"/>
      <c r="GNZ31" s="108"/>
      <c r="GOA31" s="112"/>
      <c r="GOK31" s="114"/>
      <c r="GOM31" s="115"/>
      <c r="GON31" s="115"/>
      <c r="GOO31" s="95"/>
      <c r="GOP31" s="108"/>
      <c r="GOQ31" s="112"/>
      <c r="GPA31" s="114"/>
      <c r="GPC31" s="115"/>
      <c r="GPD31" s="115"/>
      <c r="GPE31" s="95"/>
      <c r="GPF31" s="108"/>
      <c r="GPG31" s="112"/>
      <c r="GPQ31" s="114"/>
      <c r="GPS31" s="115"/>
      <c r="GPT31" s="115"/>
      <c r="GPU31" s="95"/>
      <c r="GPV31" s="108"/>
      <c r="GPW31" s="112"/>
      <c r="GQG31" s="114"/>
      <c r="GQI31" s="115"/>
      <c r="GQJ31" s="115"/>
      <c r="GQK31" s="95"/>
      <c r="GQL31" s="108"/>
      <c r="GQM31" s="112"/>
      <c r="GQW31" s="114"/>
      <c r="GQY31" s="115"/>
      <c r="GQZ31" s="115"/>
      <c r="GRA31" s="95"/>
      <c r="GRB31" s="108"/>
      <c r="GRC31" s="112"/>
      <c r="GRM31" s="114"/>
      <c r="GRO31" s="115"/>
      <c r="GRP31" s="115"/>
      <c r="GRQ31" s="95"/>
      <c r="GRR31" s="108"/>
      <c r="GRS31" s="112"/>
      <c r="GSC31" s="114"/>
      <c r="GSE31" s="115"/>
      <c r="GSF31" s="115"/>
      <c r="GSG31" s="95"/>
      <c r="GSH31" s="108"/>
      <c r="GSI31" s="112"/>
      <c r="GSS31" s="114"/>
      <c r="GSU31" s="115"/>
      <c r="GSV31" s="115"/>
      <c r="GSW31" s="95"/>
      <c r="GSX31" s="108"/>
      <c r="GSY31" s="112"/>
      <c r="GTI31" s="114"/>
      <c r="GTK31" s="115"/>
      <c r="GTL31" s="115"/>
      <c r="GTM31" s="95"/>
      <c r="GTN31" s="108"/>
      <c r="GTO31" s="112"/>
      <c r="GTY31" s="114"/>
      <c r="GUA31" s="115"/>
      <c r="GUB31" s="115"/>
      <c r="GUC31" s="95"/>
      <c r="GUD31" s="108"/>
      <c r="GUE31" s="112"/>
      <c r="GUO31" s="114"/>
      <c r="GUQ31" s="115"/>
      <c r="GUR31" s="115"/>
      <c r="GUS31" s="95"/>
      <c r="GUT31" s="108"/>
      <c r="GUU31" s="112"/>
      <c r="GVE31" s="114"/>
      <c r="GVG31" s="115"/>
      <c r="GVH31" s="115"/>
      <c r="GVI31" s="95"/>
      <c r="GVJ31" s="108"/>
      <c r="GVK31" s="112"/>
      <c r="GVU31" s="114"/>
      <c r="GVW31" s="115"/>
      <c r="GVX31" s="115"/>
      <c r="GVY31" s="95"/>
      <c r="GVZ31" s="108"/>
      <c r="GWA31" s="112"/>
      <c r="GWK31" s="114"/>
      <c r="GWM31" s="115"/>
      <c r="GWN31" s="115"/>
      <c r="GWO31" s="95"/>
      <c r="GWP31" s="108"/>
      <c r="GWQ31" s="112"/>
      <c r="GXA31" s="114"/>
      <c r="GXC31" s="115"/>
      <c r="GXD31" s="115"/>
      <c r="GXE31" s="95"/>
      <c r="GXF31" s="108"/>
      <c r="GXG31" s="112"/>
      <c r="GXQ31" s="114"/>
      <c r="GXS31" s="115"/>
      <c r="GXT31" s="115"/>
      <c r="GXU31" s="95"/>
      <c r="GXV31" s="108"/>
      <c r="GXW31" s="112"/>
      <c r="GYG31" s="114"/>
      <c r="GYI31" s="115"/>
      <c r="GYJ31" s="115"/>
      <c r="GYK31" s="95"/>
      <c r="GYL31" s="108"/>
      <c r="GYM31" s="112"/>
      <c r="GYW31" s="114"/>
      <c r="GYY31" s="115"/>
      <c r="GYZ31" s="115"/>
      <c r="GZA31" s="95"/>
      <c r="GZB31" s="108"/>
      <c r="GZC31" s="112"/>
      <c r="GZM31" s="114"/>
      <c r="GZO31" s="115"/>
      <c r="GZP31" s="115"/>
      <c r="GZQ31" s="95"/>
      <c r="GZR31" s="108"/>
      <c r="GZS31" s="112"/>
      <c r="HAC31" s="114"/>
      <c r="HAE31" s="115"/>
      <c r="HAF31" s="115"/>
      <c r="HAG31" s="95"/>
      <c r="HAH31" s="108"/>
      <c r="HAI31" s="112"/>
      <c r="HAS31" s="114"/>
      <c r="HAU31" s="115"/>
      <c r="HAV31" s="115"/>
      <c r="HAW31" s="95"/>
      <c r="HAX31" s="108"/>
      <c r="HAY31" s="112"/>
      <c r="HBI31" s="114"/>
      <c r="HBK31" s="115"/>
      <c r="HBL31" s="115"/>
      <c r="HBM31" s="95"/>
      <c r="HBN31" s="108"/>
      <c r="HBO31" s="112"/>
      <c r="HBY31" s="114"/>
      <c r="HCA31" s="115"/>
      <c r="HCB31" s="115"/>
      <c r="HCC31" s="95"/>
      <c r="HCD31" s="108"/>
      <c r="HCE31" s="112"/>
      <c r="HCO31" s="114"/>
      <c r="HCQ31" s="115"/>
      <c r="HCR31" s="115"/>
      <c r="HCS31" s="95"/>
      <c r="HCT31" s="108"/>
      <c r="HCU31" s="112"/>
      <c r="HDE31" s="114"/>
      <c r="HDG31" s="115"/>
      <c r="HDH31" s="115"/>
      <c r="HDI31" s="95"/>
      <c r="HDJ31" s="108"/>
      <c r="HDK31" s="112"/>
      <c r="HDU31" s="114"/>
      <c r="HDW31" s="115"/>
      <c r="HDX31" s="115"/>
      <c r="HDY31" s="95"/>
      <c r="HDZ31" s="108"/>
      <c r="HEA31" s="112"/>
      <c r="HEK31" s="114"/>
      <c r="HEM31" s="115"/>
      <c r="HEN31" s="115"/>
      <c r="HEO31" s="95"/>
      <c r="HEP31" s="108"/>
      <c r="HEQ31" s="112"/>
      <c r="HFA31" s="114"/>
      <c r="HFC31" s="115"/>
      <c r="HFD31" s="115"/>
      <c r="HFE31" s="95"/>
      <c r="HFF31" s="108"/>
      <c r="HFG31" s="112"/>
      <c r="HFQ31" s="114"/>
      <c r="HFS31" s="115"/>
      <c r="HFT31" s="115"/>
      <c r="HFU31" s="95"/>
      <c r="HFV31" s="108"/>
      <c r="HFW31" s="112"/>
      <c r="HGG31" s="114"/>
      <c r="HGI31" s="115"/>
      <c r="HGJ31" s="115"/>
      <c r="HGK31" s="95"/>
      <c r="HGL31" s="108"/>
      <c r="HGM31" s="112"/>
      <c r="HGW31" s="114"/>
      <c r="HGY31" s="115"/>
      <c r="HGZ31" s="115"/>
      <c r="HHA31" s="95"/>
      <c r="HHB31" s="108"/>
      <c r="HHC31" s="112"/>
      <c r="HHM31" s="114"/>
      <c r="HHO31" s="115"/>
      <c r="HHP31" s="115"/>
      <c r="HHQ31" s="95"/>
      <c r="HHR31" s="108"/>
      <c r="HHS31" s="112"/>
      <c r="HIC31" s="114"/>
      <c r="HIE31" s="115"/>
      <c r="HIF31" s="115"/>
      <c r="HIG31" s="95"/>
      <c r="HIH31" s="108"/>
      <c r="HII31" s="112"/>
      <c r="HIS31" s="114"/>
      <c r="HIU31" s="115"/>
      <c r="HIV31" s="115"/>
      <c r="HIW31" s="95"/>
      <c r="HIX31" s="108"/>
      <c r="HIY31" s="112"/>
      <c r="HJI31" s="114"/>
      <c r="HJK31" s="115"/>
      <c r="HJL31" s="115"/>
      <c r="HJM31" s="95"/>
      <c r="HJN31" s="108"/>
      <c r="HJO31" s="112"/>
      <c r="HJY31" s="114"/>
      <c r="HKA31" s="115"/>
      <c r="HKB31" s="115"/>
      <c r="HKC31" s="95"/>
      <c r="HKD31" s="108"/>
      <c r="HKE31" s="112"/>
      <c r="HKO31" s="114"/>
      <c r="HKQ31" s="115"/>
      <c r="HKR31" s="115"/>
      <c r="HKS31" s="95"/>
      <c r="HKT31" s="108"/>
      <c r="HKU31" s="112"/>
      <c r="HLE31" s="114"/>
      <c r="HLG31" s="115"/>
      <c r="HLH31" s="115"/>
      <c r="HLI31" s="95"/>
      <c r="HLJ31" s="108"/>
      <c r="HLK31" s="112"/>
      <c r="HLU31" s="114"/>
      <c r="HLW31" s="115"/>
      <c r="HLX31" s="115"/>
      <c r="HLY31" s="95"/>
      <c r="HLZ31" s="108"/>
      <c r="HMA31" s="112"/>
      <c r="HMK31" s="114"/>
      <c r="HMM31" s="115"/>
      <c r="HMN31" s="115"/>
      <c r="HMO31" s="95"/>
      <c r="HMP31" s="108"/>
      <c r="HMQ31" s="112"/>
      <c r="HNA31" s="114"/>
      <c r="HNC31" s="115"/>
      <c r="HND31" s="115"/>
      <c r="HNE31" s="95"/>
      <c r="HNF31" s="108"/>
      <c r="HNG31" s="112"/>
      <c r="HNQ31" s="114"/>
      <c r="HNS31" s="115"/>
      <c r="HNT31" s="115"/>
      <c r="HNU31" s="95"/>
      <c r="HNV31" s="108"/>
      <c r="HNW31" s="112"/>
      <c r="HOG31" s="114"/>
      <c r="HOI31" s="115"/>
      <c r="HOJ31" s="115"/>
      <c r="HOK31" s="95"/>
      <c r="HOL31" s="108"/>
      <c r="HOM31" s="112"/>
      <c r="HOW31" s="114"/>
      <c r="HOY31" s="115"/>
      <c r="HOZ31" s="115"/>
      <c r="HPA31" s="95"/>
      <c r="HPB31" s="108"/>
      <c r="HPC31" s="112"/>
      <c r="HPM31" s="114"/>
      <c r="HPO31" s="115"/>
      <c r="HPP31" s="115"/>
      <c r="HPQ31" s="95"/>
      <c r="HPR31" s="108"/>
      <c r="HPS31" s="112"/>
      <c r="HQC31" s="114"/>
      <c r="HQE31" s="115"/>
      <c r="HQF31" s="115"/>
      <c r="HQG31" s="95"/>
      <c r="HQH31" s="108"/>
      <c r="HQI31" s="112"/>
      <c r="HQS31" s="114"/>
      <c r="HQU31" s="115"/>
      <c r="HQV31" s="115"/>
      <c r="HQW31" s="95"/>
      <c r="HQX31" s="108"/>
      <c r="HQY31" s="112"/>
      <c r="HRI31" s="114"/>
      <c r="HRK31" s="115"/>
      <c r="HRL31" s="115"/>
      <c r="HRM31" s="95"/>
      <c r="HRN31" s="108"/>
      <c r="HRO31" s="112"/>
      <c r="HRY31" s="114"/>
      <c r="HSA31" s="115"/>
      <c r="HSB31" s="115"/>
      <c r="HSC31" s="95"/>
      <c r="HSD31" s="108"/>
      <c r="HSE31" s="112"/>
      <c r="HSO31" s="114"/>
      <c r="HSQ31" s="115"/>
      <c r="HSR31" s="115"/>
      <c r="HSS31" s="95"/>
      <c r="HST31" s="108"/>
      <c r="HSU31" s="112"/>
      <c r="HTE31" s="114"/>
      <c r="HTG31" s="115"/>
      <c r="HTH31" s="115"/>
      <c r="HTI31" s="95"/>
      <c r="HTJ31" s="108"/>
      <c r="HTK31" s="112"/>
      <c r="HTU31" s="114"/>
      <c r="HTW31" s="115"/>
      <c r="HTX31" s="115"/>
      <c r="HTY31" s="95"/>
      <c r="HTZ31" s="108"/>
      <c r="HUA31" s="112"/>
      <c r="HUK31" s="114"/>
      <c r="HUM31" s="115"/>
      <c r="HUN31" s="115"/>
      <c r="HUO31" s="95"/>
      <c r="HUP31" s="108"/>
      <c r="HUQ31" s="112"/>
      <c r="HVA31" s="114"/>
      <c r="HVC31" s="115"/>
      <c r="HVD31" s="115"/>
      <c r="HVE31" s="95"/>
      <c r="HVF31" s="108"/>
      <c r="HVG31" s="112"/>
      <c r="HVQ31" s="114"/>
      <c r="HVS31" s="115"/>
      <c r="HVT31" s="115"/>
      <c r="HVU31" s="95"/>
      <c r="HVV31" s="108"/>
      <c r="HVW31" s="112"/>
      <c r="HWG31" s="114"/>
      <c r="HWI31" s="115"/>
      <c r="HWJ31" s="115"/>
      <c r="HWK31" s="95"/>
      <c r="HWL31" s="108"/>
      <c r="HWM31" s="112"/>
      <c r="HWW31" s="114"/>
      <c r="HWY31" s="115"/>
      <c r="HWZ31" s="115"/>
      <c r="HXA31" s="95"/>
      <c r="HXB31" s="108"/>
      <c r="HXC31" s="112"/>
      <c r="HXM31" s="114"/>
      <c r="HXO31" s="115"/>
      <c r="HXP31" s="115"/>
      <c r="HXQ31" s="95"/>
      <c r="HXR31" s="108"/>
      <c r="HXS31" s="112"/>
      <c r="HYC31" s="114"/>
      <c r="HYE31" s="115"/>
      <c r="HYF31" s="115"/>
      <c r="HYG31" s="95"/>
      <c r="HYH31" s="108"/>
      <c r="HYI31" s="112"/>
      <c r="HYS31" s="114"/>
      <c r="HYU31" s="115"/>
      <c r="HYV31" s="115"/>
      <c r="HYW31" s="95"/>
      <c r="HYX31" s="108"/>
      <c r="HYY31" s="112"/>
      <c r="HZI31" s="114"/>
      <c r="HZK31" s="115"/>
      <c r="HZL31" s="115"/>
      <c r="HZM31" s="95"/>
      <c r="HZN31" s="108"/>
      <c r="HZO31" s="112"/>
      <c r="HZY31" s="114"/>
      <c r="IAA31" s="115"/>
      <c r="IAB31" s="115"/>
      <c r="IAC31" s="95"/>
      <c r="IAD31" s="108"/>
      <c r="IAE31" s="112"/>
      <c r="IAO31" s="114"/>
      <c r="IAQ31" s="115"/>
      <c r="IAR31" s="115"/>
      <c r="IAS31" s="95"/>
      <c r="IAT31" s="108"/>
      <c r="IAU31" s="112"/>
      <c r="IBE31" s="114"/>
      <c r="IBG31" s="115"/>
      <c r="IBH31" s="115"/>
      <c r="IBI31" s="95"/>
      <c r="IBJ31" s="108"/>
      <c r="IBK31" s="112"/>
      <c r="IBU31" s="114"/>
      <c r="IBW31" s="115"/>
      <c r="IBX31" s="115"/>
      <c r="IBY31" s="95"/>
      <c r="IBZ31" s="108"/>
      <c r="ICA31" s="112"/>
      <c r="ICK31" s="114"/>
      <c r="ICM31" s="115"/>
      <c r="ICN31" s="115"/>
      <c r="ICO31" s="95"/>
      <c r="ICP31" s="108"/>
      <c r="ICQ31" s="112"/>
      <c r="IDA31" s="114"/>
      <c r="IDC31" s="115"/>
      <c r="IDD31" s="115"/>
      <c r="IDE31" s="95"/>
      <c r="IDF31" s="108"/>
      <c r="IDG31" s="112"/>
      <c r="IDQ31" s="114"/>
      <c r="IDS31" s="115"/>
      <c r="IDT31" s="115"/>
      <c r="IDU31" s="95"/>
      <c r="IDV31" s="108"/>
      <c r="IDW31" s="112"/>
      <c r="IEG31" s="114"/>
      <c r="IEI31" s="115"/>
      <c r="IEJ31" s="115"/>
      <c r="IEK31" s="95"/>
      <c r="IEL31" s="108"/>
      <c r="IEM31" s="112"/>
      <c r="IEW31" s="114"/>
      <c r="IEY31" s="115"/>
      <c r="IEZ31" s="115"/>
      <c r="IFA31" s="95"/>
      <c r="IFB31" s="108"/>
      <c r="IFC31" s="112"/>
      <c r="IFM31" s="114"/>
      <c r="IFO31" s="115"/>
      <c r="IFP31" s="115"/>
      <c r="IFQ31" s="95"/>
      <c r="IFR31" s="108"/>
      <c r="IFS31" s="112"/>
      <c r="IGC31" s="114"/>
      <c r="IGE31" s="115"/>
      <c r="IGF31" s="115"/>
      <c r="IGG31" s="95"/>
      <c r="IGH31" s="108"/>
      <c r="IGI31" s="112"/>
      <c r="IGS31" s="114"/>
      <c r="IGU31" s="115"/>
      <c r="IGV31" s="115"/>
      <c r="IGW31" s="95"/>
      <c r="IGX31" s="108"/>
      <c r="IGY31" s="112"/>
      <c r="IHI31" s="114"/>
      <c r="IHK31" s="115"/>
      <c r="IHL31" s="115"/>
      <c r="IHM31" s="95"/>
      <c r="IHN31" s="108"/>
      <c r="IHO31" s="112"/>
      <c r="IHY31" s="114"/>
      <c r="IIA31" s="115"/>
      <c r="IIB31" s="115"/>
      <c r="IIC31" s="95"/>
      <c r="IID31" s="108"/>
      <c r="IIE31" s="112"/>
      <c r="IIO31" s="114"/>
      <c r="IIQ31" s="115"/>
      <c r="IIR31" s="115"/>
      <c r="IIS31" s="95"/>
      <c r="IIT31" s="108"/>
      <c r="IIU31" s="112"/>
      <c r="IJE31" s="114"/>
      <c r="IJG31" s="115"/>
      <c r="IJH31" s="115"/>
      <c r="IJI31" s="95"/>
      <c r="IJJ31" s="108"/>
      <c r="IJK31" s="112"/>
      <c r="IJU31" s="114"/>
      <c r="IJW31" s="115"/>
      <c r="IJX31" s="115"/>
      <c r="IJY31" s="95"/>
      <c r="IJZ31" s="108"/>
      <c r="IKA31" s="112"/>
      <c r="IKK31" s="114"/>
      <c r="IKM31" s="115"/>
      <c r="IKN31" s="115"/>
      <c r="IKO31" s="95"/>
      <c r="IKP31" s="108"/>
      <c r="IKQ31" s="112"/>
      <c r="ILA31" s="114"/>
      <c r="ILC31" s="115"/>
      <c r="ILD31" s="115"/>
      <c r="ILE31" s="95"/>
      <c r="ILF31" s="108"/>
      <c r="ILG31" s="112"/>
      <c r="ILQ31" s="114"/>
      <c r="ILS31" s="115"/>
      <c r="ILT31" s="115"/>
      <c r="ILU31" s="95"/>
      <c r="ILV31" s="108"/>
      <c r="ILW31" s="112"/>
      <c r="IMG31" s="114"/>
      <c r="IMI31" s="115"/>
      <c r="IMJ31" s="115"/>
      <c r="IMK31" s="95"/>
      <c r="IML31" s="108"/>
      <c r="IMM31" s="112"/>
      <c r="IMW31" s="114"/>
      <c r="IMY31" s="115"/>
      <c r="IMZ31" s="115"/>
      <c r="INA31" s="95"/>
      <c r="INB31" s="108"/>
      <c r="INC31" s="112"/>
      <c r="INM31" s="114"/>
      <c r="INO31" s="115"/>
      <c r="INP31" s="115"/>
      <c r="INQ31" s="95"/>
      <c r="INR31" s="108"/>
      <c r="INS31" s="112"/>
      <c r="IOC31" s="114"/>
      <c r="IOE31" s="115"/>
      <c r="IOF31" s="115"/>
      <c r="IOG31" s="95"/>
      <c r="IOH31" s="108"/>
      <c r="IOI31" s="112"/>
      <c r="IOS31" s="114"/>
      <c r="IOU31" s="115"/>
      <c r="IOV31" s="115"/>
      <c r="IOW31" s="95"/>
      <c r="IOX31" s="108"/>
      <c r="IOY31" s="112"/>
      <c r="IPI31" s="114"/>
      <c r="IPK31" s="115"/>
      <c r="IPL31" s="115"/>
      <c r="IPM31" s="95"/>
      <c r="IPN31" s="108"/>
      <c r="IPO31" s="112"/>
      <c r="IPY31" s="114"/>
      <c r="IQA31" s="115"/>
      <c r="IQB31" s="115"/>
      <c r="IQC31" s="95"/>
      <c r="IQD31" s="108"/>
      <c r="IQE31" s="112"/>
      <c r="IQO31" s="114"/>
      <c r="IQQ31" s="115"/>
      <c r="IQR31" s="115"/>
      <c r="IQS31" s="95"/>
      <c r="IQT31" s="108"/>
      <c r="IQU31" s="112"/>
      <c r="IRE31" s="114"/>
      <c r="IRG31" s="115"/>
      <c r="IRH31" s="115"/>
      <c r="IRI31" s="95"/>
      <c r="IRJ31" s="108"/>
      <c r="IRK31" s="112"/>
      <c r="IRU31" s="114"/>
      <c r="IRW31" s="115"/>
      <c r="IRX31" s="115"/>
      <c r="IRY31" s="95"/>
      <c r="IRZ31" s="108"/>
      <c r="ISA31" s="112"/>
      <c r="ISK31" s="114"/>
      <c r="ISM31" s="115"/>
      <c r="ISN31" s="115"/>
      <c r="ISO31" s="95"/>
      <c r="ISP31" s="108"/>
      <c r="ISQ31" s="112"/>
      <c r="ITA31" s="114"/>
      <c r="ITC31" s="115"/>
      <c r="ITD31" s="115"/>
      <c r="ITE31" s="95"/>
      <c r="ITF31" s="108"/>
      <c r="ITG31" s="112"/>
      <c r="ITQ31" s="114"/>
      <c r="ITS31" s="115"/>
      <c r="ITT31" s="115"/>
      <c r="ITU31" s="95"/>
      <c r="ITV31" s="108"/>
      <c r="ITW31" s="112"/>
      <c r="IUG31" s="114"/>
      <c r="IUI31" s="115"/>
      <c r="IUJ31" s="115"/>
      <c r="IUK31" s="95"/>
      <c r="IUL31" s="108"/>
      <c r="IUM31" s="112"/>
      <c r="IUW31" s="114"/>
      <c r="IUY31" s="115"/>
      <c r="IUZ31" s="115"/>
      <c r="IVA31" s="95"/>
      <c r="IVB31" s="108"/>
      <c r="IVC31" s="112"/>
      <c r="IVM31" s="114"/>
      <c r="IVO31" s="115"/>
      <c r="IVP31" s="115"/>
      <c r="IVQ31" s="95"/>
      <c r="IVR31" s="108"/>
      <c r="IVS31" s="112"/>
      <c r="IWC31" s="114"/>
      <c r="IWE31" s="115"/>
      <c r="IWF31" s="115"/>
      <c r="IWG31" s="95"/>
      <c r="IWH31" s="108"/>
      <c r="IWI31" s="112"/>
      <c r="IWS31" s="114"/>
      <c r="IWU31" s="115"/>
      <c r="IWV31" s="115"/>
      <c r="IWW31" s="95"/>
      <c r="IWX31" s="108"/>
      <c r="IWY31" s="112"/>
      <c r="IXI31" s="114"/>
      <c r="IXK31" s="115"/>
      <c r="IXL31" s="115"/>
      <c r="IXM31" s="95"/>
      <c r="IXN31" s="108"/>
      <c r="IXO31" s="112"/>
      <c r="IXY31" s="114"/>
      <c r="IYA31" s="115"/>
      <c r="IYB31" s="115"/>
      <c r="IYC31" s="95"/>
      <c r="IYD31" s="108"/>
      <c r="IYE31" s="112"/>
      <c r="IYO31" s="114"/>
      <c r="IYQ31" s="115"/>
      <c r="IYR31" s="115"/>
      <c r="IYS31" s="95"/>
      <c r="IYT31" s="108"/>
      <c r="IYU31" s="112"/>
      <c r="IZE31" s="114"/>
      <c r="IZG31" s="115"/>
      <c r="IZH31" s="115"/>
      <c r="IZI31" s="95"/>
      <c r="IZJ31" s="108"/>
      <c r="IZK31" s="112"/>
      <c r="IZU31" s="114"/>
      <c r="IZW31" s="115"/>
      <c r="IZX31" s="115"/>
      <c r="IZY31" s="95"/>
      <c r="IZZ31" s="108"/>
      <c r="JAA31" s="112"/>
      <c r="JAK31" s="114"/>
      <c r="JAM31" s="115"/>
      <c r="JAN31" s="115"/>
      <c r="JAO31" s="95"/>
      <c r="JAP31" s="108"/>
      <c r="JAQ31" s="112"/>
      <c r="JBA31" s="114"/>
      <c r="JBC31" s="115"/>
      <c r="JBD31" s="115"/>
      <c r="JBE31" s="95"/>
      <c r="JBF31" s="108"/>
      <c r="JBG31" s="112"/>
      <c r="JBQ31" s="114"/>
      <c r="JBS31" s="115"/>
      <c r="JBT31" s="115"/>
      <c r="JBU31" s="95"/>
      <c r="JBV31" s="108"/>
      <c r="JBW31" s="112"/>
      <c r="JCG31" s="114"/>
      <c r="JCI31" s="115"/>
      <c r="JCJ31" s="115"/>
      <c r="JCK31" s="95"/>
      <c r="JCL31" s="108"/>
      <c r="JCM31" s="112"/>
      <c r="JCW31" s="114"/>
      <c r="JCY31" s="115"/>
      <c r="JCZ31" s="115"/>
      <c r="JDA31" s="95"/>
      <c r="JDB31" s="108"/>
      <c r="JDC31" s="112"/>
      <c r="JDM31" s="114"/>
      <c r="JDO31" s="115"/>
      <c r="JDP31" s="115"/>
      <c r="JDQ31" s="95"/>
      <c r="JDR31" s="108"/>
      <c r="JDS31" s="112"/>
      <c r="JEC31" s="114"/>
      <c r="JEE31" s="115"/>
      <c r="JEF31" s="115"/>
      <c r="JEG31" s="95"/>
      <c r="JEH31" s="108"/>
      <c r="JEI31" s="112"/>
      <c r="JES31" s="114"/>
      <c r="JEU31" s="115"/>
      <c r="JEV31" s="115"/>
      <c r="JEW31" s="95"/>
      <c r="JEX31" s="108"/>
      <c r="JEY31" s="112"/>
      <c r="JFI31" s="114"/>
      <c r="JFK31" s="115"/>
      <c r="JFL31" s="115"/>
      <c r="JFM31" s="95"/>
      <c r="JFN31" s="108"/>
      <c r="JFO31" s="112"/>
      <c r="JFY31" s="114"/>
      <c r="JGA31" s="115"/>
      <c r="JGB31" s="115"/>
      <c r="JGC31" s="95"/>
      <c r="JGD31" s="108"/>
      <c r="JGE31" s="112"/>
      <c r="JGO31" s="114"/>
      <c r="JGQ31" s="115"/>
      <c r="JGR31" s="115"/>
      <c r="JGS31" s="95"/>
      <c r="JGT31" s="108"/>
      <c r="JGU31" s="112"/>
      <c r="JHE31" s="114"/>
      <c r="JHG31" s="115"/>
      <c r="JHH31" s="115"/>
      <c r="JHI31" s="95"/>
      <c r="JHJ31" s="108"/>
      <c r="JHK31" s="112"/>
      <c r="JHU31" s="114"/>
      <c r="JHW31" s="115"/>
      <c r="JHX31" s="115"/>
      <c r="JHY31" s="95"/>
      <c r="JHZ31" s="108"/>
      <c r="JIA31" s="112"/>
      <c r="JIK31" s="114"/>
      <c r="JIM31" s="115"/>
      <c r="JIN31" s="115"/>
      <c r="JIO31" s="95"/>
      <c r="JIP31" s="108"/>
      <c r="JIQ31" s="112"/>
      <c r="JJA31" s="114"/>
      <c r="JJC31" s="115"/>
      <c r="JJD31" s="115"/>
      <c r="JJE31" s="95"/>
      <c r="JJF31" s="108"/>
      <c r="JJG31" s="112"/>
      <c r="JJQ31" s="114"/>
      <c r="JJS31" s="115"/>
      <c r="JJT31" s="115"/>
      <c r="JJU31" s="95"/>
      <c r="JJV31" s="108"/>
      <c r="JJW31" s="112"/>
      <c r="JKG31" s="114"/>
      <c r="JKI31" s="115"/>
      <c r="JKJ31" s="115"/>
      <c r="JKK31" s="95"/>
      <c r="JKL31" s="108"/>
      <c r="JKM31" s="112"/>
      <c r="JKW31" s="114"/>
      <c r="JKY31" s="115"/>
      <c r="JKZ31" s="115"/>
      <c r="JLA31" s="95"/>
      <c r="JLB31" s="108"/>
      <c r="JLC31" s="112"/>
      <c r="JLM31" s="114"/>
      <c r="JLO31" s="115"/>
      <c r="JLP31" s="115"/>
      <c r="JLQ31" s="95"/>
      <c r="JLR31" s="108"/>
      <c r="JLS31" s="112"/>
      <c r="JMC31" s="114"/>
      <c r="JME31" s="115"/>
      <c r="JMF31" s="115"/>
      <c r="JMG31" s="95"/>
      <c r="JMH31" s="108"/>
      <c r="JMI31" s="112"/>
      <c r="JMS31" s="114"/>
      <c r="JMU31" s="115"/>
      <c r="JMV31" s="115"/>
      <c r="JMW31" s="95"/>
      <c r="JMX31" s="108"/>
      <c r="JMY31" s="112"/>
      <c r="JNI31" s="114"/>
      <c r="JNK31" s="115"/>
      <c r="JNL31" s="115"/>
      <c r="JNM31" s="95"/>
      <c r="JNN31" s="108"/>
      <c r="JNO31" s="112"/>
      <c r="JNY31" s="114"/>
      <c r="JOA31" s="115"/>
      <c r="JOB31" s="115"/>
      <c r="JOC31" s="95"/>
      <c r="JOD31" s="108"/>
      <c r="JOE31" s="112"/>
      <c r="JOO31" s="114"/>
      <c r="JOQ31" s="115"/>
      <c r="JOR31" s="115"/>
      <c r="JOS31" s="95"/>
      <c r="JOT31" s="108"/>
      <c r="JOU31" s="112"/>
      <c r="JPE31" s="114"/>
      <c r="JPG31" s="115"/>
      <c r="JPH31" s="115"/>
      <c r="JPI31" s="95"/>
      <c r="JPJ31" s="108"/>
      <c r="JPK31" s="112"/>
      <c r="JPU31" s="114"/>
      <c r="JPW31" s="115"/>
      <c r="JPX31" s="115"/>
      <c r="JPY31" s="95"/>
      <c r="JPZ31" s="108"/>
      <c r="JQA31" s="112"/>
      <c r="JQK31" s="114"/>
      <c r="JQM31" s="115"/>
      <c r="JQN31" s="115"/>
      <c r="JQO31" s="95"/>
      <c r="JQP31" s="108"/>
      <c r="JQQ31" s="112"/>
      <c r="JRA31" s="114"/>
      <c r="JRC31" s="115"/>
      <c r="JRD31" s="115"/>
      <c r="JRE31" s="95"/>
      <c r="JRF31" s="108"/>
      <c r="JRG31" s="112"/>
      <c r="JRQ31" s="114"/>
      <c r="JRS31" s="115"/>
      <c r="JRT31" s="115"/>
      <c r="JRU31" s="95"/>
      <c r="JRV31" s="108"/>
      <c r="JRW31" s="112"/>
      <c r="JSG31" s="114"/>
      <c r="JSI31" s="115"/>
      <c r="JSJ31" s="115"/>
      <c r="JSK31" s="95"/>
      <c r="JSL31" s="108"/>
      <c r="JSM31" s="112"/>
      <c r="JSW31" s="114"/>
      <c r="JSY31" s="115"/>
      <c r="JSZ31" s="115"/>
      <c r="JTA31" s="95"/>
      <c r="JTB31" s="108"/>
      <c r="JTC31" s="112"/>
      <c r="JTM31" s="114"/>
      <c r="JTO31" s="115"/>
      <c r="JTP31" s="115"/>
      <c r="JTQ31" s="95"/>
      <c r="JTR31" s="108"/>
      <c r="JTS31" s="112"/>
      <c r="JUC31" s="114"/>
      <c r="JUE31" s="115"/>
      <c r="JUF31" s="115"/>
      <c r="JUG31" s="95"/>
      <c r="JUH31" s="108"/>
      <c r="JUI31" s="112"/>
      <c r="JUS31" s="114"/>
      <c r="JUU31" s="115"/>
      <c r="JUV31" s="115"/>
      <c r="JUW31" s="95"/>
      <c r="JUX31" s="108"/>
      <c r="JUY31" s="112"/>
      <c r="JVI31" s="114"/>
      <c r="JVK31" s="115"/>
      <c r="JVL31" s="115"/>
      <c r="JVM31" s="95"/>
      <c r="JVN31" s="108"/>
      <c r="JVO31" s="112"/>
      <c r="JVY31" s="114"/>
      <c r="JWA31" s="115"/>
      <c r="JWB31" s="115"/>
      <c r="JWC31" s="95"/>
      <c r="JWD31" s="108"/>
      <c r="JWE31" s="112"/>
      <c r="JWO31" s="114"/>
      <c r="JWQ31" s="115"/>
      <c r="JWR31" s="115"/>
      <c r="JWS31" s="95"/>
      <c r="JWT31" s="108"/>
      <c r="JWU31" s="112"/>
      <c r="JXE31" s="114"/>
      <c r="JXG31" s="115"/>
      <c r="JXH31" s="115"/>
      <c r="JXI31" s="95"/>
      <c r="JXJ31" s="108"/>
      <c r="JXK31" s="112"/>
      <c r="JXU31" s="114"/>
      <c r="JXW31" s="115"/>
      <c r="JXX31" s="115"/>
      <c r="JXY31" s="95"/>
      <c r="JXZ31" s="108"/>
      <c r="JYA31" s="112"/>
      <c r="JYK31" s="114"/>
      <c r="JYM31" s="115"/>
      <c r="JYN31" s="115"/>
      <c r="JYO31" s="95"/>
      <c r="JYP31" s="108"/>
      <c r="JYQ31" s="112"/>
      <c r="JZA31" s="114"/>
      <c r="JZC31" s="115"/>
      <c r="JZD31" s="115"/>
      <c r="JZE31" s="95"/>
      <c r="JZF31" s="108"/>
      <c r="JZG31" s="112"/>
      <c r="JZQ31" s="114"/>
      <c r="JZS31" s="115"/>
      <c r="JZT31" s="115"/>
      <c r="JZU31" s="95"/>
      <c r="JZV31" s="108"/>
      <c r="JZW31" s="112"/>
      <c r="KAG31" s="114"/>
      <c r="KAI31" s="115"/>
      <c r="KAJ31" s="115"/>
      <c r="KAK31" s="95"/>
      <c r="KAL31" s="108"/>
      <c r="KAM31" s="112"/>
      <c r="KAW31" s="114"/>
      <c r="KAY31" s="115"/>
      <c r="KAZ31" s="115"/>
      <c r="KBA31" s="95"/>
      <c r="KBB31" s="108"/>
      <c r="KBC31" s="112"/>
      <c r="KBM31" s="114"/>
      <c r="KBO31" s="115"/>
      <c r="KBP31" s="115"/>
      <c r="KBQ31" s="95"/>
      <c r="KBR31" s="108"/>
      <c r="KBS31" s="112"/>
      <c r="KCC31" s="114"/>
      <c r="KCE31" s="115"/>
      <c r="KCF31" s="115"/>
      <c r="KCG31" s="95"/>
      <c r="KCH31" s="108"/>
      <c r="KCI31" s="112"/>
      <c r="KCS31" s="114"/>
      <c r="KCU31" s="115"/>
      <c r="KCV31" s="115"/>
      <c r="KCW31" s="95"/>
      <c r="KCX31" s="108"/>
      <c r="KCY31" s="112"/>
      <c r="KDI31" s="114"/>
      <c r="KDK31" s="115"/>
      <c r="KDL31" s="115"/>
      <c r="KDM31" s="95"/>
      <c r="KDN31" s="108"/>
      <c r="KDO31" s="112"/>
      <c r="KDY31" s="114"/>
      <c r="KEA31" s="115"/>
      <c r="KEB31" s="115"/>
      <c r="KEC31" s="95"/>
      <c r="KED31" s="108"/>
      <c r="KEE31" s="112"/>
      <c r="KEO31" s="114"/>
      <c r="KEQ31" s="115"/>
      <c r="KER31" s="115"/>
      <c r="KES31" s="95"/>
      <c r="KET31" s="108"/>
      <c r="KEU31" s="112"/>
      <c r="KFE31" s="114"/>
      <c r="KFG31" s="115"/>
      <c r="KFH31" s="115"/>
      <c r="KFI31" s="95"/>
      <c r="KFJ31" s="108"/>
      <c r="KFK31" s="112"/>
      <c r="KFU31" s="114"/>
      <c r="KFW31" s="115"/>
      <c r="KFX31" s="115"/>
      <c r="KFY31" s="95"/>
      <c r="KFZ31" s="108"/>
      <c r="KGA31" s="112"/>
      <c r="KGK31" s="114"/>
      <c r="KGM31" s="115"/>
      <c r="KGN31" s="115"/>
      <c r="KGO31" s="95"/>
      <c r="KGP31" s="108"/>
      <c r="KGQ31" s="112"/>
      <c r="KHA31" s="114"/>
      <c r="KHC31" s="115"/>
      <c r="KHD31" s="115"/>
      <c r="KHE31" s="95"/>
      <c r="KHF31" s="108"/>
      <c r="KHG31" s="112"/>
      <c r="KHQ31" s="114"/>
      <c r="KHS31" s="115"/>
      <c r="KHT31" s="115"/>
      <c r="KHU31" s="95"/>
      <c r="KHV31" s="108"/>
      <c r="KHW31" s="112"/>
      <c r="KIG31" s="114"/>
      <c r="KII31" s="115"/>
      <c r="KIJ31" s="115"/>
      <c r="KIK31" s="95"/>
      <c r="KIL31" s="108"/>
      <c r="KIM31" s="112"/>
      <c r="KIW31" s="114"/>
      <c r="KIY31" s="115"/>
      <c r="KIZ31" s="115"/>
      <c r="KJA31" s="95"/>
      <c r="KJB31" s="108"/>
      <c r="KJC31" s="112"/>
      <c r="KJM31" s="114"/>
      <c r="KJO31" s="115"/>
      <c r="KJP31" s="115"/>
      <c r="KJQ31" s="95"/>
      <c r="KJR31" s="108"/>
      <c r="KJS31" s="112"/>
      <c r="KKC31" s="114"/>
      <c r="KKE31" s="115"/>
      <c r="KKF31" s="115"/>
      <c r="KKG31" s="95"/>
      <c r="KKH31" s="108"/>
      <c r="KKI31" s="112"/>
      <c r="KKS31" s="114"/>
      <c r="KKU31" s="115"/>
      <c r="KKV31" s="115"/>
      <c r="KKW31" s="95"/>
      <c r="KKX31" s="108"/>
      <c r="KKY31" s="112"/>
      <c r="KLI31" s="114"/>
      <c r="KLK31" s="115"/>
      <c r="KLL31" s="115"/>
      <c r="KLM31" s="95"/>
      <c r="KLN31" s="108"/>
      <c r="KLO31" s="112"/>
      <c r="KLY31" s="114"/>
      <c r="KMA31" s="115"/>
      <c r="KMB31" s="115"/>
      <c r="KMC31" s="95"/>
      <c r="KMD31" s="108"/>
      <c r="KME31" s="112"/>
      <c r="KMO31" s="114"/>
      <c r="KMQ31" s="115"/>
      <c r="KMR31" s="115"/>
      <c r="KMS31" s="95"/>
      <c r="KMT31" s="108"/>
      <c r="KMU31" s="112"/>
      <c r="KNE31" s="114"/>
      <c r="KNG31" s="115"/>
      <c r="KNH31" s="115"/>
      <c r="KNI31" s="95"/>
      <c r="KNJ31" s="108"/>
      <c r="KNK31" s="112"/>
      <c r="KNU31" s="114"/>
      <c r="KNW31" s="115"/>
      <c r="KNX31" s="115"/>
      <c r="KNY31" s="95"/>
      <c r="KNZ31" s="108"/>
      <c r="KOA31" s="112"/>
      <c r="KOK31" s="114"/>
      <c r="KOM31" s="115"/>
      <c r="KON31" s="115"/>
      <c r="KOO31" s="95"/>
      <c r="KOP31" s="108"/>
      <c r="KOQ31" s="112"/>
      <c r="KPA31" s="114"/>
      <c r="KPC31" s="115"/>
      <c r="KPD31" s="115"/>
      <c r="KPE31" s="95"/>
      <c r="KPF31" s="108"/>
      <c r="KPG31" s="112"/>
      <c r="KPQ31" s="114"/>
      <c r="KPS31" s="115"/>
      <c r="KPT31" s="115"/>
      <c r="KPU31" s="95"/>
      <c r="KPV31" s="108"/>
      <c r="KPW31" s="112"/>
      <c r="KQG31" s="114"/>
      <c r="KQI31" s="115"/>
      <c r="KQJ31" s="115"/>
      <c r="KQK31" s="95"/>
      <c r="KQL31" s="108"/>
      <c r="KQM31" s="112"/>
      <c r="KQW31" s="114"/>
      <c r="KQY31" s="115"/>
      <c r="KQZ31" s="115"/>
      <c r="KRA31" s="95"/>
      <c r="KRB31" s="108"/>
      <c r="KRC31" s="112"/>
      <c r="KRM31" s="114"/>
      <c r="KRO31" s="115"/>
      <c r="KRP31" s="115"/>
      <c r="KRQ31" s="95"/>
      <c r="KRR31" s="108"/>
      <c r="KRS31" s="112"/>
      <c r="KSC31" s="114"/>
      <c r="KSE31" s="115"/>
      <c r="KSF31" s="115"/>
      <c r="KSG31" s="95"/>
      <c r="KSH31" s="108"/>
      <c r="KSI31" s="112"/>
      <c r="KSS31" s="114"/>
      <c r="KSU31" s="115"/>
      <c r="KSV31" s="115"/>
      <c r="KSW31" s="95"/>
      <c r="KSX31" s="108"/>
      <c r="KSY31" s="112"/>
      <c r="KTI31" s="114"/>
      <c r="KTK31" s="115"/>
      <c r="KTL31" s="115"/>
      <c r="KTM31" s="95"/>
      <c r="KTN31" s="108"/>
      <c r="KTO31" s="112"/>
      <c r="KTY31" s="114"/>
      <c r="KUA31" s="115"/>
      <c r="KUB31" s="115"/>
      <c r="KUC31" s="95"/>
      <c r="KUD31" s="108"/>
      <c r="KUE31" s="112"/>
      <c r="KUO31" s="114"/>
      <c r="KUQ31" s="115"/>
      <c r="KUR31" s="115"/>
      <c r="KUS31" s="95"/>
      <c r="KUT31" s="108"/>
      <c r="KUU31" s="112"/>
      <c r="KVE31" s="114"/>
      <c r="KVG31" s="115"/>
      <c r="KVH31" s="115"/>
      <c r="KVI31" s="95"/>
      <c r="KVJ31" s="108"/>
      <c r="KVK31" s="112"/>
      <c r="KVU31" s="114"/>
      <c r="KVW31" s="115"/>
      <c r="KVX31" s="115"/>
      <c r="KVY31" s="95"/>
      <c r="KVZ31" s="108"/>
      <c r="KWA31" s="112"/>
      <c r="KWK31" s="114"/>
      <c r="KWM31" s="115"/>
      <c r="KWN31" s="115"/>
      <c r="KWO31" s="95"/>
      <c r="KWP31" s="108"/>
      <c r="KWQ31" s="112"/>
      <c r="KXA31" s="114"/>
      <c r="KXC31" s="115"/>
      <c r="KXD31" s="115"/>
      <c r="KXE31" s="95"/>
      <c r="KXF31" s="108"/>
      <c r="KXG31" s="112"/>
      <c r="KXQ31" s="114"/>
      <c r="KXS31" s="115"/>
      <c r="KXT31" s="115"/>
      <c r="KXU31" s="95"/>
      <c r="KXV31" s="108"/>
      <c r="KXW31" s="112"/>
      <c r="KYG31" s="114"/>
      <c r="KYI31" s="115"/>
      <c r="KYJ31" s="115"/>
      <c r="KYK31" s="95"/>
      <c r="KYL31" s="108"/>
      <c r="KYM31" s="112"/>
      <c r="KYW31" s="114"/>
      <c r="KYY31" s="115"/>
      <c r="KYZ31" s="115"/>
      <c r="KZA31" s="95"/>
      <c r="KZB31" s="108"/>
      <c r="KZC31" s="112"/>
      <c r="KZM31" s="114"/>
      <c r="KZO31" s="115"/>
      <c r="KZP31" s="115"/>
      <c r="KZQ31" s="95"/>
      <c r="KZR31" s="108"/>
      <c r="KZS31" s="112"/>
      <c r="LAC31" s="114"/>
      <c r="LAE31" s="115"/>
      <c r="LAF31" s="115"/>
      <c r="LAG31" s="95"/>
      <c r="LAH31" s="108"/>
      <c r="LAI31" s="112"/>
      <c r="LAS31" s="114"/>
      <c r="LAU31" s="115"/>
      <c r="LAV31" s="115"/>
      <c r="LAW31" s="95"/>
      <c r="LAX31" s="108"/>
      <c r="LAY31" s="112"/>
      <c r="LBI31" s="114"/>
      <c r="LBK31" s="115"/>
      <c r="LBL31" s="115"/>
      <c r="LBM31" s="95"/>
      <c r="LBN31" s="108"/>
      <c r="LBO31" s="112"/>
      <c r="LBY31" s="114"/>
      <c r="LCA31" s="115"/>
      <c r="LCB31" s="115"/>
      <c r="LCC31" s="95"/>
      <c r="LCD31" s="108"/>
      <c r="LCE31" s="112"/>
      <c r="LCO31" s="114"/>
      <c r="LCQ31" s="115"/>
      <c r="LCR31" s="115"/>
      <c r="LCS31" s="95"/>
      <c r="LCT31" s="108"/>
      <c r="LCU31" s="112"/>
      <c r="LDE31" s="114"/>
      <c r="LDG31" s="115"/>
      <c r="LDH31" s="115"/>
      <c r="LDI31" s="95"/>
      <c r="LDJ31" s="108"/>
      <c r="LDK31" s="112"/>
      <c r="LDU31" s="114"/>
      <c r="LDW31" s="115"/>
      <c r="LDX31" s="115"/>
      <c r="LDY31" s="95"/>
      <c r="LDZ31" s="108"/>
      <c r="LEA31" s="112"/>
      <c r="LEK31" s="114"/>
      <c r="LEM31" s="115"/>
      <c r="LEN31" s="115"/>
      <c r="LEO31" s="95"/>
      <c r="LEP31" s="108"/>
      <c r="LEQ31" s="112"/>
      <c r="LFA31" s="114"/>
      <c r="LFC31" s="115"/>
      <c r="LFD31" s="115"/>
      <c r="LFE31" s="95"/>
      <c r="LFF31" s="108"/>
      <c r="LFG31" s="112"/>
      <c r="LFQ31" s="114"/>
      <c r="LFS31" s="115"/>
      <c r="LFT31" s="115"/>
      <c r="LFU31" s="95"/>
      <c r="LFV31" s="108"/>
      <c r="LFW31" s="112"/>
      <c r="LGG31" s="114"/>
      <c r="LGI31" s="115"/>
      <c r="LGJ31" s="115"/>
      <c r="LGK31" s="95"/>
      <c r="LGL31" s="108"/>
      <c r="LGM31" s="112"/>
      <c r="LGW31" s="114"/>
      <c r="LGY31" s="115"/>
      <c r="LGZ31" s="115"/>
      <c r="LHA31" s="95"/>
      <c r="LHB31" s="108"/>
      <c r="LHC31" s="112"/>
      <c r="LHM31" s="114"/>
      <c r="LHO31" s="115"/>
      <c r="LHP31" s="115"/>
      <c r="LHQ31" s="95"/>
      <c r="LHR31" s="108"/>
      <c r="LHS31" s="112"/>
      <c r="LIC31" s="114"/>
      <c r="LIE31" s="115"/>
      <c r="LIF31" s="115"/>
      <c r="LIG31" s="95"/>
      <c r="LIH31" s="108"/>
      <c r="LII31" s="112"/>
      <c r="LIS31" s="114"/>
      <c r="LIU31" s="115"/>
      <c r="LIV31" s="115"/>
      <c r="LIW31" s="95"/>
      <c r="LIX31" s="108"/>
      <c r="LIY31" s="112"/>
      <c r="LJI31" s="114"/>
      <c r="LJK31" s="115"/>
      <c r="LJL31" s="115"/>
      <c r="LJM31" s="95"/>
      <c r="LJN31" s="108"/>
      <c r="LJO31" s="112"/>
      <c r="LJY31" s="114"/>
      <c r="LKA31" s="115"/>
      <c r="LKB31" s="115"/>
      <c r="LKC31" s="95"/>
      <c r="LKD31" s="108"/>
      <c r="LKE31" s="112"/>
      <c r="LKO31" s="114"/>
      <c r="LKQ31" s="115"/>
      <c r="LKR31" s="115"/>
      <c r="LKS31" s="95"/>
      <c r="LKT31" s="108"/>
      <c r="LKU31" s="112"/>
      <c r="LLE31" s="114"/>
      <c r="LLG31" s="115"/>
      <c r="LLH31" s="115"/>
      <c r="LLI31" s="95"/>
      <c r="LLJ31" s="108"/>
      <c r="LLK31" s="112"/>
      <c r="LLU31" s="114"/>
      <c r="LLW31" s="115"/>
      <c r="LLX31" s="115"/>
      <c r="LLY31" s="95"/>
      <c r="LLZ31" s="108"/>
      <c r="LMA31" s="112"/>
      <c r="LMK31" s="114"/>
      <c r="LMM31" s="115"/>
      <c r="LMN31" s="115"/>
      <c r="LMO31" s="95"/>
      <c r="LMP31" s="108"/>
      <c r="LMQ31" s="112"/>
      <c r="LNA31" s="114"/>
      <c r="LNC31" s="115"/>
      <c r="LND31" s="115"/>
      <c r="LNE31" s="95"/>
      <c r="LNF31" s="108"/>
      <c r="LNG31" s="112"/>
      <c r="LNQ31" s="114"/>
      <c r="LNS31" s="115"/>
      <c r="LNT31" s="115"/>
      <c r="LNU31" s="95"/>
      <c r="LNV31" s="108"/>
      <c r="LNW31" s="112"/>
      <c r="LOG31" s="114"/>
      <c r="LOI31" s="115"/>
      <c r="LOJ31" s="115"/>
      <c r="LOK31" s="95"/>
      <c r="LOL31" s="108"/>
      <c r="LOM31" s="112"/>
      <c r="LOW31" s="114"/>
      <c r="LOY31" s="115"/>
      <c r="LOZ31" s="115"/>
      <c r="LPA31" s="95"/>
      <c r="LPB31" s="108"/>
      <c r="LPC31" s="112"/>
      <c r="LPM31" s="114"/>
      <c r="LPO31" s="115"/>
      <c r="LPP31" s="115"/>
      <c r="LPQ31" s="95"/>
      <c r="LPR31" s="108"/>
      <c r="LPS31" s="112"/>
      <c r="LQC31" s="114"/>
      <c r="LQE31" s="115"/>
      <c r="LQF31" s="115"/>
      <c r="LQG31" s="95"/>
      <c r="LQH31" s="108"/>
      <c r="LQI31" s="112"/>
      <c r="LQS31" s="114"/>
      <c r="LQU31" s="115"/>
      <c r="LQV31" s="115"/>
      <c r="LQW31" s="95"/>
      <c r="LQX31" s="108"/>
      <c r="LQY31" s="112"/>
      <c r="LRI31" s="114"/>
      <c r="LRK31" s="115"/>
      <c r="LRL31" s="115"/>
      <c r="LRM31" s="95"/>
      <c r="LRN31" s="108"/>
      <c r="LRO31" s="112"/>
      <c r="LRY31" s="114"/>
      <c r="LSA31" s="115"/>
      <c r="LSB31" s="115"/>
      <c r="LSC31" s="95"/>
      <c r="LSD31" s="108"/>
      <c r="LSE31" s="112"/>
      <c r="LSO31" s="114"/>
      <c r="LSQ31" s="115"/>
      <c r="LSR31" s="115"/>
      <c r="LSS31" s="95"/>
      <c r="LST31" s="108"/>
      <c r="LSU31" s="112"/>
      <c r="LTE31" s="114"/>
      <c r="LTG31" s="115"/>
      <c r="LTH31" s="115"/>
      <c r="LTI31" s="95"/>
      <c r="LTJ31" s="108"/>
      <c r="LTK31" s="112"/>
      <c r="LTU31" s="114"/>
      <c r="LTW31" s="115"/>
      <c r="LTX31" s="115"/>
      <c r="LTY31" s="95"/>
      <c r="LTZ31" s="108"/>
      <c r="LUA31" s="112"/>
      <c r="LUK31" s="114"/>
      <c r="LUM31" s="115"/>
      <c r="LUN31" s="115"/>
      <c r="LUO31" s="95"/>
      <c r="LUP31" s="108"/>
      <c r="LUQ31" s="112"/>
      <c r="LVA31" s="114"/>
      <c r="LVC31" s="115"/>
      <c r="LVD31" s="115"/>
      <c r="LVE31" s="95"/>
      <c r="LVF31" s="108"/>
      <c r="LVG31" s="112"/>
      <c r="LVQ31" s="114"/>
      <c r="LVS31" s="115"/>
      <c r="LVT31" s="115"/>
      <c r="LVU31" s="95"/>
      <c r="LVV31" s="108"/>
      <c r="LVW31" s="112"/>
      <c r="LWG31" s="114"/>
      <c r="LWI31" s="115"/>
      <c r="LWJ31" s="115"/>
      <c r="LWK31" s="95"/>
      <c r="LWL31" s="108"/>
      <c r="LWM31" s="112"/>
      <c r="LWW31" s="114"/>
      <c r="LWY31" s="115"/>
      <c r="LWZ31" s="115"/>
      <c r="LXA31" s="95"/>
      <c r="LXB31" s="108"/>
      <c r="LXC31" s="112"/>
      <c r="LXM31" s="114"/>
      <c r="LXO31" s="115"/>
      <c r="LXP31" s="115"/>
      <c r="LXQ31" s="95"/>
      <c r="LXR31" s="108"/>
      <c r="LXS31" s="112"/>
      <c r="LYC31" s="114"/>
      <c r="LYE31" s="115"/>
      <c r="LYF31" s="115"/>
      <c r="LYG31" s="95"/>
      <c r="LYH31" s="108"/>
      <c r="LYI31" s="112"/>
      <c r="LYS31" s="114"/>
      <c r="LYU31" s="115"/>
      <c r="LYV31" s="115"/>
      <c r="LYW31" s="95"/>
      <c r="LYX31" s="108"/>
      <c r="LYY31" s="112"/>
      <c r="LZI31" s="114"/>
      <c r="LZK31" s="115"/>
      <c r="LZL31" s="115"/>
      <c r="LZM31" s="95"/>
      <c r="LZN31" s="108"/>
      <c r="LZO31" s="112"/>
      <c r="LZY31" s="114"/>
      <c r="MAA31" s="115"/>
      <c r="MAB31" s="115"/>
      <c r="MAC31" s="95"/>
      <c r="MAD31" s="108"/>
      <c r="MAE31" s="112"/>
      <c r="MAO31" s="114"/>
      <c r="MAQ31" s="115"/>
      <c r="MAR31" s="115"/>
      <c r="MAS31" s="95"/>
      <c r="MAT31" s="108"/>
      <c r="MAU31" s="112"/>
      <c r="MBE31" s="114"/>
      <c r="MBG31" s="115"/>
      <c r="MBH31" s="115"/>
      <c r="MBI31" s="95"/>
      <c r="MBJ31" s="108"/>
      <c r="MBK31" s="112"/>
      <c r="MBU31" s="114"/>
      <c r="MBW31" s="115"/>
      <c r="MBX31" s="115"/>
      <c r="MBY31" s="95"/>
      <c r="MBZ31" s="108"/>
      <c r="MCA31" s="112"/>
      <c r="MCK31" s="114"/>
      <c r="MCM31" s="115"/>
      <c r="MCN31" s="115"/>
      <c r="MCO31" s="95"/>
      <c r="MCP31" s="108"/>
      <c r="MCQ31" s="112"/>
      <c r="MDA31" s="114"/>
      <c r="MDC31" s="115"/>
      <c r="MDD31" s="115"/>
      <c r="MDE31" s="95"/>
      <c r="MDF31" s="108"/>
      <c r="MDG31" s="112"/>
      <c r="MDQ31" s="114"/>
      <c r="MDS31" s="115"/>
      <c r="MDT31" s="115"/>
      <c r="MDU31" s="95"/>
      <c r="MDV31" s="108"/>
      <c r="MDW31" s="112"/>
      <c r="MEG31" s="114"/>
      <c r="MEI31" s="115"/>
      <c r="MEJ31" s="115"/>
      <c r="MEK31" s="95"/>
      <c r="MEL31" s="108"/>
      <c r="MEM31" s="112"/>
      <c r="MEW31" s="114"/>
      <c r="MEY31" s="115"/>
      <c r="MEZ31" s="115"/>
      <c r="MFA31" s="95"/>
      <c r="MFB31" s="108"/>
      <c r="MFC31" s="112"/>
      <c r="MFM31" s="114"/>
      <c r="MFO31" s="115"/>
      <c r="MFP31" s="115"/>
      <c r="MFQ31" s="95"/>
      <c r="MFR31" s="108"/>
      <c r="MFS31" s="112"/>
      <c r="MGC31" s="114"/>
      <c r="MGE31" s="115"/>
      <c r="MGF31" s="115"/>
      <c r="MGG31" s="95"/>
      <c r="MGH31" s="108"/>
      <c r="MGI31" s="112"/>
      <c r="MGS31" s="114"/>
      <c r="MGU31" s="115"/>
      <c r="MGV31" s="115"/>
      <c r="MGW31" s="95"/>
      <c r="MGX31" s="108"/>
      <c r="MGY31" s="112"/>
      <c r="MHI31" s="114"/>
      <c r="MHK31" s="115"/>
      <c r="MHL31" s="115"/>
      <c r="MHM31" s="95"/>
      <c r="MHN31" s="108"/>
      <c r="MHO31" s="112"/>
      <c r="MHY31" s="114"/>
      <c r="MIA31" s="115"/>
      <c r="MIB31" s="115"/>
      <c r="MIC31" s="95"/>
      <c r="MID31" s="108"/>
      <c r="MIE31" s="112"/>
      <c r="MIO31" s="114"/>
      <c r="MIQ31" s="115"/>
      <c r="MIR31" s="115"/>
      <c r="MIS31" s="95"/>
      <c r="MIT31" s="108"/>
      <c r="MIU31" s="112"/>
      <c r="MJE31" s="114"/>
      <c r="MJG31" s="115"/>
      <c r="MJH31" s="115"/>
      <c r="MJI31" s="95"/>
      <c r="MJJ31" s="108"/>
      <c r="MJK31" s="112"/>
      <c r="MJU31" s="114"/>
      <c r="MJW31" s="115"/>
      <c r="MJX31" s="115"/>
      <c r="MJY31" s="95"/>
      <c r="MJZ31" s="108"/>
      <c r="MKA31" s="112"/>
      <c r="MKK31" s="114"/>
      <c r="MKM31" s="115"/>
      <c r="MKN31" s="115"/>
      <c r="MKO31" s="95"/>
      <c r="MKP31" s="108"/>
      <c r="MKQ31" s="112"/>
      <c r="MLA31" s="114"/>
      <c r="MLC31" s="115"/>
      <c r="MLD31" s="115"/>
      <c r="MLE31" s="95"/>
      <c r="MLF31" s="108"/>
      <c r="MLG31" s="112"/>
      <c r="MLQ31" s="114"/>
      <c r="MLS31" s="115"/>
      <c r="MLT31" s="115"/>
      <c r="MLU31" s="95"/>
      <c r="MLV31" s="108"/>
      <c r="MLW31" s="112"/>
      <c r="MMG31" s="114"/>
      <c r="MMI31" s="115"/>
      <c r="MMJ31" s="115"/>
      <c r="MMK31" s="95"/>
      <c r="MML31" s="108"/>
      <c r="MMM31" s="112"/>
      <c r="MMW31" s="114"/>
      <c r="MMY31" s="115"/>
      <c r="MMZ31" s="115"/>
      <c r="MNA31" s="95"/>
      <c r="MNB31" s="108"/>
      <c r="MNC31" s="112"/>
      <c r="MNM31" s="114"/>
      <c r="MNO31" s="115"/>
      <c r="MNP31" s="115"/>
      <c r="MNQ31" s="95"/>
      <c r="MNR31" s="108"/>
      <c r="MNS31" s="112"/>
      <c r="MOC31" s="114"/>
      <c r="MOE31" s="115"/>
      <c r="MOF31" s="115"/>
      <c r="MOG31" s="95"/>
      <c r="MOH31" s="108"/>
      <c r="MOI31" s="112"/>
      <c r="MOS31" s="114"/>
      <c r="MOU31" s="115"/>
      <c r="MOV31" s="115"/>
      <c r="MOW31" s="95"/>
      <c r="MOX31" s="108"/>
      <c r="MOY31" s="112"/>
      <c r="MPI31" s="114"/>
      <c r="MPK31" s="115"/>
      <c r="MPL31" s="115"/>
      <c r="MPM31" s="95"/>
      <c r="MPN31" s="108"/>
      <c r="MPO31" s="112"/>
      <c r="MPY31" s="114"/>
      <c r="MQA31" s="115"/>
      <c r="MQB31" s="115"/>
      <c r="MQC31" s="95"/>
      <c r="MQD31" s="108"/>
      <c r="MQE31" s="112"/>
      <c r="MQO31" s="114"/>
      <c r="MQQ31" s="115"/>
      <c r="MQR31" s="115"/>
      <c r="MQS31" s="95"/>
      <c r="MQT31" s="108"/>
      <c r="MQU31" s="112"/>
      <c r="MRE31" s="114"/>
      <c r="MRG31" s="115"/>
      <c r="MRH31" s="115"/>
      <c r="MRI31" s="95"/>
      <c r="MRJ31" s="108"/>
      <c r="MRK31" s="112"/>
      <c r="MRU31" s="114"/>
      <c r="MRW31" s="115"/>
      <c r="MRX31" s="115"/>
      <c r="MRY31" s="95"/>
      <c r="MRZ31" s="108"/>
      <c r="MSA31" s="112"/>
      <c r="MSK31" s="114"/>
      <c r="MSM31" s="115"/>
      <c r="MSN31" s="115"/>
      <c r="MSO31" s="95"/>
      <c r="MSP31" s="108"/>
      <c r="MSQ31" s="112"/>
      <c r="MTA31" s="114"/>
      <c r="MTC31" s="115"/>
      <c r="MTD31" s="115"/>
      <c r="MTE31" s="95"/>
      <c r="MTF31" s="108"/>
      <c r="MTG31" s="112"/>
      <c r="MTQ31" s="114"/>
      <c r="MTS31" s="115"/>
      <c r="MTT31" s="115"/>
      <c r="MTU31" s="95"/>
      <c r="MTV31" s="108"/>
      <c r="MTW31" s="112"/>
      <c r="MUG31" s="114"/>
      <c r="MUI31" s="115"/>
      <c r="MUJ31" s="115"/>
      <c r="MUK31" s="95"/>
      <c r="MUL31" s="108"/>
      <c r="MUM31" s="112"/>
      <c r="MUW31" s="114"/>
      <c r="MUY31" s="115"/>
      <c r="MUZ31" s="115"/>
      <c r="MVA31" s="95"/>
      <c r="MVB31" s="108"/>
      <c r="MVC31" s="112"/>
      <c r="MVM31" s="114"/>
      <c r="MVO31" s="115"/>
      <c r="MVP31" s="115"/>
      <c r="MVQ31" s="95"/>
      <c r="MVR31" s="108"/>
      <c r="MVS31" s="112"/>
      <c r="MWC31" s="114"/>
      <c r="MWE31" s="115"/>
      <c r="MWF31" s="115"/>
      <c r="MWG31" s="95"/>
      <c r="MWH31" s="108"/>
      <c r="MWI31" s="112"/>
      <c r="MWS31" s="114"/>
      <c r="MWU31" s="115"/>
      <c r="MWV31" s="115"/>
      <c r="MWW31" s="95"/>
      <c r="MWX31" s="108"/>
      <c r="MWY31" s="112"/>
      <c r="MXI31" s="114"/>
      <c r="MXK31" s="115"/>
      <c r="MXL31" s="115"/>
      <c r="MXM31" s="95"/>
      <c r="MXN31" s="108"/>
      <c r="MXO31" s="112"/>
      <c r="MXY31" s="114"/>
      <c r="MYA31" s="115"/>
      <c r="MYB31" s="115"/>
      <c r="MYC31" s="95"/>
      <c r="MYD31" s="108"/>
      <c r="MYE31" s="112"/>
      <c r="MYO31" s="114"/>
      <c r="MYQ31" s="115"/>
      <c r="MYR31" s="115"/>
      <c r="MYS31" s="95"/>
      <c r="MYT31" s="108"/>
      <c r="MYU31" s="112"/>
      <c r="MZE31" s="114"/>
      <c r="MZG31" s="115"/>
      <c r="MZH31" s="115"/>
      <c r="MZI31" s="95"/>
      <c r="MZJ31" s="108"/>
      <c r="MZK31" s="112"/>
      <c r="MZU31" s="114"/>
      <c r="MZW31" s="115"/>
      <c r="MZX31" s="115"/>
      <c r="MZY31" s="95"/>
      <c r="MZZ31" s="108"/>
      <c r="NAA31" s="112"/>
      <c r="NAK31" s="114"/>
      <c r="NAM31" s="115"/>
      <c r="NAN31" s="115"/>
      <c r="NAO31" s="95"/>
      <c r="NAP31" s="108"/>
      <c r="NAQ31" s="112"/>
      <c r="NBA31" s="114"/>
      <c r="NBC31" s="115"/>
      <c r="NBD31" s="115"/>
      <c r="NBE31" s="95"/>
      <c r="NBF31" s="108"/>
      <c r="NBG31" s="112"/>
      <c r="NBQ31" s="114"/>
      <c r="NBS31" s="115"/>
      <c r="NBT31" s="115"/>
      <c r="NBU31" s="95"/>
      <c r="NBV31" s="108"/>
      <c r="NBW31" s="112"/>
      <c r="NCG31" s="114"/>
      <c r="NCI31" s="115"/>
      <c r="NCJ31" s="115"/>
      <c r="NCK31" s="95"/>
      <c r="NCL31" s="108"/>
      <c r="NCM31" s="112"/>
      <c r="NCW31" s="114"/>
      <c r="NCY31" s="115"/>
      <c r="NCZ31" s="115"/>
      <c r="NDA31" s="95"/>
      <c r="NDB31" s="108"/>
      <c r="NDC31" s="112"/>
      <c r="NDM31" s="114"/>
      <c r="NDO31" s="115"/>
      <c r="NDP31" s="115"/>
      <c r="NDQ31" s="95"/>
      <c r="NDR31" s="108"/>
      <c r="NDS31" s="112"/>
      <c r="NEC31" s="114"/>
      <c r="NEE31" s="115"/>
      <c r="NEF31" s="115"/>
      <c r="NEG31" s="95"/>
      <c r="NEH31" s="108"/>
      <c r="NEI31" s="112"/>
      <c r="NES31" s="114"/>
      <c r="NEU31" s="115"/>
      <c r="NEV31" s="115"/>
      <c r="NEW31" s="95"/>
      <c r="NEX31" s="108"/>
      <c r="NEY31" s="112"/>
      <c r="NFI31" s="114"/>
      <c r="NFK31" s="115"/>
      <c r="NFL31" s="115"/>
      <c r="NFM31" s="95"/>
      <c r="NFN31" s="108"/>
      <c r="NFO31" s="112"/>
      <c r="NFY31" s="114"/>
      <c r="NGA31" s="115"/>
      <c r="NGB31" s="115"/>
      <c r="NGC31" s="95"/>
      <c r="NGD31" s="108"/>
      <c r="NGE31" s="112"/>
      <c r="NGO31" s="114"/>
      <c r="NGQ31" s="115"/>
      <c r="NGR31" s="115"/>
      <c r="NGS31" s="95"/>
      <c r="NGT31" s="108"/>
      <c r="NGU31" s="112"/>
      <c r="NHE31" s="114"/>
      <c r="NHG31" s="115"/>
      <c r="NHH31" s="115"/>
      <c r="NHI31" s="95"/>
      <c r="NHJ31" s="108"/>
      <c r="NHK31" s="112"/>
      <c r="NHU31" s="114"/>
      <c r="NHW31" s="115"/>
      <c r="NHX31" s="115"/>
      <c r="NHY31" s="95"/>
      <c r="NHZ31" s="108"/>
      <c r="NIA31" s="112"/>
      <c r="NIK31" s="114"/>
      <c r="NIM31" s="115"/>
      <c r="NIN31" s="115"/>
      <c r="NIO31" s="95"/>
      <c r="NIP31" s="108"/>
      <c r="NIQ31" s="112"/>
      <c r="NJA31" s="114"/>
      <c r="NJC31" s="115"/>
      <c r="NJD31" s="115"/>
      <c r="NJE31" s="95"/>
      <c r="NJF31" s="108"/>
      <c r="NJG31" s="112"/>
      <c r="NJQ31" s="114"/>
      <c r="NJS31" s="115"/>
      <c r="NJT31" s="115"/>
      <c r="NJU31" s="95"/>
      <c r="NJV31" s="108"/>
      <c r="NJW31" s="112"/>
      <c r="NKG31" s="114"/>
      <c r="NKI31" s="115"/>
      <c r="NKJ31" s="115"/>
      <c r="NKK31" s="95"/>
      <c r="NKL31" s="108"/>
      <c r="NKM31" s="112"/>
      <c r="NKW31" s="114"/>
      <c r="NKY31" s="115"/>
      <c r="NKZ31" s="115"/>
      <c r="NLA31" s="95"/>
      <c r="NLB31" s="108"/>
      <c r="NLC31" s="112"/>
      <c r="NLM31" s="114"/>
      <c r="NLO31" s="115"/>
      <c r="NLP31" s="115"/>
      <c r="NLQ31" s="95"/>
      <c r="NLR31" s="108"/>
      <c r="NLS31" s="112"/>
      <c r="NMC31" s="114"/>
      <c r="NME31" s="115"/>
      <c r="NMF31" s="115"/>
      <c r="NMG31" s="95"/>
      <c r="NMH31" s="108"/>
      <c r="NMI31" s="112"/>
      <c r="NMS31" s="114"/>
      <c r="NMU31" s="115"/>
      <c r="NMV31" s="115"/>
      <c r="NMW31" s="95"/>
      <c r="NMX31" s="108"/>
      <c r="NMY31" s="112"/>
      <c r="NNI31" s="114"/>
      <c r="NNK31" s="115"/>
      <c r="NNL31" s="115"/>
      <c r="NNM31" s="95"/>
      <c r="NNN31" s="108"/>
      <c r="NNO31" s="112"/>
      <c r="NNY31" s="114"/>
      <c r="NOA31" s="115"/>
      <c r="NOB31" s="115"/>
      <c r="NOC31" s="95"/>
      <c r="NOD31" s="108"/>
      <c r="NOE31" s="112"/>
      <c r="NOO31" s="114"/>
      <c r="NOQ31" s="115"/>
      <c r="NOR31" s="115"/>
      <c r="NOS31" s="95"/>
      <c r="NOT31" s="108"/>
      <c r="NOU31" s="112"/>
      <c r="NPE31" s="114"/>
      <c r="NPG31" s="115"/>
      <c r="NPH31" s="115"/>
      <c r="NPI31" s="95"/>
      <c r="NPJ31" s="108"/>
      <c r="NPK31" s="112"/>
      <c r="NPU31" s="114"/>
      <c r="NPW31" s="115"/>
      <c r="NPX31" s="115"/>
      <c r="NPY31" s="95"/>
      <c r="NPZ31" s="108"/>
      <c r="NQA31" s="112"/>
      <c r="NQK31" s="114"/>
      <c r="NQM31" s="115"/>
      <c r="NQN31" s="115"/>
      <c r="NQO31" s="95"/>
      <c r="NQP31" s="108"/>
      <c r="NQQ31" s="112"/>
      <c r="NRA31" s="114"/>
      <c r="NRC31" s="115"/>
      <c r="NRD31" s="115"/>
      <c r="NRE31" s="95"/>
      <c r="NRF31" s="108"/>
      <c r="NRG31" s="112"/>
      <c r="NRQ31" s="114"/>
      <c r="NRS31" s="115"/>
      <c r="NRT31" s="115"/>
      <c r="NRU31" s="95"/>
      <c r="NRV31" s="108"/>
      <c r="NRW31" s="112"/>
      <c r="NSG31" s="114"/>
      <c r="NSI31" s="115"/>
      <c r="NSJ31" s="115"/>
      <c r="NSK31" s="95"/>
      <c r="NSL31" s="108"/>
      <c r="NSM31" s="112"/>
      <c r="NSW31" s="114"/>
      <c r="NSY31" s="115"/>
      <c r="NSZ31" s="115"/>
      <c r="NTA31" s="95"/>
      <c r="NTB31" s="108"/>
      <c r="NTC31" s="112"/>
      <c r="NTM31" s="114"/>
      <c r="NTO31" s="115"/>
      <c r="NTP31" s="115"/>
      <c r="NTQ31" s="95"/>
      <c r="NTR31" s="108"/>
      <c r="NTS31" s="112"/>
      <c r="NUC31" s="114"/>
      <c r="NUE31" s="115"/>
      <c r="NUF31" s="115"/>
      <c r="NUG31" s="95"/>
      <c r="NUH31" s="108"/>
      <c r="NUI31" s="112"/>
      <c r="NUS31" s="114"/>
      <c r="NUU31" s="115"/>
      <c r="NUV31" s="115"/>
      <c r="NUW31" s="95"/>
      <c r="NUX31" s="108"/>
      <c r="NUY31" s="112"/>
      <c r="NVI31" s="114"/>
      <c r="NVK31" s="115"/>
      <c r="NVL31" s="115"/>
      <c r="NVM31" s="95"/>
      <c r="NVN31" s="108"/>
      <c r="NVO31" s="112"/>
      <c r="NVY31" s="114"/>
      <c r="NWA31" s="115"/>
      <c r="NWB31" s="115"/>
      <c r="NWC31" s="95"/>
      <c r="NWD31" s="108"/>
      <c r="NWE31" s="112"/>
      <c r="NWO31" s="114"/>
      <c r="NWQ31" s="115"/>
      <c r="NWR31" s="115"/>
      <c r="NWS31" s="95"/>
      <c r="NWT31" s="108"/>
      <c r="NWU31" s="112"/>
      <c r="NXE31" s="114"/>
      <c r="NXG31" s="115"/>
      <c r="NXH31" s="115"/>
      <c r="NXI31" s="95"/>
      <c r="NXJ31" s="108"/>
      <c r="NXK31" s="112"/>
      <c r="NXU31" s="114"/>
      <c r="NXW31" s="115"/>
      <c r="NXX31" s="115"/>
      <c r="NXY31" s="95"/>
      <c r="NXZ31" s="108"/>
      <c r="NYA31" s="112"/>
      <c r="NYK31" s="114"/>
      <c r="NYM31" s="115"/>
      <c r="NYN31" s="115"/>
      <c r="NYO31" s="95"/>
      <c r="NYP31" s="108"/>
      <c r="NYQ31" s="112"/>
      <c r="NZA31" s="114"/>
      <c r="NZC31" s="115"/>
      <c r="NZD31" s="115"/>
      <c r="NZE31" s="95"/>
      <c r="NZF31" s="108"/>
      <c r="NZG31" s="112"/>
      <c r="NZQ31" s="114"/>
      <c r="NZS31" s="115"/>
      <c r="NZT31" s="115"/>
      <c r="NZU31" s="95"/>
      <c r="NZV31" s="108"/>
      <c r="NZW31" s="112"/>
      <c r="OAG31" s="114"/>
      <c r="OAI31" s="115"/>
      <c r="OAJ31" s="115"/>
      <c r="OAK31" s="95"/>
      <c r="OAL31" s="108"/>
      <c r="OAM31" s="112"/>
      <c r="OAW31" s="114"/>
      <c r="OAY31" s="115"/>
      <c r="OAZ31" s="115"/>
      <c r="OBA31" s="95"/>
      <c r="OBB31" s="108"/>
      <c r="OBC31" s="112"/>
      <c r="OBM31" s="114"/>
      <c r="OBO31" s="115"/>
      <c r="OBP31" s="115"/>
      <c r="OBQ31" s="95"/>
      <c r="OBR31" s="108"/>
      <c r="OBS31" s="112"/>
      <c r="OCC31" s="114"/>
      <c r="OCE31" s="115"/>
      <c r="OCF31" s="115"/>
      <c r="OCG31" s="95"/>
      <c r="OCH31" s="108"/>
      <c r="OCI31" s="112"/>
      <c r="OCS31" s="114"/>
      <c r="OCU31" s="115"/>
      <c r="OCV31" s="115"/>
      <c r="OCW31" s="95"/>
      <c r="OCX31" s="108"/>
      <c r="OCY31" s="112"/>
      <c r="ODI31" s="114"/>
      <c r="ODK31" s="115"/>
      <c r="ODL31" s="115"/>
      <c r="ODM31" s="95"/>
      <c r="ODN31" s="108"/>
      <c r="ODO31" s="112"/>
      <c r="ODY31" s="114"/>
      <c r="OEA31" s="115"/>
      <c r="OEB31" s="115"/>
      <c r="OEC31" s="95"/>
      <c r="OED31" s="108"/>
      <c r="OEE31" s="112"/>
      <c r="OEO31" s="114"/>
      <c r="OEQ31" s="115"/>
      <c r="OER31" s="115"/>
      <c r="OES31" s="95"/>
      <c r="OET31" s="108"/>
      <c r="OEU31" s="112"/>
      <c r="OFE31" s="114"/>
      <c r="OFG31" s="115"/>
      <c r="OFH31" s="115"/>
      <c r="OFI31" s="95"/>
      <c r="OFJ31" s="108"/>
      <c r="OFK31" s="112"/>
      <c r="OFU31" s="114"/>
      <c r="OFW31" s="115"/>
      <c r="OFX31" s="115"/>
      <c r="OFY31" s="95"/>
      <c r="OFZ31" s="108"/>
      <c r="OGA31" s="112"/>
      <c r="OGK31" s="114"/>
      <c r="OGM31" s="115"/>
      <c r="OGN31" s="115"/>
      <c r="OGO31" s="95"/>
      <c r="OGP31" s="108"/>
      <c r="OGQ31" s="112"/>
      <c r="OHA31" s="114"/>
      <c r="OHC31" s="115"/>
      <c r="OHD31" s="115"/>
      <c r="OHE31" s="95"/>
      <c r="OHF31" s="108"/>
      <c r="OHG31" s="112"/>
      <c r="OHQ31" s="114"/>
      <c r="OHS31" s="115"/>
      <c r="OHT31" s="115"/>
      <c r="OHU31" s="95"/>
      <c r="OHV31" s="108"/>
      <c r="OHW31" s="112"/>
      <c r="OIG31" s="114"/>
      <c r="OII31" s="115"/>
      <c r="OIJ31" s="115"/>
      <c r="OIK31" s="95"/>
      <c r="OIL31" s="108"/>
      <c r="OIM31" s="112"/>
      <c r="OIW31" s="114"/>
      <c r="OIY31" s="115"/>
      <c r="OIZ31" s="115"/>
      <c r="OJA31" s="95"/>
      <c r="OJB31" s="108"/>
      <c r="OJC31" s="112"/>
      <c r="OJM31" s="114"/>
      <c r="OJO31" s="115"/>
      <c r="OJP31" s="115"/>
      <c r="OJQ31" s="95"/>
      <c r="OJR31" s="108"/>
      <c r="OJS31" s="112"/>
      <c r="OKC31" s="114"/>
      <c r="OKE31" s="115"/>
      <c r="OKF31" s="115"/>
      <c r="OKG31" s="95"/>
      <c r="OKH31" s="108"/>
      <c r="OKI31" s="112"/>
      <c r="OKS31" s="114"/>
      <c r="OKU31" s="115"/>
      <c r="OKV31" s="115"/>
      <c r="OKW31" s="95"/>
      <c r="OKX31" s="108"/>
      <c r="OKY31" s="112"/>
      <c r="OLI31" s="114"/>
      <c r="OLK31" s="115"/>
      <c r="OLL31" s="115"/>
      <c r="OLM31" s="95"/>
      <c r="OLN31" s="108"/>
      <c r="OLO31" s="112"/>
      <c r="OLY31" s="114"/>
      <c r="OMA31" s="115"/>
      <c r="OMB31" s="115"/>
      <c r="OMC31" s="95"/>
      <c r="OMD31" s="108"/>
      <c r="OME31" s="112"/>
      <c r="OMO31" s="114"/>
      <c r="OMQ31" s="115"/>
      <c r="OMR31" s="115"/>
      <c r="OMS31" s="95"/>
      <c r="OMT31" s="108"/>
      <c r="OMU31" s="112"/>
      <c r="ONE31" s="114"/>
      <c r="ONG31" s="115"/>
      <c r="ONH31" s="115"/>
      <c r="ONI31" s="95"/>
      <c r="ONJ31" s="108"/>
      <c r="ONK31" s="112"/>
      <c r="ONU31" s="114"/>
      <c r="ONW31" s="115"/>
      <c r="ONX31" s="115"/>
      <c r="ONY31" s="95"/>
      <c r="ONZ31" s="108"/>
      <c r="OOA31" s="112"/>
      <c r="OOK31" s="114"/>
      <c r="OOM31" s="115"/>
      <c r="OON31" s="115"/>
      <c r="OOO31" s="95"/>
      <c r="OOP31" s="108"/>
      <c r="OOQ31" s="112"/>
      <c r="OPA31" s="114"/>
      <c r="OPC31" s="115"/>
      <c r="OPD31" s="115"/>
      <c r="OPE31" s="95"/>
      <c r="OPF31" s="108"/>
      <c r="OPG31" s="112"/>
      <c r="OPQ31" s="114"/>
      <c r="OPS31" s="115"/>
      <c r="OPT31" s="115"/>
      <c r="OPU31" s="95"/>
      <c r="OPV31" s="108"/>
      <c r="OPW31" s="112"/>
      <c r="OQG31" s="114"/>
      <c r="OQI31" s="115"/>
      <c r="OQJ31" s="115"/>
      <c r="OQK31" s="95"/>
      <c r="OQL31" s="108"/>
      <c r="OQM31" s="112"/>
      <c r="OQW31" s="114"/>
      <c r="OQY31" s="115"/>
      <c r="OQZ31" s="115"/>
      <c r="ORA31" s="95"/>
      <c r="ORB31" s="108"/>
      <c r="ORC31" s="112"/>
      <c r="ORM31" s="114"/>
      <c r="ORO31" s="115"/>
      <c r="ORP31" s="115"/>
      <c r="ORQ31" s="95"/>
      <c r="ORR31" s="108"/>
      <c r="ORS31" s="112"/>
      <c r="OSC31" s="114"/>
      <c r="OSE31" s="115"/>
      <c r="OSF31" s="115"/>
      <c r="OSG31" s="95"/>
      <c r="OSH31" s="108"/>
      <c r="OSI31" s="112"/>
      <c r="OSS31" s="114"/>
      <c r="OSU31" s="115"/>
      <c r="OSV31" s="115"/>
      <c r="OSW31" s="95"/>
      <c r="OSX31" s="108"/>
      <c r="OSY31" s="112"/>
      <c r="OTI31" s="114"/>
      <c r="OTK31" s="115"/>
      <c r="OTL31" s="115"/>
      <c r="OTM31" s="95"/>
      <c r="OTN31" s="108"/>
      <c r="OTO31" s="112"/>
      <c r="OTY31" s="114"/>
      <c r="OUA31" s="115"/>
      <c r="OUB31" s="115"/>
      <c r="OUC31" s="95"/>
      <c r="OUD31" s="108"/>
      <c r="OUE31" s="112"/>
      <c r="OUO31" s="114"/>
      <c r="OUQ31" s="115"/>
      <c r="OUR31" s="115"/>
      <c r="OUS31" s="95"/>
      <c r="OUT31" s="108"/>
      <c r="OUU31" s="112"/>
      <c r="OVE31" s="114"/>
      <c r="OVG31" s="115"/>
      <c r="OVH31" s="115"/>
      <c r="OVI31" s="95"/>
      <c r="OVJ31" s="108"/>
      <c r="OVK31" s="112"/>
      <c r="OVU31" s="114"/>
      <c r="OVW31" s="115"/>
      <c r="OVX31" s="115"/>
      <c r="OVY31" s="95"/>
      <c r="OVZ31" s="108"/>
      <c r="OWA31" s="112"/>
      <c r="OWK31" s="114"/>
      <c r="OWM31" s="115"/>
      <c r="OWN31" s="115"/>
      <c r="OWO31" s="95"/>
      <c r="OWP31" s="108"/>
      <c r="OWQ31" s="112"/>
      <c r="OXA31" s="114"/>
      <c r="OXC31" s="115"/>
      <c r="OXD31" s="115"/>
      <c r="OXE31" s="95"/>
      <c r="OXF31" s="108"/>
      <c r="OXG31" s="112"/>
      <c r="OXQ31" s="114"/>
      <c r="OXS31" s="115"/>
      <c r="OXT31" s="115"/>
      <c r="OXU31" s="95"/>
      <c r="OXV31" s="108"/>
      <c r="OXW31" s="112"/>
      <c r="OYG31" s="114"/>
      <c r="OYI31" s="115"/>
      <c r="OYJ31" s="115"/>
      <c r="OYK31" s="95"/>
      <c r="OYL31" s="108"/>
      <c r="OYM31" s="112"/>
      <c r="OYW31" s="114"/>
      <c r="OYY31" s="115"/>
      <c r="OYZ31" s="115"/>
      <c r="OZA31" s="95"/>
      <c r="OZB31" s="108"/>
      <c r="OZC31" s="112"/>
      <c r="OZM31" s="114"/>
      <c r="OZO31" s="115"/>
      <c r="OZP31" s="115"/>
      <c r="OZQ31" s="95"/>
      <c r="OZR31" s="108"/>
      <c r="OZS31" s="112"/>
      <c r="PAC31" s="114"/>
      <c r="PAE31" s="115"/>
      <c r="PAF31" s="115"/>
      <c r="PAG31" s="95"/>
      <c r="PAH31" s="108"/>
      <c r="PAI31" s="112"/>
      <c r="PAS31" s="114"/>
      <c r="PAU31" s="115"/>
      <c r="PAV31" s="115"/>
      <c r="PAW31" s="95"/>
      <c r="PAX31" s="108"/>
      <c r="PAY31" s="112"/>
      <c r="PBI31" s="114"/>
      <c r="PBK31" s="115"/>
      <c r="PBL31" s="115"/>
      <c r="PBM31" s="95"/>
      <c r="PBN31" s="108"/>
      <c r="PBO31" s="112"/>
      <c r="PBY31" s="114"/>
      <c r="PCA31" s="115"/>
      <c r="PCB31" s="115"/>
      <c r="PCC31" s="95"/>
      <c r="PCD31" s="108"/>
      <c r="PCE31" s="112"/>
      <c r="PCO31" s="114"/>
      <c r="PCQ31" s="115"/>
      <c r="PCR31" s="115"/>
      <c r="PCS31" s="95"/>
      <c r="PCT31" s="108"/>
      <c r="PCU31" s="112"/>
      <c r="PDE31" s="114"/>
      <c r="PDG31" s="115"/>
      <c r="PDH31" s="115"/>
      <c r="PDI31" s="95"/>
      <c r="PDJ31" s="108"/>
      <c r="PDK31" s="112"/>
      <c r="PDU31" s="114"/>
      <c r="PDW31" s="115"/>
      <c r="PDX31" s="115"/>
      <c r="PDY31" s="95"/>
      <c r="PDZ31" s="108"/>
      <c r="PEA31" s="112"/>
      <c r="PEK31" s="114"/>
      <c r="PEM31" s="115"/>
      <c r="PEN31" s="115"/>
      <c r="PEO31" s="95"/>
      <c r="PEP31" s="108"/>
      <c r="PEQ31" s="112"/>
      <c r="PFA31" s="114"/>
      <c r="PFC31" s="115"/>
      <c r="PFD31" s="115"/>
      <c r="PFE31" s="95"/>
      <c r="PFF31" s="108"/>
      <c r="PFG31" s="112"/>
      <c r="PFQ31" s="114"/>
      <c r="PFS31" s="115"/>
      <c r="PFT31" s="115"/>
      <c r="PFU31" s="95"/>
      <c r="PFV31" s="108"/>
      <c r="PFW31" s="112"/>
      <c r="PGG31" s="114"/>
      <c r="PGI31" s="115"/>
      <c r="PGJ31" s="115"/>
      <c r="PGK31" s="95"/>
      <c r="PGL31" s="108"/>
      <c r="PGM31" s="112"/>
      <c r="PGW31" s="114"/>
      <c r="PGY31" s="115"/>
      <c r="PGZ31" s="115"/>
      <c r="PHA31" s="95"/>
      <c r="PHB31" s="108"/>
      <c r="PHC31" s="112"/>
      <c r="PHM31" s="114"/>
      <c r="PHO31" s="115"/>
      <c r="PHP31" s="115"/>
      <c r="PHQ31" s="95"/>
      <c r="PHR31" s="108"/>
      <c r="PHS31" s="112"/>
      <c r="PIC31" s="114"/>
      <c r="PIE31" s="115"/>
      <c r="PIF31" s="115"/>
      <c r="PIG31" s="95"/>
      <c r="PIH31" s="108"/>
      <c r="PII31" s="112"/>
      <c r="PIS31" s="114"/>
      <c r="PIU31" s="115"/>
      <c r="PIV31" s="115"/>
      <c r="PIW31" s="95"/>
      <c r="PIX31" s="108"/>
      <c r="PIY31" s="112"/>
      <c r="PJI31" s="114"/>
      <c r="PJK31" s="115"/>
      <c r="PJL31" s="115"/>
      <c r="PJM31" s="95"/>
      <c r="PJN31" s="108"/>
      <c r="PJO31" s="112"/>
      <c r="PJY31" s="114"/>
      <c r="PKA31" s="115"/>
      <c r="PKB31" s="115"/>
      <c r="PKC31" s="95"/>
      <c r="PKD31" s="108"/>
      <c r="PKE31" s="112"/>
      <c r="PKO31" s="114"/>
      <c r="PKQ31" s="115"/>
      <c r="PKR31" s="115"/>
      <c r="PKS31" s="95"/>
      <c r="PKT31" s="108"/>
      <c r="PKU31" s="112"/>
      <c r="PLE31" s="114"/>
      <c r="PLG31" s="115"/>
      <c r="PLH31" s="115"/>
      <c r="PLI31" s="95"/>
      <c r="PLJ31" s="108"/>
      <c r="PLK31" s="112"/>
      <c r="PLU31" s="114"/>
      <c r="PLW31" s="115"/>
      <c r="PLX31" s="115"/>
      <c r="PLY31" s="95"/>
      <c r="PLZ31" s="108"/>
      <c r="PMA31" s="112"/>
      <c r="PMK31" s="114"/>
      <c r="PMM31" s="115"/>
      <c r="PMN31" s="115"/>
      <c r="PMO31" s="95"/>
      <c r="PMP31" s="108"/>
      <c r="PMQ31" s="112"/>
      <c r="PNA31" s="114"/>
      <c r="PNC31" s="115"/>
      <c r="PND31" s="115"/>
      <c r="PNE31" s="95"/>
      <c r="PNF31" s="108"/>
      <c r="PNG31" s="112"/>
      <c r="PNQ31" s="114"/>
      <c r="PNS31" s="115"/>
      <c r="PNT31" s="115"/>
      <c r="PNU31" s="95"/>
      <c r="PNV31" s="108"/>
      <c r="PNW31" s="112"/>
      <c r="POG31" s="114"/>
      <c r="POI31" s="115"/>
      <c r="POJ31" s="115"/>
      <c r="POK31" s="95"/>
      <c r="POL31" s="108"/>
      <c r="POM31" s="112"/>
      <c r="POW31" s="114"/>
      <c r="POY31" s="115"/>
      <c r="POZ31" s="115"/>
      <c r="PPA31" s="95"/>
      <c r="PPB31" s="108"/>
      <c r="PPC31" s="112"/>
      <c r="PPM31" s="114"/>
      <c r="PPO31" s="115"/>
      <c r="PPP31" s="115"/>
      <c r="PPQ31" s="95"/>
      <c r="PPR31" s="108"/>
      <c r="PPS31" s="112"/>
      <c r="PQC31" s="114"/>
      <c r="PQE31" s="115"/>
      <c r="PQF31" s="115"/>
      <c r="PQG31" s="95"/>
      <c r="PQH31" s="108"/>
      <c r="PQI31" s="112"/>
      <c r="PQS31" s="114"/>
      <c r="PQU31" s="115"/>
      <c r="PQV31" s="115"/>
      <c r="PQW31" s="95"/>
      <c r="PQX31" s="108"/>
      <c r="PQY31" s="112"/>
      <c r="PRI31" s="114"/>
      <c r="PRK31" s="115"/>
      <c r="PRL31" s="115"/>
      <c r="PRM31" s="95"/>
      <c r="PRN31" s="108"/>
      <c r="PRO31" s="112"/>
      <c r="PRY31" s="114"/>
      <c r="PSA31" s="115"/>
      <c r="PSB31" s="115"/>
      <c r="PSC31" s="95"/>
      <c r="PSD31" s="108"/>
      <c r="PSE31" s="112"/>
      <c r="PSO31" s="114"/>
      <c r="PSQ31" s="115"/>
      <c r="PSR31" s="115"/>
      <c r="PSS31" s="95"/>
      <c r="PST31" s="108"/>
      <c r="PSU31" s="112"/>
      <c r="PTE31" s="114"/>
      <c r="PTG31" s="115"/>
      <c r="PTH31" s="115"/>
      <c r="PTI31" s="95"/>
      <c r="PTJ31" s="108"/>
      <c r="PTK31" s="112"/>
      <c r="PTU31" s="114"/>
      <c r="PTW31" s="115"/>
      <c r="PTX31" s="115"/>
      <c r="PTY31" s="95"/>
      <c r="PTZ31" s="108"/>
      <c r="PUA31" s="112"/>
      <c r="PUK31" s="114"/>
      <c r="PUM31" s="115"/>
      <c r="PUN31" s="115"/>
      <c r="PUO31" s="95"/>
      <c r="PUP31" s="108"/>
      <c r="PUQ31" s="112"/>
      <c r="PVA31" s="114"/>
      <c r="PVC31" s="115"/>
      <c r="PVD31" s="115"/>
      <c r="PVE31" s="95"/>
      <c r="PVF31" s="108"/>
      <c r="PVG31" s="112"/>
      <c r="PVQ31" s="114"/>
      <c r="PVS31" s="115"/>
      <c r="PVT31" s="115"/>
      <c r="PVU31" s="95"/>
      <c r="PVV31" s="108"/>
      <c r="PVW31" s="112"/>
      <c r="PWG31" s="114"/>
      <c r="PWI31" s="115"/>
      <c r="PWJ31" s="115"/>
      <c r="PWK31" s="95"/>
      <c r="PWL31" s="108"/>
      <c r="PWM31" s="112"/>
      <c r="PWW31" s="114"/>
      <c r="PWY31" s="115"/>
      <c r="PWZ31" s="115"/>
      <c r="PXA31" s="95"/>
      <c r="PXB31" s="108"/>
      <c r="PXC31" s="112"/>
      <c r="PXM31" s="114"/>
      <c r="PXO31" s="115"/>
      <c r="PXP31" s="115"/>
      <c r="PXQ31" s="95"/>
      <c r="PXR31" s="108"/>
      <c r="PXS31" s="112"/>
      <c r="PYC31" s="114"/>
      <c r="PYE31" s="115"/>
      <c r="PYF31" s="115"/>
      <c r="PYG31" s="95"/>
      <c r="PYH31" s="108"/>
      <c r="PYI31" s="112"/>
      <c r="PYS31" s="114"/>
      <c r="PYU31" s="115"/>
      <c r="PYV31" s="115"/>
      <c r="PYW31" s="95"/>
      <c r="PYX31" s="108"/>
      <c r="PYY31" s="112"/>
      <c r="PZI31" s="114"/>
      <c r="PZK31" s="115"/>
      <c r="PZL31" s="115"/>
      <c r="PZM31" s="95"/>
      <c r="PZN31" s="108"/>
      <c r="PZO31" s="112"/>
      <c r="PZY31" s="114"/>
      <c r="QAA31" s="115"/>
      <c r="QAB31" s="115"/>
      <c r="QAC31" s="95"/>
      <c r="QAD31" s="108"/>
      <c r="QAE31" s="112"/>
      <c r="QAO31" s="114"/>
      <c r="QAQ31" s="115"/>
      <c r="QAR31" s="115"/>
      <c r="QAS31" s="95"/>
      <c r="QAT31" s="108"/>
      <c r="QAU31" s="112"/>
      <c r="QBE31" s="114"/>
      <c r="QBG31" s="115"/>
      <c r="QBH31" s="115"/>
      <c r="QBI31" s="95"/>
      <c r="QBJ31" s="108"/>
      <c r="QBK31" s="112"/>
      <c r="QBU31" s="114"/>
      <c r="QBW31" s="115"/>
      <c r="QBX31" s="115"/>
      <c r="QBY31" s="95"/>
      <c r="QBZ31" s="108"/>
      <c r="QCA31" s="112"/>
      <c r="QCK31" s="114"/>
      <c r="QCM31" s="115"/>
      <c r="QCN31" s="115"/>
      <c r="QCO31" s="95"/>
      <c r="QCP31" s="108"/>
      <c r="QCQ31" s="112"/>
      <c r="QDA31" s="114"/>
      <c r="QDC31" s="115"/>
      <c r="QDD31" s="115"/>
      <c r="QDE31" s="95"/>
      <c r="QDF31" s="108"/>
      <c r="QDG31" s="112"/>
      <c r="QDQ31" s="114"/>
      <c r="QDS31" s="115"/>
      <c r="QDT31" s="115"/>
      <c r="QDU31" s="95"/>
      <c r="QDV31" s="108"/>
      <c r="QDW31" s="112"/>
      <c r="QEG31" s="114"/>
      <c r="QEI31" s="115"/>
      <c r="QEJ31" s="115"/>
      <c r="QEK31" s="95"/>
      <c r="QEL31" s="108"/>
      <c r="QEM31" s="112"/>
      <c r="QEW31" s="114"/>
      <c r="QEY31" s="115"/>
      <c r="QEZ31" s="115"/>
      <c r="QFA31" s="95"/>
      <c r="QFB31" s="108"/>
      <c r="QFC31" s="112"/>
      <c r="QFM31" s="114"/>
      <c r="QFO31" s="115"/>
      <c r="QFP31" s="115"/>
      <c r="QFQ31" s="95"/>
      <c r="QFR31" s="108"/>
      <c r="QFS31" s="112"/>
      <c r="QGC31" s="114"/>
      <c r="QGE31" s="115"/>
      <c r="QGF31" s="115"/>
      <c r="QGG31" s="95"/>
      <c r="QGH31" s="108"/>
      <c r="QGI31" s="112"/>
      <c r="QGS31" s="114"/>
      <c r="QGU31" s="115"/>
      <c r="QGV31" s="115"/>
      <c r="QGW31" s="95"/>
      <c r="QGX31" s="108"/>
      <c r="QGY31" s="112"/>
      <c r="QHI31" s="114"/>
      <c r="QHK31" s="115"/>
      <c r="QHL31" s="115"/>
      <c r="QHM31" s="95"/>
      <c r="QHN31" s="108"/>
      <c r="QHO31" s="112"/>
      <c r="QHY31" s="114"/>
      <c r="QIA31" s="115"/>
      <c r="QIB31" s="115"/>
      <c r="QIC31" s="95"/>
      <c r="QID31" s="108"/>
      <c r="QIE31" s="112"/>
      <c r="QIO31" s="114"/>
      <c r="QIQ31" s="115"/>
      <c r="QIR31" s="115"/>
      <c r="QIS31" s="95"/>
      <c r="QIT31" s="108"/>
      <c r="QIU31" s="112"/>
      <c r="QJE31" s="114"/>
      <c r="QJG31" s="115"/>
      <c r="QJH31" s="115"/>
      <c r="QJI31" s="95"/>
      <c r="QJJ31" s="108"/>
      <c r="QJK31" s="112"/>
      <c r="QJU31" s="114"/>
      <c r="QJW31" s="115"/>
      <c r="QJX31" s="115"/>
      <c r="QJY31" s="95"/>
      <c r="QJZ31" s="108"/>
      <c r="QKA31" s="112"/>
      <c r="QKK31" s="114"/>
      <c r="QKM31" s="115"/>
      <c r="QKN31" s="115"/>
      <c r="QKO31" s="95"/>
      <c r="QKP31" s="108"/>
      <c r="QKQ31" s="112"/>
      <c r="QLA31" s="114"/>
      <c r="QLC31" s="115"/>
      <c r="QLD31" s="115"/>
      <c r="QLE31" s="95"/>
      <c r="QLF31" s="108"/>
      <c r="QLG31" s="112"/>
      <c r="QLQ31" s="114"/>
      <c r="QLS31" s="115"/>
      <c r="QLT31" s="115"/>
      <c r="QLU31" s="95"/>
      <c r="QLV31" s="108"/>
      <c r="QLW31" s="112"/>
      <c r="QMG31" s="114"/>
      <c r="QMI31" s="115"/>
      <c r="QMJ31" s="115"/>
      <c r="QMK31" s="95"/>
      <c r="QML31" s="108"/>
      <c r="QMM31" s="112"/>
      <c r="QMW31" s="114"/>
      <c r="QMY31" s="115"/>
      <c r="QMZ31" s="115"/>
      <c r="QNA31" s="95"/>
      <c r="QNB31" s="108"/>
      <c r="QNC31" s="112"/>
      <c r="QNM31" s="114"/>
      <c r="QNO31" s="115"/>
      <c r="QNP31" s="115"/>
      <c r="QNQ31" s="95"/>
      <c r="QNR31" s="108"/>
      <c r="QNS31" s="112"/>
      <c r="QOC31" s="114"/>
      <c r="QOE31" s="115"/>
      <c r="QOF31" s="115"/>
      <c r="QOG31" s="95"/>
      <c r="QOH31" s="108"/>
      <c r="QOI31" s="112"/>
      <c r="QOS31" s="114"/>
      <c r="QOU31" s="115"/>
      <c r="QOV31" s="115"/>
      <c r="QOW31" s="95"/>
      <c r="QOX31" s="108"/>
      <c r="QOY31" s="112"/>
      <c r="QPI31" s="114"/>
      <c r="QPK31" s="115"/>
      <c r="QPL31" s="115"/>
      <c r="QPM31" s="95"/>
      <c r="QPN31" s="108"/>
      <c r="QPO31" s="112"/>
      <c r="QPY31" s="114"/>
      <c r="QQA31" s="115"/>
      <c r="QQB31" s="115"/>
      <c r="QQC31" s="95"/>
      <c r="QQD31" s="108"/>
      <c r="QQE31" s="112"/>
      <c r="QQO31" s="114"/>
      <c r="QQQ31" s="115"/>
      <c r="QQR31" s="115"/>
      <c r="QQS31" s="95"/>
      <c r="QQT31" s="108"/>
      <c r="QQU31" s="112"/>
      <c r="QRE31" s="114"/>
      <c r="QRG31" s="115"/>
      <c r="QRH31" s="115"/>
      <c r="QRI31" s="95"/>
      <c r="QRJ31" s="108"/>
      <c r="QRK31" s="112"/>
      <c r="QRU31" s="114"/>
      <c r="QRW31" s="115"/>
      <c r="QRX31" s="115"/>
      <c r="QRY31" s="95"/>
      <c r="QRZ31" s="108"/>
      <c r="QSA31" s="112"/>
      <c r="QSK31" s="114"/>
      <c r="QSM31" s="115"/>
      <c r="QSN31" s="115"/>
      <c r="QSO31" s="95"/>
      <c r="QSP31" s="108"/>
      <c r="QSQ31" s="112"/>
      <c r="QTA31" s="114"/>
      <c r="QTC31" s="115"/>
      <c r="QTD31" s="115"/>
      <c r="QTE31" s="95"/>
      <c r="QTF31" s="108"/>
      <c r="QTG31" s="112"/>
      <c r="QTQ31" s="114"/>
      <c r="QTS31" s="115"/>
      <c r="QTT31" s="115"/>
      <c r="QTU31" s="95"/>
      <c r="QTV31" s="108"/>
      <c r="QTW31" s="112"/>
      <c r="QUG31" s="114"/>
      <c r="QUI31" s="115"/>
      <c r="QUJ31" s="115"/>
      <c r="QUK31" s="95"/>
      <c r="QUL31" s="108"/>
      <c r="QUM31" s="112"/>
      <c r="QUW31" s="114"/>
      <c r="QUY31" s="115"/>
      <c r="QUZ31" s="115"/>
      <c r="QVA31" s="95"/>
      <c r="QVB31" s="108"/>
      <c r="QVC31" s="112"/>
      <c r="QVM31" s="114"/>
      <c r="QVO31" s="115"/>
      <c r="QVP31" s="115"/>
      <c r="QVQ31" s="95"/>
      <c r="QVR31" s="108"/>
      <c r="QVS31" s="112"/>
      <c r="QWC31" s="114"/>
      <c r="QWE31" s="115"/>
      <c r="QWF31" s="115"/>
      <c r="QWG31" s="95"/>
      <c r="QWH31" s="108"/>
      <c r="QWI31" s="112"/>
      <c r="QWS31" s="114"/>
      <c r="QWU31" s="115"/>
      <c r="QWV31" s="115"/>
      <c r="QWW31" s="95"/>
      <c r="QWX31" s="108"/>
      <c r="QWY31" s="112"/>
      <c r="QXI31" s="114"/>
      <c r="QXK31" s="115"/>
      <c r="QXL31" s="115"/>
      <c r="QXM31" s="95"/>
      <c r="QXN31" s="108"/>
      <c r="QXO31" s="112"/>
      <c r="QXY31" s="114"/>
      <c r="QYA31" s="115"/>
      <c r="QYB31" s="115"/>
      <c r="QYC31" s="95"/>
      <c r="QYD31" s="108"/>
      <c r="QYE31" s="112"/>
      <c r="QYO31" s="114"/>
      <c r="QYQ31" s="115"/>
      <c r="QYR31" s="115"/>
      <c r="QYS31" s="95"/>
      <c r="QYT31" s="108"/>
      <c r="QYU31" s="112"/>
      <c r="QZE31" s="114"/>
      <c r="QZG31" s="115"/>
      <c r="QZH31" s="115"/>
      <c r="QZI31" s="95"/>
      <c r="QZJ31" s="108"/>
      <c r="QZK31" s="112"/>
      <c r="QZU31" s="114"/>
      <c r="QZW31" s="115"/>
      <c r="QZX31" s="115"/>
      <c r="QZY31" s="95"/>
      <c r="QZZ31" s="108"/>
      <c r="RAA31" s="112"/>
      <c r="RAK31" s="114"/>
      <c r="RAM31" s="115"/>
      <c r="RAN31" s="115"/>
      <c r="RAO31" s="95"/>
      <c r="RAP31" s="108"/>
      <c r="RAQ31" s="112"/>
      <c r="RBA31" s="114"/>
      <c r="RBC31" s="115"/>
      <c r="RBD31" s="115"/>
      <c r="RBE31" s="95"/>
      <c r="RBF31" s="108"/>
      <c r="RBG31" s="112"/>
      <c r="RBQ31" s="114"/>
      <c r="RBS31" s="115"/>
      <c r="RBT31" s="115"/>
      <c r="RBU31" s="95"/>
      <c r="RBV31" s="108"/>
      <c r="RBW31" s="112"/>
      <c r="RCG31" s="114"/>
      <c r="RCI31" s="115"/>
      <c r="RCJ31" s="115"/>
      <c r="RCK31" s="95"/>
      <c r="RCL31" s="108"/>
      <c r="RCM31" s="112"/>
      <c r="RCW31" s="114"/>
      <c r="RCY31" s="115"/>
      <c r="RCZ31" s="115"/>
      <c r="RDA31" s="95"/>
      <c r="RDB31" s="108"/>
      <c r="RDC31" s="112"/>
      <c r="RDM31" s="114"/>
      <c r="RDO31" s="115"/>
      <c r="RDP31" s="115"/>
      <c r="RDQ31" s="95"/>
      <c r="RDR31" s="108"/>
      <c r="RDS31" s="112"/>
      <c r="REC31" s="114"/>
      <c r="REE31" s="115"/>
      <c r="REF31" s="115"/>
      <c r="REG31" s="95"/>
      <c r="REH31" s="108"/>
      <c r="REI31" s="112"/>
      <c r="RES31" s="114"/>
      <c r="REU31" s="115"/>
      <c r="REV31" s="115"/>
      <c r="REW31" s="95"/>
      <c r="REX31" s="108"/>
      <c r="REY31" s="112"/>
      <c r="RFI31" s="114"/>
      <c r="RFK31" s="115"/>
      <c r="RFL31" s="115"/>
      <c r="RFM31" s="95"/>
      <c r="RFN31" s="108"/>
      <c r="RFO31" s="112"/>
      <c r="RFY31" s="114"/>
      <c r="RGA31" s="115"/>
      <c r="RGB31" s="115"/>
      <c r="RGC31" s="95"/>
      <c r="RGD31" s="108"/>
      <c r="RGE31" s="112"/>
      <c r="RGO31" s="114"/>
      <c r="RGQ31" s="115"/>
      <c r="RGR31" s="115"/>
      <c r="RGS31" s="95"/>
      <c r="RGT31" s="108"/>
      <c r="RGU31" s="112"/>
      <c r="RHE31" s="114"/>
      <c r="RHG31" s="115"/>
      <c r="RHH31" s="115"/>
      <c r="RHI31" s="95"/>
      <c r="RHJ31" s="108"/>
      <c r="RHK31" s="112"/>
      <c r="RHU31" s="114"/>
      <c r="RHW31" s="115"/>
      <c r="RHX31" s="115"/>
      <c r="RHY31" s="95"/>
      <c r="RHZ31" s="108"/>
      <c r="RIA31" s="112"/>
      <c r="RIK31" s="114"/>
      <c r="RIM31" s="115"/>
      <c r="RIN31" s="115"/>
      <c r="RIO31" s="95"/>
      <c r="RIP31" s="108"/>
      <c r="RIQ31" s="112"/>
      <c r="RJA31" s="114"/>
      <c r="RJC31" s="115"/>
      <c r="RJD31" s="115"/>
      <c r="RJE31" s="95"/>
      <c r="RJF31" s="108"/>
      <c r="RJG31" s="112"/>
      <c r="RJQ31" s="114"/>
      <c r="RJS31" s="115"/>
      <c r="RJT31" s="115"/>
      <c r="RJU31" s="95"/>
      <c r="RJV31" s="108"/>
      <c r="RJW31" s="112"/>
      <c r="RKG31" s="114"/>
      <c r="RKI31" s="115"/>
      <c r="RKJ31" s="115"/>
      <c r="RKK31" s="95"/>
      <c r="RKL31" s="108"/>
      <c r="RKM31" s="112"/>
      <c r="RKW31" s="114"/>
      <c r="RKY31" s="115"/>
      <c r="RKZ31" s="115"/>
      <c r="RLA31" s="95"/>
      <c r="RLB31" s="108"/>
      <c r="RLC31" s="112"/>
      <c r="RLM31" s="114"/>
      <c r="RLO31" s="115"/>
      <c r="RLP31" s="115"/>
      <c r="RLQ31" s="95"/>
      <c r="RLR31" s="108"/>
      <c r="RLS31" s="112"/>
      <c r="RMC31" s="114"/>
      <c r="RME31" s="115"/>
      <c r="RMF31" s="115"/>
      <c r="RMG31" s="95"/>
      <c r="RMH31" s="108"/>
      <c r="RMI31" s="112"/>
      <c r="RMS31" s="114"/>
      <c r="RMU31" s="115"/>
      <c r="RMV31" s="115"/>
      <c r="RMW31" s="95"/>
      <c r="RMX31" s="108"/>
      <c r="RMY31" s="112"/>
      <c r="RNI31" s="114"/>
      <c r="RNK31" s="115"/>
      <c r="RNL31" s="115"/>
      <c r="RNM31" s="95"/>
      <c r="RNN31" s="108"/>
      <c r="RNO31" s="112"/>
      <c r="RNY31" s="114"/>
      <c r="ROA31" s="115"/>
      <c r="ROB31" s="115"/>
      <c r="ROC31" s="95"/>
      <c r="ROD31" s="108"/>
      <c r="ROE31" s="112"/>
      <c r="ROO31" s="114"/>
      <c r="ROQ31" s="115"/>
      <c r="ROR31" s="115"/>
      <c r="ROS31" s="95"/>
      <c r="ROT31" s="108"/>
      <c r="ROU31" s="112"/>
      <c r="RPE31" s="114"/>
      <c r="RPG31" s="115"/>
      <c r="RPH31" s="115"/>
      <c r="RPI31" s="95"/>
      <c r="RPJ31" s="108"/>
      <c r="RPK31" s="112"/>
      <c r="RPU31" s="114"/>
      <c r="RPW31" s="115"/>
      <c r="RPX31" s="115"/>
      <c r="RPY31" s="95"/>
      <c r="RPZ31" s="108"/>
      <c r="RQA31" s="112"/>
      <c r="RQK31" s="114"/>
      <c r="RQM31" s="115"/>
      <c r="RQN31" s="115"/>
      <c r="RQO31" s="95"/>
      <c r="RQP31" s="108"/>
      <c r="RQQ31" s="112"/>
      <c r="RRA31" s="114"/>
      <c r="RRC31" s="115"/>
      <c r="RRD31" s="115"/>
      <c r="RRE31" s="95"/>
      <c r="RRF31" s="108"/>
      <c r="RRG31" s="112"/>
      <c r="RRQ31" s="114"/>
      <c r="RRS31" s="115"/>
      <c r="RRT31" s="115"/>
      <c r="RRU31" s="95"/>
      <c r="RRV31" s="108"/>
      <c r="RRW31" s="112"/>
      <c r="RSG31" s="114"/>
      <c r="RSI31" s="115"/>
      <c r="RSJ31" s="115"/>
      <c r="RSK31" s="95"/>
      <c r="RSL31" s="108"/>
      <c r="RSM31" s="112"/>
      <c r="RSW31" s="114"/>
      <c r="RSY31" s="115"/>
      <c r="RSZ31" s="115"/>
      <c r="RTA31" s="95"/>
      <c r="RTB31" s="108"/>
      <c r="RTC31" s="112"/>
      <c r="RTM31" s="114"/>
      <c r="RTO31" s="115"/>
      <c r="RTP31" s="115"/>
      <c r="RTQ31" s="95"/>
      <c r="RTR31" s="108"/>
      <c r="RTS31" s="112"/>
      <c r="RUC31" s="114"/>
      <c r="RUE31" s="115"/>
      <c r="RUF31" s="115"/>
      <c r="RUG31" s="95"/>
      <c r="RUH31" s="108"/>
      <c r="RUI31" s="112"/>
      <c r="RUS31" s="114"/>
      <c r="RUU31" s="115"/>
      <c r="RUV31" s="115"/>
      <c r="RUW31" s="95"/>
      <c r="RUX31" s="108"/>
      <c r="RUY31" s="112"/>
      <c r="RVI31" s="114"/>
      <c r="RVK31" s="115"/>
      <c r="RVL31" s="115"/>
      <c r="RVM31" s="95"/>
      <c r="RVN31" s="108"/>
      <c r="RVO31" s="112"/>
      <c r="RVY31" s="114"/>
      <c r="RWA31" s="115"/>
      <c r="RWB31" s="115"/>
      <c r="RWC31" s="95"/>
      <c r="RWD31" s="108"/>
      <c r="RWE31" s="112"/>
      <c r="RWO31" s="114"/>
      <c r="RWQ31" s="115"/>
      <c r="RWR31" s="115"/>
      <c r="RWS31" s="95"/>
      <c r="RWT31" s="108"/>
      <c r="RWU31" s="112"/>
      <c r="RXE31" s="114"/>
      <c r="RXG31" s="115"/>
      <c r="RXH31" s="115"/>
      <c r="RXI31" s="95"/>
      <c r="RXJ31" s="108"/>
      <c r="RXK31" s="112"/>
      <c r="RXU31" s="114"/>
      <c r="RXW31" s="115"/>
      <c r="RXX31" s="115"/>
      <c r="RXY31" s="95"/>
      <c r="RXZ31" s="108"/>
      <c r="RYA31" s="112"/>
      <c r="RYK31" s="114"/>
      <c r="RYM31" s="115"/>
      <c r="RYN31" s="115"/>
      <c r="RYO31" s="95"/>
      <c r="RYP31" s="108"/>
      <c r="RYQ31" s="112"/>
      <c r="RZA31" s="114"/>
      <c r="RZC31" s="115"/>
      <c r="RZD31" s="115"/>
      <c r="RZE31" s="95"/>
      <c r="RZF31" s="108"/>
      <c r="RZG31" s="112"/>
      <c r="RZQ31" s="114"/>
      <c r="RZS31" s="115"/>
      <c r="RZT31" s="115"/>
      <c r="RZU31" s="95"/>
      <c r="RZV31" s="108"/>
      <c r="RZW31" s="112"/>
      <c r="SAG31" s="114"/>
      <c r="SAI31" s="115"/>
      <c r="SAJ31" s="115"/>
      <c r="SAK31" s="95"/>
      <c r="SAL31" s="108"/>
      <c r="SAM31" s="112"/>
      <c r="SAW31" s="114"/>
      <c r="SAY31" s="115"/>
      <c r="SAZ31" s="115"/>
      <c r="SBA31" s="95"/>
      <c r="SBB31" s="108"/>
      <c r="SBC31" s="112"/>
      <c r="SBM31" s="114"/>
      <c r="SBO31" s="115"/>
      <c r="SBP31" s="115"/>
      <c r="SBQ31" s="95"/>
      <c r="SBR31" s="108"/>
      <c r="SBS31" s="112"/>
      <c r="SCC31" s="114"/>
      <c r="SCE31" s="115"/>
      <c r="SCF31" s="115"/>
      <c r="SCG31" s="95"/>
      <c r="SCH31" s="108"/>
      <c r="SCI31" s="112"/>
      <c r="SCS31" s="114"/>
      <c r="SCU31" s="115"/>
      <c r="SCV31" s="115"/>
      <c r="SCW31" s="95"/>
      <c r="SCX31" s="108"/>
      <c r="SCY31" s="112"/>
      <c r="SDI31" s="114"/>
      <c r="SDK31" s="115"/>
      <c r="SDL31" s="115"/>
      <c r="SDM31" s="95"/>
      <c r="SDN31" s="108"/>
      <c r="SDO31" s="112"/>
      <c r="SDY31" s="114"/>
      <c r="SEA31" s="115"/>
      <c r="SEB31" s="115"/>
      <c r="SEC31" s="95"/>
      <c r="SED31" s="108"/>
      <c r="SEE31" s="112"/>
      <c r="SEO31" s="114"/>
      <c r="SEQ31" s="115"/>
      <c r="SER31" s="115"/>
      <c r="SES31" s="95"/>
      <c r="SET31" s="108"/>
      <c r="SEU31" s="112"/>
      <c r="SFE31" s="114"/>
      <c r="SFG31" s="115"/>
      <c r="SFH31" s="115"/>
      <c r="SFI31" s="95"/>
      <c r="SFJ31" s="108"/>
      <c r="SFK31" s="112"/>
      <c r="SFU31" s="114"/>
      <c r="SFW31" s="115"/>
      <c r="SFX31" s="115"/>
      <c r="SFY31" s="95"/>
      <c r="SFZ31" s="108"/>
      <c r="SGA31" s="112"/>
      <c r="SGK31" s="114"/>
      <c r="SGM31" s="115"/>
      <c r="SGN31" s="115"/>
      <c r="SGO31" s="95"/>
      <c r="SGP31" s="108"/>
      <c r="SGQ31" s="112"/>
      <c r="SHA31" s="114"/>
      <c r="SHC31" s="115"/>
      <c r="SHD31" s="115"/>
      <c r="SHE31" s="95"/>
      <c r="SHF31" s="108"/>
      <c r="SHG31" s="112"/>
      <c r="SHQ31" s="114"/>
      <c r="SHS31" s="115"/>
      <c r="SHT31" s="115"/>
      <c r="SHU31" s="95"/>
      <c r="SHV31" s="108"/>
      <c r="SHW31" s="112"/>
      <c r="SIG31" s="114"/>
      <c r="SII31" s="115"/>
      <c r="SIJ31" s="115"/>
      <c r="SIK31" s="95"/>
      <c r="SIL31" s="108"/>
      <c r="SIM31" s="112"/>
      <c r="SIW31" s="114"/>
      <c r="SIY31" s="115"/>
      <c r="SIZ31" s="115"/>
      <c r="SJA31" s="95"/>
      <c r="SJB31" s="108"/>
      <c r="SJC31" s="112"/>
      <c r="SJM31" s="114"/>
      <c r="SJO31" s="115"/>
      <c r="SJP31" s="115"/>
      <c r="SJQ31" s="95"/>
      <c r="SJR31" s="108"/>
      <c r="SJS31" s="112"/>
      <c r="SKC31" s="114"/>
      <c r="SKE31" s="115"/>
      <c r="SKF31" s="115"/>
      <c r="SKG31" s="95"/>
      <c r="SKH31" s="108"/>
      <c r="SKI31" s="112"/>
      <c r="SKS31" s="114"/>
      <c r="SKU31" s="115"/>
      <c r="SKV31" s="115"/>
      <c r="SKW31" s="95"/>
      <c r="SKX31" s="108"/>
      <c r="SKY31" s="112"/>
      <c r="SLI31" s="114"/>
      <c r="SLK31" s="115"/>
      <c r="SLL31" s="115"/>
      <c r="SLM31" s="95"/>
      <c r="SLN31" s="108"/>
      <c r="SLO31" s="112"/>
      <c r="SLY31" s="114"/>
      <c r="SMA31" s="115"/>
      <c r="SMB31" s="115"/>
      <c r="SMC31" s="95"/>
      <c r="SMD31" s="108"/>
      <c r="SME31" s="112"/>
      <c r="SMO31" s="114"/>
      <c r="SMQ31" s="115"/>
      <c r="SMR31" s="115"/>
      <c r="SMS31" s="95"/>
      <c r="SMT31" s="108"/>
      <c r="SMU31" s="112"/>
      <c r="SNE31" s="114"/>
      <c r="SNG31" s="115"/>
      <c r="SNH31" s="115"/>
      <c r="SNI31" s="95"/>
      <c r="SNJ31" s="108"/>
      <c r="SNK31" s="112"/>
      <c r="SNU31" s="114"/>
      <c r="SNW31" s="115"/>
      <c r="SNX31" s="115"/>
      <c r="SNY31" s="95"/>
      <c r="SNZ31" s="108"/>
      <c r="SOA31" s="112"/>
      <c r="SOK31" s="114"/>
      <c r="SOM31" s="115"/>
      <c r="SON31" s="115"/>
      <c r="SOO31" s="95"/>
      <c r="SOP31" s="108"/>
      <c r="SOQ31" s="112"/>
      <c r="SPA31" s="114"/>
      <c r="SPC31" s="115"/>
      <c r="SPD31" s="115"/>
      <c r="SPE31" s="95"/>
      <c r="SPF31" s="108"/>
      <c r="SPG31" s="112"/>
      <c r="SPQ31" s="114"/>
      <c r="SPS31" s="115"/>
      <c r="SPT31" s="115"/>
      <c r="SPU31" s="95"/>
      <c r="SPV31" s="108"/>
      <c r="SPW31" s="112"/>
      <c r="SQG31" s="114"/>
      <c r="SQI31" s="115"/>
      <c r="SQJ31" s="115"/>
      <c r="SQK31" s="95"/>
      <c r="SQL31" s="108"/>
      <c r="SQM31" s="112"/>
      <c r="SQW31" s="114"/>
      <c r="SQY31" s="115"/>
      <c r="SQZ31" s="115"/>
      <c r="SRA31" s="95"/>
      <c r="SRB31" s="108"/>
      <c r="SRC31" s="112"/>
      <c r="SRM31" s="114"/>
      <c r="SRO31" s="115"/>
      <c r="SRP31" s="115"/>
      <c r="SRQ31" s="95"/>
      <c r="SRR31" s="108"/>
      <c r="SRS31" s="112"/>
      <c r="SSC31" s="114"/>
      <c r="SSE31" s="115"/>
      <c r="SSF31" s="115"/>
      <c r="SSG31" s="95"/>
      <c r="SSH31" s="108"/>
      <c r="SSI31" s="112"/>
      <c r="SSS31" s="114"/>
      <c r="SSU31" s="115"/>
      <c r="SSV31" s="115"/>
      <c r="SSW31" s="95"/>
      <c r="SSX31" s="108"/>
      <c r="SSY31" s="112"/>
      <c r="STI31" s="114"/>
      <c r="STK31" s="115"/>
      <c r="STL31" s="115"/>
      <c r="STM31" s="95"/>
      <c r="STN31" s="108"/>
      <c r="STO31" s="112"/>
      <c r="STY31" s="114"/>
      <c r="SUA31" s="115"/>
      <c r="SUB31" s="115"/>
      <c r="SUC31" s="95"/>
      <c r="SUD31" s="108"/>
      <c r="SUE31" s="112"/>
      <c r="SUO31" s="114"/>
      <c r="SUQ31" s="115"/>
      <c r="SUR31" s="115"/>
      <c r="SUS31" s="95"/>
      <c r="SUT31" s="108"/>
      <c r="SUU31" s="112"/>
      <c r="SVE31" s="114"/>
      <c r="SVG31" s="115"/>
      <c r="SVH31" s="115"/>
      <c r="SVI31" s="95"/>
      <c r="SVJ31" s="108"/>
      <c r="SVK31" s="112"/>
      <c r="SVU31" s="114"/>
      <c r="SVW31" s="115"/>
      <c r="SVX31" s="115"/>
      <c r="SVY31" s="95"/>
      <c r="SVZ31" s="108"/>
      <c r="SWA31" s="112"/>
      <c r="SWK31" s="114"/>
      <c r="SWM31" s="115"/>
      <c r="SWN31" s="115"/>
      <c r="SWO31" s="95"/>
      <c r="SWP31" s="108"/>
      <c r="SWQ31" s="112"/>
      <c r="SXA31" s="114"/>
      <c r="SXC31" s="115"/>
      <c r="SXD31" s="115"/>
      <c r="SXE31" s="95"/>
      <c r="SXF31" s="108"/>
      <c r="SXG31" s="112"/>
      <c r="SXQ31" s="114"/>
      <c r="SXS31" s="115"/>
      <c r="SXT31" s="115"/>
      <c r="SXU31" s="95"/>
      <c r="SXV31" s="108"/>
      <c r="SXW31" s="112"/>
      <c r="SYG31" s="114"/>
      <c r="SYI31" s="115"/>
      <c r="SYJ31" s="115"/>
      <c r="SYK31" s="95"/>
      <c r="SYL31" s="108"/>
      <c r="SYM31" s="112"/>
      <c r="SYW31" s="114"/>
      <c r="SYY31" s="115"/>
      <c r="SYZ31" s="115"/>
      <c r="SZA31" s="95"/>
      <c r="SZB31" s="108"/>
      <c r="SZC31" s="112"/>
      <c r="SZM31" s="114"/>
      <c r="SZO31" s="115"/>
      <c r="SZP31" s="115"/>
      <c r="SZQ31" s="95"/>
      <c r="SZR31" s="108"/>
      <c r="SZS31" s="112"/>
      <c r="TAC31" s="114"/>
      <c r="TAE31" s="115"/>
      <c r="TAF31" s="115"/>
      <c r="TAG31" s="95"/>
      <c r="TAH31" s="108"/>
      <c r="TAI31" s="112"/>
      <c r="TAS31" s="114"/>
      <c r="TAU31" s="115"/>
      <c r="TAV31" s="115"/>
      <c r="TAW31" s="95"/>
      <c r="TAX31" s="108"/>
      <c r="TAY31" s="112"/>
      <c r="TBI31" s="114"/>
      <c r="TBK31" s="115"/>
      <c r="TBL31" s="115"/>
      <c r="TBM31" s="95"/>
      <c r="TBN31" s="108"/>
      <c r="TBO31" s="112"/>
      <c r="TBY31" s="114"/>
      <c r="TCA31" s="115"/>
      <c r="TCB31" s="115"/>
      <c r="TCC31" s="95"/>
      <c r="TCD31" s="108"/>
      <c r="TCE31" s="112"/>
      <c r="TCO31" s="114"/>
      <c r="TCQ31" s="115"/>
      <c r="TCR31" s="115"/>
      <c r="TCS31" s="95"/>
      <c r="TCT31" s="108"/>
      <c r="TCU31" s="112"/>
      <c r="TDE31" s="114"/>
      <c r="TDG31" s="115"/>
      <c r="TDH31" s="115"/>
      <c r="TDI31" s="95"/>
      <c r="TDJ31" s="108"/>
      <c r="TDK31" s="112"/>
      <c r="TDU31" s="114"/>
      <c r="TDW31" s="115"/>
      <c r="TDX31" s="115"/>
      <c r="TDY31" s="95"/>
      <c r="TDZ31" s="108"/>
      <c r="TEA31" s="112"/>
      <c r="TEK31" s="114"/>
      <c r="TEM31" s="115"/>
      <c r="TEN31" s="115"/>
      <c r="TEO31" s="95"/>
      <c r="TEP31" s="108"/>
      <c r="TEQ31" s="112"/>
      <c r="TFA31" s="114"/>
      <c r="TFC31" s="115"/>
      <c r="TFD31" s="115"/>
      <c r="TFE31" s="95"/>
      <c r="TFF31" s="108"/>
      <c r="TFG31" s="112"/>
      <c r="TFQ31" s="114"/>
      <c r="TFS31" s="115"/>
      <c r="TFT31" s="115"/>
      <c r="TFU31" s="95"/>
      <c r="TFV31" s="108"/>
      <c r="TFW31" s="112"/>
      <c r="TGG31" s="114"/>
      <c r="TGI31" s="115"/>
      <c r="TGJ31" s="115"/>
      <c r="TGK31" s="95"/>
      <c r="TGL31" s="108"/>
      <c r="TGM31" s="112"/>
      <c r="TGW31" s="114"/>
      <c r="TGY31" s="115"/>
      <c r="TGZ31" s="115"/>
      <c r="THA31" s="95"/>
      <c r="THB31" s="108"/>
      <c r="THC31" s="112"/>
      <c r="THM31" s="114"/>
      <c r="THO31" s="115"/>
      <c r="THP31" s="115"/>
      <c r="THQ31" s="95"/>
      <c r="THR31" s="108"/>
      <c r="THS31" s="112"/>
      <c r="TIC31" s="114"/>
      <c r="TIE31" s="115"/>
      <c r="TIF31" s="115"/>
      <c r="TIG31" s="95"/>
      <c r="TIH31" s="108"/>
      <c r="TII31" s="112"/>
      <c r="TIS31" s="114"/>
      <c r="TIU31" s="115"/>
      <c r="TIV31" s="115"/>
      <c r="TIW31" s="95"/>
      <c r="TIX31" s="108"/>
      <c r="TIY31" s="112"/>
      <c r="TJI31" s="114"/>
      <c r="TJK31" s="115"/>
      <c r="TJL31" s="115"/>
      <c r="TJM31" s="95"/>
      <c r="TJN31" s="108"/>
      <c r="TJO31" s="112"/>
      <c r="TJY31" s="114"/>
      <c r="TKA31" s="115"/>
      <c r="TKB31" s="115"/>
      <c r="TKC31" s="95"/>
      <c r="TKD31" s="108"/>
      <c r="TKE31" s="112"/>
      <c r="TKO31" s="114"/>
      <c r="TKQ31" s="115"/>
      <c r="TKR31" s="115"/>
      <c r="TKS31" s="95"/>
      <c r="TKT31" s="108"/>
      <c r="TKU31" s="112"/>
      <c r="TLE31" s="114"/>
      <c r="TLG31" s="115"/>
      <c r="TLH31" s="115"/>
      <c r="TLI31" s="95"/>
      <c r="TLJ31" s="108"/>
      <c r="TLK31" s="112"/>
      <c r="TLU31" s="114"/>
      <c r="TLW31" s="115"/>
      <c r="TLX31" s="115"/>
      <c r="TLY31" s="95"/>
      <c r="TLZ31" s="108"/>
      <c r="TMA31" s="112"/>
      <c r="TMK31" s="114"/>
      <c r="TMM31" s="115"/>
      <c r="TMN31" s="115"/>
      <c r="TMO31" s="95"/>
      <c r="TMP31" s="108"/>
      <c r="TMQ31" s="112"/>
      <c r="TNA31" s="114"/>
      <c r="TNC31" s="115"/>
      <c r="TND31" s="115"/>
      <c r="TNE31" s="95"/>
      <c r="TNF31" s="108"/>
      <c r="TNG31" s="112"/>
      <c r="TNQ31" s="114"/>
      <c r="TNS31" s="115"/>
      <c r="TNT31" s="115"/>
      <c r="TNU31" s="95"/>
      <c r="TNV31" s="108"/>
      <c r="TNW31" s="112"/>
      <c r="TOG31" s="114"/>
      <c r="TOI31" s="115"/>
      <c r="TOJ31" s="115"/>
      <c r="TOK31" s="95"/>
      <c r="TOL31" s="108"/>
      <c r="TOM31" s="112"/>
      <c r="TOW31" s="114"/>
      <c r="TOY31" s="115"/>
      <c r="TOZ31" s="115"/>
      <c r="TPA31" s="95"/>
      <c r="TPB31" s="108"/>
      <c r="TPC31" s="112"/>
      <c r="TPM31" s="114"/>
      <c r="TPO31" s="115"/>
      <c r="TPP31" s="115"/>
      <c r="TPQ31" s="95"/>
      <c r="TPR31" s="108"/>
      <c r="TPS31" s="112"/>
      <c r="TQC31" s="114"/>
      <c r="TQE31" s="115"/>
      <c r="TQF31" s="115"/>
      <c r="TQG31" s="95"/>
      <c r="TQH31" s="108"/>
      <c r="TQI31" s="112"/>
      <c r="TQS31" s="114"/>
      <c r="TQU31" s="115"/>
      <c r="TQV31" s="115"/>
      <c r="TQW31" s="95"/>
      <c r="TQX31" s="108"/>
      <c r="TQY31" s="112"/>
      <c r="TRI31" s="114"/>
      <c r="TRK31" s="115"/>
      <c r="TRL31" s="115"/>
      <c r="TRM31" s="95"/>
      <c r="TRN31" s="108"/>
      <c r="TRO31" s="112"/>
      <c r="TRY31" s="114"/>
      <c r="TSA31" s="115"/>
      <c r="TSB31" s="115"/>
      <c r="TSC31" s="95"/>
      <c r="TSD31" s="108"/>
      <c r="TSE31" s="112"/>
      <c r="TSO31" s="114"/>
      <c r="TSQ31" s="115"/>
      <c r="TSR31" s="115"/>
      <c r="TSS31" s="95"/>
      <c r="TST31" s="108"/>
      <c r="TSU31" s="112"/>
      <c r="TTE31" s="114"/>
      <c r="TTG31" s="115"/>
      <c r="TTH31" s="115"/>
      <c r="TTI31" s="95"/>
      <c r="TTJ31" s="108"/>
      <c r="TTK31" s="112"/>
      <c r="TTU31" s="114"/>
      <c r="TTW31" s="115"/>
      <c r="TTX31" s="115"/>
      <c r="TTY31" s="95"/>
      <c r="TTZ31" s="108"/>
      <c r="TUA31" s="112"/>
      <c r="TUK31" s="114"/>
      <c r="TUM31" s="115"/>
      <c r="TUN31" s="115"/>
      <c r="TUO31" s="95"/>
      <c r="TUP31" s="108"/>
      <c r="TUQ31" s="112"/>
      <c r="TVA31" s="114"/>
      <c r="TVC31" s="115"/>
      <c r="TVD31" s="115"/>
      <c r="TVE31" s="95"/>
      <c r="TVF31" s="108"/>
      <c r="TVG31" s="112"/>
      <c r="TVQ31" s="114"/>
      <c r="TVS31" s="115"/>
      <c r="TVT31" s="115"/>
      <c r="TVU31" s="95"/>
      <c r="TVV31" s="108"/>
      <c r="TVW31" s="112"/>
      <c r="TWG31" s="114"/>
      <c r="TWI31" s="115"/>
      <c r="TWJ31" s="115"/>
      <c r="TWK31" s="95"/>
      <c r="TWL31" s="108"/>
      <c r="TWM31" s="112"/>
      <c r="TWW31" s="114"/>
      <c r="TWY31" s="115"/>
      <c r="TWZ31" s="115"/>
      <c r="TXA31" s="95"/>
      <c r="TXB31" s="108"/>
      <c r="TXC31" s="112"/>
      <c r="TXM31" s="114"/>
      <c r="TXO31" s="115"/>
      <c r="TXP31" s="115"/>
      <c r="TXQ31" s="95"/>
      <c r="TXR31" s="108"/>
      <c r="TXS31" s="112"/>
      <c r="TYC31" s="114"/>
      <c r="TYE31" s="115"/>
      <c r="TYF31" s="115"/>
      <c r="TYG31" s="95"/>
      <c r="TYH31" s="108"/>
      <c r="TYI31" s="112"/>
      <c r="TYS31" s="114"/>
      <c r="TYU31" s="115"/>
      <c r="TYV31" s="115"/>
      <c r="TYW31" s="95"/>
      <c r="TYX31" s="108"/>
      <c r="TYY31" s="112"/>
      <c r="TZI31" s="114"/>
      <c r="TZK31" s="115"/>
      <c r="TZL31" s="115"/>
      <c r="TZM31" s="95"/>
      <c r="TZN31" s="108"/>
      <c r="TZO31" s="112"/>
      <c r="TZY31" s="114"/>
      <c r="UAA31" s="115"/>
      <c r="UAB31" s="115"/>
      <c r="UAC31" s="95"/>
      <c r="UAD31" s="108"/>
      <c r="UAE31" s="112"/>
      <c r="UAO31" s="114"/>
      <c r="UAQ31" s="115"/>
      <c r="UAR31" s="115"/>
      <c r="UAS31" s="95"/>
      <c r="UAT31" s="108"/>
      <c r="UAU31" s="112"/>
      <c r="UBE31" s="114"/>
      <c r="UBG31" s="115"/>
      <c r="UBH31" s="115"/>
      <c r="UBI31" s="95"/>
      <c r="UBJ31" s="108"/>
      <c r="UBK31" s="112"/>
      <c r="UBU31" s="114"/>
      <c r="UBW31" s="115"/>
      <c r="UBX31" s="115"/>
      <c r="UBY31" s="95"/>
      <c r="UBZ31" s="108"/>
      <c r="UCA31" s="112"/>
      <c r="UCK31" s="114"/>
      <c r="UCM31" s="115"/>
      <c r="UCN31" s="115"/>
      <c r="UCO31" s="95"/>
      <c r="UCP31" s="108"/>
      <c r="UCQ31" s="112"/>
      <c r="UDA31" s="114"/>
      <c r="UDC31" s="115"/>
      <c r="UDD31" s="115"/>
      <c r="UDE31" s="95"/>
      <c r="UDF31" s="108"/>
      <c r="UDG31" s="112"/>
      <c r="UDQ31" s="114"/>
      <c r="UDS31" s="115"/>
      <c r="UDT31" s="115"/>
      <c r="UDU31" s="95"/>
      <c r="UDV31" s="108"/>
      <c r="UDW31" s="112"/>
      <c r="UEG31" s="114"/>
      <c r="UEI31" s="115"/>
      <c r="UEJ31" s="115"/>
      <c r="UEK31" s="95"/>
      <c r="UEL31" s="108"/>
      <c r="UEM31" s="112"/>
      <c r="UEW31" s="114"/>
      <c r="UEY31" s="115"/>
      <c r="UEZ31" s="115"/>
      <c r="UFA31" s="95"/>
      <c r="UFB31" s="108"/>
      <c r="UFC31" s="112"/>
      <c r="UFM31" s="114"/>
      <c r="UFO31" s="115"/>
      <c r="UFP31" s="115"/>
      <c r="UFQ31" s="95"/>
      <c r="UFR31" s="108"/>
      <c r="UFS31" s="112"/>
      <c r="UGC31" s="114"/>
      <c r="UGE31" s="115"/>
      <c r="UGF31" s="115"/>
      <c r="UGG31" s="95"/>
      <c r="UGH31" s="108"/>
      <c r="UGI31" s="112"/>
      <c r="UGS31" s="114"/>
      <c r="UGU31" s="115"/>
      <c r="UGV31" s="115"/>
      <c r="UGW31" s="95"/>
      <c r="UGX31" s="108"/>
      <c r="UGY31" s="112"/>
      <c r="UHI31" s="114"/>
      <c r="UHK31" s="115"/>
      <c r="UHL31" s="115"/>
      <c r="UHM31" s="95"/>
      <c r="UHN31" s="108"/>
      <c r="UHO31" s="112"/>
      <c r="UHY31" s="114"/>
      <c r="UIA31" s="115"/>
      <c r="UIB31" s="115"/>
      <c r="UIC31" s="95"/>
      <c r="UID31" s="108"/>
      <c r="UIE31" s="112"/>
      <c r="UIO31" s="114"/>
      <c r="UIQ31" s="115"/>
      <c r="UIR31" s="115"/>
      <c r="UIS31" s="95"/>
      <c r="UIT31" s="108"/>
      <c r="UIU31" s="112"/>
      <c r="UJE31" s="114"/>
      <c r="UJG31" s="115"/>
      <c r="UJH31" s="115"/>
      <c r="UJI31" s="95"/>
      <c r="UJJ31" s="108"/>
      <c r="UJK31" s="112"/>
      <c r="UJU31" s="114"/>
      <c r="UJW31" s="115"/>
      <c r="UJX31" s="115"/>
      <c r="UJY31" s="95"/>
      <c r="UJZ31" s="108"/>
      <c r="UKA31" s="112"/>
      <c r="UKK31" s="114"/>
      <c r="UKM31" s="115"/>
      <c r="UKN31" s="115"/>
      <c r="UKO31" s="95"/>
      <c r="UKP31" s="108"/>
      <c r="UKQ31" s="112"/>
      <c r="ULA31" s="114"/>
      <c r="ULC31" s="115"/>
      <c r="ULD31" s="115"/>
      <c r="ULE31" s="95"/>
      <c r="ULF31" s="108"/>
      <c r="ULG31" s="112"/>
      <c r="ULQ31" s="114"/>
      <c r="ULS31" s="115"/>
      <c r="ULT31" s="115"/>
      <c r="ULU31" s="95"/>
      <c r="ULV31" s="108"/>
      <c r="ULW31" s="112"/>
      <c r="UMG31" s="114"/>
      <c r="UMI31" s="115"/>
      <c r="UMJ31" s="115"/>
      <c r="UMK31" s="95"/>
      <c r="UML31" s="108"/>
      <c r="UMM31" s="112"/>
      <c r="UMW31" s="114"/>
      <c r="UMY31" s="115"/>
      <c r="UMZ31" s="115"/>
      <c r="UNA31" s="95"/>
      <c r="UNB31" s="108"/>
      <c r="UNC31" s="112"/>
      <c r="UNM31" s="114"/>
      <c r="UNO31" s="115"/>
      <c r="UNP31" s="115"/>
      <c r="UNQ31" s="95"/>
      <c r="UNR31" s="108"/>
      <c r="UNS31" s="112"/>
      <c r="UOC31" s="114"/>
      <c r="UOE31" s="115"/>
      <c r="UOF31" s="115"/>
      <c r="UOG31" s="95"/>
      <c r="UOH31" s="108"/>
      <c r="UOI31" s="112"/>
      <c r="UOS31" s="114"/>
      <c r="UOU31" s="115"/>
      <c r="UOV31" s="115"/>
      <c r="UOW31" s="95"/>
      <c r="UOX31" s="108"/>
      <c r="UOY31" s="112"/>
      <c r="UPI31" s="114"/>
      <c r="UPK31" s="115"/>
      <c r="UPL31" s="115"/>
      <c r="UPM31" s="95"/>
      <c r="UPN31" s="108"/>
      <c r="UPO31" s="112"/>
      <c r="UPY31" s="114"/>
      <c r="UQA31" s="115"/>
      <c r="UQB31" s="115"/>
      <c r="UQC31" s="95"/>
      <c r="UQD31" s="108"/>
      <c r="UQE31" s="112"/>
      <c r="UQO31" s="114"/>
      <c r="UQQ31" s="115"/>
      <c r="UQR31" s="115"/>
      <c r="UQS31" s="95"/>
      <c r="UQT31" s="108"/>
      <c r="UQU31" s="112"/>
      <c r="URE31" s="114"/>
      <c r="URG31" s="115"/>
      <c r="URH31" s="115"/>
      <c r="URI31" s="95"/>
      <c r="URJ31" s="108"/>
      <c r="URK31" s="112"/>
      <c r="URU31" s="114"/>
      <c r="URW31" s="115"/>
      <c r="URX31" s="115"/>
      <c r="URY31" s="95"/>
      <c r="URZ31" s="108"/>
      <c r="USA31" s="112"/>
      <c r="USK31" s="114"/>
      <c r="USM31" s="115"/>
      <c r="USN31" s="115"/>
      <c r="USO31" s="95"/>
      <c r="USP31" s="108"/>
      <c r="USQ31" s="112"/>
      <c r="UTA31" s="114"/>
      <c r="UTC31" s="115"/>
      <c r="UTD31" s="115"/>
      <c r="UTE31" s="95"/>
      <c r="UTF31" s="108"/>
      <c r="UTG31" s="112"/>
      <c r="UTQ31" s="114"/>
      <c r="UTS31" s="115"/>
      <c r="UTT31" s="115"/>
      <c r="UTU31" s="95"/>
      <c r="UTV31" s="108"/>
      <c r="UTW31" s="112"/>
      <c r="UUG31" s="114"/>
      <c r="UUI31" s="115"/>
      <c r="UUJ31" s="115"/>
      <c r="UUK31" s="95"/>
      <c r="UUL31" s="108"/>
      <c r="UUM31" s="112"/>
      <c r="UUW31" s="114"/>
      <c r="UUY31" s="115"/>
      <c r="UUZ31" s="115"/>
      <c r="UVA31" s="95"/>
      <c r="UVB31" s="108"/>
      <c r="UVC31" s="112"/>
      <c r="UVM31" s="114"/>
      <c r="UVO31" s="115"/>
      <c r="UVP31" s="115"/>
      <c r="UVQ31" s="95"/>
      <c r="UVR31" s="108"/>
      <c r="UVS31" s="112"/>
      <c r="UWC31" s="114"/>
      <c r="UWE31" s="115"/>
      <c r="UWF31" s="115"/>
      <c r="UWG31" s="95"/>
      <c r="UWH31" s="108"/>
      <c r="UWI31" s="112"/>
      <c r="UWS31" s="114"/>
      <c r="UWU31" s="115"/>
      <c r="UWV31" s="115"/>
      <c r="UWW31" s="95"/>
      <c r="UWX31" s="108"/>
      <c r="UWY31" s="112"/>
      <c r="UXI31" s="114"/>
      <c r="UXK31" s="115"/>
      <c r="UXL31" s="115"/>
      <c r="UXM31" s="95"/>
      <c r="UXN31" s="108"/>
      <c r="UXO31" s="112"/>
      <c r="UXY31" s="114"/>
      <c r="UYA31" s="115"/>
      <c r="UYB31" s="115"/>
      <c r="UYC31" s="95"/>
      <c r="UYD31" s="108"/>
      <c r="UYE31" s="112"/>
      <c r="UYO31" s="114"/>
      <c r="UYQ31" s="115"/>
      <c r="UYR31" s="115"/>
      <c r="UYS31" s="95"/>
      <c r="UYT31" s="108"/>
      <c r="UYU31" s="112"/>
      <c r="UZE31" s="114"/>
      <c r="UZG31" s="115"/>
      <c r="UZH31" s="115"/>
      <c r="UZI31" s="95"/>
      <c r="UZJ31" s="108"/>
      <c r="UZK31" s="112"/>
      <c r="UZU31" s="114"/>
      <c r="UZW31" s="115"/>
      <c r="UZX31" s="115"/>
      <c r="UZY31" s="95"/>
      <c r="UZZ31" s="108"/>
      <c r="VAA31" s="112"/>
      <c r="VAK31" s="114"/>
      <c r="VAM31" s="115"/>
      <c r="VAN31" s="115"/>
      <c r="VAO31" s="95"/>
      <c r="VAP31" s="108"/>
      <c r="VAQ31" s="112"/>
      <c r="VBA31" s="114"/>
      <c r="VBC31" s="115"/>
      <c r="VBD31" s="115"/>
      <c r="VBE31" s="95"/>
      <c r="VBF31" s="108"/>
      <c r="VBG31" s="112"/>
      <c r="VBQ31" s="114"/>
      <c r="VBS31" s="115"/>
      <c r="VBT31" s="115"/>
      <c r="VBU31" s="95"/>
      <c r="VBV31" s="108"/>
      <c r="VBW31" s="112"/>
      <c r="VCG31" s="114"/>
      <c r="VCI31" s="115"/>
      <c r="VCJ31" s="115"/>
      <c r="VCK31" s="95"/>
      <c r="VCL31" s="108"/>
      <c r="VCM31" s="112"/>
      <c r="VCW31" s="114"/>
      <c r="VCY31" s="115"/>
      <c r="VCZ31" s="115"/>
      <c r="VDA31" s="95"/>
      <c r="VDB31" s="108"/>
      <c r="VDC31" s="112"/>
      <c r="VDM31" s="114"/>
      <c r="VDO31" s="115"/>
      <c r="VDP31" s="115"/>
      <c r="VDQ31" s="95"/>
      <c r="VDR31" s="108"/>
      <c r="VDS31" s="112"/>
      <c r="VEC31" s="114"/>
      <c r="VEE31" s="115"/>
      <c r="VEF31" s="115"/>
      <c r="VEG31" s="95"/>
      <c r="VEH31" s="108"/>
      <c r="VEI31" s="112"/>
      <c r="VES31" s="114"/>
      <c r="VEU31" s="115"/>
      <c r="VEV31" s="115"/>
      <c r="VEW31" s="95"/>
      <c r="VEX31" s="108"/>
      <c r="VEY31" s="112"/>
      <c r="VFI31" s="114"/>
      <c r="VFK31" s="115"/>
      <c r="VFL31" s="115"/>
      <c r="VFM31" s="95"/>
      <c r="VFN31" s="108"/>
      <c r="VFO31" s="112"/>
      <c r="VFY31" s="114"/>
      <c r="VGA31" s="115"/>
      <c r="VGB31" s="115"/>
      <c r="VGC31" s="95"/>
      <c r="VGD31" s="108"/>
      <c r="VGE31" s="112"/>
      <c r="VGO31" s="114"/>
      <c r="VGQ31" s="115"/>
      <c r="VGR31" s="115"/>
      <c r="VGS31" s="95"/>
      <c r="VGT31" s="108"/>
      <c r="VGU31" s="112"/>
      <c r="VHE31" s="114"/>
      <c r="VHG31" s="115"/>
      <c r="VHH31" s="115"/>
      <c r="VHI31" s="95"/>
      <c r="VHJ31" s="108"/>
      <c r="VHK31" s="112"/>
      <c r="VHU31" s="114"/>
      <c r="VHW31" s="115"/>
      <c r="VHX31" s="115"/>
      <c r="VHY31" s="95"/>
      <c r="VHZ31" s="108"/>
      <c r="VIA31" s="112"/>
      <c r="VIK31" s="114"/>
      <c r="VIM31" s="115"/>
      <c r="VIN31" s="115"/>
      <c r="VIO31" s="95"/>
      <c r="VIP31" s="108"/>
      <c r="VIQ31" s="112"/>
      <c r="VJA31" s="114"/>
      <c r="VJC31" s="115"/>
      <c r="VJD31" s="115"/>
      <c r="VJE31" s="95"/>
      <c r="VJF31" s="108"/>
      <c r="VJG31" s="112"/>
      <c r="VJQ31" s="114"/>
      <c r="VJS31" s="115"/>
      <c r="VJT31" s="115"/>
      <c r="VJU31" s="95"/>
      <c r="VJV31" s="108"/>
      <c r="VJW31" s="112"/>
      <c r="VKG31" s="114"/>
      <c r="VKI31" s="115"/>
      <c r="VKJ31" s="115"/>
      <c r="VKK31" s="95"/>
      <c r="VKL31" s="108"/>
      <c r="VKM31" s="112"/>
      <c r="VKW31" s="114"/>
      <c r="VKY31" s="115"/>
      <c r="VKZ31" s="115"/>
      <c r="VLA31" s="95"/>
      <c r="VLB31" s="108"/>
      <c r="VLC31" s="112"/>
      <c r="VLM31" s="114"/>
      <c r="VLO31" s="115"/>
      <c r="VLP31" s="115"/>
      <c r="VLQ31" s="95"/>
      <c r="VLR31" s="108"/>
      <c r="VLS31" s="112"/>
      <c r="VMC31" s="114"/>
      <c r="VME31" s="115"/>
      <c r="VMF31" s="115"/>
      <c r="VMG31" s="95"/>
      <c r="VMH31" s="108"/>
      <c r="VMI31" s="112"/>
      <c r="VMS31" s="114"/>
      <c r="VMU31" s="115"/>
      <c r="VMV31" s="115"/>
      <c r="VMW31" s="95"/>
      <c r="VMX31" s="108"/>
      <c r="VMY31" s="112"/>
      <c r="VNI31" s="114"/>
      <c r="VNK31" s="115"/>
      <c r="VNL31" s="115"/>
      <c r="VNM31" s="95"/>
      <c r="VNN31" s="108"/>
      <c r="VNO31" s="112"/>
      <c r="VNY31" s="114"/>
      <c r="VOA31" s="115"/>
      <c r="VOB31" s="115"/>
      <c r="VOC31" s="95"/>
      <c r="VOD31" s="108"/>
      <c r="VOE31" s="112"/>
      <c r="VOO31" s="114"/>
      <c r="VOQ31" s="115"/>
      <c r="VOR31" s="115"/>
      <c r="VOS31" s="95"/>
      <c r="VOT31" s="108"/>
      <c r="VOU31" s="112"/>
      <c r="VPE31" s="114"/>
      <c r="VPG31" s="115"/>
      <c r="VPH31" s="115"/>
      <c r="VPI31" s="95"/>
      <c r="VPJ31" s="108"/>
      <c r="VPK31" s="112"/>
      <c r="VPU31" s="114"/>
      <c r="VPW31" s="115"/>
      <c r="VPX31" s="115"/>
      <c r="VPY31" s="95"/>
      <c r="VPZ31" s="108"/>
      <c r="VQA31" s="112"/>
      <c r="VQK31" s="114"/>
      <c r="VQM31" s="115"/>
      <c r="VQN31" s="115"/>
      <c r="VQO31" s="95"/>
      <c r="VQP31" s="108"/>
      <c r="VQQ31" s="112"/>
      <c r="VRA31" s="114"/>
      <c r="VRC31" s="115"/>
      <c r="VRD31" s="115"/>
      <c r="VRE31" s="95"/>
      <c r="VRF31" s="108"/>
      <c r="VRG31" s="112"/>
      <c r="VRQ31" s="114"/>
      <c r="VRS31" s="115"/>
      <c r="VRT31" s="115"/>
      <c r="VRU31" s="95"/>
      <c r="VRV31" s="108"/>
      <c r="VRW31" s="112"/>
      <c r="VSG31" s="114"/>
      <c r="VSI31" s="115"/>
      <c r="VSJ31" s="115"/>
      <c r="VSK31" s="95"/>
      <c r="VSL31" s="108"/>
      <c r="VSM31" s="112"/>
      <c r="VSW31" s="114"/>
      <c r="VSY31" s="115"/>
      <c r="VSZ31" s="115"/>
      <c r="VTA31" s="95"/>
      <c r="VTB31" s="108"/>
      <c r="VTC31" s="112"/>
      <c r="VTM31" s="114"/>
      <c r="VTO31" s="115"/>
      <c r="VTP31" s="115"/>
      <c r="VTQ31" s="95"/>
      <c r="VTR31" s="108"/>
      <c r="VTS31" s="112"/>
      <c r="VUC31" s="114"/>
      <c r="VUE31" s="115"/>
      <c r="VUF31" s="115"/>
      <c r="VUG31" s="95"/>
      <c r="VUH31" s="108"/>
      <c r="VUI31" s="112"/>
      <c r="VUS31" s="114"/>
      <c r="VUU31" s="115"/>
      <c r="VUV31" s="115"/>
      <c r="VUW31" s="95"/>
      <c r="VUX31" s="108"/>
      <c r="VUY31" s="112"/>
      <c r="VVI31" s="114"/>
      <c r="VVK31" s="115"/>
      <c r="VVL31" s="115"/>
      <c r="VVM31" s="95"/>
      <c r="VVN31" s="108"/>
      <c r="VVO31" s="112"/>
      <c r="VVY31" s="114"/>
      <c r="VWA31" s="115"/>
      <c r="VWB31" s="115"/>
      <c r="VWC31" s="95"/>
      <c r="VWD31" s="108"/>
      <c r="VWE31" s="112"/>
      <c r="VWO31" s="114"/>
      <c r="VWQ31" s="115"/>
      <c r="VWR31" s="115"/>
      <c r="VWS31" s="95"/>
      <c r="VWT31" s="108"/>
      <c r="VWU31" s="112"/>
      <c r="VXE31" s="114"/>
      <c r="VXG31" s="115"/>
      <c r="VXH31" s="115"/>
      <c r="VXI31" s="95"/>
      <c r="VXJ31" s="108"/>
      <c r="VXK31" s="112"/>
      <c r="VXU31" s="114"/>
      <c r="VXW31" s="115"/>
      <c r="VXX31" s="115"/>
      <c r="VXY31" s="95"/>
      <c r="VXZ31" s="108"/>
      <c r="VYA31" s="112"/>
      <c r="VYK31" s="114"/>
      <c r="VYM31" s="115"/>
      <c r="VYN31" s="115"/>
      <c r="VYO31" s="95"/>
      <c r="VYP31" s="108"/>
      <c r="VYQ31" s="112"/>
      <c r="VZA31" s="114"/>
      <c r="VZC31" s="115"/>
      <c r="VZD31" s="115"/>
      <c r="VZE31" s="95"/>
      <c r="VZF31" s="108"/>
      <c r="VZG31" s="112"/>
      <c r="VZQ31" s="114"/>
      <c r="VZS31" s="115"/>
      <c r="VZT31" s="115"/>
      <c r="VZU31" s="95"/>
      <c r="VZV31" s="108"/>
      <c r="VZW31" s="112"/>
      <c r="WAG31" s="114"/>
      <c r="WAI31" s="115"/>
      <c r="WAJ31" s="115"/>
      <c r="WAK31" s="95"/>
      <c r="WAL31" s="108"/>
      <c r="WAM31" s="112"/>
      <c r="WAW31" s="114"/>
      <c r="WAY31" s="115"/>
      <c r="WAZ31" s="115"/>
      <c r="WBA31" s="95"/>
      <c r="WBB31" s="108"/>
      <c r="WBC31" s="112"/>
      <c r="WBM31" s="114"/>
      <c r="WBO31" s="115"/>
      <c r="WBP31" s="115"/>
      <c r="WBQ31" s="95"/>
      <c r="WBR31" s="108"/>
      <c r="WBS31" s="112"/>
      <c r="WCC31" s="114"/>
      <c r="WCE31" s="115"/>
      <c r="WCF31" s="115"/>
      <c r="WCG31" s="95"/>
      <c r="WCH31" s="108"/>
      <c r="WCI31" s="112"/>
      <c r="WCS31" s="114"/>
      <c r="WCU31" s="115"/>
      <c r="WCV31" s="115"/>
      <c r="WCW31" s="95"/>
      <c r="WCX31" s="108"/>
      <c r="WCY31" s="112"/>
      <c r="WDI31" s="114"/>
      <c r="WDK31" s="115"/>
      <c r="WDL31" s="115"/>
      <c r="WDM31" s="95"/>
      <c r="WDN31" s="108"/>
      <c r="WDO31" s="112"/>
      <c r="WDY31" s="114"/>
      <c r="WEA31" s="115"/>
      <c r="WEB31" s="115"/>
      <c r="WEC31" s="95"/>
      <c r="WED31" s="108"/>
      <c r="WEE31" s="112"/>
      <c r="WEO31" s="114"/>
      <c r="WEQ31" s="115"/>
      <c r="WER31" s="115"/>
      <c r="WES31" s="95"/>
      <c r="WET31" s="108"/>
      <c r="WEU31" s="112"/>
      <c r="WFE31" s="114"/>
      <c r="WFG31" s="115"/>
      <c r="WFH31" s="115"/>
      <c r="WFI31" s="95"/>
      <c r="WFJ31" s="108"/>
      <c r="WFK31" s="112"/>
      <c r="WFU31" s="114"/>
      <c r="WFW31" s="115"/>
      <c r="WFX31" s="115"/>
      <c r="WFY31" s="95"/>
      <c r="WFZ31" s="108"/>
      <c r="WGA31" s="112"/>
      <c r="WGK31" s="114"/>
      <c r="WGM31" s="115"/>
      <c r="WGN31" s="115"/>
      <c r="WGO31" s="95"/>
      <c r="WGP31" s="108"/>
      <c r="WGQ31" s="112"/>
      <c r="WHA31" s="114"/>
      <c r="WHC31" s="115"/>
      <c r="WHD31" s="115"/>
      <c r="WHE31" s="95"/>
      <c r="WHF31" s="108"/>
      <c r="WHG31" s="112"/>
      <c r="WHQ31" s="114"/>
      <c r="WHS31" s="115"/>
      <c r="WHT31" s="115"/>
      <c r="WHU31" s="95"/>
      <c r="WHV31" s="108"/>
      <c r="WHW31" s="112"/>
      <c r="WIG31" s="114"/>
      <c r="WII31" s="115"/>
      <c r="WIJ31" s="115"/>
      <c r="WIK31" s="95"/>
      <c r="WIL31" s="108"/>
      <c r="WIM31" s="112"/>
      <c r="WIW31" s="114"/>
      <c r="WIY31" s="115"/>
      <c r="WIZ31" s="115"/>
      <c r="WJA31" s="95"/>
      <c r="WJB31" s="108"/>
      <c r="WJC31" s="112"/>
      <c r="WJM31" s="114"/>
      <c r="WJO31" s="115"/>
      <c r="WJP31" s="115"/>
      <c r="WJQ31" s="95"/>
      <c r="WJR31" s="108"/>
      <c r="WJS31" s="112"/>
      <c r="WKC31" s="114"/>
      <c r="WKE31" s="115"/>
      <c r="WKF31" s="115"/>
      <c r="WKG31" s="95"/>
      <c r="WKH31" s="108"/>
      <c r="WKI31" s="112"/>
      <c r="WKS31" s="114"/>
      <c r="WKU31" s="115"/>
      <c r="WKV31" s="115"/>
      <c r="WKW31" s="95"/>
      <c r="WKX31" s="108"/>
      <c r="WKY31" s="112"/>
      <c r="WLI31" s="114"/>
      <c r="WLK31" s="115"/>
      <c r="WLL31" s="115"/>
      <c r="WLM31" s="95"/>
      <c r="WLN31" s="108"/>
      <c r="WLO31" s="112"/>
      <c r="WLY31" s="114"/>
      <c r="WMA31" s="115"/>
      <c r="WMB31" s="115"/>
      <c r="WMC31" s="95"/>
      <c r="WMD31" s="108"/>
      <c r="WME31" s="112"/>
      <c r="WMO31" s="114"/>
      <c r="WMQ31" s="115"/>
      <c r="WMR31" s="115"/>
      <c r="WMS31" s="95"/>
      <c r="WMT31" s="108"/>
      <c r="WMU31" s="112"/>
      <c r="WNE31" s="114"/>
      <c r="WNG31" s="115"/>
      <c r="WNH31" s="115"/>
      <c r="WNI31" s="95"/>
      <c r="WNJ31" s="108"/>
      <c r="WNK31" s="112"/>
      <c r="WNU31" s="114"/>
      <c r="WNW31" s="115"/>
      <c r="WNX31" s="115"/>
      <c r="WNY31" s="95"/>
      <c r="WNZ31" s="108"/>
      <c r="WOA31" s="112"/>
      <c r="WOK31" s="114"/>
      <c r="WOM31" s="115"/>
      <c r="WON31" s="115"/>
      <c r="WOO31" s="95"/>
      <c r="WOP31" s="108"/>
      <c r="WOQ31" s="112"/>
      <c r="WPA31" s="114"/>
      <c r="WPC31" s="115"/>
      <c r="WPD31" s="115"/>
      <c r="WPE31" s="95"/>
      <c r="WPF31" s="108"/>
      <c r="WPG31" s="112"/>
      <c r="WPQ31" s="114"/>
      <c r="WPS31" s="115"/>
      <c r="WPT31" s="115"/>
      <c r="WPU31" s="95"/>
      <c r="WPV31" s="108"/>
      <c r="WPW31" s="112"/>
      <c r="WQG31" s="114"/>
      <c r="WQI31" s="115"/>
      <c r="WQJ31" s="115"/>
      <c r="WQK31" s="95"/>
      <c r="WQL31" s="108"/>
      <c r="WQM31" s="112"/>
      <c r="WQW31" s="114"/>
      <c r="WQY31" s="115"/>
      <c r="WQZ31" s="115"/>
      <c r="WRA31" s="95"/>
      <c r="WRB31" s="108"/>
      <c r="WRC31" s="112"/>
      <c r="WRM31" s="114"/>
      <c r="WRO31" s="115"/>
      <c r="WRP31" s="115"/>
      <c r="WRQ31" s="95"/>
      <c r="WRR31" s="108"/>
      <c r="WRS31" s="112"/>
      <c r="WSC31" s="114"/>
      <c r="WSE31" s="115"/>
      <c r="WSF31" s="115"/>
      <c r="WSG31" s="95"/>
      <c r="WSH31" s="108"/>
      <c r="WSI31" s="112"/>
      <c r="WSS31" s="114"/>
      <c r="WSU31" s="115"/>
      <c r="WSV31" s="115"/>
      <c r="WSW31" s="95"/>
      <c r="WSX31" s="108"/>
      <c r="WSY31" s="112"/>
      <c r="WTI31" s="114"/>
      <c r="WTK31" s="115"/>
      <c r="WTL31" s="115"/>
      <c r="WTM31" s="95"/>
      <c r="WTN31" s="108"/>
      <c r="WTO31" s="112"/>
      <c r="WTY31" s="114"/>
      <c r="WUA31" s="115"/>
      <c r="WUB31" s="115"/>
      <c r="WUC31" s="95"/>
      <c r="WUD31" s="108"/>
      <c r="WUE31" s="112"/>
      <c r="WUO31" s="114"/>
      <c r="WUQ31" s="115"/>
      <c r="WUR31" s="115"/>
      <c r="WUS31" s="95"/>
      <c r="WUT31" s="108"/>
      <c r="WUU31" s="112"/>
      <c r="WVE31" s="114"/>
      <c r="WVG31" s="115"/>
      <c r="WVH31" s="115"/>
      <c r="WVI31" s="95"/>
      <c r="WVJ31" s="108"/>
      <c r="WVK31" s="112"/>
      <c r="WVU31" s="114"/>
      <c r="WVW31" s="115"/>
      <c r="WVX31" s="115"/>
      <c r="WVY31" s="95"/>
      <c r="WVZ31" s="108"/>
      <c r="WWA31" s="112"/>
      <c r="WWK31" s="114"/>
      <c r="WWM31" s="115"/>
      <c r="WWN31" s="115"/>
      <c r="WWO31" s="95"/>
      <c r="WWP31" s="108"/>
      <c r="WWQ31" s="112"/>
      <c r="WXA31" s="114"/>
      <c r="WXC31" s="115"/>
      <c r="WXD31" s="115"/>
      <c r="WXE31" s="95"/>
      <c r="WXF31" s="108"/>
      <c r="WXG31" s="112"/>
      <c r="WXQ31" s="114"/>
      <c r="WXS31" s="115"/>
      <c r="WXT31" s="115"/>
      <c r="WXU31" s="95"/>
      <c r="WXV31" s="108"/>
      <c r="WXW31" s="112"/>
      <c r="WYG31" s="114"/>
      <c r="WYI31" s="115"/>
      <c r="WYJ31" s="115"/>
      <c r="WYK31" s="95"/>
      <c r="WYL31" s="108"/>
      <c r="WYM31" s="112"/>
      <c r="WYW31" s="114"/>
      <c r="WYY31" s="115"/>
      <c r="WYZ31" s="115"/>
      <c r="WZA31" s="95"/>
      <c r="WZB31" s="108"/>
      <c r="WZC31" s="112"/>
      <c r="WZM31" s="114"/>
      <c r="WZO31" s="115"/>
      <c r="WZP31" s="115"/>
      <c r="WZQ31" s="95"/>
      <c r="WZR31" s="108"/>
      <c r="WZS31" s="112"/>
      <c r="XAC31" s="114"/>
      <c r="XAE31" s="115"/>
      <c r="XAF31" s="115"/>
      <c r="XAG31" s="95"/>
      <c r="XAH31" s="108"/>
      <c r="XAI31" s="112"/>
      <c r="XAS31" s="114"/>
      <c r="XAU31" s="115"/>
      <c r="XAV31" s="115"/>
      <c r="XAW31" s="95"/>
      <c r="XAX31" s="108"/>
      <c r="XAY31" s="112"/>
      <c r="XBI31" s="114"/>
      <c r="XBK31" s="115"/>
      <c r="XBL31" s="115"/>
      <c r="XBM31" s="95"/>
      <c r="XBN31" s="108"/>
      <c r="XBO31" s="112"/>
      <c r="XBY31" s="114"/>
      <c r="XCA31" s="115"/>
      <c r="XCB31" s="115"/>
      <c r="XCC31" s="95"/>
      <c r="XCD31" s="108"/>
      <c r="XCE31" s="112"/>
      <c r="XCO31" s="114"/>
      <c r="XCQ31" s="115"/>
      <c r="XCR31" s="115"/>
      <c r="XCS31" s="95"/>
      <c r="XCT31" s="108"/>
      <c r="XCU31" s="112"/>
      <c r="XDE31" s="114"/>
      <c r="XDG31" s="115"/>
      <c r="XDH31" s="115"/>
      <c r="XDI31" s="95"/>
      <c r="XDJ31" s="108"/>
      <c r="XDK31" s="112"/>
      <c r="XDU31" s="114"/>
      <c r="XDW31" s="115"/>
      <c r="XDX31" s="115"/>
      <c r="XDY31" s="95"/>
      <c r="XDZ31" s="108"/>
      <c r="XEA31" s="112"/>
      <c r="XEK31" s="114"/>
      <c r="XEM31" s="115"/>
      <c r="XEN31" s="115"/>
      <c r="XEO31" s="95"/>
      <c r="XEP31" s="108"/>
      <c r="XEQ31" s="112"/>
      <c r="XFA31" s="114"/>
      <c r="XFC31" s="115"/>
      <c r="XFD31" s="115"/>
    </row>
    <row r="32" spans="1:16384" s="113" customFormat="1" ht="21" customHeight="1" x14ac:dyDescent="0.25">
      <c r="A32" s="95"/>
      <c r="B32" s="108"/>
      <c r="C32" s="107" t="s">
        <v>87</v>
      </c>
      <c r="D32" s="96" t="s">
        <v>90</v>
      </c>
      <c r="E32" s="144">
        <f>-E50/E12*$E$4</f>
        <v>0.23294913606255191</v>
      </c>
      <c r="F32" s="144">
        <f t="shared" ref="F32:O32" si="37">-F50/F12*$E$4</f>
        <v>0.19943318988138972</v>
      </c>
      <c r="G32" s="144">
        <f t="shared" si="37"/>
        <v>0.26308472183603188</v>
      </c>
      <c r="H32" s="144">
        <f t="shared" si="37"/>
        <v>0.65932698886608199</v>
      </c>
      <c r="I32" s="144">
        <f t="shared" si="37"/>
        <v>1.1498516320474776</v>
      </c>
      <c r="J32" s="144">
        <f t="shared" si="37"/>
        <v>0.5106888361045131</v>
      </c>
      <c r="K32" s="144">
        <f t="shared" si="37"/>
        <v>0.38790212033715404</v>
      </c>
      <c r="L32" s="144">
        <f t="shared" si="37"/>
        <v>0.22857142857142859</v>
      </c>
      <c r="M32" s="144">
        <f t="shared" si="37"/>
        <v>0.38130708521769974</v>
      </c>
      <c r="N32" s="144">
        <f t="shared" si="37"/>
        <v>0.29460909330753671</v>
      </c>
      <c r="O32" s="144">
        <f t="shared" si="37"/>
        <v>0.40266283563667271</v>
      </c>
      <c r="P32" s="141">
        <v>0.3</v>
      </c>
      <c r="Q32" s="165">
        <v>0.25</v>
      </c>
      <c r="R32" s="152">
        <v>0.2</v>
      </c>
      <c r="S32" s="166">
        <v>0.23</v>
      </c>
      <c r="T32" s="165">
        <v>0.19</v>
      </c>
      <c r="U32" s="165">
        <v>0.2</v>
      </c>
      <c r="V32" s="165">
        <v>0.2</v>
      </c>
      <c r="W32" s="152">
        <v>0.2</v>
      </c>
      <c r="AC32" s="114"/>
      <c r="AE32" s="115"/>
      <c r="AF32" s="115"/>
      <c r="AG32" s="95"/>
      <c r="AH32" s="108"/>
      <c r="AI32" s="112"/>
      <c r="AS32" s="114"/>
      <c r="AU32" s="115"/>
      <c r="AV32" s="115"/>
      <c r="AW32" s="95"/>
      <c r="AX32" s="108"/>
      <c r="AY32" s="112"/>
      <c r="BI32" s="114"/>
      <c r="BK32" s="115"/>
      <c r="BL32" s="115"/>
      <c r="BM32" s="95"/>
      <c r="BN32" s="108"/>
      <c r="BO32" s="112"/>
      <c r="BY32" s="114"/>
      <c r="CA32" s="115"/>
      <c r="CB32" s="115"/>
      <c r="CC32" s="95"/>
      <c r="CD32" s="108"/>
      <c r="CE32" s="112"/>
      <c r="CO32" s="114"/>
      <c r="CQ32" s="115"/>
      <c r="CR32" s="115"/>
      <c r="CS32" s="95"/>
      <c r="CT32" s="108"/>
      <c r="CU32" s="112"/>
      <c r="DE32" s="114"/>
      <c r="DG32" s="115"/>
      <c r="DH32" s="115"/>
      <c r="DI32" s="95"/>
      <c r="DJ32" s="108"/>
      <c r="DK32" s="112"/>
      <c r="DU32" s="114"/>
      <c r="DW32" s="115"/>
      <c r="DX32" s="115"/>
      <c r="DY32" s="95"/>
      <c r="DZ32" s="108"/>
      <c r="EA32" s="112"/>
      <c r="EK32" s="114"/>
      <c r="EM32" s="115"/>
      <c r="EN32" s="115"/>
      <c r="EO32" s="95"/>
      <c r="EP32" s="108"/>
      <c r="EQ32" s="112"/>
      <c r="FA32" s="114"/>
      <c r="FC32" s="115"/>
      <c r="FD32" s="115"/>
      <c r="FE32" s="95"/>
      <c r="FF32" s="108"/>
      <c r="FG32" s="112"/>
      <c r="FQ32" s="114"/>
      <c r="FS32" s="115"/>
      <c r="FT32" s="115"/>
      <c r="FU32" s="95"/>
      <c r="FV32" s="108"/>
      <c r="FW32" s="112"/>
      <c r="GG32" s="114"/>
      <c r="GI32" s="115"/>
      <c r="GJ32" s="115"/>
      <c r="GK32" s="95"/>
      <c r="GL32" s="108"/>
      <c r="GM32" s="112"/>
      <c r="GW32" s="114"/>
      <c r="GY32" s="115"/>
      <c r="GZ32" s="115"/>
      <c r="HA32" s="95"/>
      <c r="HB32" s="108"/>
      <c r="HC32" s="112"/>
      <c r="HM32" s="114"/>
      <c r="HO32" s="115"/>
      <c r="HP32" s="115"/>
      <c r="HQ32" s="95"/>
      <c r="HR32" s="108"/>
      <c r="HS32" s="112"/>
      <c r="IC32" s="114"/>
      <c r="IE32" s="115"/>
      <c r="IF32" s="115"/>
      <c r="IG32" s="95"/>
      <c r="IH32" s="108"/>
      <c r="II32" s="112"/>
      <c r="IS32" s="114"/>
      <c r="IU32" s="115"/>
      <c r="IV32" s="115"/>
      <c r="IW32" s="95"/>
      <c r="IX32" s="108"/>
      <c r="IY32" s="112"/>
      <c r="JI32" s="114"/>
      <c r="JK32" s="115"/>
      <c r="JL32" s="115"/>
      <c r="JM32" s="95"/>
      <c r="JN32" s="108"/>
      <c r="JO32" s="112"/>
      <c r="JY32" s="114"/>
      <c r="KA32" s="115"/>
      <c r="KB32" s="115"/>
      <c r="KC32" s="95"/>
      <c r="KD32" s="108"/>
      <c r="KE32" s="112"/>
      <c r="KO32" s="114"/>
      <c r="KQ32" s="115"/>
      <c r="KR32" s="115"/>
      <c r="KS32" s="95"/>
      <c r="KT32" s="108"/>
      <c r="KU32" s="112"/>
      <c r="LE32" s="114"/>
      <c r="LG32" s="115"/>
      <c r="LH32" s="115"/>
      <c r="LI32" s="95"/>
      <c r="LJ32" s="108"/>
      <c r="LK32" s="112"/>
      <c r="LU32" s="114"/>
      <c r="LW32" s="115"/>
      <c r="LX32" s="115"/>
      <c r="LY32" s="95"/>
      <c r="LZ32" s="108"/>
      <c r="MA32" s="112"/>
      <c r="MK32" s="114"/>
      <c r="MM32" s="115"/>
      <c r="MN32" s="115"/>
      <c r="MO32" s="95"/>
      <c r="MP32" s="108"/>
      <c r="MQ32" s="112"/>
      <c r="NA32" s="114"/>
      <c r="NC32" s="115"/>
      <c r="ND32" s="115"/>
      <c r="NE32" s="95"/>
      <c r="NF32" s="108"/>
      <c r="NG32" s="112"/>
      <c r="NQ32" s="114"/>
      <c r="NS32" s="115"/>
      <c r="NT32" s="115"/>
      <c r="NU32" s="95"/>
      <c r="NV32" s="108"/>
      <c r="NW32" s="112"/>
      <c r="OG32" s="114"/>
      <c r="OI32" s="115"/>
      <c r="OJ32" s="115"/>
      <c r="OK32" s="95"/>
      <c r="OL32" s="108"/>
      <c r="OM32" s="112"/>
      <c r="OW32" s="114"/>
      <c r="OY32" s="115"/>
      <c r="OZ32" s="115"/>
      <c r="PA32" s="95"/>
      <c r="PB32" s="108"/>
      <c r="PC32" s="112"/>
      <c r="PM32" s="114"/>
      <c r="PO32" s="115"/>
      <c r="PP32" s="115"/>
      <c r="PQ32" s="95"/>
      <c r="PR32" s="108"/>
      <c r="PS32" s="112"/>
      <c r="QC32" s="114"/>
      <c r="QE32" s="115"/>
      <c r="QF32" s="115"/>
      <c r="QG32" s="95"/>
      <c r="QH32" s="108"/>
      <c r="QI32" s="112"/>
      <c r="QS32" s="114"/>
      <c r="QU32" s="115"/>
      <c r="QV32" s="115"/>
      <c r="QW32" s="95"/>
      <c r="QX32" s="108"/>
      <c r="QY32" s="112"/>
      <c r="RI32" s="114"/>
      <c r="RK32" s="115"/>
      <c r="RL32" s="115"/>
      <c r="RM32" s="95"/>
      <c r="RN32" s="108"/>
      <c r="RO32" s="112"/>
      <c r="RY32" s="114"/>
      <c r="SA32" s="115"/>
      <c r="SB32" s="115"/>
      <c r="SC32" s="95"/>
      <c r="SD32" s="108"/>
      <c r="SE32" s="112"/>
      <c r="SO32" s="114"/>
      <c r="SQ32" s="115"/>
      <c r="SR32" s="115"/>
      <c r="SS32" s="95"/>
      <c r="ST32" s="108"/>
      <c r="SU32" s="112"/>
      <c r="TE32" s="114"/>
      <c r="TG32" s="115"/>
      <c r="TH32" s="115"/>
      <c r="TI32" s="95"/>
      <c r="TJ32" s="108"/>
      <c r="TK32" s="112"/>
      <c r="TU32" s="114"/>
      <c r="TW32" s="115"/>
      <c r="TX32" s="115"/>
      <c r="TY32" s="95"/>
      <c r="TZ32" s="108"/>
      <c r="UA32" s="112"/>
      <c r="UK32" s="114"/>
      <c r="UM32" s="115"/>
      <c r="UN32" s="115"/>
      <c r="UO32" s="95"/>
      <c r="UP32" s="108"/>
      <c r="UQ32" s="112"/>
      <c r="VA32" s="114"/>
      <c r="VC32" s="115"/>
      <c r="VD32" s="115"/>
      <c r="VE32" s="95"/>
      <c r="VF32" s="108"/>
      <c r="VG32" s="112"/>
      <c r="VQ32" s="114"/>
      <c r="VS32" s="115"/>
      <c r="VT32" s="115"/>
      <c r="VU32" s="95"/>
      <c r="VV32" s="108"/>
      <c r="VW32" s="112"/>
      <c r="WG32" s="114"/>
      <c r="WI32" s="115"/>
      <c r="WJ32" s="115"/>
      <c r="WK32" s="95"/>
      <c r="WL32" s="108"/>
      <c r="WM32" s="112"/>
      <c r="WW32" s="114"/>
      <c r="WY32" s="115"/>
      <c r="WZ32" s="115"/>
      <c r="XA32" s="95"/>
      <c r="XB32" s="108"/>
      <c r="XC32" s="112"/>
      <c r="XM32" s="114"/>
      <c r="XO32" s="115"/>
      <c r="XP32" s="115"/>
      <c r="XQ32" s="95"/>
      <c r="XR32" s="108"/>
      <c r="XS32" s="112"/>
      <c r="YC32" s="114"/>
      <c r="YE32" s="115"/>
      <c r="YF32" s="115"/>
      <c r="YG32" s="95"/>
      <c r="YH32" s="108"/>
      <c r="YI32" s="112"/>
      <c r="YS32" s="114"/>
      <c r="YU32" s="115"/>
      <c r="YV32" s="115"/>
      <c r="YW32" s="95"/>
      <c r="YX32" s="108"/>
      <c r="YY32" s="112"/>
      <c r="ZI32" s="114"/>
      <c r="ZK32" s="115"/>
      <c r="ZL32" s="115"/>
      <c r="ZM32" s="95"/>
      <c r="ZN32" s="108"/>
      <c r="ZO32" s="112"/>
      <c r="ZY32" s="114"/>
      <c r="AAA32" s="115"/>
      <c r="AAB32" s="115"/>
      <c r="AAC32" s="95"/>
      <c r="AAD32" s="108"/>
      <c r="AAE32" s="112"/>
      <c r="AAO32" s="114"/>
      <c r="AAQ32" s="115"/>
      <c r="AAR32" s="115"/>
      <c r="AAS32" s="95"/>
      <c r="AAT32" s="108"/>
      <c r="AAU32" s="112"/>
      <c r="ABE32" s="114"/>
      <c r="ABG32" s="115"/>
      <c r="ABH32" s="115"/>
      <c r="ABI32" s="95"/>
      <c r="ABJ32" s="108"/>
      <c r="ABK32" s="112"/>
      <c r="ABU32" s="114"/>
      <c r="ABW32" s="115"/>
      <c r="ABX32" s="115"/>
      <c r="ABY32" s="95"/>
      <c r="ABZ32" s="108"/>
      <c r="ACA32" s="112"/>
      <c r="ACK32" s="114"/>
      <c r="ACM32" s="115"/>
      <c r="ACN32" s="115"/>
      <c r="ACO32" s="95"/>
      <c r="ACP32" s="108"/>
      <c r="ACQ32" s="112"/>
      <c r="ADA32" s="114"/>
      <c r="ADC32" s="115"/>
      <c r="ADD32" s="115"/>
      <c r="ADE32" s="95"/>
      <c r="ADF32" s="108"/>
      <c r="ADG32" s="112"/>
      <c r="ADQ32" s="114"/>
      <c r="ADS32" s="115"/>
      <c r="ADT32" s="115"/>
      <c r="ADU32" s="95"/>
      <c r="ADV32" s="108"/>
      <c r="ADW32" s="112"/>
      <c r="AEG32" s="114"/>
      <c r="AEI32" s="115"/>
      <c r="AEJ32" s="115"/>
      <c r="AEK32" s="95"/>
      <c r="AEL32" s="108"/>
      <c r="AEM32" s="112"/>
      <c r="AEW32" s="114"/>
      <c r="AEY32" s="115"/>
      <c r="AEZ32" s="115"/>
      <c r="AFA32" s="95"/>
      <c r="AFB32" s="108"/>
      <c r="AFC32" s="112"/>
      <c r="AFM32" s="114"/>
      <c r="AFO32" s="115"/>
      <c r="AFP32" s="115"/>
      <c r="AFQ32" s="95"/>
      <c r="AFR32" s="108"/>
      <c r="AFS32" s="112"/>
      <c r="AGC32" s="114"/>
      <c r="AGE32" s="115"/>
      <c r="AGF32" s="115"/>
      <c r="AGG32" s="95"/>
      <c r="AGH32" s="108"/>
      <c r="AGI32" s="112"/>
      <c r="AGS32" s="114"/>
      <c r="AGU32" s="115"/>
      <c r="AGV32" s="115"/>
      <c r="AGW32" s="95"/>
      <c r="AGX32" s="108"/>
      <c r="AGY32" s="112"/>
      <c r="AHI32" s="114"/>
      <c r="AHK32" s="115"/>
      <c r="AHL32" s="115"/>
      <c r="AHM32" s="95"/>
      <c r="AHN32" s="108"/>
      <c r="AHO32" s="112"/>
      <c r="AHY32" s="114"/>
      <c r="AIA32" s="115"/>
      <c r="AIB32" s="115"/>
      <c r="AIC32" s="95"/>
      <c r="AID32" s="108"/>
      <c r="AIE32" s="112"/>
      <c r="AIO32" s="114"/>
      <c r="AIQ32" s="115"/>
      <c r="AIR32" s="115"/>
      <c r="AIS32" s="95"/>
      <c r="AIT32" s="108"/>
      <c r="AIU32" s="112"/>
      <c r="AJE32" s="114"/>
      <c r="AJG32" s="115"/>
      <c r="AJH32" s="115"/>
      <c r="AJI32" s="95"/>
      <c r="AJJ32" s="108"/>
      <c r="AJK32" s="112"/>
      <c r="AJU32" s="114"/>
      <c r="AJW32" s="115"/>
      <c r="AJX32" s="115"/>
      <c r="AJY32" s="95"/>
      <c r="AJZ32" s="108"/>
      <c r="AKA32" s="112"/>
      <c r="AKK32" s="114"/>
      <c r="AKM32" s="115"/>
      <c r="AKN32" s="115"/>
      <c r="AKO32" s="95"/>
      <c r="AKP32" s="108"/>
      <c r="AKQ32" s="112"/>
      <c r="ALA32" s="114"/>
      <c r="ALC32" s="115"/>
      <c r="ALD32" s="115"/>
      <c r="ALE32" s="95"/>
      <c r="ALF32" s="108"/>
      <c r="ALG32" s="112"/>
      <c r="ALQ32" s="114"/>
      <c r="ALS32" s="115"/>
      <c r="ALT32" s="115"/>
      <c r="ALU32" s="95"/>
      <c r="ALV32" s="108"/>
      <c r="ALW32" s="112"/>
      <c r="AMG32" s="114"/>
      <c r="AMI32" s="115"/>
      <c r="AMJ32" s="115"/>
      <c r="AMK32" s="95"/>
      <c r="AML32" s="108"/>
      <c r="AMM32" s="112"/>
      <c r="AMW32" s="114"/>
      <c r="AMY32" s="115"/>
      <c r="AMZ32" s="115"/>
      <c r="ANA32" s="95"/>
      <c r="ANB32" s="108"/>
      <c r="ANC32" s="112"/>
      <c r="ANM32" s="114"/>
      <c r="ANO32" s="115"/>
      <c r="ANP32" s="115"/>
      <c r="ANQ32" s="95"/>
      <c r="ANR32" s="108"/>
      <c r="ANS32" s="112"/>
      <c r="AOC32" s="114"/>
      <c r="AOE32" s="115"/>
      <c r="AOF32" s="115"/>
      <c r="AOG32" s="95"/>
      <c r="AOH32" s="108"/>
      <c r="AOI32" s="112"/>
      <c r="AOS32" s="114"/>
      <c r="AOU32" s="115"/>
      <c r="AOV32" s="115"/>
      <c r="AOW32" s="95"/>
      <c r="AOX32" s="108"/>
      <c r="AOY32" s="112"/>
      <c r="API32" s="114"/>
      <c r="APK32" s="115"/>
      <c r="APL32" s="115"/>
      <c r="APM32" s="95"/>
      <c r="APN32" s="108"/>
      <c r="APO32" s="112"/>
      <c r="APY32" s="114"/>
      <c r="AQA32" s="115"/>
      <c r="AQB32" s="115"/>
      <c r="AQC32" s="95"/>
      <c r="AQD32" s="108"/>
      <c r="AQE32" s="112"/>
      <c r="AQO32" s="114"/>
      <c r="AQQ32" s="115"/>
      <c r="AQR32" s="115"/>
      <c r="AQS32" s="95"/>
      <c r="AQT32" s="108"/>
      <c r="AQU32" s="112"/>
      <c r="ARE32" s="114"/>
      <c r="ARG32" s="115"/>
      <c r="ARH32" s="115"/>
      <c r="ARI32" s="95"/>
      <c r="ARJ32" s="108"/>
      <c r="ARK32" s="112"/>
      <c r="ARU32" s="114"/>
      <c r="ARW32" s="115"/>
      <c r="ARX32" s="115"/>
      <c r="ARY32" s="95"/>
      <c r="ARZ32" s="108"/>
      <c r="ASA32" s="112"/>
      <c r="ASK32" s="114"/>
      <c r="ASM32" s="115"/>
      <c r="ASN32" s="115"/>
      <c r="ASO32" s="95"/>
      <c r="ASP32" s="108"/>
      <c r="ASQ32" s="112"/>
      <c r="ATA32" s="114"/>
      <c r="ATC32" s="115"/>
      <c r="ATD32" s="115"/>
      <c r="ATE32" s="95"/>
      <c r="ATF32" s="108"/>
      <c r="ATG32" s="112"/>
      <c r="ATQ32" s="114"/>
      <c r="ATS32" s="115"/>
      <c r="ATT32" s="115"/>
      <c r="ATU32" s="95"/>
      <c r="ATV32" s="108"/>
      <c r="ATW32" s="112"/>
      <c r="AUG32" s="114"/>
      <c r="AUI32" s="115"/>
      <c r="AUJ32" s="115"/>
      <c r="AUK32" s="95"/>
      <c r="AUL32" s="108"/>
      <c r="AUM32" s="112"/>
      <c r="AUW32" s="114"/>
      <c r="AUY32" s="115"/>
      <c r="AUZ32" s="115"/>
      <c r="AVA32" s="95"/>
      <c r="AVB32" s="108"/>
      <c r="AVC32" s="112"/>
      <c r="AVM32" s="114"/>
      <c r="AVO32" s="115"/>
      <c r="AVP32" s="115"/>
      <c r="AVQ32" s="95"/>
      <c r="AVR32" s="108"/>
      <c r="AVS32" s="112"/>
      <c r="AWC32" s="114"/>
      <c r="AWE32" s="115"/>
      <c r="AWF32" s="115"/>
      <c r="AWG32" s="95"/>
      <c r="AWH32" s="108"/>
      <c r="AWI32" s="112"/>
      <c r="AWS32" s="114"/>
      <c r="AWU32" s="115"/>
      <c r="AWV32" s="115"/>
      <c r="AWW32" s="95"/>
      <c r="AWX32" s="108"/>
      <c r="AWY32" s="112"/>
      <c r="AXI32" s="114"/>
      <c r="AXK32" s="115"/>
      <c r="AXL32" s="115"/>
      <c r="AXM32" s="95"/>
      <c r="AXN32" s="108"/>
      <c r="AXO32" s="112"/>
      <c r="AXY32" s="114"/>
      <c r="AYA32" s="115"/>
      <c r="AYB32" s="115"/>
      <c r="AYC32" s="95"/>
      <c r="AYD32" s="108"/>
      <c r="AYE32" s="112"/>
      <c r="AYO32" s="114"/>
      <c r="AYQ32" s="115"/>
      <c r="AYR32" s="115"/>
      <c r="AYS32" s="95"/>
      <c r="AYT32" s="108"/>
      <c r="AYU32" s="112"/>
      <c r="AZE32" s="114"/>
      <c r="AZG32" s="115"/>
      <c r="AZH32" s="115"/>
      <c r="AZI32" s="95"/>
      <c r="AZJ32" s="108"/>
      <c r="AZK32" s="112"/>
      <c r="AZU32" s="114"/>
      <c r="AZW32" s="115"/>
      <c r="AZX32" s="115"/>
      <c r="AZY32" s="95"/>
      <c r="AZZ32" s="108"/>
      <c r="BAA32" s="112"/>
      <c r="BAK32" s="114"/>
      <c r="BAM32" s="115"/>
      <c r="BAN32" s="115"/>
      <c r="BAO32" s="95"/>
      <c r="BAP32" s="108"/>
      <c r="BAQ32" s="112"/>
      <c r="BBA32" s="114"/>
      <c r="BBC32" s="115"/>
      <c r="BBD32" s="115"/>
      <c r="BBE32" s="95"/>
      <c r="BBF32" s="108"/>
      <c r="BBG32" s="112"/>
      <c r="BBQ32" s="114"/>
      <c r="BBS32" s="115"/>
      <c r="BBT32" s="115"/>
      <c r="BBU32" s="95"/>
      <c r="BBV32" s="108"/>
      <c r="BBW32" s="112"/>
      <c r="BCG32" s="114"/>
      <c r="BCI32" s="115"/>
      <c r="BCJ32" s="115"/>
      <c r="BCK32" s="95"/>
      <c r="BCL32" s="108"/>
      <c r="BCM32" s="112"/>
      <c r="BCW32" s="114"/>
      <c r="BCY32" s="115"/>
      <c r="BCZ32" s="115"/>
      <c r="BDA32" s="95"/>
      <c r="BDB32" s="108"/>
      <c r="BDC32" s="112"/>
      <c r="BDM32" s="114"/>
      <c r="BDO32" s="115"/>
      <c r="BDP32" s="115"/>
      <c r="BDQ32" s="95"/>
      <c r="BDR32" s="108"/>
      <c r="BDS32" s="112"/>
      <c r="BEC32" s="114"/>
      <c r="BEE32" s="115"/>
      <c r="BEF32" s="115"/>
      <c r="BEG32" s="95"/>
      <c r="BEH32" s="108"/>
      <c r="BEI32" s="112"/>
      <c r="BES32" s="114"/>
      <c r="BEU32" s="115"/>
      <c r="BEV32" s="115"/>
      <c r="BEW32" s="95"/>
      <c r="BEX32" s="108"/>
      <c r="BEY32" s="112"/>
      <c r="BFI32" s="114"/>
      <c r="BFK32" s="115"/>
      <c r="BFL32" s="115"/>
      <c r="BFM32" s="95"/>
      <c r="BFN32" s="108"/>
      <c r="BFO32" s="112"/>
      <c r="BFY32" s="114"/>
      <c r="BGA32" s="115"/>
      <c r="BGB32" s="115"/>
      <c r="BGC32" s="95"/>
      <c r="BGD32" s="108"/>
      <c r="BGE32" s="112"/>
      <c r="BGO32" s="114"/>
      <c r="BGQ32" s="115"/>
      <c r="BGR32" s="115"/>
      <c r="BGS32" s="95"/>
      <c r="BGT32" s="108"/>
      <c r="BGU32" s="112"/>
      <c r="BHE32" s="114"/>
      <c r="BHG32" s="115"/>
      <c r="BHH32" s="115"/>
      <c r="BHI32" s="95"/>
      <c r="BHJ32" s="108"/>
      <c r="BHK32" s="112"/>
      <c r="BHU32" s="114"/>
      <c r="BHW32" s="115"/>
      <c r="BHX32" s="115"/>
      <c r="BHY32" s="95"/>
      <c r="BHZ32" s="108"/>
      <c r="BIA32" s="112"/>
      <c r="BIK32" s="114"/>
      <c r="BIM32" s="115"/>
      <c r="BIN32" s="115"/>
      <c r="BIO32" s="95"/>
      <c r="BIP32" s="108"/>
      <c r="BIQ32" s="112"/>
      <c r="BJA32" s="114"/>
      <c r="BJC32" s="115"/>
      <c r="BJD32" s="115"/>
      <c r="BJE32" s="95"/>
      <c r="BJF32" s="108"/>
      <c r="BJG32" s="112"/>
      <c r="BJQ32" s="114"/>
      <c r="BJS32" s="115"/>
      <c r="BJT32" s="115"/>
      <c r="BJU32" s="95"/>
      <c r="BJV32" s="108"/>
      <c r="BJW32" s="112"/>
      <c r="BKG32" s="114"/>
      <c r="BKI32" s="115"/>
      <c r="BKJ32" s="115"/>
      <c r="BKK32" s="95"/>
      <c r="BKL32" s="108"/>
      <c r="BKM32" s="112"/>
      <c r="BKW32" s="114"/>
      <c r="BKY32" s="115"/>
      <c r="BKZ32" s="115"/>
      <c r="BLA32" s="95"/>
      <c r="BLB32" s="108"/>
      <c r="BLC32" s="112"/>
      <c r="BLM32" s="114"/>
      <c r="BLO32" s="115"/>
      <c r="BLP32" s="115"/>
      <c r="BLQ32" s="95"/>
      <c r="BLR32" s="108"/>
      <c r="BLS32" s="112"/>
      <c r="BMC32" s="114"/>
      <c r="BME32" s="115"/>
      <c r="BMF32" s="115"/>
      <c r="BMG32" s="95"/>
      <c r="BMH32" s="108"/>
      <c r="BMI32" s="112"/>
      <c r="BMS32" s="114"/>
      <c r="BMU32" s="115"/>
      <c r="BMV32" s="115"/>
      <c r="BMW32" s="95"/>
      <c r="BMX32" s="108"/>
      <c r="BMY32" s="112"/>
      <c r="BNI32" s="114"/>
      <c r="BNK32" s="115"/>
      <c r="BNL32" s="115"/>
      <c r="BNM32" s="95"/>
      <c r="BNN32" s="108"/>
      <c r="BNO32" s="112"/>
      <c r="BNY32" s="114"/>
      <c r="BOA32" s="115"/>
      <c r="BOB32" s="115"/>
      <c r="BOC32" s="95"/>
      <c r="BOD32" s="108"/>
      <c r="BOE32" s="112"/>
      <c r="BOO32" s="114"/>
      <c r="BOQ32" s="115"/>
      <c r="BOR32" s="115"/>
      <c r="BOS32" s="95"/>
      <c r="BOT32" s="108"/>
      <c r="BOU32" s="112"/>
      <c r="BPE32" s="114"/>
      <c r="BPG32" s="115"/>
      <c r="BPH32" s="115"/>
      <c r="BPI32" s="95"/>
      <c r="BPJ32" s="108"/>
      <c r="BPK32" s="112"/>
      <c r="BPU32" s="114"/>
      <c r="BPW32" s="115"/>
      <c r="BPX32" s="115"/>
      <c r="BPY32" s="95"/>
      <c r="BPZ32" s="108"/>
      <c r="BQA32" s="112"/>
      <c r="BQK32" s="114"/>
      <c r="BQM32" s="115"/>
      <c r="BQN32" s="115"/>
      <c r="BQO32" s="95"/>
      <c r="BQP32" s="108"/>
      <c r="BQQ32" s="112"/>
      <c r="BRA32" s="114"/>
      <c r="BRC32" s="115"/>
      <c r="BRD32" s="115"/>
      <c r="BRE32" s="95"/>
      <c r="BRF32" s="108"/>
      <c r="BRG32" s="112"/>
      <c r="BRQ32" s="114"/>
      <c r="BRS32" s="115"/>
      <c r="BRT32" s="115"/>
      <c r="BRU32" s="95"/>
      <c r="BRV32" s="108"/>
      <c r="BRW32" s="112"/>
      <c r="BSG32" s="114"/>
      <c r="BSI32" s="115"/>
      <c r="BSJ32" s="115"/>
      <c r="BSK32" s="95"/>
      <c r="BSL32" s="108"/>
      <c r="BSM32" s="112"/>
      <c r="BSW32" s="114"/>
      <c r="BSY32" s="115"/>
      <c r="BSZ32" s="115"/>
      <c r="BTA32" s="95"/>
      <c r="BTB32" s="108"/>
      <c r="BTC32" s="112"/>
      <c r="BTM32" s="114"/>
      <c r="BTO32" s="115"/>
      <c r="BTP32" s="115"/>
      <c r="BTQ32" s="95"/>
      <c r="BTR32" s="108"/>
      <c r="BTS32" s="112"/>
      <c r="BUC32" s="114"/>
      <c r="BUE32" s="115"/>
      <c r="BUF32" s="115"/>
      <c r="BUG32" s="95"/>
      <c r="BUH32" s="108"/>
      <c r="BUI32" s="112"/>
      <c r="BUS32" s="114"/>
      <c r="BUU32" s="115"/>
      <c r="BUV32" s="115"/>
      <c r="BUW32" s="95"/>
      <c r="BUX32" s="108"/>
      <c r="BUY32" s="112"/>
      <c r="BVI32" s="114"/>
      <c r="BVK32" s="115"/>
      <c r="BVL32" s="115"/>
      <c r="BVM32" s="95"/>
      <c r="BVN32" s="108"/>
      <c r="BVO32" s="112"/>
      <c r="BVY32" s="114"/>
      <c r="BWA32" s="115"/>
      <c r="BWB32" s="115"/>
      <c r="BWC32" s="95"/>
      <c r="BWD32" s="108"/>
      <c r="BWE32" s="112"/>
      <c r="BWO32" s="114"/>
      <c r="BWQ32" s="115"/>
      <c r="BWR32" s="115"/>
      <c r="BWS32" s="95"/>
      <c r="BWT32" s="108"/>
      <c r="BWU32" s="112"/>
      <c r="BXE32" s="114"/>
      <c r="BXG32" s="115"/>
      <c r="BXH32" s="115"/>
      <c r="BXI32" s="95"/>
      <c r="BXJ32" s="108"/>
      <c r="BXK32" s="112"/>
      <c r="BXU32" s="114"/>
      <c r="BXW32" s="115"/>
      <c r="BXX32" s="115"/>
      <c r="BXY32" s="95"/>
      <c r="BXZ32" s="108"/>
      <c r="BYA32" s="112"/>
      <c r="BYK32" s="114"/>
      <c r="BYM32" s="115"/>
      <c r="BYN32" s="115"/>
      <c r="BYO32" s="95"/>
      <c r="BYP32" s="108"/>
      <c r="BYQ32" s="112"/>
      <c r="BZA32" s="114"/>
      <c r="BZC32" s="115"/>
      <c r="BZD32" s="115"/>
      <c r="BZE32" s="95"/>
      <c r="BZF32" s="108"/>
      <c r="BZG32" s="112"/>
      <c r="BZQ32" s="114"/>
      <c r="BZS32" s="115"/>
      <c r="BZT32" s="115"/>
      <c r="BZU32" s="95"/>
      <c r="BZV32" s="108"/>
      <c r="BZW32" s="112"/>
      <c r="CAG32" s="114"/>
      <c r="CAI32" s="115"/>
      <c r="CAJ32" s="115"/>
      <c r="CAK32" s="95"/>
      <c r="CAL32" s="108"/>
      <c r="CAM32" s="112"/>
      <c r="CAW32" s="114"/>
      <c r="CAY32" s="115"/>
      <c r="CAZ32" s="115"/>
      <c r="CBA32" s="95"/>
      <c r="CBB32" s="108"/>
      <c r="CBC32" s="112"/>
      <c r="CBM32" s="114"/>
      <c r="CBO32" s="115"/>
      <c r="CBP32" s="115"/>
      <c r="CBQ32" s="95"/>
      <c r="CBR32" s="108"/>
      <c r="CBS32" s="112"/>
      <c r="CCC32" s="114"/>
      <c r="CCE32" s="115"/>
      <c r="CCF32" s="115"/>
      <c r="CCG32" s="95"/>
      <c r="CCH32" s="108"/>
      <c r="CCI32" s="112"/>
      <c r="CCS32" s="114"/>
      <c r="CCU32" s="115"/>
      <c r="CCV32" s="115"/>
      <c r="CCW32" s="95"/>
      <c r="CCX32" s="108"/>
      <c r="CCY32" s="112"/>
      <c r="CDI32" s="114"/>
      <c r="CDK32" s="115"/>
      <c r="CDL32" s="115"/>
      <c r="CDM32" s="95"/>
      <c r="CDN32" s="108"/>
      <c r="CDO32" s="112"/>
      <c r="CDY32" s="114"/>
      <c r="CEA32" s="115"/>
      <c r="CEB32" s="115"/>
      <c r="CEC32" s="95"/>
      <c r="CED32" s="108"/>
      <c r="CEE32" s="112"/>
      <c r="CEO32" s="114"/>
      <c r="CEQ32" s="115"/>
      <c r="CER32" s="115"/>
      <c r="CES32" s="95"/>
      <c r="CET32" s="108"/>
      <c r="CEU32" s="112"/>
      <c r="CFE32" s="114"/>
      <c r="CFG32" s="115"/>
      <c r="CFH32" s="115"/>
      <c r="CFI32" s="95"/>
      <c r="CFJ32" s="108"/>
      <c r="CFK32" s="112"/>
      <c r="CFU32" s="114"/>
      <c r="CFW32" s="115"/>
      <c r="CFX32" s="115"/>
      <c r="CFY32" s="95"/>
      <c r="CFZ32" s="108"/>
      <c r="CGA32" s="112"/>
      <c r="CGK32" s="114"/>
      <c r="CGM32" s="115"/>
      <c r="CGN32" s="115"/>
      <c r="CGO32" s="95"/>
      <c r="CGP32" s="108"/>
      <c r="CGQ32" s="112"/>
      <c r="CHA32" s="114"/>
      <c r="CHC32" s="115"/>
      <c r="CHD32" s="115"/>
      <c r="CHE32" s="95"/>
      <c r="CHF32" s="108"/>
      <c r="CHG32" s="112"/>
      <c r="CHQ32" s="114"/>
      <c r="CHS32" s="115"/>
      <c r="CHT32" s="115"/>
      <c r="CHU32" s="95"/>
      <c r="CHV32" s="108"/>
      <c r="CHW32" s="112"/>
      <c r="CIG32" s="114"/>
      <c r="CII32" s="115"/>
      <c r="CIJ32" s="115"/>
      <c r="CIK32" s="95"/>
      <c r="CIL32" s="108"/>
      <c r="CIM32" s="112"/>
      <c r="CIW32" s="114"/>
      <c r="CIY32" s="115"/>
      <c r="CIZ32" s="115"/>
      <c r="CJA32" s="95"/>
      <c r="CJB32" s="108"/>
      <c r="CJC32" s="112"/>
      <c r="CJM32" s="114"/>
      <c r="CJO32" s="115"/>
      <c r="CJP32" s="115"/>
      <c r="CJQ32" s="95"/>
      <c r="CJR32" s="108"/>
      <c r="CJS32" s="112"/>
      <c r="CKC32" s="114"/>
      <c r="CKE32" s="115"/>
      <c r="CKF32" s="115"/>
      <c r="CKG32" s="95"/>
      <c r="CKH32" s="108"/>
      <c r="CKI32" s="112"/>
      <c r="CKS32" s="114"/>
      <c r="CKU32" s="115"/>
      <c r="CKV32" s="115"/>
      <c r="CKW32" s="95"/>
      <c r="CKX32" s="108"/>
      <c r="CKY32" s="112"/>
      <c r="CLI32" s="114"/>
      <c r="CLK32" s="115"/>
      <c r="CLL32" s="115"/>
      <c r="CLM32" s="95"/>
      <c r="CLN32" s="108"/>
      <c r="CLO32" s="112"/>
      <c r="CLY32" s="114"/>
      <c r="CMA32" s="115"/>
      <c r="CMB32" s="115"/>
      <c r="CMC32" s="95"/>
      <c r="CMD32" s="108"/>
      <c r="CME32" s="112"/>
      <c r="CMO32" s="114"/>
      <c r="CMQ32" s="115"/>
      <c r="CMR32" s="115"/>
      <c r="CMS32" s="95"/>
      <c r="CMT32" s="108"/>
      <c r="CMU32" s="112"/>
      <c r="CNE32" s="114"/>
      <c r="CNG32" s="115"/>
      <c r="CNH32" s="115"/>
      <c r="CNI32" s="95"/>
      <c r="CNJ32" s="108"/>
      <c r="CNK32" s="112"/>
      <c r="CNU32" s="114"/>
      <c r="CNW32" s="115"/>
      <c r="CNX32" s="115"/>
      <c r="CNY32" s="95"/>
      <c r="CNZ32" s="108"/>
      <c r="COA32" s="112"/>
      <c r="COK32" s="114"/>
      <c r="COM32" s="115"/>
      <c r="CON32" s="115"/>
      <c r="COO32" s="95"/>
      <c r="COP32" s="108"/>
      <c r="COQ32" s="112"/>
      <c r="CPA32" s="114"/>
      <c r="CPC32" s="115"/>
      <c r="CPD32" s="115"/>
      <c r="CPE32" s="95"/>
      <c r="CPF32" s="108"/>
      <c r="CPG32" s="112"/>
      <c r="CPQ32" s="114"/>
      <c r="CPS32" s="115"/>
      <c r="CPT32" s="115"/>
      <c r="CPU32" s="95"/>
      <c r="CPV32" s="108"/>
      <c r="CPW32" s="112"/>
      <c r="CQG32" s="114"/>
      <c r="CQI32" s="115"/>
      <c r="CQJ32" s="115"/>
      <c r="CQK32" s="95"/>
      <c r="CQL32" s="108"/>
      <c r="CQM32" s="112"/>
      <c r="CQW32" s="114"/>
      <c r="CQY32" s="115"/>
      <c r="CQZ32" s="115"/>
      <c r="CRA32" s="95"/>
      <c r="CRB32" s="108"/>
      <c r="CRC32" s="112"/>
      <c r="CRM32" s="114"/>
      <c r="CRO32" s="115"/>
      <c r="CRP32" s="115"/>
      <c r="CRQ32" s="95"/>
      <c r="CRR32" s="108"/>
      <c r="CRS32" s="112"/>
      <c r="CSC32" s="114"/>
      <c r="CSE32" s="115"/>
      <c r="CSF32" s="115"/>
      <c r="CSG32" s="95"/>
      <c r="CSH32" s="108"/>
      <c r="CSI32" s="112"/>
      <c r="CSS32" s="114"/>
      <c r="CSU32" s="115"/>
      <c r="CSV32" s="115"/>
      <c r="CSW32" s="95"/>
      <c r="CSX32" s="108"/>
      <c r="CSY32" s="112"/>
      <c r="CTI32" s="114"/>
      <c r="CTK32" s="115"/>
      <c r="CTL32" s="115"/>
      <c r="CTM32" s="95"/>
      <c r="CTN32" s="108"/>
      <c r="CTO32" s="112"/>
      <c r="CTY32" s="114"/>
      <c r="CUA32" s="115"/>
      <c r="CUB32" s="115"/>
      <c r="CUC32" s="95"/>
      <c r="CUD32" s="108"/>
      <c r="CUE32" s="112"/>
      <c r="CUO32" s="114"/>
      <c r="CUQ32" s="115"/>
      <c r="CUR32" s="115"/>
      <c r="CUS32" s="95"/>
      <c r="CUT32" s="108"/>
      <c r="CUU32" s="112"/>
      <c r="CVE32" s="114"/>
      <c r="CVG32" s="115"/>
      <c r="CVH32" s="115"/>
      <c r="CVI32" s="95"/>
      <c r="CVJ32" s="108"/>
      <c r="CVK32" s="112"/>
      <c r="CVU32" s="114"/>
      <c r="CVW32" s="115"/>
      <c r="CVX32" s="115"/>
      <c r="CVY32" s="95"/>
      <c r="CVZ32" s="108"/>
      <c r="CWA32" s="112"/>
      <c r="CWK32" s="114"/>
      <c r="CWM32" s="115"/>
      <c r="CWN32" s="115"/>
      <c r="CWO32" s="95"/>
      <c r="CWP32" s="108"/>
      <c r="CWQ32" s="112"/>
      <c r="CXA32" s="114"/>
      <c r="CXC32" s="115"/>
      <c r="CXD32" s="115"/>
      <c r="CXE32" s="95"/>
      <c r="CXF32" s="108"/>
      <c r="CXG32" s="112"/>
      <c r="CXQ32" s="114"/>
      <c r="CXS32" s="115"/>
      <c r="CXT32" s="115"/>
      <c r="CXU32" s="95"/>
      <c r="CXV32" s="108"/>
      <c r="CXW32" s="112"/>
      <c r="CYG32" s="114"/>
      <c r="CYI32" s="115"/>
      <c r="CYJ32" s="115"/>
      <c r="CYK32" s="95"/>
      <c r="CYL32" s="108"/>
      <c r="CYM32" s="112"/>
      <c r="CYW32" s="114"/>
      <c r="CYY32" s="115"/>
      <c r="CYZ32" s="115"/>
      <c r="CZA32" s="95"/>
      <c r="CZB32" s="108"/>
      <c r="CZC32" s="112"/>
      <c r="CZM32" s="114"/>
      <c r="CZO32" s="115"/>
      <c r="CZP32" s="115"/>
      <c r="CZQ32" s="95"/>
      <c r="CZR32" s="108"/>
      <c r="CZS32" s="112"/>
      <c r="DAC32" s="114"/>
      <c r="DAE32" s="115"/>
      <c r="DAF32" s="115"/>
      <c r="DAG32" s="95"/>
      <c r="DAH32" s="108"/>
      <c r="DAI32" s="112"/>
      <c r="DAS32" s="114"/>
      <c r="DAU32" s="115"/>
      <c r="DAV32" s="115"/>
      <c r="DAW32" s="95"/>
      <c r="DAX32" s="108"/>
      <c r="DAY32" s="112"/>
      <c r="DBI32" s="114"/>
      <c r="DBK32" s="115"/>
      <c r="DBL32" s="115"/>
      <c r="DBM32" s="95"/>
      <c r="DBN32" s="108"/>
      <c r="DBO32" s="112"/>
      <c r="DBY32" s="114"/>
      <c r="DCA32" s="115"/>
      <c r="DCB32" s="115"/>
      <c r="DCC32" s="95"/>
      <c r="DCD32" s="108"/>
      <c r="DCE32" s="112"/>
      <c r="DCO32" s="114"/>
      <c r="DCQ32" s="115"/>
      <c r="DCR32" s="115"/>
      <c r="DCS32" s="95"/>
      <c r="DCT32" s="108"/>
      <c r="DCU32" s="112"/>
      <c r="DDE32" s="114"/>
      <c r="DDG32" s="115"/>
      <c r="DDH32" s="115"/>
      <c r="DDI32" s="95"/>
      <c r="DDJ32" s="108"/>
      <c r="DDK32" s="112"/>
      <c r="DDU32" s="114"/>
      <c r="DDW32" s="115"/>
      <c r="DDX32" s="115"/>
      <c r="DDY32" s="95"/>
      <c r="DDZ32" s="108"/>
      <c r="DEA32" s="112"/>
      <c r="DEK32" s="114"/>
      <c r="DEM32" s="115"/>
      <c r="DEN32" s="115"/>
      <c r="DEO32" s="95"/>
      <c r="DEP32" s="108"/>
      <c r="DEQ32" s="112"/>
      <c r="DFA32" s="114"/>
      <c r="DFC32" s="115"/>
      <c r="DFD32" s="115"/>
      <c r="DFE32" s="95"/>
      <c r="DFF32" s="108"/>
      <c r="DFG32" s="112"/>
      <c r="DFQ32" s="114"/>
      <c r="DFS32" s="115"/>
      <c r="DFT32" s="115"/>
      <c r="DFU32" s="95"/>
      <c r="DFV32" s="108"/>
      <c r="DFW32" s="112"/>
      <c r="DGG32" s="114"/>
      <c r="DGI32" s="115"/>
      <c r="DGJ32" s="115"/>
      <c r="DGK32" s="95"/>
      <c r="DGL32" s="108"/>
      <c r="DGM32" s="112"/>
      <c r="DGW32" s="114"/>
      <c r="DGY32" s="115"/>
      <c r="DGZ32" s="115"/>
      <c r="DHA32" s="95"/>
      <c r="DHB32" s="108"/>
      <c r="DHC32" s="112"/>
      <c r="DHM32" s="114"/>
      <c r="DHO32" s="115"/>
      <c r="DHP32" s="115"/>
      <c r="DHQ32" s="95"/>
      <c r="DHR32" s="108"/>
      <c r="DHS32" s="112"/>
      <c r="DIC32" s="114"/>
      <c r="DIE32" s="115"/>
      <c r="DIF32" s="115"/>
      <c r="DIG32" s="95"/>
      <c r="DIH32" s="108"/>
      <c r="DII32" s="112"/>
      <c r="DIS32" s="114"/>
      <c r="DIU32" s="115"/>
      <c r="DIV32" s="115"/>
      <c r="DIW32" s="95"/>
      <c r="DIX32" s="108"/>
      <c r="DIY32" s="112"/>
      <c r="DJI32" s="114"/>
      <c r="DJK32" s="115"/>
      <c r="DJL32" s="115"/>
      <c r="DJM32" s="95"/>
      <c r="DJN32" s="108"/>
      <c r="DJO32" s="112"/>
      <c r="DJY32" s="114"/>
      <c r="DKA32" s="115"/>
      <c r="DKB32" s="115"/>
      <c r="DKC32" s="95"/>
      <c r="DKD32" s="108"/>
      <c r="DKE32" s="112"/>
      <c r="DKO32" s="114"/>
      <c r="DKQ32" s="115"/>
      <c r="DKR32" s="115"/>
      <c r="DKS32" s="95"/>
      <c r="DKT32" s="108"/>
      <c r="DKU32" s="112"/>
      <c r="DLE32" s="114"/>
      <c r="DLG32" s="115"/>
      <c r="DLH32" s="115"/>
      <c r="DLI32" s="95"/>
      <c r="DLJ32" s="108"/>
      <c r="DLK32" s="112"/>
      <c r="DLU32" s="114"/>
      <c r="DLW32" s="115"/>
      <c r="DLX32" s="115"/>
      <c r="DLY32" s="95"/>
      <c r="DLZ32" s="108"/>
      <c r="DMA32" s="112"/>
      <c r="DMK32" s="114"/>
      <c r="DMM32" s="115"/>
      <c r="DMN32" s="115"/>
      <c r="DMO32" s="95"/>
      <c r="DMP32" s="108"/>
      <c r="DMQ32" s="112"/>
      <c r="DNA32" s="114"/>
      <c r="DNC32" s="115"/>
      <c r="DND32" s="115"/>
      <c r="DNE32" s="95"/>
      <c r="DNF32" s="108"/>
      <c r="DNG32" s="112"/>
      <c r="DNQ32" s="114"/>
      <c r="DNS32" s="115"/>
      <c r="DNT32" s="115"/>
      <c r="DNU32" s="95"/>
      <c r="DNV32" s="108"/>
      <c r="DNW32" s="112"/>
      <c r="DOG32" s="114"/>
      <c r="DOI32" s="115"/>
      <c r="DOJ32" s="115"/>
      <c r="DOK32" s="95"/>
      <c r="DOL32" s="108"/>
      <c r="DOM32" s="112"/>
      <c r="DOW32" s="114"/>
      <c r="DOY32" s="115"/>
      <c r="DOZ32" s="115"/>
      <c r="DPA32" s="95"/>
      <c r="DPB32" s="108"/>
      <c r="DPC32" s="112"/>
      <c r="DPM32" s="114"/>
      <c r="DPO32" s="115"/>
      <c r="DPP32" s="115"/>
      <c r="DPQ32" s="95"/>
      <c r="DPR32" s="108"/>
      <c r="DPS32" s="112"/>
      <c r="DQC32" s="114"/>
      <c r="DQE32" s="115"/>
      <c r="DQF32" s="115"/>
      <c r="DQG32" s="95"/>
      <c r="DQH32" s="108"/>
      <c r="DQI32" s="112"/>
      <c r="DQS32" s="114"/>
      <c r="DQU32" s="115"/>
      <c r="DQV32" s="115"/>
      <c r="DQW32" s="95"/>
      <c r="DQX32" s="108"/>
      <c r="DQY32" s="112"/>
      <c r="DRI32" s="114"/>
      <c r="DRK32" s="115"/>
      <c r="DRL32" s="115"/>
      <c r="DRM32" s="95"/>
      <c r="DRN32" s="108"/>
      <c r="DRO32" s="112"/>
      <c r="DRY32" s="114"/>
      <c r="DSA32" s="115"/>
      <c r="DSB32" s="115"/>
      <c r="DSC32" s="95"/>
      <c r="DSD32" s="108"/>
      <c r="DSE32" s="112"/>
      <c r="DSO32" s="114"/>
      <c r="DSQ32" s="115"/>
      <c r="DSR32" s="115"/>
      <c r="DSS32" s="95"/>
      <c r="DST32" s="108"/>
      <c r="DSU32" s="112"/>
      <c r="DTE32" s="114"/>
      <c r="DTG32" s="115"/>
      <c r="DTH32" s="115"/>
      <c r="DTI32" s="95"/>
      <c r="DTJ32" s="108"/>
      <c r="DTK32" s="112"/>
      <c r="DTU32" s="114"/>
      <c r="DTW32" s="115"/>
      <c r="DTX32" s="115"/>
      <c r="DTY32" s="95"/>
      <c r="DTZ32" s="108"/>
      <c r="DUA32" s="112"/>
      <c r="DUK32" s="114"/>
      <c r="DUM32" s="115"/>
      <c r="DUN32" s="115"/>
      <c r="DUO32" s="95"/>
      <c r="DUP32" s="108"/>
      <c r="DUQ32" s="112"/>
      <c r="DVA32" s="114"/>
      <c r="DVC32" s="115"/>
      <c r="DVD32" s="115"/>
      <c r="DVE32" s="95"/>
      <c r="DVF32" s="108"/>
      <c r="DVG32" s="112"/>
      <c r="DVQ32" s="114"/>
      <c r="DVS32" s="115"/>
      <c r="DVT32" s="115"/>
      <c r="DVU32" s="95"/>
      <c r="DVV32" s="108"/>
      <c r="DVW32" s="112"/>
      <c r="DWG32" s="114"/>
      <c r="DWI32" s="115"/>
      <c r="DWJ32" s="115"/>
      <c r="DWK32" s="95"/>
      <c r="DWL32" s="108"/>
      <c r="DWM32" s="112"/>
      <c r="DWW32" s="114"/>
      <c r="DWY32" s="115"/>
      <c r="DWZ32" s="115"/>
      <c r="DXA32" s="95"/>
      <c r="DXB32" s="108"/>
      <c r="DXC32" s="112"/>
      <c r="DXM32" s="114"/>
      <c r="DXO32" s="115"/>
      <c r="DXP32" s="115"/>
      <c r="DXQ32" s="95"/>
      <c r="DXR32" s="108"/>
      <c r="DXS32" s="112"/>
      <c r="DYC32" s="114"/>
      <c r="DYE32" s="115"/>
      <c r="DYF32" s="115"/>
      <c r="DYG32" s="95"/>
      <c r="DYH32" s="108"/>
      <c r="DYI32" s="112"/>
      <c r="DYS32" s="114"/>
      <c r="DYU32" s="115"/>
      <c r="DYV32" s="115"/>
      <c r="DYW32" s="95"/>
      <c r="DYX32" s="108"/>
      <c r="DYY32" s="112"/>
      <c r="DZI32" s="114"/>
      <c r="DZK32" s="115"/>
      <c r="DZL32" s="115"/>
      <c r="DZM32" s="95"/>
      <c r="DZN32" s="108"/>
      <c r="DZO32" s="112"/>
      <c r="DZY32" s="114"/>
      <c r="EAA32" s="115"/>
      <c r="EAB32" s="115"/>
      <c r="EAC32" s="95"/>
      <c r="EAD32" s="108"/>
      <c r="EAE32" s="112"/>
      <c r="EAO32" s="114"/>
      <c r="EAQ32" s="115"/>
      <c r="EAR32" s="115"/>
      <c r="EAS32" s="95"/>
      <c r="EAT32" s="108"/>
      <c r="EAU32" s="112"/>
      <c r="EBE32" s="114"/>
      <c r="EBG32" s="115"/>
      <c r="EBH32" s="115"/>
      <c r="EBI32" s="95"/>
      <c r="EBJ32" s="108"/>
      <c r="EBK32" s="112"/>
      <c r="EBU32" s="114"/>
      <c r="EBW32" s="115"/>
      <c r="EBX32" s="115"/>
      <c r="EBY32" s="95"/>
      <c r="EBZ32" s="108"/>
      <c r="ECA32" s="112"/>
      <c r="ECK32" s="114"/>
      <c r="ECM32" s="115"/>
      <c r="ECN32" s="115"/>
      <c r="ECO32" s="95"/>
      <c r="ECP32" s="108"/>
      <c r="ECQ32" s="112"/>
      <c r="EDA32" s="114"/>
      <c r="EDC32" s="115"/>
      <c r="EDD32" s="115"/>
      <c r="EDE32" s="95"/>
      <c r="EDF32" s="108"/>
      <c r="EDG32" s="112"/>
      <c r="EDQ32" s="114"/>
      <c r="EDS32" s="115"/>
      <c r="EDT32" s="115"/>
      <c r="EDU32" s="95"/>
      <c r="EDV32" s="108"/>
      <c r="EDW32" s="112"/>
      <c r="EEG32" s="114"/>
      <c r="EEI32" s="115"/>
      <c r="EEJ32" s="115"/>
      <c r="EEK32" s="95"/>
      <c r="EEL32" s="108"/>
      <c r="EEM32" s="112"/>
      <c r="EEW32" s="114"/>
      <c r="EEY32" s="115"/>
      <c r="EEZ32" s="115"/>
      <c r="EFA32" s="95"/>
      <c r="EFB32" s="108"/>
      <c r="EFC32" s="112"/>
      <c r="EFM32" s="114"/>
      <c r="EFO32" s="115"/>
      <c r="EFP32" s="115"/>
      <c r="EFQ32" s="95"/>
      <c r="EFR32" s="108"/>
      <c r="EFS32" s="112"/>
      <c r="EGC32" s="114"/>
      <c r="EGE32" s="115"/>
      <c r="EGF32" s="115"/>
      <c r="EGG32" s="95"/>
      <c r="EGH32" s="108"/>
      <c r="EGI32" s="112"/>
      <c r="EGS32" s="114"/>
      <c r="EGU32" s="115"/>
      <c r="EGV32" s="115"/>
      <c r="EGW32" s="95"/>
      <c r="EGX32" s="108"/>
      <c r="EGY32" s="112"/>
      <c r="EHI32" s="114"/>
      <c r="EHK32" s="115"/>
      <c r="EHL32" s="115"/>
      <c r="EHM32" s="95"/>
      <c r="EHN32" s="108"/>
      <c r="EHO32" s="112"/>
      <c r="EHY32" s="114"/>
      <c r="EIA32" s="115"/>
      <c r="EIB32" s="115"/>
      <c r="EIC32" s="95"/>
      <c r="EID32" s="108"/>
      <c r="EIE32" s="112"/>
      <c r="EIO32" s="114"/>
      <c r="EIQ32" s="115"/>
      <c r="EIR32" s="115"/>
      <c r="EIS32" s="95"/>
      <c r="EIT32" s="108"/>
      <c r="EIU32" s="112"/>
      <c r="EJE32" s="114"/>
      <c r="EJG32" s="115"/>
      <c r="EJH32" s="115"/>
      <c r="EJI32" s="95"/>
      <c r="EJJ32" s="108"/>
      <c r="EJK32" s="112"/>
      <c r="EJU32" s="114"/>
      <c r="EJW32" s="115"/>
      <c r="EJX32" s="115"/>
      <c r="EJY32" s="95"/>
      <c r="EJZ32" s="108"/>
      <c r="EKA32" s="112"/>
      <c r="EKK32" s="114"/>
      <c r="EKM32" s="115"/>
      <c r="EKN32" s="115"/>
      <c r="EKO32" s="95"/>
      <c r="EKP32" s="108"/>
      <c r="EKQ32" s="112"/>
      <c r="ELA32" s="114"/>
      <c r="ELC32" s="115"/>
      <c r="ELD32" s="115"/>
      <c r="ELE32" s="95"/>
      <c r="ELF32" s="108"/>
      <c r="ELG32" s="112"/>
      <c r="ELQ32" s="114"/>
      <c r="ELS32" s="115"/>
      <c r="ELT32" s="115"/>
      <c r="ELU32" s="95"/>
      <c r="ELV32" s="108"/>
      <c r="ELW32" s="112"/>
      <c r="EMG32" s="114"/>
      <c r="EMI32" s="115"/>
      <c r="EMJ32" s="115"/>
      <c r="EMK32" s="95"/>
      <c r="EML32" s="108"/>
      <c r="EMM32" s="112"/>
      <c r="EMW32" s="114"/>
      <c r="EMY32" s="115"/>
      <c r="EMZ32" s="115"/>
      <c r="ENA32" s="95"/>
      <c r="ENB32" s="108"/>
      <c r="ENC32" s="112"/>
      <c r="ENM32" s="114"/>
      <c r="ENO32" s="115"/>
      <c r="ENP32" s="115"/>
      <c r="ENQ32" s="95"/>
      <c r="ENR32" s="108"/>
      <c r="ENS32" s="112"/>
      <c r="EOC32" s="114"/>
      <c r="EOE32" s="115"/>
      <c r="EOF32" s="115"/>
      <c r="EOG32" s="95"/>
      <c r="EOH32" s="108"/>
      <c r="EOI32" s="112"/>
      <c r="EOS32" s="114"/>
      <c r="EOU32" s="115"/>
      <c r="EOV32" s="115"/>
      <c r="EOW32" s="95"/>
      <c r="EOX32" s="108"/>
      <c r="EOY32" s="112"/>
      <c r="EPI32" s="114"/>
      <c r="EPK32" s="115"/>
      <c r="EPL32" s="115"/>
      <c r="EPM32" s="95"/>
      <c r="EPN32" s="108"/>
      <c r="EPO32" s="112"/>
      <c r="EPY32" s="114"/>
      <c r="EQA32" s="115"/>
      <c r="EQB32" s="115"/>
      <c r="EQC32" s="95"/>
      <c r="EQD32" s="108"/>
      <c r="EQE32" s="112"/>
      <c r="EQO32" s="114"/>
      <c r="EQQ32" s="115"/>
      <c r="EQR32" s="115"/>
      <c r="EQS32" s="95"/>
      <c r="EQT32" s="108"/>
      <c r="EQU32" s="112"/>
      <c r="ERE32" s="114"/>
      <c r="ERG32" s="115"/>
      <c r="ERH32" s="115"/>
      <c r="ERI32" s="95"/>
      <c r="ERJ32" s="108"/>
      <c r="ERK32" s="112"/>
      <c r="ERU32" s="114"/>
      <c r="ERW32" s="115"/>
      <c r="ERX32" s="115"/>
      <c r="ERY32" s="95"/>
      <c r="ERZ32" s="108"/>
      <c r="ESA32" s="112"/>
      <c r="ESK32" s="114"/>
      <c r="ESM32" s="115"/>
      <c r="ESN32" s="115"/>
      <c r="ESO32" s="95"/>
      <c r="ESP32" s="108"/>
      <c r="ESQ32" s="112"/>
      <c r="ETA32" s="114"/>
      <c r="ETC32" s="115"/>
      <c r="ETD32" s="115"/>
      <c r="ETE32" s="95"/>
      <c r="ETF32" s="108"/>
      <c r="ETG32" s="112"/>
      <c r="ETQ32" s="114"/>
      <c r="ETS32" s="115"/>
      <c r="ETT32" s="115"/>
      <c r="ETU32" s="95"/>
      <c r="ETV32" s="108"/>
      <c r="ETW32" s="112"/>
      <c r="EUG32" s="114"/>
      <c r="EUI32" s="115"/>
      <c r="EUJ32" s="115"/>
      <c r="EUK32" s="95"/>
      <c r="EUL32" s="108"/>
      <c r="EUM32" s="112"/>
      <c r="EUW32" s="114"/>
      <c r="EUY32" s="115"/>
      <c r="EUZ32" s="115"/>
      <c r="EVA32" s="95"/>
      <c r="EVB32" s="108"/>
      <c r="EVC32" s="112"/>
      <c r="EVM32" s="114"/>
      <c r="EVO32" s="115"/>
      <c r="EVP32" s="115"/>
      <c r="EVQ32" s="95"/>
      <c r="EVR32" s="108"/>
      <c r="EVS32" s="112"/>
      <c r="EWC32" s="114"/>
      <c r="EWE32" s="115"/>
      <c r="EWF32" s="115"/>
      <c r="EWG32" s="95"/>
      <c r="EWH32" s="108"/>
      <c r="EWI32" s="112"/>
      <c r="EWS32" s="114"/>
      <c r="EWU32" s="115"/>
      <c r="EWV32" s="115"/>
      <c r="EWW32" s="95"/>
      <c r="EWX32" s="108"/>
      <c r="EWY32" s="112"/>
      <c r="EXI32" s="114"/>
      <c r="EXK32" s="115"/>
      <c r="EXL32" s="115"/>
      <c r="EXM32" s="95"/>
      <c r="EXN32" s="108"/>
      <c r="EXO32" s="112"/>
      <c r="EXY32" s="114"/>
      <c r="EYA32" s="115"/>
      <c r="EYB32" s="115"/>
      <c r="EYC32" s="95"/>
      <c r="EYD32" s="108"/>
      <c r="EYE32" s="112"/>
      <c r="EYO32" s="114"/>
      <c r="EYQ32" s="115"/>
      <c r="EYR32" s="115"/>
      <c r="EYS32" s="95"/>
      <c r="EYT32" s="108"/>
      <c r="EYU32" s="112"/>
      <c r="EZE32" s="114"/>
      <c r="EZG32" s="115"/>
      <c r="EZH32" s="115"/>
      <c r="EZI32" s="95"/>
      <c r="EZJ32" s="108"/>
      <c r="EZK32" s="112"/>
      <c r="EZU32" s="114"/>
      <c r="EZW32" s="115"/>
      <c r="EZX32" s="115"/>
      <c r="EZY32" s="95"/>
      <c r="EZZ32" s="108"/>
      <c r="FAA32" s="112"/>
      <c r="FAK32" s="114"/>
      <c r="FAM32" s="115"/>
      <c r="FAN32" s="115"/>
      <c r="FAO32" s="95"/>
      <c r="FAP32" s="108"/>
      <c r="FAQ32" s="112"/>
      <c r="FBA32" s="114"/>
      <c r="FBC32" s="115"/>
      <c r="FBD32" s="115"/>
      <c r="FBE32" s="95"/>
      <c r="FBF32" s="108"/>
      <c r="FBG32" s="112"/>
      <c r="FBQ32" s="114"/>
      <c r="FBS32" s="115"/>
      <c r="FBT32" s="115"/>
      <c r="FBU32" s="95"/>
      <c r="FBV32" s="108"/>
      <c r="FBW32" s="112"/>
      <c r="FCG32" s="114"/>
      <c r="FCI32" s="115"/>
      <c r="FCJ32" s="115"/>
      <c r="FCK32" s="95"/>
      <c r="FCL32" s="108"/>
      <c r="FCM32" s="112"/>
      <c r="FCW32" s="114"/>
      <c r="FCY32" s="115"/>
      <c r="FCZ32" s="115"/>
      <c r="FDA32" s="95"/>
      <c r="FDB32" s="108"/>
      <c r="FDC32" s="112"/>
      <c r="FDM32" s="114"/>
      <c r="FDO32" s="115"/>
      <c r="FDP32" s="115"/>
      <c r="FDQ32" s="95"/>
      <c r="FDR32" s="108"/>
      <c r="FDS32" s="112"/>
      <c r="FEC32" s="114"/>
      <c r="FEE32" s="115"/>
      <c r="FEF32" s="115"/>
      <c r="FEG32" s="95"/>
      <c r="FEH32" s="108"/>
      <c r="FEI32" s="112"/>
      <c r="FES32" s="114"/>
      <c r="FEU32" s="115"/>
      <c r="FEV32" s="115"/>
      <c r="FEW32" s="95"/>
      <c r="FEX32" s="108"/>
      <c r="FEY32" s="112"/>
      <c r="FFI32" s="114"/>
      <c r="FFK32" s="115"/>
      <c r="FFL32" s="115"/>
      <c r="FFM32" s="95"/>
      <c r="FFN32" s="108"/>
      <c r="FFO32" s="112"/>
      <c r="FFY32" s="114"/>
      <c r="FGA32" s="115"/>
      <c r="FGB32" s="115"/>
      <c r="FGC32" s="95"/>
      <c r="FGD32" s="108"/>
      <c r="FGE32" s="112"/>
      <c r="FGO32" s="114"/>
      <c r="FGQ32" s="115"/>
      <c r="FGR32" s="115"/>
      <c r="FGS32" s="95"/>
      <c r="FGT32" s="108"/>
      <c r="FGU32" s="112"/>
      <c r="FHE32" s="114"/>
      <c r="FHG32" s="115"/>
      <c r="FHH32" s="115"/>
      <c r="FHI32" s="95"/>
      <c r="FHJ32" s="108"/>
      <c r="FHK32" s="112"/>
      <c r="FHU32" s="114"/>
      <c r="FHW32" s="115"/>
      <c r="FHX32" s="115"/>
      <c r="FHY32" s="95"/>
      <c r="FHZ32" s="108"/>
      <c r="FIA32" s="112"/>
      <c r="FIK32" s="114"/>
      <c r="FIM32" s="115"/>
      <c r="FIN32" s="115"/>
      <c r="FIO32" s="95"/>
      <c r="FIP32" s="108"/>
      <c r="FIQ32" s="112"/>
      <c r="FJA32" s="114"/>
      <c r="FJC32" s="115"/>
      <c r="FJD32" s="115"/>
      <c r="FJE32" s="95"/>
      <c r="FJF32" s="108"/>
      <c r="FJG32" s="112"/>
      <c r="FJQ32" s="114"/>
      <c r="FJS32" s="115"/>
      <c r="FJT32" s="115"/>
      <c r="FJU32" s="95"/>
      <c r="FJV32" s="108"/>
      <c r="FJW32" s="112"/>
      <c r="FKG32" s="114"/>
      <c r="FKI32" s="115"/>
      <c r="FKJ32" s="115"/>
      <c r="FKK32" s="95"/>
      <c r="FKL32" s="108"/>
      <c r="FKM32" s="112"/>
      <c r="FKW32" s="114"/>
      <c r="FKY32" s="115"/>
      <c r="FKZ32" s="115"/>
      <c r="FLA32" s="95"/>
      <c r="FLB32" s="108"/>
      <c r="FLC32" s="112"/>
      <c r="FLM32" s="114"/>
      <c r="FLO32" s="115"/>
      <c r="FLP32" s="115"/>
      <c r="FLQ32" s="95"/>
      <c r="FLR32" s="108"/>
      <c r="FLS32" s="112"/>
      <c r="FMC32" s="114"/>
      <c r="FME32" s="115"/>
      <c r="FMF32" s="115"/>
      <c r="FMG32" s="95"/>
      <c r="FMH32" s="108"/>
      <c r="FMI32" s="112"/>
      <c r="FMS32" s="114"/>
      <c r="FMU32" s="115"/>
      <c r="FMV32" s="115"/>
      <c r="FMW32" s="95"/>
      <c r="FMX32" s="108"/>
      <c r="FMY32" s="112"/>
      <c r="FNI32" s="114"/>
      <c r="FNK32" s="115"/>
      <c r="FNL32" s="115"/>
      <c r="FNM32" s="95"/>
      <c r="FNN32" s="108"/>
      <c r="FNO32" s="112"/>
      <c r="FNY32" s="114"/>
      <c r="FOA32" s="115"/>
      <c r="FOB32" s="115"/>
      <c r="FOC32" s="95"/>
      <c r="FOD32" s="108"/>
      <c r="FOE32" s="112"/>
      <c r="FOO32" s="114"/>
      <c r="FOQ32" s="115"/>
      <c r="FOR32" s="115"/>
      <c r="FOS32" s="95"/>
      <c r="FOT32" s="108"/>
      <c r="FOU32" s="112"/>
      <c r="FPE32" s="114"/>
      <c r="FPG32" s="115"/>
      <c r="FPH32" s="115"/>
      <c r="FPI32" s="95"/>
      <c r="FPJ32" s="108"/>
      <c r="FPK32" s="112"/>
      <c r="FPU32" s="114"/>
      <c r="FPW32" s="115"/>
      <c r="FPX32" s="115"/>
      <c r="FPY32" s="95"/>
      <c r="FPZ32" s="108"/>
      <c r="FQA32" s="112"/>
      <c r="FQK32" s="114"/>
      <c r="FQM32" s="115"/>
      <c r="FQN32" s="115"/>
      <c r="FQO32" s="95"/>
      <c r="FQP32" s="108"/>
      <c r="FQQ32" s="112"/>
      <c r="FRA32" s="114"/>
      <c r="FRC32" s="115"/>
      <c r="FRD32" s="115"/>
      <c r="FRE32" s="95"/>
      <c r="FRF32" s="108"/>
      <c r="FRG32" s="112"/>
      <c r="FRQ32" s="114"/>
      <c r="FRS32" s="115"/>
      <c r="FRT32" s="115"/>
      <c r="FRU32" s="95"/>
      <c r="FRV32" s="108"/>
      <c r="FRW32" s="112"/>
      <c r="FSG32" s="114"/>
      <c r="FSI32" s="115"/>
      <c r="FSJ32" s="115"/>
      <c r="FSK32" s="95"/>
      <c r="FSL32" s="108"/>
      <c r="FSM32" s="112"/>
      <c r="FSW32" s="114"/>
      <c r="FSY32" s="115"/>
      <c r="FSZ32" s="115"/>
      <c r="FTA32" s="95"/>
      <c r="FTB32" s="108"/>
      <c r="FTC32" s="112"/>
      <c r="FTM32" s="114"/>
      <c r="FTO32" s="115"/>
      <c r="FTP32" s="115"/>
      <c r="FTQ32" s="95"/>
      <c r="FTR32" s="108"/>
      <c r="FTS32" s="112"/>
      <c r="FUC32" s="114"/>
      <c r="FUE32" s="115"/>
      <c r="FUF32" s="115"/>
      <c r="FUG32" s="95"/>
      <c r="FUH32" s="108"/>
      <c r="FUI32" s="112"/>
      <c r="FUS32" s="114"/>
      <c r="FUU32" s="115"/>
      <c r="FUV32" s="115"/>
      <c r="FUW32" s="95"/>
      <c r="FUX32" s="108"/>
      <c r="FUY32" s="112"/>
      <c r="FVI32" s="114"/>
      <c r="FVK32" s="115"/>
      <c r="FVL32" s="115"/>
      <c r="FVM32" s="95"/>
      <c r="FVN32" s="108"/>
      <c r="FVO32" s="112"/>
      <c r="FVY32" s="114"/>
      <c r="FWA32" s="115"/>
      <c r="FWB32" s="115"/>
      <c r="FWC32" s="95"/>
      <c r="FWD32" s="108"/>
      <c r="FWE32" s="112"/>
      <c r="FWO32" s="114"/>
      <c r="FWQ32" s="115"/>
      <c r="FWR32" s="115"/>
      <c r="FWS32" s="95"/>
      <c r="FWT32" s="108"/>
      <c r="FWU32" s="112"/>
      <c r="FXE32" s="114"/>
      <c r="FXG32" s="115"/>
      <c r="FXH32" s="115"/>
      <c r="FXI32" s="95"/>
      <c r="FXJ32" s="108"/>
      <c r="FXK32" s="112"/>
      <c r="FXU32" s="114"/>
      <c r="FXW32" s="115"/>
      <c r="FXX32" s="115"/>
      <c r="FXY32" s="95"/>
      <c r="FXZ32" s="108"/>
      <c r="FYA32" s="112"/>
      <c r="FYK32" s="114"/>
      <c r="FYM32" s="115"/>
      <c r="FYN32" s="115"/>
      <c r="FYO32" s="95"/>
      <c r="FYP32" s="108"/>
      <c r="FYQ32" s="112"/>
      <c r="FZA32" s="114"/>
      <c r="FZC32" s="115"/>
      <c r="FZD32" s="115"/>
      <c r="FZE32" s="95"/>
      <c r="FZF32" s="108"/>
      <c r="FZG32" s="112"/>
      <c r="FZQ32" s="114"/>
      <c r="FZS32" s="115"/>
      <c r="FZT32" s="115"/>
      <c r="FZU32" s="95"/>
      <c r="FZV32" s="108"/>
      <c r="FZW32" s="112"/>
      <c r="GAG32" s="114"/>
      <c r="GAI32" s="115"/>
      <c r="GAJ32" s="115"/>
      <c r="GAK32" s="95"/>
      <c r="GAL32" s="108"/>
      <c r="GAM32" s="112"/>
      <c r="GAW32" s="114"/>
      <c r="GAY32" s="115"/>
      <c r="GAZ32" s="115"/>
      <c r="GBA32" s="95"/>
      <c r="GBB32" s="108"/>
      <c r="GBC32" s="112"/>
      <c r="GBM32" s="114"/>
      <c r="GBO32" s="115"/>
      <c r="GBP32" s="115"/>
      <c r="GBQ32" s="95"/>
      <c r="GBR32" s="108"/>
      <c r="GBS32" s="112"/>
      <c r="GCC32" s="114"/>
      <c r="GCE32" s="115"/>
      <c r="GCF32" s="115"/>
      <c r="GCG32" s="95"/>
      <c r="GCH32" s="108"/>
      <c r="GCI32" s="112"/>
      <c r="GCS32" s="114"/>
      <c r="GCU32" s="115"/>
      <c r="GCV32" s="115"/>
      <c r="GCW32" s="95"/>
      <c r="GCX32" s="108"/>
      <c r="GCY32" s="112"/>
      <c r="GDI32" s="114"/>
      <c r="GDK32" s="115"/>
      <c r="GDL32" s="115"/>
      <c r="GDM32" s="95"/>
      <c r="GDN32" s="108"/>
      <c r="GDO32" s="112"/>
      <c r="GDY32" s="114"/>
      <c r="GEA32" s="115"/>
      <c r="GEB32" s="115"/>
      <c r="GEC32" s="95"/>
      <c r="GED32" s="108"/>
      <c r="GEE32" s="112"/>
      <c r="GEO32" s="114"/>
      <c r="GEQ32" s="115"/>
      <c r="GER32" s="115"/>
      <c r="GES32" s="95"/>
      <c r="GET32" s="108"/>
      <c r="GEU32" s="112"/>
      <c r="GFE32" s="114"/>
      <c r="GFG32" s="115"/>
      <c r="GFH32" s="115"/>
      <c r="GFI32" s="95"/>
      <c r="GFJ32" s="108"/>
      <c r="GFK32" s="112"/>
      <c r="GFU32" s="114"/>
      <c r="GFW32" s="115"/>
      <c r="GFX32" s="115"/>
      <c r="GFY32" s="95"/>
      <c r="GFZ32" s="108"/>
      <c r="GGA32" s="112"/>
      <c r="GGK32" s="114"/>
      <c r="GGM32" s="115"/>
      <c r="GGN32" s="115"/>
      <c r="GGO32" s="95"/>
      <c r="GGP32" s="108"/>
      <c r="GGQ32" s="112"/>
      <c r="GHA32" s="114"/>
      <c r="GHC32" s="115"/>
      <c r="GHD32" s="115"/>
      <c r="GHE32" s="95"/>
      <c r="GHF32" s="108"/>
      <c r="GHG32" s="112"/>
      <c r="GHQ32" s="114"/>
      <c r="GHS32" s="115"/>
      <c r="GHT32" s="115"/>
      <c r="GHU32" s="95"/>
      <c r="GHV32" s="108"/>
      <c r="GHW32" s="112"/>
      <c r="GIG32" s="114"/>
      <c r="GII32" s="115"/>
      <c r="GIJ32" s="115"/>
      <c r="GIK32" s="95"/>
      <c r="GIL32" s="108"/>
      <c r="GIM32" s="112"/>
      <c r="GIW32" s="114"/>
      <c r="GIY32" s="115"/>
      <c r="GIZ32" s="115"/>
      <c r="GJA32" s="95"/>
      <c r="GJB32" s="108"/>
      <c r="GJC32" s="112"/>
      <c r="GJM32" s="114"/>
      <c r="GJO32" s="115"/>
      <c r="GJP32" s="115"/>
      <c r="GJQ32" s="95"/>
      <c r="GJR32" s="108"/>
      <c r="GJS32" s="112"/>
      <c r="GKC32" s="114"/>
      <c r="GKE32" s="115"/>
      <c r="GKF32" s="115"/>
      <c r="GKG32" s="95"/>
      <c r="GKH32" s="108"/>
      <c r="GKI32" s="112"/>
      <c r="GKS32" s="114"/>
      <c r="GKU32" s="115"/>
      <c r="GKV32" s="115"/>
      <c r="GKW32" s="95"/>
      <c r="GKX32" s="108"/>
      <c r="GKY32" s="112"/>
      <c r="GLI32" s="114"/>
      <c r="GLK32" s="115"/>
      <c r="GLL32" s="115"/>
      <c r="GLM32" s="95"/>
      <c r="GLN32" s="108"/>
      <c r="GLO32" s="112"/>
      <c r="GLY32" s="114"/>
      <c r="GMA32" s="115"/>
      <c r="GMB32" s="115"/>
      <c r="GMC32" s="95"/>
      <c r="GMD32" s="108"/>
      <c r="GME32" s="112"/>
      <c r="GMO32" s="114"/>
      <c r="GMQ32" s="115"/>
      <c r="GMR32" s="115"/>
      <c r="GMS32" s="95"/>
      <c r="GMT32" s="108"/>
      <c r="GMU32" s="112"/>
      <c r="GNE32" s="114"/>
      <c r="GNG32" s="115"/>
      <c r="GNH32" s="115"/>
      <c r="GNI32" s="95"/>
      <c r="GNJ32" s="108"/>
      <c r="GNK32" s="112"/>
      <c r="GNU32" s="114"/>
      <c r="GNW32" s="115"/>
      <c r="GNX32" s="115"/>
      <c r="GNY32" s="95"/>
      <c r="GNZ32" s="108"/>
      <c r="GOA32" s="112"/>
      <c r="GOK32" s="114"/>
      <c r="GOM32" s="115"/>
      <c r="GON32" s="115"/>
      <c r="GOO32" s="95"/>
      <c r="GOP32" s="108"/>
      <c r="GOQ32" s="112"/>
      <c r="GPA32" s="114"/>
      <c r="GPC32" s="115"/>
      <c r="GPD32" s="115"/>
      <c r="GPE32" s="95"/>
      <c r="GPF32" s="108"/>
      <c r="GPG32" s="112"/>
      <c r="GPQ32" s="114"/>
      <c r="GPS32" s="115"/>
      <c r="GPT32" s="115"/>
      <c r="GPU32" s="95"/>
      <c r="GPV32" s="108"/>
      <c r="GPW32" s="112"/>
      <c r="GQG32" s="114"/>
      <c r="GQI32" s="115"/>
      <c r="GQJ32" s="115"/>
      <c r="GQK32" s="95"/>
      <c r="GQL32" s="108"/>
      <c r="GQM32" s="112"/>
      <c r="GQW32" s="114"/>
      <c r="GQY32" s="115"/>
      <c r="GQZ32" s="115"/>
      <c r="GRA32" s="95"/>
      <c r="GRB32" s="108"/>
      <c r="GRC32" s="112"/>
      <c r="GRM32" s="114"/>
      <c r="GRO32" s="115"/>
      <c r="GRP32" s="115"/>
      <c r="GRQ32" s="95"/>
      <c r="GRR32" s="108"/>
      <c r="GRS32" s="112"/>
      <c r="GSC32" s="114"/>
      <c r="GSE32" s="115"/>
      <c r="GSF32" s="115"/>
      <c r="GSG32" s="95"/>
      <c r="GSH32" s="108"/>
      <c r="GSI32" s="112"/>
      <c r="GSS32" s="114"/>
      <c r="GSU32" s="115"/>
      <c r="GSV32" s="115"/>
      <c r="GSW32" s="95"/>
      <c r="GSX32" s="108"/>
      <c r="GSY32" s="112"/>
      <c r="GTI32" s="114"/>
      <c r="GTK32" s="115"/>
      <c r="GTL32" s="115"/>
      <c r="GTM32" s="95"/>
      <c r="GTN32" s="108"/>
      <c r="GTO32" s="112"/>
      <c r="GTY32" s="114"/>
      <c r="GUA32" s="115"/>
      <c r="GUB32" s="115"/>
      <c r="GUC32" s="95"/>
      <c r="GUD32" s="108"/>
      <c r="GUE32" s="112"/>
      <c r="GUO32" s="114"/>
      <c r="GUQ32" s="115"/>
      <c r="GUR32" s="115"/>
      <c r="GUS32" s="95"/>
      <c r="GUT32" s="108"/>
      <c r="GUU32" s="112"/>
      <c r="GVE32" s="114"/>
      <c r="GVG32" s="115"/>
      <c r="GVH32" s="115"/>
      <c r="GVI32" s="95"/>
      <c r="GVJ32" s="108"/>
      <c r="GVK32" s="112"/>
      <c r="GVU32" s="114"/>
      <c r="GVW32" s="115"/>
      <c r="GVX32" s="115"/>
      <c r="GVY32" s="95"/>
      <c r="GVZ32" s="108"/>
      <c r="GWA32" s="112"/>
      <c r="GWK32" s="114"/>
      <c r="GWM32" s="115"/>
      <c r="GWN32" s="115"/>
      <c r="GWO32" s="95"/>
      <c r="GWP32" s="108"/>
      <c r="GWQ32" s="112"/>
      <c r="GXA32" s="114"/>
      <c r="GXC32" s="115"/>
      <c r="GXD32" s="115"/>
      <c r="GXE32" s="95"/>
      <c r="GXF32" s="108"/>
      <c r="GXG32" s="112"/>
      <c r="GXQ32" s="114"/>
      <c r="GXS32" s="115"/>
      <c r="GXT32" s="115"/>
      <c r="GXU32" s="95"/>
      <c r="GXV32" s="108"/>
      <c r="GXW32" s="112"/>
      <c r="GYG32" s="114"/>
      <c r="GYI32" s="115"/>
      <c r="GYJ32" s="115"/>
      <c r="GYK32" s="95"/>
      <c r="GYL32" s="108"/>
      <c r="GYM32" s="112"/>
      <c r="GYW32" s="114"/>
      <c r="GYY32" s="115"/>
      <c r="GYZ32" s="115"/>
      <c r="GZA32" s="95"/>
      <c r="GZB32" s="108"/>
      <c r="GZC32" s="112"/>
      <c r="GZM32" s="114"/>
      <c r="GZO32" s="115"/>
      <c r="GZP32" s="115"/>
      <c r="GZQ32" s="95"/>
      <c r="GZR32" s="108"/>
      <c r="GZS32" s="112"/>
      <c r="HAC32" s="114"/>
      <c r="HAE32" s="115"/>
      <c r="HAF32" s="115"/>
      <c r="HAG32" s="95"/>
      <c r="HAH32" s="108"/>
      <c r="HAI32" s="112"/>
      <c r="HAS32" s="114"/>
      <c r="HAU32" s="115"/>
      <c r="HAV32" s="115"/>
      <c r="HAW32" s="95"/>
      <c r="HAX32" s="108"/>
      <c r="HAY32" s="112"/>
      <c r="HBI32" s="114"/>
      <c r="HBK32" s="115"/>
      <c r="HBL32" s="115"/>
      <c r="HBM32" s="95"/>
      <c r="HBN32" s="108"/>
      <c r="HBO32" s="112"/>
      <c r="HBY32" s="114"/>
      <c r="HCA32" s="115"/>
      <c r="HCB32" s="115"/>
      <c r="HCC32" s="95"/>
      <c r="HCD32" s="108"/>
      <c r="HCE32" s="112"/>
      <c r="HCO32" s="114"/>
      <c r="HCQ32" s="115"/>
      <c r="HCR32" s="115"/>
      <c r="HCS32" s="95"/>
      <c r="HCT32" s="108"/>
      <c r="HCU32" s="112"/>
      <c r="HDE32" s="114"/>
      <c r="HDG32" s="115"/>
      <c r="HDH32" s="115"/>
      <c r="HDI32" s="95"/>
      <c r="HDJ32" s="108"/>
      <c r="HDK32" s="112"/>
      <c r="HDU32" s="114"/>
      <c r="HDW32" s="115"/>
      <c r="HDX32" s="115"/>
      <c r="HDY32" s="95"/>
      <c r="HDZ32" s="108"/>
      <c r="HEA32" s="112"/>
      <c r="HEK32" s="114"/>
      <c r="HEM32" s="115"/>
      <c r="HEN32" s="115"/>
      <c r="HEO32" s="95"/>
      <c r="HEP32" s="108"/>
      <c r="HEQ32" s="112"/>
      <c r="HFA32" s="114"/>
      <c r="HFC32" s="115"/>
      <c r="HFD32" s="115"/>
      <c r="HFE32" s="95"/>
      <c r="HFF32" s="108"/>
      <c r="HFG32" s="112"/>
      <c r="HFQ32" s="114"/>
      <c r="HFS32" s="115"/>
      <c r="HFT32" s="115"/>
      <c r="HFU32" s="95"/>
      <c r="HFV32" s="108"/>
      <c r="HFW32" s="112"/>
      <c r="HGG32" s="114"/>
      <c r="HGI32" s="115"/>
      <c r="HGJ32" s="115"/>
      <c r="HGK32" s="95"/>
      <c r="HGL32" s="108"/>
      <c r="HGM32" s="112"/>
      <c r="HGW32" s="114"/>
      <c r="HGY32" s="115"/>
      <c r="HGZ32" s="115"/>
      <c r="HHA32" s="95"/>
      <c r="HHB32" s="108"/>
      <c r="HHC32" s="112"/>
      <c r="HHM32" s="114"/>
      <c r="HHO32" s="115"/>
      <c r="HHP32" s="115"/>
      <c r="HHQ32" s="95"/>
      <c r="HHR32" s="108"/>
      <c r="HHS32" s="112"/>
      <c r="HIC32" s="114"/>
      <c r="HIE32" s="115"/>
      <c r="HIF32" s="115"/>
      <c r="HIG32" s="95"/>
      <c r="HIH32" s="108"/>
      <c r="HII32" s="112"/>
      <c r="HIS32" s="114"/>
      <c r="HIU32" s="115"/>
      <c r="HIV32" s="115"/>
      <c r="HIW32" s="95"/>
      <c r="HIX32" s="108"/>
      <c r="HIY32" s="112"/>
      <c r="HJI32" s="114"/>
      <c r="HJK32" s="115"/>
      <c r="HJL32" s="115"/>
      <c r="HJM32" s="95"/>
      <c r="HJN32" s="108"/>
      <c r="HJO32" s="112"/>
      <c r="HJY32" s="114"/>
      <c r="HKA32" s="115"/>
      <c r="HKB32" s="115"/>
      <c r="HKC32" s="95"/>
      <c r="HKD32" s="108"/>
      <c r="HKE32" s="112"/>
      <c r="HKO32" s="114"/>
      <c r="HKQ32" s="115"/>
      <c r="HKR32" s="115"/>
      <c r="HKS32" s="95"/>
      <c r="HKT32" s="108"/>
      <c r="HKU32" s="112"/>
      <c r="HLE32" s="114"/>
      <c r="HLG32" s="115"/>
      <c r="HLH32" s="115"/>
      <c r="HLI32" s="95"/>
      <c r="HLJ32" s="108"/>
      <c r="HLK32" s="112"/>
      <c r="HLU32" s="114"/>
      <c r="HLW32" s="115"/>
      <c r="HLX32" s="115"/>
      <c r="HLY32" s="95"/>
      <c r="HLZ32" s="108"/>
      <c r="HMA32" s="112"/>
      <c r="HMK32" s="114"/>
      <c r="HMM32" s="115"/>
      <c r="HMN32" s="115"/>
      <c r="HMO32" s="95"/>
      <c r="HMP32" s="108"/>
      <c r="HMQ32" s="112"/>
      <c r="HNA32" s="114"/>
      <c r="HNC32" s="115"/>
      <c r="HND32" s="115"/>
      <c r="HNE32" s="95"/>
      <c r="HNF32" s="108"/>
      <c r="HNG32" s="112"/>
      <c r="HNQ32" s="114"/>
      <c r="HNS32" s="115"/>
      <c r="HNT32" s="115"/>
      <c r="HNU32" s="95"/>
      <c r="HNV32" s="108"/>
      <c r="HNW32" s="112"/>
      <c r="HOG32" s="114"/>
      <c r="HOI32" s="115"/>
      <c r="HOJ32" s="115"/>
      <c r="HOK32" s="95"/>
      <c r="HOL32" s="108"/>
      <c r="HOM32" s="112"/>
      <c r="HOW32" s="114"/>
      <c r="HOY32" s="115"/>
      <c r="HOZ32" s="115"/>
      <c r="HPA32" s="95"/>
      <c r="HPB32" s="108"/>
      <c r="HPC32" s="112"/>
      <c r="HPM32" s="114"/>
      <c r="HPO32" s="115"/>
      <c r="HPP32" s="115"/>
      <c r="HPQ32" s="95"/>
      <c r="HPR32" s="108"/>
      <c r="HPS32" s="112"/>
      <c r="HQC32" s="114"/>
      <c r="HQE32" s="115"/>
      <c r="HQF32" s="115"/>
      <c r="HQG32" s="95"/>
      <c r="HQH32" s="108"/>
      <c r="HQI32" s="112"/>
      <c r="HQS32" s="114"/>
      <c r="HQU32" s="115"/>
      <c r="HQV32" s="115"/>
      <c r="HQW32" s="95"/>
      <c r="HQX32" s="108"/>
      <c r="HQY32" s="112"/>
      <c r="HRI32" s="114"/>
      <c r="HRK32" s="115"/>
      <c r="HRL32" s="115"/>
      <c r="HRM32" s="95"/>
      <c r="HRN32" s="108"/>
      <c r="HRO32" s="112"/>
      <c r="HRY32" s="114"/>
      <c r="HSA32" s="115"/>
      <c r="HSB32" s="115"/>
      <c r="HSC32" s="95"/>
      <c r="HSD32" s="108"/>
      <c r="HSE32" s="112"/>
      <c r="HSO32" s="114"/>
      <c r="HSQ32" s="115"/>
      <c r="HSR32" s="115"/>
      <c r="HSS32" s="95"/>
      <c r="HST32" s="108"/>
      <c r="HSU32" s="112"/>
      <c r="HTE32" s="114"/>
      <c r="HTG32" s="115"/>
      <c r="HTH32" s="115"/>
      <c r="HTI32" s="95"/>
      <c r="HTJ32" s="108"/>
      <c r="HTK32" s="112"/>
      <c r="HTU32" s="114"/>
      <c r="HTW32" s="115"/>
      <c r="HTX32" s="115"/>
      <c r="HTY32" s="95"/>
      <c r="HTZ32" s="108"/>
      <c r="HUA32" s="112"/>
      <c r="HUK32" s="114"/>
      <c r="HUM32" s="115"/>
      <c r="HUN32" s="115"/>
      <c r="HUO32" s="95"/>
      <c r="HUP32" s="108"/>
      <c r="HUQ32" s="112"/>
      <c r="HVA32" s="114"/>
      <c r="HVC32" s="115"/>
      <c r="HVD32" s="115"/>
      <c r="HVE32" s="95"/>
      <c r="HVF32" s="108"/>
      <c r="HVG32" s="112"/>
      <c r="HVQ32" s="114"/>
      <c r="HVS32" s="115"/>
      <c r="HVT32" s="115"/>
      <c r="HVU32" s="95"/>
      <c r="HVV32" s="108"/>
      <c r="HVW32" s="112"/>
      <c r="HWG32" s="114"/>
      <c r="HWI32" s="115"/>
      <c r="HWJ32" s="115"/>
      <c r="HWK32" s="95"/>
      <c r="HWL32" s="108"/>
      <c r="HWM32" s="112"/>
      <c r="HWW32" s="114"/>
      <c r="HWY32" s="115"/>
      <c r="HWZ32" s="115"/>
      <c r="HXA32" s="95"/>
      <c r="HXB32" s="108"/>
      <c r="HXC32" s="112"/>
      <c r="HXM32" s="114"/>
      <c r="HXO32" s="115"/>
      <c r="HXP32" s="115"/>
      <c r="HXQ32" s="95"/>
      <c r="HXR32" s="108"/>
      <c r="HXS32" s="112"/>
      <c r="HYC32" s="114"/>
      <c r="HYE32" s="115"/>
      <c r="HYF32" s="115"/>
      <c r="HYG32" s="95"/>
      <c r="HYH32" s="108"/>
      <c r="HYI32" s="112"/>
      <c r="HYS32" s="114"/>
      <c r="HYU32" s="115"/>
      <c r="HYV32" s="115"/>
      <c r="HYW32" s="95"/>
      <c r="HYX32" s="108"/>
      <c r="HYY32" s="112"/>
      <c r="HZI32" s="114"/>
      <c r="HZK32" s="115"/>
      <c r="HZL32" s="115"/>
      <c r="HZM32" s="95"/>
      <c r="HZN32" s="108"/>
      <c r="HZO32" s="112"/>
      <c r="HZY32" s="114"/>
      <c r="IAA32" s="115"/>
      <c r="IAB32" s="115"/>
      <c r="IAC32" s="95"/>
      <c r="IAD32" s="108"/>
      <c r="IAE32" s="112"/>
      <c r="IAO32" s="114"/>
      <c r="IAQ32" s="115"/>
      <c r="IAR32" s="115"/>
      <c r="IAS32" s="95"/>
      <c r="IAT32" s="108"/>
      <c r="IAU32" s="112"/>
      <c r="IBE32" s="114"/>
      <c r="IBG32" s="115"/>
      <c r="IBH32" s="115"/>
      <c r="IBI32" s="95"/>
      <c r="IBJ32" s="108"/>
      <c r="IBK32" s="112"/>
      <c r="IBU32" s="114"/>
      <c r="IBW32" s="115"/>
      <c r="IBX32" s="115"/>
      <c r="IBY32" s="95"/>
      <c r="IBZ32" s="108"/>
      <c r="ICA32" s="112"/>
      <c r="ICK32" s="114"/>
      <c r="ICM32" s="115"/>
      <c r="ICN32" s="115"/>
      <c r="ICO32" s="95"/>
      <c r="ICP32" s="108"/>
      <c r="ICQ32" s="112"/>
      <c r="IDA32" s="114"/>
      <c r="IDC32" s="115"/>
      <c r="IDD32" s="115"/>
      <c r="IDE32" s="95"/>
      <c r="IDF32" s="108"/>
      <c r="IDG32" s="112"/>
      <c r="IDQ32" s="114"/>
      <c r="IDS32" s="115"/>
      <c r="IDT32" s="115"/>
      <c r="IDU32" s="95"/>
      <c r="IDV32" s="108"/>
      <c r="IDW32" s="112"/>
      <c r="IEG32" s="114"/>
      <c r="IEI32" s="115"/>
      <c r="IEJ32" s="115"/>
      <c r="IEK32" s="95"/>
      <c r="IEL32" s="108"/>
      <c r="IEM32" s="112"/>
      <c r="IEW32" s="114"/>
      <c r="IEY32" s="115"/>
      <c r="IEZ32" s="115"/>
      <c r="IFA32" s="95"/>
      <c r="IFB32" s="108"/>
      <c r="IFC32" s="112"/>
      <c r="IFM32" s="114"/>
      <c r="IFO32" s="115"/>
      <c r="IFP32" s="115"/>
      <c r="IFQ32" s="95"/>
      <c r="IFR32" s="108"/>
      <c r="IFS32" s="112"/>
      <c r="IGC32" s="114"/>
      <c r="IGE32" s="115"/>
      <c r="IGF32" s="115"/>
      <c r="IGG32" s="95"/>
      <c r="IGH32" s="108"/>
      <c r="IGI32" s="112"/>
      <c r="IGS32" s="114"/>
      <c r="IGU32" s="115"/>
      <c r="IGV32" s="115"/>
      <c r="IGW32" s="95"/>
      <c r="IGX32" s="108"/>
      <c r="IGY32" s="112"/>
      <c r="IHI32" s="114"/>
      <c r="IHK32" s="115"/>
      <c r="IHL32" s="115"/>
      <c r="IHM32" s="95"/>
      <c r="IHN32" s="108"/>
      <c r="IHO32" s="112"/>
      <c r="IHY32" s="114"/>
      <c r="IIA32" s="115"/>
      <c r="IIB32" s="115"/>
      <c r="IIC32" s="95"/>
      <c r="IID32" s="108"/>
      <c r="IIE32" s="112"/>
      <c r="IIO32" s="114"/>
      <c r="IIQ32" s="115"/>
      <c r="IIR32" s="115"/>
      <c r="IIS32" s="95"/>
      <c r="IIT32" s="108"/>
      <c r="IIU32" s="112"/>
      <c r="IJE32" s="114"/>
      <c r="IJG32" s="115"/>
      <c r="IJH32" s="115"/>
      <c r="IJI32" s="95"/>
      <c r="IJJ32" s="108"/>
      <c r="IJK32" s="112"/>
      <c r="IJU32" s="114"/>
      <c r="IJW32" s="115"/>
      <c r="IJX32" s="115"/>
      <c r="IJY32" s="95"/>
      <c r="IJZ32" s="108"/>
      <c r="IKA32" s="112"/>
      <c r="IKK32" s="114"/>
      <c r="IKM32" s="115"/>
      <c r="IKN32" s="115"/>
      <c r="IKO32" s="95"/>
      <c r="IKP32" s="108"/>
      <c r="IKQ32" s="112"/>
      <c r="ILA32" s="114"/>
      <c r="ILC32" s="115"/>
      <c r="ILD32" s="115"/>
      <c r="ILE32" s="95"/>
      <c r="ILF32" s="108"/>
      <c r="ILG32" s="112"/>
      <c r="ILQ32" s="114"/>
      <c r="ILS32" s="115"/>
      <c r="ILT32" s="115"/>
      <c r="ILU32" s="95"/>
      <c r="ILV32" s="108"/>
      <c r="ILW32" s="112"/>
      <c r="IMG32" s="114"/>
      <c r="IMI32" s="115"/>
      <c r="IMJ32" s="115"/>
      <c r="IMK32" s="95"/>
      <c r="IML32" s="108"/>
      <c r="IMM32" s="112"/>
      <c r="IMW32" s="114"/>
      <c r="IMY32" s="115"/>
      <c r="IMZ32" s="115"/>
      <c r="INA32" s="95"/>
      <c r="INB32" s="108"/>
      <c r="INC32" s="112"/>
      <c r="INM32" s="114"/>
      <c r="INO32" s="115"/>
      <c r="INP32" s="115"/>
      <c r="INQ32" s="95"/>
      <c r="INR32" s="108"/>
      <c r="INS32" s="112"/>
      <c r="IOC32" s="114"/>
      <c r="IOE32" s="115"/>
      <c r="IOF32" s="115"/>
      <c r="IOG32" s="95"/>
      <c r="IOH32" s="108"/>
      <c r="IOI32" s="112"/>
      <c r="IOS32" s="114"/>
      <c r="IOU32" s="115"/>
      <c r="IOV32" s="115"/>
      <c r="IOW32" s="95"/>
      <c r="IOX32" s="108"/>
      <c r="IOY32" s="112"/>
      <c r="IPI32" s="114"/>
      <c r="IPK32" s="115"/>
      <c r="IPL32" s="115"/>
      <c r="IPM32" s="95"/>
      <c r="IPN32" s="108"/>
      <c r="IPO32" s="112"/>
      <c r="IPY32" s="114"/>
      <c r="IQA32" s="115"/>
      <c r="IQB32" s="115"/>
      <c r="IQC32" s="95"/>
      <c r="IQD32" s="108"/>
      <c r="IQE32" s="112"/>
      <c r="IQO32" s="114"/>
      <c r="IQQ32" s="115"/>
      <c r="IQR32" s="115"/>
      <c r="IQS32" s="95"/>
      <c r="IQT32" s="108"/>
      <c r="IQU32" s="112"/>
      <c r="IRE32" s="114"/>
      <c r="IRG32" s="115"/>
      <c r="IRH32" s="115"/>
      <c r="IRI32" s="95"/>
      <c r="IRJ32" s="108"/>
      <c r="IRK32" s="112"/>
      <c r="IRU32" s="114"/>
      <c r="IRW32" s="115"/>
      <c r="IRX32" s="115"/>
      <c r="IRY32" s="95"/>
      <c r="IRZ32" s="108"/>
      <c r="ISA32" s="112"/>
      <c r="ISK32" s="114"/>
      <c r="ISM32" s="115"/>
      <c r="ISN32" s="115"/>
      <c r="ISO32" s="95"/>
      <c r="ISP32" s="108"/>
      <c r="ISQ32" s="112"/>
      <c r="ITA32" s="114"/>
      <c r="ITC32" s="115"/>
      <c r="ITD32" s="115"/>
      <c r="ITE32" s="95"/>
      <c r="ITF32" s="108"/>
      <c r="ITG32" s="112"/>
      <c r="ITQ32" s="114"/>
      <c r="ITS32" s="115"/>
      <c r="ITT32" s="115"/>
      <c r="ITU32" s="95"/>
      <c r="ITV32" s="108"/>
      <c r="ITW32" s="112"/>
      <c r="IUG32" s="114"/>
      <c r="IUI32" s="115"/>
      <c r="IUJ32" s="115"/>
      <c r="IUK32" s="95"/>
      <c r="IUL32" s="108"/>
      <c r="IUM32" s="112"/>
      <c r="IUW32" s="114"/>
      <c r="IUY32" s="115"/>
      <c r="IUZ32" s="115"/>
      <c r="IVA32" s="95"/>
      <c r="IVB32" s="108"/>
      <c r="IVC32" s="112"/>
      <c r="IVM32" s="114"/>
      <c r="IVO32" s="115"/>
      <c r="IVP32" s="115"/>
      <c r="IVQ32" s="95"/>
      <c r="IVR32" s="108"/>
      <c r="IVS32" s="112"/>
      <c r="IWC32" s="114"/>
      <c r="IWE32" s="115"/>
      <c r="IWF32" s="115"/>
      <c r="IWG32" s="95"/>
      <c r="IWH32" s="108"/>
      <c r="IWI32" s="112"/>
      <c r="IWS32" s="114"/>
      <c r="IWU32" s="115"/>
      <c r="IWV32" s="115"/>
      <c r="IWW32" s="95"/>
      <c r="IWX32" s="108"/>
      <c r="IWY32" s="112"/>
      <c r="IXI32" s="114"/>
      <c r="IXK32" s="115"/>
      <c r="IXL32" s="115"/>
      <c r="IXM32" s="95"/>
      <c r="IXN32" s="108"/>
      <c r="IXO32" s="112"/>
      <c r="IXY32" s="114"/>
      <c r="IYA32" s="115"/>
      <c r="IYB32" s="115"/>
      <c r="IYC32" s="95"/>
      <c r="IYD32" s="108"/>
      <c r="IYE32" s="112"/>
      <c r="IYO32" s="114"/>
      <c r="IYQ32" s="115"/>
      <c r="IYR32" s="115"/>
      <c r="IYS32" s="95"/>
      <c r="IYT32" s="108"/>
      <c r="IYU32" s="112"/>
      <c r="IZE32" s="114"/>
      <c r="IZG32" s="115"/>
      <c r="IZH32" s="115"/>
      <c r="IZI32" s="95"/>
      <c r="IZJ32" s="108"/>
      <c r="IZK32" s="112"/>
      <c r="IZU32" s="114"/>
      <c r="IZW32" s="115"/>
      <c r="IZX32" s="115"/>
      <c r="IZY32" s="95"/>
      <c r="IZZ32" s="108"/>
      <c r="JAA32" s="112"/>
      <c r="JAK32" s="114"/>
      <c r="JAM32" s="115"/>
      <c r="JAN32" s="115"/>
      <c r="JAO32" s="95"/>
      <c r="JAP32" s="108"/>
      <c r="JAQ32" s="112"/>
      <c r="JBA32" s="114"/>
      <c r="JBC32" s="115"/>
      <c r="JBD32" s="115"/>
      <c r="JBE32" s="95"/>
      <c r="JBF32" s="108"/>
      <c r="JBG32" s="112"/>
      <c r="JBQ32" s="114"/>
      <c r="JBS32" s="115"/>
      <c r="JBT32" s="115"/>
      <c r="JBU32" s="95"/>
      <c r="JBV32" s="108"/>
      <c r="JBW32" s="112"/>
      <c r="JCG32" s="114"/>
      <c r="JCI32" s="115"/>
      <c r="JCJ32" s="115"/>
      <c r="JCK32" s="95"/>
      <c r="JCL32" s="108"/>
      <c r="JCM32" s="112"/>
      <c r="JCW32" s="114"/>
      <c r="JCY32" s="115"/>
      <c r="JCZ32" s="115"/>
      <c r="JDA32" s="95"/>
      <c r="JDB32" s="108"/>
      <c r="JDC32" s="112"/>
      <c r="JDM32" s="114"/>
      <c r="JDO32" s="115"/>
      <c r="JDP32" s="115"/>
      <c r="JDQ32" s="95"/>
      <c r="JDR32" s="108"/>
      <c r="JDS32" s="112"/>
      <c r="JEC32" s="114"/>
      <c r="JEE32" s="115"/>
      <c r="JEF32" s="115"/>
      <c r="JEG32" s="95"/>
      <c r="JEH32" s="108"/>
      <c r="JEI32" s="112"/>
      <c r="JES32" s="114"/>
      <c r="JEU32" s="115"/>
      <c r="JEV32" s="115"/>
      <c r="JEW32" s="95"/>
      <c r="JEX32" s="108"/>
      <c r="JEY32" s="112"/>
      <c r="JFI32" s="114"/>
      <c r="JFK32" s="115"/>
      <c r="JFL32" s="115"/>
      <c r="JFM32" s="95"/>
      <c r="JFN32" s="108"/>
      <c r="JFO32" s="112"/>
      <c r="JFY32" s="114"/>
      <c r="JGA32" s="115"/>
      <c r="JGB32" s="115"/>
      <c r="JGC32" s="95"/>
      <c r="JGD32" s="108"/>
      <c r="JGE32" s="112"/>
      <c r="JGO32" s="114"/>
      <c r="JGQ32" s="115"/>
      <c r="JGR32" s="115"/>
      <c r="JGS32" s="95"/>
      <c r="JGT32" s="108"/>
      <c r="JGU32" s="112"/>
      <c r="JHE32" s="114"/>
      <c r="JHG32" s="115"/>
      <c r="JHH32" s="115"/>
      <c r="JHI32" s="95"/>
      <c r="JHJ32" s="108"/>
      <c r="JHK32" s="112"/>
      <c r="JHU32" s="114"/>
      <c r="JHW32" s="115"/>
      <c r="JHX32" s="115"/>
      <c r="JHY32" s="95"/>
      <c r="JHZ32" s="108"/>
      <c r="JIA32" s="112"/>
      <c r="JIK32" s="114"/>
      <c r="JIM32" s="115"/>
      <c r="JIN32" s="115"/>
      <c r="JIO32" s="95"/>
      <c r="JIP32" s="108"/>
      <c r="JIQ32" s="112"/>
      <c r="JJA32" s="114"/>
      <c r="JJC32" s="115"/>
      <c r="JJD32" s="115"/>
      <c r="JJE32" s="95"/>
      <c r="JJF32" s="108"/>
      <c r="JJG32" s="112"/>
      <c r="JJQ32" s="114"/>
      <c r="JJS32" s="115"/>
      <c r="JJT32" s="115"/>
      <c r="JJU32" s="95"/>
      <c r="JJV32" s="108"/>
      <c r="JJW32" s="112"/>
      <c r="JKG32" s="114"/>
      <c r="JKI32" s="115"/>
      <c r="JKJ32" s="115"/>
      <c r="JKK32" s="95"/>
      <c r="JKL32" s="108"/>
      <c r="JKM32" s="112"/>
      <c r="JKW32" s="114"/>
      <c r="JKY32" s="115"/>
      <c r="JKZ32" s="115"/>
      <c r="JLA32" s="95"/>
      <c r="JLB32" s="108"/>
      <c r="JLC32" s="112"/>
      <c r="JLM32" s="114"/>
      <c r="JLO32" s="115"/>
      <c r="JLP32" s="115"/>
      <c r="JLQ32" s="95"/>
      <c r="JLR32" s="108"/>
      <c r="JLS32" s="112"/>
      <c r="JMC32" s="114"/>
      <c r="JME32" s="115"/>
      <c r="JMF32" s="115"/>
      <c r="JMG32" s="95"/>
      <c r="JMH32" s="108"/>
      <c r="JMI32" s="112"/>
      <c r="JMS32" s="114"/>
      <c r="JMU32" s="115"/>
      <c r="JMV32" s="115"/>
      <c r="JMW32" s="95"/>
      <c r="JMX32" s="108"/>
      <c r="JMY32" s="112"/>
      <c r="JNI32" s="114"/>
      <c r="JNK32" s="115"/>
      <c r="JNL32" s="115"/>
      <c r="JNM32" s="95"/>
      <c r="JNN32" s="108"/>
      <c r="JNO32" s="112"/>
      <c r="JNY32" s="114"/>
      <c r="JOA32" s="115"/>
      <c r="JOB32" s="115"/>
      <c r="JOC32" s="95"/>
      <c r="JOD32" s="108"/>
      <c r="JOE32" s="112"/>
      <c r="JOO32" s="114"/>
      <c r="JOQ32" s="115"/>
      <c r="JOR32" s="115"/>
      <c r="JOS32" s="95"/>
      <c r="JOT32" s="108"/>
      <c r="JOU32" s="112"/>
      <c r="JPE32" s="114"/>
      <c r="JPG32" s="115"/>
      <c r="JPH32" s="115"/>
      <c r="JPI32" s="95"/>
      <c r="JPJ32" s="108"/>
      <c r="JPK32" s="112"/>
      <c r="JPU32" s="114"/>
      <c r="JPW32" s="115"/>
      <c r="JPX32" s="115"/>
      <c r="JPY32" s="95"/>
      <c r="JPZ32" s="108"/>
      <c r="JQA32" s="112"/>
      <c r="JQK32" s="114"/>
      <c r="JQM32" s="115"/>
      <c r="JQN32" s="115"/>
      <c r="JQO32" s="95"/>
      <c r="JQP32" s="108"/>
      <c r="JQQ32" s="112"/>
      <c r="JRA32" s="114"/>
      <c r="JRC32" s="115"/>
      <c r="JRD32" s="115"/>
      <c r="JRE32" s="95"/>
      <c r="JRF32" s="108"/>
      <c r="JRG32" s="112"/>
      <c r="JRQ32" s="114"/>
      <c r="JRS32" s="115"/>
      <c r="JRT32" s="115"/>
      <c r="JRU32" s="95"/>
      <c r="JRV32" s="108"/>
      <c r="JRW32" s="112"/>
      <c r="JSG32" s="114"/>
      <c r="JSI32" s="115"/>
      <c r="JSJ32" s="115"/>
      <c r="JSK32" s="95"/>
      <c r="JSL32" s="108"/>
      <c r="JSM32" s="112"/>
      <c r="JSW32" s="114"/>
      <c r="JSY32" s="115"/>
      <c r="JSZ32" s="115"/>
      <c r="JTA32" s="95"/>
      <c r="JTB32" s="108"/>
      <c r="JTC32" s="112"/>
      <c r="JTM32" s="114"/>
      <c r="JTO32" s="115"/>
      <c r="JTP32" s="115"/>
      <c r="JTQ32" s="95"/>
      <c r="JTR32" s="108"/>
      <c r="JTS32" s="112"/>
      <c r="JUC32" s="114"/>
      <c r="JUE32" s="115"/>
      <c r="JUF32" s="115"/>
      <c r="JUG32" s="95"/>
      <c r="JUH32" s="108"/>
      <c r="JUI32" s="112"/>
      <c r="JUS32" s="114"/>
      <c r="JUU32" s="115"/>
      <c r="JUV32" s="115"/>
      <c r="JUW32" s="95"/>
      <c r="JUX32" s="108"/>
      <c r="JUY32" s="112"/>
      <c r="JVI32" s="114"/>
      <c r="JVK32" s="115"/>
      <c r="JVL32" s="115"/>
      <c r="JVM32" s="95"/>
      <c r="JVN32" s="108"/>
      <c r="JVO32" s="112"/>
      <c r="JVY32" s="114"/>
      <c r="JWA32" s="115"/>
      <c r="JWB32" s="115"/>
      <c r="JWC32" s="95"/>
      <c r="JWD32" s="108"/>
      <c r="JWE32" s="112"/>
      <c r="JWO32" s="114"/>
      <c r="JWQ32" s="115"/>
      <c r="JWR32" s="115"/>
      <c r="JWS32" s="95"/>
      <c r="JWT32" s="108"/>
      <c r="JWU32" s="112"/>
      <c r="JXE32" s="114"/>
      <c r="JXG32" s="115"/>
      <c r="JXH32" s="115"/>
      <c r="JXI32" s="95"/>
      <c r="JXJ32" s="108"/>
      <c r="JXK32" s="112"/>
      <c r="JXU32" s="114"/>
      <c r="JXW32" s="115"/>
      <c r="JXX32" s="115"/>
      <c r="JXY32" s="95"/>
      <c r="JXZ32" s="108"/>
      <c r="JYA32" s="112"/>
      <c r="JYK32" s="114"/>
      <c r="JYM32" s="115"/>
      <c r="JYN32" s="115"/>
      <c r="JYO32" s="95"/>
      <c r="JYP32" s="108"/>
      <c r="JYQ32" s="112"/>
      <c r="JZA32" s="114"/>
      <c r="JZC32" s="115"/>
      <c r="JZD32" s="115"/>
      <c r="JZE32" s="95"/>
      <c r="JZF32" s="108"/>
      <c r="JZG32" s="112"/>
      <c r="JZQ32" s="114"/>
      <c r="JZS32" s="115"/>
      <c r="JZT32" s="115"/>
      <c r="JZU32" s="95"/>
      <c r="JZV32" s="108"/>
      <c r="JZW32" s="112"/>
      <c r="KAG32" s="114"/>
      <c r="KAI32" s="115"/>
      <c r="KAJ32" s="115"/>
      <c r="KAK32" s="95"/>
      <c r="KAL32" s="108"/>
      <c r="KAM32" s="112"/>
      <c r="KAW32" s="114"/>
      <c r="KAY32" s="115"/>
      <c r="KAZ32" s="115"/>
      <c r="KBA32" s="95"/>
      <c r="KBB32" s="108"/>
      <c r="KBC32" s="112"/>
      <c r="KBM32" s="114"/>
      <c r="KBO32" s="115"/>
      <c r="KBP32" s="115"/>
      <c r="KBQ32" s="95"/>
      <c r="KBR32" s="108"/>
      <c r="KBS32" s="112"/>
      <c r="KCC32" s="114"/>
      <c r="KCE32" s="115"/>
      <c r="KCF32" s="115"/>
      <c r="KCG32" s="95"/>
      <c r="KCH32" s="108"/>
      <c r="KCI32" s="112"/>
      <c r="KCS32" s="114"/>
      <c r="KCU32" s="115"/>
      <c r="KCV32" s="115"/>
      <c r="KCW32" s="95"/>
      <c r="KCX32" s="108"/>
      <c r="KCY32" s="112"/>
      <c r="KDI32" s="114"/>
      <c r="KDK32" s="115"/>
      <c r="KDL32" s="115"/>
      <c r="KDM32" s="95"/>
      <c r="KDN32" s="108"/>
      <c r="KDO32" s="112"/>
      <c r="KDY32" s="114"/>
      <c r="KEA32" s="115"/>
      <c r="KEB32" s="115"/>
      <c r="KEC32" s="95"/>
      <c r="KED32" s="108"/>
      <c r="KEE32" s="112"/>
      <c r="KEO32" s="114"/>
      <c r="KEQ32" s="115"/>
      <c r="KER32" s="115"/>
      <c r="KES32" s="95"/>
      <c r="KET32" s="108"/>
      <c r="KEU32" s="112"/>
      <c r="KFE32" s="114"/>
      <c r="KFG32" s="115"/>
      <c r="KFH32" s="115"/>
      <c r="KFI32" s="95"/>
      <c r="KFJ32" s="108"/>
      <c r="KFK32" s="112"/>
      <c r="KFU32" s="114"/>
      <c r="KFW32" s="115"/>
      <c r="KFX32" s="115"/>
      <c r="KFY32" s="95"/>
      <c r="KFZ32" s="108"/>
      <c r="KGA32" s="112"/>
      <c r="KGK32" s="114"/>
      <c r="KGM32" s="115"/>
      <c r="KGN32" s="115"/>
      <c r="KGO32" s="95"/>
      <c r="KGP32" s="108"/>
      <c r="KGQ32" s="112"/>
      <c r="KHA32" s="114"/>
      <c r="KHC32" s="115"/>
      <c r="KHD32" s="115"/>
      <c r="KHE32" s="95"/>
      <c r="KHF32" s="108"/>
      <c r="KHG32" s="112"/>
      <c r="KHQ32" s="114"/>
      <c r="KHS32" s="115"/>
      <c r="KHT32" s="115"/>
      <c r="KHU32" s="95"/>
      <c r="KHV32" s="108"/>
      <c r="KHW32" s="112"/>
      <c r="KIG32" s="114"/>
      <c r="KII32" s="115"/>
      <c r="KIJ32" s="115"/>
      <c r="KIK32" s="95"/>
      <c r="KIL32" s="108"/>
      <c r="KIM32" s="112"/>
      <c r="KIW32" s="114"/>
      <c r="KIY32" s="115"/>
      <c r="KIZ32" s="115"/>
      <c r="KJA32" s="95"/>
      <c r="KJB32" s="108"/>
      <c r="KJC32" s="112"/>
      <c r="KJM32" s="114"/>
      <c r="KJO32" s="115"/>
      <c r="KJP32" s="115"/>
      <c r="KJQ32" s="95"/>
      <c r="KJR32" s="108"/>
      <c r="KJS32" s="112"/>
      <c r="KKC32" s="114"/>
      <c r="KKE32" s="115"/>
      <c r="KKF32" s="115"/>
      <c r="KKG32" s="95"/>
      <c r="KKH32" s="108"/>
      <c r="KKI32" s="112"/>
      <c r="KKS32" s="114"/>
      <c r="KKU32" s="115"/>
      <c r="KKV32" s="115"/>
      <c r="KKW32" s="95"/>
      <c r="KKX32" s="108"/>
      <c r="KKY32" s="112"/>
      <c r="KLI32" s="114"/>
      <c r="KLK32" s="115"/>
      <c r="KLL32" s="115"/>
      <c r="KLM32" s="95"/>
      <c r="KLN32" s="108"/>
      <c r="KLO32" s="112"/>
      <c r="KLY32" s="114"/>
      <c r="KMA32" s="115"/>
      <c r="KMB32" s="115"/>
      <c r="KMC32" s="95"/>
      <c r="KMD32" s="108"/>
      <c r="KME32" s="112"/>
      <c r="KMO32" s="114"/>
      <c r="KMQ32" s="115"/>
      <c r="KMR32" s="115"/>
      <c r="KMS32" s="95"/>
      <c r="KMT32" s="108"/>
      <c r="KMU32" s="112"/>
      <c r="KNE32" s="114"/>
      <c r="KNG32" s="115"/>
      <c r="KNH32" s="115"/>
      <c r="KNI32" s="95"/>
      <c r="KNJ32" s="108"/>
      <c r="KNK32" s="112"/>
      <c r="KNU32" s="114"/>
      <c r="KNW32" s="115"/>
      <c r="KNX32" s="115"/>
      <c r="KNY32" s="95"/>
      <c r="KNZ32" s="108"/>
      <c r="KOA32" s="112"/>
      <c r="KOK32" s="114"/>
      <c r="KOM32" s="115"/>
      <c r="KON32" s="115"/>
      <c r="KOO32" s="95"/>
      <c r="KOP32" s="108"/>
      <c r="KOQ32" s="112"/>
      <c r="KPA32" s="114"/>
      <c r="KPC32" s="115"/>
      <c r="KPD32" s="115"/>
      <c r="KPE32" s="95"/>
      <c r="KPF32" s="108"/>
      <c r="KPG32" s="112"/>
      <c r="KPQ32" s="114"/>
      <c r="KPS32" s="115"/>
      <c r="KPT32" s="115"/>
      <c r="KPU32" s="95"/>
      <c r="KPV32" s="108"/>
      <c r="KPW32" s="112"/>
      <c r="KQG32" s="114"/>
      <c r="KQI32" s="115"/>
      <c r="KQJ32" s="115"/>
      <c r="KQK32" s="95"/>
      <c r="KQL32" s="108"/>
      <c r="KQM32" s="112"/>
      <c r="KQW32" s="114"/>
      <c r="KQY32" s="115"/>
      <c r="KQZ32" s="115"/>
      <c r="KRA32" s="95"/>
      <c r="KRB32" s="108"/>
      <c r="KRC32" s="112"/>
      <c r="KRM32" s="114"/>
      <c r="KRO32" s="115"/>
      <c r="KRP32" s="115"/>
      <c r="KRQ32" s="95"/>
      <c r="KRR32" s="108"/>
      <c r="KRS32" s="112"/>
      <c r="KSC32" s="114"/>
      <c r="KSE32" s="115"/>
      <c r="KSF32" s="115"/>
      <c r="KSG32" s="95"/>
      <c r="KSH32" s="108"/>
      <c r="KSI32" s="112"/>
      <c r="KSS32" s="114"/>
      <c r="KSU32" s="115"/>
      <c r="KSV32" s="115"/>
      <c r="KSW32" s="95"/>
      <c r="KSX32" s="108"/>
      <c r="KSY32" s="112"/>
      <c r="KTI32" s="114"/>
      <c r="KTK32" s="115"/>
      <c r="KTL32" s="115"/>
      <c r="KTM32" s="95"/>
      <c r="KTN32" s="108"/>
      <c r="KTO32" s="112"/>
      <c r="KTY32" s="114"/>
      <c r="KUA32" s="115"/>
      <c r="KUB32" s="115"/>
      <c r="KUC32" s="95"/>
      <c r="KUD32" s="108"/>
      <c r="KUE32" s="112"/>
      <c r="KUO32" s="114"/>
      <c r="KUQ32" s="115"/>
      <c r="KUR32" s="115"/>
      <c r="KUS32" s="95"/>
      <c r="KUT32" s="108"/>
      <c r="KUU32" s="112"/>
      <c r="KVE32" s="114"/>
      <c r="KVG32" s="115"/>
      <c r="KVH32" s="115"/>
      <c r="KVI32" s="95"/>
      <c r="KVJ32" s="108"/>
      <c r="KVK32" s="112"/>
      <c r="KVU32" s="114"/>
      <c r="KVW32" s="115"/>
      <c r="KVX32" s="115"/>
      <c r="KVY32" s="95"/>
      <c r="KVZ32" s="108"/>
      <c r="KWA32" s="112"/>
      <c r="KWK32" s="114"/>
      <c r="KWM32" s="115"/>
      <c r="KWN32" s="115"/>
      <c r="KWO32" s="95"/>
      <c r="KWP32" s="108"/>
      <c r="KWQ32" s="112"/>
      <c r="KXA32" s="114"/>
      <c r="KXC32" s="115"/>
      <c r="KXD32" s="115"/>
      <c r="KXE32" s="95"/>
      <c r="KXF32" s="108"/>
      <c r="KXG32" s="112"/>
      <c r="KXQ32" s="114"/>
      <c r="KXS32" s="115"/>
      <c r="KXT32" s="115"/>
      <c r="KXU32" s="95"/>
      <c r="KXV32" s="108"/>
      <c r="KXW32" s="112"/>
      <c r="KYG32" s="114"/>
      <c r="KYI32" s="115"/>
      <c r="KYJ32" s="115"/>
      <c r="KYK32" s="95"/>
      <c r="KYL32" s="108"/>
      <c r="KYM32" s="112"/>
      <c r="KYW32" s="114"/>
      <c r="KYY32" s="115"/>
      <c r="KYZ32" s="115"/>
      <c r="KZA32" s="95"/>
      <c r="KZB32" s="108"/>
      <c r="KZC32" s="112"/>
      <c r="KZM32" s="114"/>
      <c r="KZO32" s="115"/>
      <c r="KZP32" s="115"/>
      <c r="KZQ32" s="95"/>
      <c r="KZR32" s="108"/>
      <c r="KZS32" s="112"/>
      <c r="LAC32" s="114"/>
      <c r="LAE32" s="115"/>
      <c r="LAF32" s="115"/>
      <c r="LAG32" s="95"/>
      <c r="LAH32" s="108"/>
      <c r="LAI32" s="112"/>
      <c r="LAS32" s="114"/>
      <c r="LAU32" s="115"/>
      <c r="LAV32" s="115"/>
      <c r="LAW32" s="95"/>
      <c r="LAX32" s="108"/>
      <c r="LAY32" s="112"/>
      <c r="LBI32" s="114"/>
      <c r="LBK32" s="115"/>
      <c r="LBL32" s="115"/>
      <c r="LBM32" s="95"/>
      <c r="LBN32" s="108"/>
      <c r="LBO32" s="112"/>
      <c r="LBY32" s="114"/>
      <c r="LCA32" s="115"/>
      <c r="LCB32" s="115"/>
      <c r="LCC32" s="95"/>
      <c r="LCD32" s="108"/>
      <c r="LCE32" s="112"/>
      <c r="LCO32" s="114"/>
      <c r="LCQ32" s="115"/>
      <c r="LCR32" s="115"/>
      <c r="LCS32" s="95"/>
      <c r="LCT32" s="108"/>
      <c r="LCU32" s="112"/>
      <c r="LDE32" s="114"/>
      <c r="LDG32" s="115"/>
      <c r="LDH32" s="115"/>
      <c r="LDI32" s="95"/>
      <c r="LDJ32" s="108"/>
      <c r="LDK32" s="112"/>
      <c r="LDU32" s="114"/>
      <c r="LDW32" s="115"/>
      <c r="LDX32" s="115"/>
      <c r="LDY32" s="95"/>
      <c r="LDZ32" s="108"/>
      <c r="LEA32" s="112"/>
      <c r="LEK32" s="114"/>
      <c r="LEM32" s="115"/>
      <c r="LEN32" s="115"/>
      <c r="LEO32" s="95"/>
      <c r="LEP32" s="108"/>
      <c r="LEQ32" s="112"/>
      <c r="LFA32" s="114"/>
      <c r="LFC32" s="115"/>
      <c r="LFD32" s="115"/>
      <c r="LFE32" s="95"/>
      <c r="LFF32" s="108"/>
      <c r="LFG32" s="112"/>
      <c r="LFQ32" s="114"/>
      <c r="LFS32" s="115"/>
      <c r="LFT32" s="115"/>
      <c r="LFU32" s="95"/>
      <c r="LFV32" s="108"/>
      <c r="LFW32" s="112"/>
      <c r="LGG32" s="114"/>
      <c r="LGI32" s="115"/>
      <c r="LGJ32" s="115"/>
      <c r="LGK32" s="95"/>
      <c r="LGL32" s="108"/>
      <c r="LGM32" s="112"/>
      <c r="LGW32" s="114"/>
      <c r="LGY32" s="115"/>
      <c r="LGZ32" s="115"/>
      <c r="LHA32" s="95"/>
      <c r="LHB32" s="108"/>
      <c r="LHC32" s="112"/>
      <c r="LHM32" s="114"/>
      <c r="LHO32" s="115"/>
      <c r="LHP32" s="115"/>
      <c r="LHQ32" s="95"/>
      <c r="LHR32" s="108"/>
      <c r="LHS32" s="112"/>
      <c r="LIC32" s="114"/>
      <c r="LIE32" s="115"/>
      <c r="LIF32" s="115"/>
      <c r="LIG32" s="95"/>
      <c r="LIH32" s="108"/>
      <c r="LII32" s="112"/>
      <c r="LIS32" s="114"/>
      <c r="LIU32" s="115"/>
      <c r="LIV32" s="115"/>
      <c r="LIW32" s="95"/>
      <c r="LIX32" s="108"/>
      <c r="LIY32" s="112"/>
      <c r="LJI32" s="114"/>
      <c r="LJK32" s="115"/>
      <c r="LJL32" s="115"/>
      <c r="LJM32" s="95"/>
      <c r="LJN32" s="108"/>
      <c r="LJO32" s="112"/>
      <c r="LJY32" s="114"/>
      <c r="LKA32" s="115"/>
      <c r="LKB32" s="115"/>
      <c r="LKC32" s="95"/>
      <c r="LKD32" s="108"/>
      <c r="LKE32" s="112"/>
      <c r="LKO32" s="114"/>
      <c r="LKQ32" s="115"/>
      <c r="LKR32" s="115"/>
      <c r="LKS32" s="95"/>
      <c r="LKT32" s="108"/>
      <c r="LKU32" s="112"/>
      <c r="LLE32" s="114"/>
      <c r="LLG32" s="115"/>
      <c r="LLH32" s="115"/>
      <c r="LLI32" s="95"/>
      <c r="LLJ32" s="108"/>
      <c r="LLK32" s="112"/>
      <c r="LLU32" s="114"/>
      <c r="LLW32" s="115"/>
      <c r="LLX32" s="115"/>
      <c r="LLY32" s="95"/>
      <c r="LLZ32" s="108"/>
      <c r="LMA32" s="112"/>
      <c r="LMK32" s="114"/>
      <c r="LMM32" s="115"/>
      <c r="LMN32" s="115"/>
      <c r="LMO32" s="95"/>
      <c r="LMP32" s="108"/>
      <c r="LMQ32" s="112"/>
      <c r="LNA32" s="114"/>
      <c r="LNC32" s="115"/>
      <c r="LND32" s="115"/>
      <c r="LNE32" s="95"/>
      <c r="LNF32" s="108"/>
      <c r="LNG32" s="112"/>
      <c r="LNQ32" s="114"/>
      <c r="LNS32" s="115"/>
      <c r="LNT32" s="115"/>
      <c r="LNU32" s="95"/>
      <c r="LNV32" s="108"/>
      <c r="LNW32" s="112"/>
      <c r="LOG32" s="114"/>
      <c r="LOI32" s="115"/>
      <c r="LOJ32" s="115"/>
      <c r="LOK32" s="95"/>
      <c r="LOL32" s="108"/>
      <c r="LOM32" s="112"/>
      <c r="LOW32" s="114"/>
      <c r="LOY32" s="115"/>
      <c r="LOZ32" s="115"/>
      <c r="LPA32" s="95"/>
      <c r="LPB32" s="108"/>
      <c r="LPC32" s="112"/>
      <c r="LPM32" s="114"/>
      <c r="LPO32" s="115"/>
      <c r="LPP32" s="115"/>
      <c r="LPQ32" s="95"/>
      <c r="LPR32" s="108"/>
      <c r="LPS32" s="112"/>
      <c r="LQC32" s="114"/>
      <c r="LQE32" s="115"/>
      <c r="LQF32" s="115"/>
      <c r="LQG32" s="95"/>
      <c r="LQH32" s="108"/>
      <c r="LQI32" s="112"/>
      <c r="LQS32" s="114"/>
      <c r="LQU32" s="115"/>
      <c r="LQV32" s="115"/>
      <c r="LQW32" s="95"/>
      <c r="LQX32" s="108"/>
      <c r="LQY32" s="112"/>
      <c r="LRI32" s="114"/>
      <c r="LRK32" s="115"/>
      <c r="LRL32" s="115"/>
      <c r="LRM32" s="95"/>
      <c r="LRN32" s="108"/>
      <c r="LRO32" s="112"/>
      <c r="LRY32" s="114"/>
      <c r="LSA32" s="115"/>
      <c r="LSB32" s="115"/>
      <c r="LSC32" s="95"/>
      <c r="LSD32" s="108"/>
      <c r="LSE32" s="112"/>
      <c r="LSO32" s="114"/>
      <c r="LSQ32" s="115"/>
      <c r="LSR32" s="115"/>
      <c r="LSS32" s="95"/>
      <c r="LST32" s="108"/>
      <c r="LSU32" s="112"/>
      <c r="LTE32" s="114"/>
      <c r="LTG32" s="115"/>
      <c r="LTH32" s="115"/>
      <c r="LTI32" s="95"/>
      <c r="LTJ32" s="108"/>
      <c r="LTK32" s="112"/>
      <c r="LTU32" s="114"/>
      <c r="LTW32" s="115"/>
      <c r="LTX32" s="115"/>
      <c r="LTY32" s="95"/>
      <c r="LTZ32" s="108"/>
      <c r="LUA32" s="112"/>
      <c r="LUK32" s="114"/>
      <c r="LUM32" s="115"/>
      <c r="LUN32" s="115"/>
      <c r="LUO32" s="95"/>
      <c r="LUP32" s="108"/>
      <c r="LUQ32" s="112"/>
      <c r="LVA32" s="114"/>
      <c r="LVC32" s="115"/>
      <c r="LVD32" s="115"/>
      <c r="LVE32" s="95"/>
      <c r="LVF32" s="108"/>
      <c r="LVG32" s="112"/>
      <c r="LVQ32" s="114"/>
      <c r="LVS32" s="115"/>
      <c r="LVT32" s="115"/>
      <c r="LVU32" s="95"/>
      <c r="LVV32" s="108"/>
      <c r="LVW32" s="112"/>
      <c r="LWG32" s="114"/>
      <c r="LWI32" s="115"/>
      <c r="LWJ32" s="115"/>
      <c r="LWK32" s="95"/>
      <c r="LWL32" s="108"/>
      <c r="LWM32" s="112"/>
      <c r="LWW32" s="114"/>
      <c r="LWY32" s="115"/>
      <c r="LWZ32" s="115"/>
      <c r="LXA32" s="95"/>
      <c r="LXB32" s="108"/>
      <c r="LXC32" s="112"/>
      <c r="LXM32" s="114"/>
      <c r="LXO32" s="115"/>
      <c r="LXP32" s="115"/>
      <c r="LXQ32" s="95"/>
      <c r="LXR32" s="108"/>
      <c r="LXS32" s="112"/>
      <c r="LYC32" s="114"/>
      <c r="LYE32" s="115"/>
      <c r="LYF32" s="115"/>
      <c r="LYG32" s="95"/>
      <c r="LYH32" s="108"/>
      <c r="LYI32" s="112"/>
      <c r="LYS32" s="114"/>
      <c r="LYU32" s="115"/>
      <c r="LYV32" s="115"/>
      <c r="LYW32" s="95"/>
      <c r="LYX32" s="108"/>
      <c r="LYY32" s="112"/>
      <c r="LZI32" s="114"/>
      <c r="LZK32" s="115"/>
      <c r="LZL32" s="115"/>
      <c r="LZM32" s="95"/>
      <c r="LZN32" s="108"/>
      <c r="LZO32" s="112"/>
      <c r="LZY32" s="114"/>
      <c r="MAA32" s="115"/>
      <c r="MAB32" s="115"/>
      <c r="MAC32" s="95"/>
      <c r="MAD32" s="108"/>
      <c r="MAE32" s="112"/>
      <c r="MAO32" s="114"/>
      <c r="MAQ32" s="115"/>
      <c r="MAR32" s="115"/>
      <c r="MAS32" s="95"/>
      <c r="MAT32" s="108"/>
      <c r="MAU32" s="112"/>
      <c r="MBE32" s="114"/>
      <c r="MBG32" s="115"/>
      <c r="MBH32" s="115"/>
      <c r="MBI32" s="95"/>
      <c r="MBJ32" s="108"/>
      <c r="MBK32" s="112"/>
      <c r="MBU32" s="114"/>
      <c r="MBW32" s="115"/>
      <c r="MBX32" s="115"/>
      <c r="MBY32" s="95"/>
      <c r="MBZ32" s="108"/>
      <c r="MCA32" s="112"/>
      <c r="MCK32" s="114"/>
      <c r="MCM32" s="115"/>
      <c r="MCN32" s="115"/>
      <c r="MCO32" s="95"/>
      <c r="MCP32" s="108"/>
      <c r="MCQ32" s="112"/>
      <c r="MDA32" s="114"/>
      <c r="MDC32" s="115"/>
      <c r="MDD32" s="115"/>
      <c r="MDE32" s="95"/>
      <c r="MDF32" s="108"/>
      <c r="MDG32" s="112"/>
      <c r="MDQ32" s="114"/>
      <c r="MDS32" s="115"/>
      <c r="MDT32" s="115"/>
      <c r="MDU32" s="95"/>
      <c r="MDV32" s="108"/>
      <c r="MDW32" s="112"/>
      <c r="MEG32" s="114"/>
      <c r="MEI32" s="115"/>
      <c r="MEJ32" s="115"/>
      <c r="MEK32" s="95"/>
      <c r="MEL32" s="108"/>
      <c r="MEM32" s="112"/>
      <c r="MEW32" s="114"/>
      <c r="MEY32" s="115"/>
      <c r="MEZ32" s="115"/>
      <c r="MFA32" s="95"/>
      <c r="MFB32" s="108"/>
      <c r="MFC32" s="112"/>
      <c r="MFM32" s="114"/>
      <c r="MFO32" s="115"/>
      <c r="MFP32" s="115"/>
      <c r="MFQ32" s="95"/>
      <c r="MFR32" s="108"/>
      <c r="MFS32" s="112"/>
      <c r="MGC32" s="114"/>
      <c r="MGE32" s="115"/>
      <c r="MGF32" s="115"/>
      <c r="MGG32" s="95"/>
      <c r="MGH32" s="108"/>
      <c r="MGI32" s="112"/>
      <c r="MGS32" s="114"/>
      <c r="MGU32" s="115"/>
      <c r="MGV32" s="115"/>
      <c r="MGW32" s="95"/>
      <c r="MGX32" s="108"/>
      <c r="MGY32" s="112"/>
      <c r="MHI32" s="114"/>
      <c r="MHK32" s="115"/>
      <c r="MHL32" s="115"/>
      <c r="MHM32" s="95"/>
      <c r="MHN32" s="108"/>
      <c r="MHO32" s="112"/>
      <c r="MHY32" s="114"/>
      <c r="MIA32" s="115"/>
      <c r="MIB32" s="115"/>
      <c r="MIC32" s="95"/>
      <c r="MID32" s="108"/>
      <c r="MIE32" s="112"/>
      <c r="MIO32" s="114"/>
      <c r="MIQ32" s="115"/>
      <c r="MIR32" s="115"/>
      <c r="MIS32" s="95"/>
      <c r="MIT32" s="108"/>
      <c r="MIU32" s="112"/>
      <c r="MJE32" s="114"/>
      <c r="MJG32" s="115"/>
      <c r="MJH32" s="115"/>
      <c r="MJI32" s="95"/>
      <c r="MJJ32" s="108"/>
      <c r="MJK32" s="112"/>
      <c r="MJU32" s="114"/>
      <c r="MJW32" s="115"/>
      <c r="MJX32" s="115"/>
      <c r="MJY32" s="95"/>
      <c r="MJZ32" s="108"/>
      <c r="MKA32" s="112"/>
      <c r="MKK32" s="114"/>
      <c r="MKM32" s="115"/>
      <c r="MKN32" s="115"/>
      <c r="MKO32" s="95"/>
      <c r="MKP32" s="108"/>
      <c r="MKQ32" s="112"/>
      <c r="MLA32" s="114"/>
      <c r="MLC32" s="115"/>
      <c r="MLD32" s="115"/>
      <c r="MLE32" s="95"/>
      <c r="MLF32" s="108"/>
      <c r="MLG32" s="112"/>
      <c r="MLQ32" s="114"/>
      <c r="MLS32" s="115"/>
      <c r="MLT32" s="115"/>
      <c r="MLU32" s="95"/>
      <c r="MLV32" s="108"/>
      <c r="MLW32" s="112"/>
      <c r="MMG32" s="114"/>
      <c r="MMI32" s="115"/>
      <c r="MMJ32" s="115"/>
      <c r="MMK32" s="95"/>
      <c r="MML32" s="108"/>
      <c r="MMM32" s="112"/>
      <c r="MMW32" s="114"/>
      <c r="MMY32" s="115"/>
      <c r="MMZ32" s="115"/>
      <c r="MNA32" s="95"/>
      <c r="MNB32" s="108"/>
      <c r="MNC32" s="112"/>
      <c r="MNM32" s="114"/>
      <c r="MNO32" s="115"/>
      <c r="MNP32" s="115"/>
      <c r="MNQ32" s="95"/>
      <c r="MNR32" s="108"/>
      <c r="MNS32" s="112"/>
      <c r="MOC32" s="114"/>
      <c r="MOE32" s="115"/>
      <c r="MOF32" s="115"/>
      <c r="MOG32" s="95"/>
      <c r="MOH32" s="108"/>
      <c r="MOI32" s="112"/>
      <c r="MOS32" s="114"/>
      <c r="MOU32" s="115"/>
      <c r="MOV32" s="115"/>
      <c r="MOW32" s="95"/>
      <c r="MOX32" s="108"/>
      <c r="MOY32" s="112"/>
      <c r="MPI32" s="114"/>
      <c r="MPK32" s="115"/>
      <c r="MPL32" s="115"/>
      <c r="MPM32" s="95"/>
      <c r="MPN32" s="108"/>
      <c r="MPO32" s="112"/>
      <c r="MPY32" s="114"/>
      <c r="MQA32" s="115"/>
      <c r="MQB32" s="115"/>
      <c r="MQC32" s="95"/>
      <c r="MQD32" s="108"/>
      <c r="MQE32" s="112"/>
      <c r="MQO32" s="114"/>
      <c r="MQQ32" s="115"/>
      <c r="MQR32" s="115"/>
      <c r="MQS32" s="95"/>
      <c r="MQT32" s="108"/>
      <c r="MQU32" s="112"/>
      <c r="MRE32" s="114"/>
      <c r="MRG32" s="115"/>
      <c r="MRH32" s="115"/>
      <c r="MRI32" s="95"/>
      <c r="MRJ32" s="108"/>
      <c r="MRK32" s="112"/>
      <c r="MRU32" s="114"/>
      <c r="MRW32" s="115"/>
      <c r="MRX32" s="115"/>
      <c r="MRY32" s="95"/>
      <c r="MRZ32" s="108"/>
      <c r="MSA32" s="112"/>
      <c r="MSK32" s="114"/>
      <c r="MSM32" s="115"/>
      <c r="MSN32" s="115"/>
      <c r="MSO32" s="95"/>
      <c r="MSP32" s="108"/>
      <c r="MSQ32" s="112"/>
      <c r="MTA32" s="114"/>
      <c r="MTC32" s="115"/>
      <c r="MTD32" s="115"/>
      <c r="MTE32" s="95"/>
      <c r="MTF32" s="108"/>
      <c r="MTG32" s="112"/>
      <c r="MTQ32" s="114"/>
      <c r="MTS32" s="115"/>
      <c r="MTT32" s="115"/>
      <c r="MTU32" s="95"/>
      <c r="MTV32" s="108"/>
      <c r="MTW32" s="112"/>
      <c r="MUG32" s="114"/>
      <c r="MUI32" s="115"/>
      <c r="MUJ32" s="115"/>
      <c r="MUK32" s="95"/>
      <c r="MUL32" s="108"/>
      <c r="MUM32" s="112"/>
      <c r="MUW32" s="114"/>
      <c r="MUY32" s="115"/>
      <c r="MUZ32" s="115"/>
      <c r="MVA32" s="95"/>
      <c r="MVB32" s="108"/>
      <c r="MVC32" s="112"/>
      <c r="MVM32" s="114"/>
      <c r="MVO32" s="115"/>
      <c r="MVP32" s="115"/>
      <c r="MVQ32" s="95"/>
      <c r="MVR32" s="108"/>
      <c r="MVS32" s="112"/>
      <c r="MWC32" s="114"/>
      <c r="MWE32" s="115"/>
      <c r="MWF32" s="115"/>
      <c r="MWG32" s="95"/>
      <c r="MWH32" s="108"/>
      <c r="MWI32" s="112"/>
      <c r="MWS32" s="114"/>
      <c r="MWU32" s="115"/>
      <c r="MWV32" s="115"/>
      <c r="MWW32" s="95"/>
      <c r="MWX32" s="108"/>
      <c r="MWY32" s="112"/>
      <c r="MXI32" s="114"/>
      <c r="MXK32" s="115"/>
      <c r="MXL32" s="115"/>
      <c r="MXM32" s="95"/>
      <c r="MXN32" s="108"/>
      <c r="MXO32" s="112"/>
      <c r="MXY32" s="114"/>
      <c r="MYA32" s="115"/>
      <c r="MYB32" s="115"/>
      <c r="MYC32" s="95"/>
      <c r="MYD32" s="108"/>
      <c r="MYE32" s="112"/>
      <c r="MYO32" s="114"/>
      <c r="MYQ32" s="115"/>
      <c r="MYR32" s="115"/>
      <c r="MYS32" s="95"/>
      <c r="MYT32" s="108"/>
      <c r="MYU32" s="112"/>
      <c r="MZE32" s="114"/>
      <c r="MZG32" s="115"/>
      <c r="MZH32" s="115"/>
      <c r="MZI32" s="95"/>
      <c r="MZJ32" s="108"/>
      <c r="MZK32" s="112"/>
      <c r="MZU32" s="114"/>
      <c r="MZW32" s="115"/>
      <c r="MZX32" s="115"/>
      <c r="MZY32" s="95"/>
      <c r="MZZ32" s="108"/>
      <c r="NAA32" s="112"/>
      <c r="NAK32" s="114"/>
      <c r="NAM32" s="115"/>
      <c r="NAN32" s="115"/>
      <c r="NAO32" s="95"/>
      <c r="NAP32" s="108"/>
      <c r="NAQ32" s="112"/>
      <c r="NBA32" s="114"/>
      <c r="NBC32" s="115"/>
      <c r="NBD32" s="115"/>
      <c r="NBE32" s="95"/>
      <c r="NBF32" s="108"/>
      <c r="NBG32" s="112"/>
      <c r="NBQ32" s="114"/>
      <c r="NBS32" s="115"/>
      <c r="NBT32" s="115"/>
      <c r="NBU32" s="95"/>
      <c r="NBV32" s="108"/>
      <c r="NBW32" s="112"/>
      <c r="NCG32" s="114"/>
      <c r="NCI32" s="115"/>
      <c r="NCJ32" s="115"/>
      <c r="NCK32" s="95"/>
      <c r="NCL32" s="108"/>
      <c r="NCM32" s="112"/>
      <c r="NCW32" s="114"/>
      <c r="NCY32" s="115"/>
      <c r="NCZ32" s="115"/>
      <c r="NDA32" s="95"/>
      <c r="NDB32" s="108"/>
      <c r="NDC32" s="112"/>
      <c r="NDM32" s="114"/>
      <c r="NDO32" s="115"/>
      <c r="NDP32" s="115"/>
      <c r="NDQ32" s="95"/>
      <c r="NDR32" s="108"/>
      <c r="NDS32" s="112"/>
      <c r="NEC32" s="114"/>
      <c r="NEE32" s="115"/>
      <c r="NEF32" s="115"/>
      <c r="NEG32" s="95"/>
      <c r="NEH32" s="108"/>
      <c r="NEI32" s="112"/>
      <c r="NES32" s="114"/>
      <c r="NEU32" s="115"/>
      <c r="NEV32" s="115"/>
      <c r="NEW32" s="95"/>
      <c r="NEX32" s="108"/>
      <c r="NEY32" s="112"/>
      <c r="NFI32" s="114"/>
      <c r="NFK32" s="115"/>
      <c r="NFL32" s="115"/>
      <c r="NFM32" s="95"/>
      <c r="NFN32" s="108"/>
      <c r="NFO32" s="112"/>
      <c r="NFY32" s="114"/>
      <c r="NGA32" s="115"/>
      <c r="NGB32" s="115"/>
      <c r="NGC32" s="95"/>
      <c r="NGD32" s="108"/>
      <c r="NGE32" s="112"/>
      <c r="NGO32" s="114"/>
      <c r="NGQ32" s="115"/>
      <c r="NGR32" s="115"/>
      <c r="NGS32" s="95"/>
      <c r="NGT32" s="108"/>
      <c r="NGU32" s="112"/>
      <c r="NHE32" s="114"/>
      <c r="NHG32" s="115"/>
      <c r="NHH32" s="115"/>
      <c r="NHI32" s="95"/>
      <c r="NHJ32" s="108"/>
      <c r="NHK32" s="112"/>
      <c r="NHU32" s="114"/>
      <c r="NHW32" s="115"/>
      <c r="NHX32" s="115"/>
      <c r="NHY32" s="95"/>
      <c r="NHZ32" s="108"/>
      <c r="NIA32" s="112"/>
      <c r="NIK32" s="114"/>
      <c r="NIM32" s="115"/>
      <c r="NIN32" s="115"/>
      <c r="NIO32" s="95"/>
      <c r="NIP32" s="108"/>
      <c r="NIQ32" s="112"/>
      <c r="NJA32" s="114"/>
      <c r="NJC32" s="115"/>
      <c r="NJD32" s="115"/>
      <c r="NJE32" s="95"/>
      <c r="NJF32" s="108"/>
      <c r="NJG32" s="112"/>
      <c r="NJQ32" s="114"/>
      <c r="NJS32" s="115"/>
      <c r="NJT32" s="115"/>
      <c r="NJU32" s="95"/>
      <c r="NJV32" s="108"/>
      <c r="NJW32" s="112"/>
      <c r="NKG32" s="114"/>
      <c r="NKI32" s="115"/>
      <c r="NKJ32" s="115"/>
      <c r="NKK32" s="95"/>
      <c r="NKL32" s="108"/>
      <c r="NKM32" s="112"/>
      <c r="NKW32" s="114"/>
      <c r="NKY32" s="115"/>
      <c r="NKZ32" s="115"/>
      <c r="NLA32" s="95"/>
      <c r="NLB32" s="108"/>
      <c r="NLC32" s="112"/>
      <c r="NLM32" s="114"/>
      <c r="NLO32" s="115"/>
      <c r="NLP32" s="115"/>
      <c r="NLQ32" s="95"/>
      <c r="NLR32" s="108"/>
      <c r="NLS32" s="112"/>
      <c r="NMC32" s="114"/>
      <c r="NME32" s="115"/>
      <c r="NMF32" s="115"/>
      <c r="NMG32" s="95"/>
      <c r="NMH32" s="108"/>
      <c r="NMI32" s="112"/>
      <c r="NMS32" s="114"/>
      <c r="NMU32" s="115"/>
      <c r="NMV32" s="115"/>
      <c r="NMW32" s="95"/>
      <c r="NMX32" s="108"/>
      <c r="NMY32" s="112"/>
      <c r="NNI32" s="114"/>
      <c r="NNK32" s="115"/>
      <c r="NNL32" s="115"/>
      <c r="NNM32" s="95"/>
      <c r="NNN32" s="108"/>
      <c r="NNO32" s="112"/>
      <c r="NNY32" s="114"/>
      <c r="NOA32" s="115"/>
      <c r="NOB32" s="115"/>
      <c r="NOC32" s="95"/>
      <c r="NOD32" s="108"/>
      <c r="NOE32" s="112"/>
      <c r="NOO32" s="114"/>
      <c r="NOQ32" s="115"/>
      <c r="NOR32" s="115"/>
      <c r="NOS32" s="95"/>
      <c r="NOT32" s="108"/>
      <c r="NOU32" s="112"/>
      <c r="NPE32" s="114"/>
      <c r="NPG32" s="115"/>
      <c r="NPH32" s="115"/>
      <c r="NPI32" s="95"/>
      <c r="NPJ32" s="108"/>
      <c r="NPK32" s="112"/>
      <c r="NPU32" s="114"/>
      <c r="NPW32" s="115"/>
      <c r="NPX32" s="115"/>
      <c r="NPY32" s="95"/>
      <c r="NPZ32" s="108"/>
      <c r="NQA32" s="112"/>
      <c r="NQK32" s="114"/>
      <c r="NQM32" s="115"/>
      <c r="NQN32" s="115"/>
      <c r="NQO32" s="95"/>
      <c r="NQP32" s="108"/>
      <c r="NQQ32" s="112"/>
      <c r="NRA32" s="114"/>
      <c r="NRC32" s="115"/>
      <c r="NRD32" s="115"/>
      <c r="NRE32" s="95"/>
      <c r="NRF32" s="108"/>
      <c r="NRG32" s="112"/>
      <c r="NRQ32" s="114"/>
      <c r="NRS32" s="115"/>
      <c r="NRT32" s="115"/>
      <c r="NRU32" s="95"/>
      <c r="NRV32" s="108"/>
      <c r="NRW32" s="112"/>
      <c r="NSG32" s="114"/>
      <c r="NSI32" s="115"/>
      <c r="NSJ32" s="115"/>
      <c r="NSK32" s="95"/>
      <c r="NSL32" s="108"/>
      <c r="NSM32" s="112"/>
      <c r="NSW32" s="114"/>
      <c r="NSY32" s="115"/>
      <c r="NSZ32" s="115"/>
      <c r="NTA32" s="95"/>
      <c r="NTB32" s="108"/>
      <c r="NTC32" s="112"/>
      <c r="NTM32" s="114"/>
      <c r="NTO32" s="115"/>
      <c r="NTP32" s="115"/>
      <c r="NTQ32" s="95"/>
      <c r="NTR32" s="108"/>
      <c r="NTS32" s="112"/>
      <c r="NUC32" s="114"/>
      <c r="NUE32" s="115"/>
      <c r="NUF32" s="115"/>
      <c r="NUG32" s="95"/>
      <c r="NUH32" s="108"/>
      <c r="NUI32" s="112"/>
      <c r="NUS32" s="114"/>
      <c r="NUU32" s="115"/>
      <c r="NUV32" s="115"/>
      <c r="NUW32" s="95"/>
      <c r="NUX32" s="108"/>
      <c r="NUY32" s="112"/>
      <c r="NVI32" s="114"/>
      <c r="NVK32" s="115"/>
      <c r="NVL32" s="115"/>
      <c r="NVM32" s="95"/>
      <c r="NVN32" s="108"/>
      <c r="NVO32" s="112"/>
      <c r="NVY32" s="114"/>
      <c r="NWA32" s="115"/>
      <c r="NWB32" s="115"/>
      <c r="NWC32" s="95"/>
      <c r="NWD32" s="108"/>
      <c r="NWE32" s="112"/>
      <c r="NWO32" s="114"/>
      <c r="NWQ32" s="115"/>
      <c r="NWR32" s="115"/>
      <c r="NWS32" s="95"/>
      <c r="NWT32" s="108"/>
      <c r="NWU32" s="112"/>
      <c r="NXE32" s="114"/>
      <c r="NXG32" s="115"/>
      <c r="NXH32" s="115"/>
      <c r="NXI32" s="95"/>
      <c r="NXJ32" s="108"/>
      <c r="NXK32" s="112"/>
      <c r="NXU32" s="114"/>
      <c r="NXW32" s="115"/>
      <c r="NXX32" s="115"/>
      <c r="NXY32" s="95"/>
      <c r="NXZ32" s="108"/>
      <c r="NYA32" s="112"/>
      <c r="NYK32" s="114"/>
      <c r="NYM32" s="115"/>
      <c r="NYN32" s="115"/>
      <c r="NYO32" s="95"/>
      <c r="NYP32" s="108"/>
      <c r="NYQ32" s="112"/>
      <c r="NZA32" s="114"/>
      <c r="NZC32" s="115"/>
      <c r="NZD32" s="115"/>
      <c r="NZE32" s="95"/>
      <c r="NZF32" s="108"/>
      <c r="NZG32" s="112"/>
      <c r="NZQ32" s="114"/>
      <c r="NZS32" s="115"/>
      <c r="NZT32" s="115"/>
      <c r="NZU32" s="95"/>
      <c r="NZV32" s="108"/>
      <c r="NZW32" s="112"/>
      <c r="OAG32" s="114"/>
      <c r="OAI32" s="115"/>
      <c r="OAJ32" s="115"/>
      <c r="OAK32" s="95"/>
      <c r="OAL32" s="108"/>
      <c r="OAM32" s="112"/>
      <c r="OAW32" s="114"/>
      <c r="OAY32" s="115"/>
      <c r="OAZ32" s="115"/>
      <c r="OBA32" s="95"/>
      <c r="OBB32" s="108"/>
      <c r="OBC32" s="112"/>
      <c r="OBM32" s="114"/>
      <c r="OBO32" s="115"/>
      <c r="OBP32" s="115"/>
      <c r="OBQ32" s="95"/>
      <c r="OBR32" s="108"/>
      <c r="OBS32" s="112"/>
      <c r="OCC32" s="114"/>
      <c r="OCE32" s="115"/>
      <c r="OCF32" s="115"/>
      <c r="OCG32" s="95"/>
      <c r="OCH32" s="108"/>
      <c r="OCI32" s="112"/>
      <c r="OCS32" s="114"/>
      <c r="OCU32" s="115"/>
      <c r="OCV32" s="115"/>
      <c r="OCW32" s="95"/>
      <c r="OCX32" s="108"/>
      <c r="OCY32" s="112"/>
      <c r="ODI32" s="114"/>
      <c r="ODK32" s="115"/>
      <c r="ODL32" s="115"/>
      <c r="ODM32" s="95"/>
      <c r="ODN32" s="108"/>
      <c r="ODO32" s="112"/>
      <c r="ODY32" s="114"/>
      <c r="OEA32" s="115"/>
      <c r="OEB32" s="115"/>
      <c r="OEC32" s="95"/>
      <c r="OED32" s="108"/>
      <c r="OEE32" s="112"/>
      <c r="OEO32" s="114"/>
      <c r="OEQ32" s="115"/>
      <c r="OER32" s="115"/>
      <c r="OES32" s="95"/>
      <c r="OET32" s="108"/>
      <c r="OEU32" s="112"/>
      <c r="OFE32" s="114"/>
      <c r="OFG32" s="115"/>
      <c r="OFH32" s="115"/>
      <c r="OFI32" s="95"/>
      <c r="OFJ32" s="108"/>
      <c r="OFK32" s="112"/>
      <c r="OFU32" s="114"/>
      <c r="OFW32" s="115"/>
      <c r="OFX32" s="115"/>
      <c r="OFY32" s="95"/>
      <c r="OFZ32" s="108"/>
      <c r="OGA32" s="112"/>
      <c r="OGK32" s="114"/>
      <c r="OGM32" s="115"/>
      <c r="OGN32" s="115"/>
      <c r="OGO32" s="95"/>
      <c r="OGP32" s="108"/>
      <c r="OGQ32" s="112"/>
      <c r="OHA32" s="114"/>
      <c r="OHC32" s="115"/>
      <c r="OHD32" s="115"/>
      <c r="OHE32" s="95"/>
      <c r="OHF32" s="108"/>
      <c r="OHG32" s="112"/>
      <c r="OHQ32" s="114"/>
      <c r="OHS32" s="115"/>
      <c r="OHT32" s="115"/>
      <c r="OHU32" s="95"/>
      <c r="OHV32" s="108"/>
      <c r="OHW32" s="112"/>
      <c r="OIG32" s="114"/>
      <c r="OII32" s="115"/>
      <c r="OIJ32" s="115"/>
      <c r="OIK32" s="95"/>
      <c r="OIL32" s="108"/>
      <c r="OIM32" s="112"/>
      <c r="OIW32" s="114"/>
      <c r="OIY32" s="115"/>
      <c r="OIZ32" s="115"/>
      <c r="OJA32" s="95"/>
      <c r="OJB32" s="108"/>
      <c r="OJC32" s="112"/>
      <c r="OJM32" s="114"/>
      <c r="OJO32" s="115"/>
      <c r="OJP32" s="115"/>
      <c r="OJQ32" s="95"/>
      <c r="OJR32" s="108"/>
      <c r="OJS32" s="112"/>
      <c r="OKC32" s="114"/>
      <c r="OKE32" s="115"/>
      <c r="OKF32" s="115"/>
      <c r="OKG32" s="95"/>
      <c r="OKH32" s="108"/>
      <c r="OKI32" s="112"/>
      <c r="OKS32" s="114"/>
      <c r="OKU32" s="115"/>
      <c r="OKV32" s="115"/>
      <c r="OKW32" s="95"/>
      <c r="OKX32" s="108"/>
      <c r="OKY32" s="112"/>
      <c r="OLI32" s="114"/>
      <c r="OLK32" s="115"/>
      <c r="OLL32" s="115"/>
      <c r="OLM32" s="95"/>
      <c r="OLN32" s="108"/>
      <c r="OLO32" s="112"/>
      <c r="OLY32" s="114"/>
      <c r="OMA32" s="115"/>
      <c r="OMB32" s="115"/>
      <c r="OMC32" s="95"/>
      <c r="OMD32" s="108"/>
      <c r="OME32" s="112"/>
      <c r="OMO32" s="114"/>
      <c r="OMQ32" s="115"/>
      <c r="OMR32" s="115"/>
      <c r="OMS32" s="95"/>
      <c r="OMT32" s="108"/>
      <c r="OMU32" s="112"/>
      <c r="ONE32" s="114"/>
      <c r="ONG32" s="115"/>
      <c r="ONH32" s="115"/>
      <c r="ONI32" s="95"/>
      <c r="ONJ32" s="108"/>
      <c r="ONK32" s="112"/>
      <c r="ONU32" s="114"/>
      <c r="ONW32" s="115"/>
      <c r="ONX32" s="115"/>
      <c r="ONY32" s="95"/>
      <c r="ONZ32" s="108"/>
      <c r="OOA32" s="112"/>
      <c r="OOK32" s="114"/>
      <c r="OOM32" s="115"/>
      <c r="OON32" s="115"/>
      <c r="OOO32" s="95"/>
      <c r="OOP32" s="108"/>
      <c r="OOQ32" s="112"/>
      <c r="OPA32" s="114"/>
      <c r="OPC32" s="115"/>
      <c r="OPD32" s="115"/>
      <c r="OPE32" s="95"/>
      <c r="OPF32" s="108"/>
      <c r="OPG32" s="112"/>
      <c r="OPQ32" s="114"/>
      <c r="OPS32" s="115"/>
      <c r="OPT32" s="115"/>
      <c r="OPU32" s="95"/>
      <c r="OPV32" s="108"/>
      <c r="OPW32" s="112"/>
      <c r="OQG32" s="114"/>
      <c r="OQI32" s="115"/>
      <c r="OQJ32" s="115"/>
      <c r="OQK32" s="95"/>
      <c r="OQL32" s="108"/>
      <c r="OQM32" s="112"/>
      <c r="OQW32" s="114"/>
      <c r="OQY32" s="115"/>
      <c r="OQZ32" s="115"/>
      <c r="ORA32" s="95"/>
      <c r="ORB32" s="108"/>
      <c r="ORC32" s="112"/>
      <c r="ORM32" s="114"/>
      <c r="ORO32" s="115"/>
      <c r="ORP32" s="115"/>
      <c r="ORQ32" s="95"/>
      <c r="ORR32" s="108"/>
      <c r="ORS32" s="112"/>
      <c r="OSC32" s="114"/>
      <c r="OSE32" s="115"/>
      <c r="OSF32" s="115"/>
      <c r="OSG32" s="95"/>
      <c r="OSH32" s="108"/>
      <c r="OSI32" s="112"/>
      <c r="OSS32" s="114"/>
      <c r="OSU32" s="115"/>
      <c r="OSV32" s="115"/>
      <c r="OSW32" s="95"/>
      <c r="OSX32" s="108"/>
      <c r="OSY32" s="112"/>
      <c r="OTI32" s="114"/>
      <c r="OTK32" s="115"/>
      <c r="OTL32" s="115"/>
      <c r="OTM32" s="95"/>
      <c r="OTN32" s="108"/>
      <c r="OTO32" s="112"/>
      <c r="OTY32" s="114"/>
      <c r="OUA32" s="115"/>
      <c r="OUB32" s="115"/>
      <c r="OUC32" s="95"/>
      <c r="OUD32" s="108"/>
      <c r="OUE32" s="112"/>
      <c r="OUO32" s="114"/>
      <c r="OUQ32" s="115"/>
      <c r="OUR32" s="115"/>
      <c r="OUS32" s="95"/>
      <c r="OUT32" s="108"/>
      <c r="OUU32" s="112"/>
      <c r="OVE32" s="114"/>
      <c r="OVG32" s="115"/>
      <c r="OVH32" s="115"/>
      <c r="OVI32" s="95"/>
      <c r="OVJ32" s="108"/>
      <c r="OVK32" s="112"/>
      <c r="OVU32" s="114"/>
      <c r="OVW32" s="115"/>
      <c r="OVX32" s="115"/>
      <c r="OVY32" s="95"/>
      <c r="OVZ32" s="108"/>
      <c r="OWA32" s="112"/>
      <c r="OWK32" s="114"/>
      <c r="OWM32" s="115"/>
      <c r="OWN32" s="115"/>
      <c r="OWO32" s="95"/>
      <c r="OWP32" s="108"/>
      <c r="OWQ32" s="112"/>
      <c r="OXA32" s="114"/>
      <c r="OXC32" s="115"/>
      <c r="OXD32" s="115"/>
      <c r="OXE32" s="95"/>
      <c r="OXF32" s="108"/>
      <c r="OXG32" s="112"/>
      <c r="OXQ32" s="114"/>
      <c r="OXS32" s="115"/>
      <c r="OXT32" s="115"/>
      <c r="OXU32" s="95"/>
      <c r="OXV32" s="108"/>
      <c r="OXW32" s="112"/>
      <c r="OYG32" s="114"/>
      <c r="OYI32" s="115"/>
      <c r="OYJ32" s="115"/>
      <c r="OYK32" s="95"/>
      <c r="OYL32" s="108"/>
      <c r="OYM32" s="112"/>
      <c r="OYW32" s="114"/>
      <c r="OYY32" s="115"/>
      <c r="OYZ32" s="115"/>
      <c r="OZA32" s="95"/>
      <c r="OZB32" s="108"/>
      <c r="OZC32" s="112"/>
      <c r="OZM32" s="114"/>
      <c r="OZO32" s="115"/>
      <c r="OZP32" s="115"/>
      <c r="OZQ32" s="95"/>
      <c r="OZR32" s="108"/>
      <c r="OZS32" s="112"/>
      <c r="PAC32" s="114"/>
      <c r="PAE32" s="115"/>
      <c r="PAF32" s="115"/>
      <c r="PAG32" s="95"/>
      <c r="PAH32" s="108"/>
      <c r="PAI32" s="112"/>
      <c r="PAS32" s="114"/>
      <c r="PAU32" s="115"/>
      <c r="PAV32" s="115"/>
      <c r="PAW32" s="95"/>
      <c r="PAX32" s="108"/>
      <c r="PAY32" s="112"/>
      <c r="PBI32" s="114"/>
      <c r="PBK32" s="115"/>
      <c r="PBL32" s="115"/>
      <c r="PBM32" s="95"/>
      <c r="PBN32" s="108"/>
      <c r="PBO32" s="112"/>
      <c r="PBY32" s="114"/>
      <c r="PCA32" s="115"/>
      <c r="PCB32" s="115"/>
      <c r="PCC32" s="95"/>
      <c r="PCD32" s="108"/>
      <c r="PCE32" s="112"/>
      <c r="PCO32" s="114"/>
      <c r="PCQ32" s="115"/>
      <c r="PCR32" s="115"/>
      <c r="PCS32" s="95"/>
      <c r="PCT32" s="108"/>
      <c r="PCU32" s="112"/>
      <c r="PDE32" s="114"/>
      <c r="PDG32" s="115"/>
      <c r="PDH32" s="115"/>
      <c r="PDI32" s="95"/>
      <c r="PDJ32" s="108"/>
      <c r="PDK32" s="112"/>
      <c r="PDU32" s="114"/>
      <c r="PDW32" s="115"/>
      <c r="PDX32" s="115"/>
      <c r="PDY32" s="95"/>
      <c r="PDZ32" s="108"/>
      <c r="PEA32" s="112"/>
      <c r="PEK32" s="114"/>
      <c r="PEM32" s="115"/>
      <c r="PEN32" s="115"/>
      <c r="PEO32" s="95"/>
      <c r="PEP32" s="108"/>
      <c r="PEQ32" s="112"/>
      <c r="PFA32" s="114"/>
      <c r="PFC32" s="115"/>
      <c r="PFD32" s="115"/>
      <c r="PFE32" s="95"/>
      <c r="PFF32" s="108"/>
      <c r="PFG32" s="112"/>
      <c r="PFQ32" s="114"/>
      <c r="PFS32" s="115"/>
      <c r="PFT32" s="115"/>
      <c r="PFU32" s="95"/>
      <c r="PFV32" s="108"/>
      <c r="PFW32" s="112"/>
      <c r="PGG32" s="114"/>
      <c r="PGI32" s="115"/>
      <c r="PGJ32" s="115"/>
      <c r="PGK32" s="95"/>
      <c r="PGL32" s="108"/>
      <c r="PGM32" s="112"/>
      <c r="PGW32" s="114"/>
      <c r="PGY32" s="115"/>
      <c r="PGZ32" s="115"/>
      <c r="PHA32" s="95"/>
      <c r="PHB32" s="108"/>
      <c r="PHC32" s="112"/>
      <c r="PHM32" s="114"/>
      <c r="PHO32" s="115"/>
      <c r="PHP32" s="115"/>
      <c r="PHQ32" s="95"/>
      <c r="PHR32" s="108"/>
      <c r="PHS32" s="112"/>
      <c r="PIC32" s="114"/>
      <c r="PIE32" s="115"/>
      <c r="PIF32" s="115"/>
      <c r="PIG32" s="95"/>
      <c r="PIH32" s="108"/>
      <c r="PII32" s="112"/>
      <c r="PIS32" s="114"/>
      <c r="PIU32" s="115"/>
      <c r="PIV32" s="115"/>
      <c r="PIW32" s="95"/>
      <c r="PIX32" s="108"/>
      <c r="PIY32" s="112"/>
      <c r="PJI32" s="114"/>
      <c r="PJK32" s="115"/>
      <c r="PJL32" s="115"/>
      <c r="PJM32" s="95"/>
      <c r="PJN32" s="108"/>
      <c r="PJO32" s="112"/>
      <c r="PJY32" s="114"/>
      <c r="PKA32" s="115"/>
      <c r="PKB32" s="115"/>
      <c r="PKC32" s="95"/>
      <c r="PKD32" s="108"/>
      <c r="PKE32" s="112"/>
      <c r="PKO32" s="114"/>
      <c r="PKQ32" s="115"/>
      <c r="PKR32" s="115"/>
      <c r="PKS32" s="95"/>
      <c r="PKT32" s="108"/>
      <c r="PKU32" s="112"/>
      <c r="PLE32" s="114"/>
      <c r="PLG32" s="115"/>
      <c r="PLH32" s="115"/>
      <c r="PLI32" s="95"/>
      <c r="PLJ32" s="108"/>
      <c r="PLK32" s="112"/>
      <c r="PLU32" s="114"/>
      <c r="PLW32" s="115"/>
      <c r="PLX32" s="115"/>
      <c r="PLY32" s="95"/>
      <c r="PLZ32" s="108"/>
      <c r="PMA32" s="112"/>
      <c r="PMK32" s="114"/>
      <c r="PMM32" s="115"/>
      <c r="PMN32" s="115"/>
      <c r="PMO32" s="95"/>
      <c r="PMP32" s="108"/>
      <c r="PMQ32" s="112"/>
      <c r="PNA32" s="114"/>
      <c r="PNC32" s="115"/>
      <c r="PND32" s="115"/>
      <c r="PNE32" s="95"/>
      <c r="PNF32" s="108"/>
      <c r="PNG32" s="112"/>
      <c r="PNQ32" s="114"/>
      <c r="PNS32" s="115"/>
      <c r="PNT32" s="115"/>
      <c r="PNU32" s="95"/>
      <c r="PNV32" s="108"/>
      <c r="PNW32" s="112"/>
      <c r="POG32" s="114"/>
      <c r="POI32" s="115"/>
      <c r="POJ32" s="115"/>
      <c r="POK32" s="95"/>
      <c r="POL32" s="108"/>
      <c r="POM32" s="112"/>
      <c r="POW32" s="114"/>
      <c r="POY32" s="115"/>
      <c r="POZ32" s="115"/>
      <c r="PPA32" s="95"/>
      <c r="PPB32" s="108"/>
      <c r="PPC32" s="112"/>
      <c r="PPM32" s="114"/>
      <c r="PPO32" s="115"/>
      <c r="PPP32" s="115"/>
      <c r="PPQ32" s="95"/>
      <c r="PPR32" s="108"/>
      <c r="PPS32" s="112"/>
      <c r="PQC32" s="114"/>
      <c r="PQE32" s="115"/>
      <c r="PQF32" s="115"/>
      <c r="PQG32" s="95"/>
      <c r="PQH32" s="108"/>
      <c r="PQI32" s="112"/>
      <c r="PQS32" s="114"/>
      <c r="PQU32" s="115"/>
      <c r="PQV32" s="115"/>
      <c r="PQW32" s="95"/>
      <c r="PQX32" s="108"/>
      <c r="PQY32" s="112"/>
      <c r="PRI32" s="114"/>
      <c r="PRK32" s="115"/>
      <c r="PRL32" s="115"/>
      <c r="PRM32" s="95"/>
      <c r="PRN32" s="108"/>
      <c r="PRO32" s="112"/>
      <c r="PRY32" s="114"/>
      <c r="PSA32" s="115"/>
      <c r="PSB32" s="115"/>
      <c r="PSC32" s="95"/>
      <c r="PSD32" s="108"/>
      <c r="PSE32" s="112"/>
      <c r="PSO32" s="114"/>
      <c r="PSQ32" s="115"/>
      <c r="PSR32" s="115"/>
      <c r="PSS32" s="95"/>
      <c r="PST32" s="108"/>
      <c r="PSU32" s="112"/>
      <c r="PTE32" s="114"/>
      <c r="PTG32" s="115"/>
      <c r="PTH32" s="115"/>
      <c r="PTI32" s="95"/>
      <c r="PTJ32" s="108"/>
      <c r="PTK32" s="112"/>
      <c r="PTU32" s="114"/>
      <c r="PTW32" s="115"/>
      <c r="PTX32" s="115"/>
      <c r="PTY32" s="95"/>
      <c r="PTZ32" s="108"/>
      <c r="PUA32" s="112"/>
      <c r="PUK32" s="114"/>
      <c r="PUM32" s="115"/>
      <c r="PUN32" s="115"/>
      <c r="PUO32" s="95"/>
      <c r="PUP32" s="108"/>
      <c r="PUQ32" s="112"/>
      <c r="PVA32" s="114"/>
      <c r="PVC32" s="115"/>
      <c r="PVD32" s="115"/>
      <c r="PVE32" s="95"/>
      <c r="PVF32" s="108"/>
      <c r="PVG32" s="112"/>
      <c r="PVQ32" s="114"/>
      <c r="PVS32" s="115"/>
      <c r="PVT32" s="115"/>
      <c r="PVU32" s="95"/>
      <c r="PVV32" s="108"/>
      <c r="PVW32" s="112"/>
      <c r="PWG32" s="114"/>
      <c r="PWI32" s="115"/>
      <c r="PWJ32" s="115"/>
      <c r="PWK32" s="95"/>
      <c r="PWL32" s="108"/>
      <c r="PWM32" s="112"/>
      <c r="PWW32" s="114"/>
      <c r="PWY32" s="115"/>
      <c r="PWZ32" s="115"/>
      <c r="PXA32" s="95"/>
      <c r="PXB32" s="108"/>
      <c r="PXC32" s="112"/>
      <c r="PXM32" s="114"/>
      <c r="PXO32" s="115"/>
      <c r="PXP32" s="115"/>
      <c r="PXQ32" s="95"/>
      <c r="PXR32" s="108"/>
      <c r="PXS32" s="112"/>
      <c r="PYC32" s="114"/>
      <c r="PYE32" s="115"/>
      <c r="PYF32" s="115"/>
      <c r="PYG32" s="95"/>
      <c r="PYH32" s="108"/>
      <c r="PYI32" s="112"/>
      <c r="PYS32" s="114"/>
      <c r="PYU32" s="115"/>
      <c r="PYV32" s="115"/>
      <c r="PYW32" s="95"/>
      <c r="PYX32" s="108"/>
      <c r="PYY32" s="112"/>
      <c r="PZI32" s="114"/>
      <c r="PZK32" s="115"/>
      <c r="PZL32" s="115"/>
      <c r="PZM32" s="95"/>
      <c r="PZN32" s="108"/>
      <c r="PZO32" s="112"/>
      <c r="PZY32" s="114"/>
      <c r="QAA32" s="115"/>
      <c r="QAB32" s="115"/>
      <c r="QAC32" s="95"/>
      <c r="QAD32" s="108"/>
      <c r="QAE32" s="112"/>
      <c r="QAO32" s="114"/>
      <c r="QAQ32" s="115"/>
      <c r="QAR32" s="115"/>
      <c r="QAS32" s="95"/>
      <c r="QAT32" s="108"/>
      <c r="QAU32" s="112"/>
      <c r="QBE32" s="114"/>
      <c r="QBG32" s="115"/>
      <c r="QBH32" s="115"/>
      <c r="QBI32" s="95"/>
      <c r="QBJ32" s="108"/>
      <c r="QBK32" s="112"/>
      <c r="QBU32" s="114"/>
      <c r="QBW32" s="115"/>
      <c r="QBX32" s="115"/>
      <c r="QBY32" s="95"/>
      <c r="QBZ32" s="108"/>
      <c r="QCA32" s="112"/>
      <c r="QCK32" s="114"/>
      <c r="QCM32" s="115"/>
      <c r="QCN32" s="115"/>
      <c r="QCO32" s="95"/>
      <c r="QCP32" s="108"/>
      <c r="QCQ32" s="112"/>
      <c r="QDA32" s="114"/>
      <c r="QDC32" s="115"/>
      <c r="QDD32" s="115"/>
      <c r="QDE32" s="95"/>
      <c r="QDF32" s="108"/>
      <c r="QDG32" s="112"/>
      <c r="QDQ32" s="114"/>
      <c r="QDS32" s="115"/>
      <c r="QDT32" s="115"/>
      <c r="QDU32" s="95"/>
      <c r="QDV32" s="108"/>
      <c r="QDW32" s="112"/>
      <c r="QEG32" s="114"/>
      <c r="QEI32" s="115"/>
      <c r="QEJ32" s="115"/>
      <c r="QEK32" s="95"/>
      <c r="QEL32" s="108"/>
      <c r="QEM32" s="112"/>
      <c r="QEW32" s="114"/>
      <c r="QEY32" s="115"/>
      <c r="QEZ32" s="115"/>
      <c r="QFA32" s="95"/>
      <c r="QFB32" s="108"/>
      <c r="QFC32" s="112"/>
      <c r="QFM32" s="114"/>
      <c r="QFO32" s="115"/>
      <c r="QFP32" s="115"/>
      <c r="QFQ32" s="95"/>
      <c r="QFR32" s="108"/>
      <c r="QFS32" s="112"/>
      <c r="QGC32" s="114"/>
      <c r="QGE32" s="115"/>
      <c r="QGF32" s="115"/>
      <c r="QGG32" s="95"/>
      <c r="QGH32" s="108"/>
      <c r="QGI32" s="112"/>
      <c r="QGS32" s="114"/>
      <c r="QGU32" s="115"/>
      <c r="QGV32" s="115"/>
      <c r="QGW32" s="95"/>
      <c r="QGX32" s="108"/>
      <c r="QGY32" s="112"/>
      <c r="QHI32" s="114"/>
      <c r="QHK32" s="115"/>
      <c r="QHL32" s="115"/>
      <c r="QHM32" s="95"/>
      <c r="QHN32" s="108"/>
      <c r="QHO32" s="112"/>
      <c r="QHY32" s="114"/>
      <c r="QIA32" s="115"/>
      <c r="QIB32" s="115"/>
      <c r="QIC32" s="95"/>
      <c r="QID32" s="108"/>
      <c r="QIE32" s="112"/>
      <c r="QIO32" s="114"/>
      <c r="QIQ32" s="115"/>
      <c r="QIR32" s="115"/>
      <c r="QIS32" s="95"/>
      <c r="QIT32" s="108"/>
      <c r="QIU32" s="112"/>
      <c r="QJE32" s="114"/>
      <c r="QJG32" s="115"/>
      <c r="QJH32" s="115"/>
      <c r="QJI32" s="95"/>
      <c r="QJJ32" s="108"/>
      <c r="QJK32" s="112"/>
      <c r="QJU32" s="114"/>
      <c r="QJW32" s="115"/>
      <c r="QJX32" s="115"/>
      <c r="QJY32" s="95"/>
      <c r="QJZ32" s="108"/>
      <c r="QKA32" s="112"/>
      <c r="QKK32" s="114"/>
      <c r="QKM32" s="115"/>
      <c r="QKN32" s="115"/>
      <c r="QKO32" s="95"/>
      <c r="QKP32" s="108"/>
      <c r="QKQ32" s="112"/>
      <c r="QLA32" s="114"/>
      <c r="QLC32" s="115"/>
      <c r="QLD32" s="115"/>
      <c r="QLE32" s="95"/>
      <c r="QLF32" s="108"/>
      <c r="QLG32" s="112"/>
      <c r="QLQ32" s="114"/>
      <c r="QLS32" s="115"/>
      <c r="QLT32" s="115"/>
      <c r="QLU32" s="95"/>
      <c r="QLV32" s="108"/>
      <c r="QLW32" s="112"/>
      <c r="QMG32" s="114"/>
      <c r="QMI32" s="115"/>
      <c r="QMJ32" s="115"/>
      <c r="QMK32" s="95"/>
      <c r="QML32" s="108"/>
      <c r="QMM32" s="112"/>
      <c r="QMW32" s="114"/>
      <c r="QMY32" s="115"/>
      <c r="QMZ32" s="115"/>
      <c r="QNA32" s="95"/>
      <c r="QNB32" s="108"/>
      <c r="QNC32" s="112"/>
      <c r="QNM32" s="114"/>
      <c r="QNO32" s="115"/>
      <c r="QNP32" s="115"/>
      <c r="QNQ32" s="95"/>
      <c r="QNR32" s="108"/>
      <c r="QNS32" s="112"/>
      <c r="QOC32" s="114"/>
      <c r="QOE32" s="115"/>
      <c r="QOF32" s="115"/>
      <c r="QOG32" s="95"/>
      <c r="QOH32" s="108"/>
      <c r="QOI32" s="112"/>
      <c r="QOS32" s="114"/>
      <c r="QOU32" s="115"/>
      <c r="QOV32" s="115"/>
      <c r="QOW32" s="95"/>
      <c r="QOX32" s="108"/>
      <c r="QOY32" s="112"/>
      <c r="QPI32" s="114"/>
      <c r="QPK32" s="115"/>
      <c r="QPL32" s="115"/>
      <c r="QPM32" s="95"/>
      <c r="QPN32" s="108"/>
      <c r="QPO32" s="112"/>
      <c r="QPY32" s="114"/>
      <c r="QQA32" s="115"/>
      <c r="QQB32" s="115"/>
      <c r="QQC32" s="95"/>
      <c r="QQD32" s="108"/>
      <c r="QQE32" s="112"/>
      <c r="QQO32" s="114"/>
      <c r="QQQ32" s="115"/>
      <c r="QQR32" s="115"/>
      <c r="QQS32" s="95"/>
      <c r="QQT32" s="108"/>
      <c r="QQU32" s="112"/>
      <c r="QRE32" s="114"/>
      <c r="QRG32" s="115"/>
      <c r="QRH32" s="115"/>
      <c r="QRI32" s="95"/>
      <c r="QRJ32" s="108"/>
      <c r="QRK32" s="112"/>
      <c r="QRU32" s="114"/>
      <c r="QRW32" s="115"/>
      <c r="QRX32" s="115"/>
      <c r="QRY32" s="95"/>
      <c r="QRZ32" s="108"/>
      <c r="QSA32" s="112"/>
      <c r="QSK32" s="114"/>
      <c r="QSM32" s="115"/>
      <c r="QSN32" s="115"/>
      <c r="QSO32" s="95"/>
      <c r="QSP32" s="108"/>
      <c r="QSQ32" s="112"/>
      <c r="QTA32" s="114"/>
      <c r="QTC32" s="115"/>
      <c r="QTD32" s="115"/>
      <c r="QTE32" s="95"/>
      <c r="QTF32" s="108"/>
      <c r="QTG32" s="112"/>
      <c r="QTQ32" s="114"/>
      <c r="QTS32" s="115"/>
      <c r="QTT32" s="115"/>
      <c r="QTU32" s="95"/>
      <c r="QTV32" s="108"/>
      <c r="QTW32" s="112"/>
      <c r="QUG32" s="114"/>
      <c r="QUI32" s="115"/>
      <c r="QUJ32" s="115"/>
      <c r="QUK32" s="95"/>
      <c r="QUL32" s="108"/>
      <c r="QUM32" s="112"/>
      <c r="QUW32" s="114"/>
      <c r="QUY32" s="115"/>
      <c r="QUZ32" s="115"/>
      <c r="QVA32" s="95"/>
      <c r="QVB32" s="108"/>
      <c r="QVC32" s="112"/>
      <c r="QVM32" s="114"/>
      <c r="QVO32" s="115"/>
      <c r="QVP32" s="115"/>
      <c r="QVQ32" s="95"/>
      <c r="QVR32" s="108"/>
      <c r="QVS32" s="112"/>
      <c r="QWC32" s="114"/>
      <c r="QWE32" s="115"/>
      <c r="QWF32" s="115"/>
      <c r="QWG32" s="95"/>
      <c r="QWH32" s="108"/>
      <c r="QWI32" s="112"/>
      <c r="QWS32" s="114"/>
      <c r="QWU32" s="115"/>
      <c r="QWV32" s="115"/>
      <c r="QWW32" s="95"/>
      <c r="QWX32" s="108"/>
      <c r="QWY32" s="112"/>
      <c r="QXI32" s="114"/>
      <c r="QXK32" s="115"/>
      <c r="QXL32" s="115"/>
      <c r="QXM32" s="95"/>
      <c r="QXN32" s="108"/>
      <c r="QXO32" s="112"/>
      <c r="QXY32" s="114"/>
      <c r="QYA32" s="115"/>
      <c r="QYB32" s="115"/>
      <c r="QYC32" s="95"/>
      <c r="QYD32" s="108"/>
      <c r="QYE32" s="112"/>
      <c r="QYO32" s="114"/>
      <c r="QYQ32" s="115"/>
      <c r="QYR32" s="115"/>
      <c r="QYS32" s="95"/>
      <c r="QYT32" s="108"/>
      <c r="QYU32" s="112"/>
      <c r="QZE32" s="114"/>
      <c r="QZG32" s="115"/>
      <c r="QZH32" s="115"/>
      <c r="QZI32" s="95"/>
      <c r="QZJ32" s="108"/>
      <c r="QZK32" s="112"/>
      <c r="QZU32" s="114"/>
      <c r="QZW32" s="115"/>
      <c r="QZX32" s="115"/>
      <c r="QZY32" s="95"/>
      <c r="QZZ32" s="108"/>
      <c r="RAA32" s="112"/>
      <c r="RAK32" s="114"/>
      <c r="RAM32" s="115"/>
      <c r="RAN32" s="115"/>
      <c r="RAO32" s="95"/>
      <c r="RAP32" s="108"/>
      <c r="RAQ32" s="112"/>
      <c r="RBA32" s="114"/>
      <c r="RBC32" s="115"/>
      <c r="RBD32" s="115"/>
      <c r="RBE32" s="95"/>
      <c r="RBF32" s="108"/>
      <c r="RBG32" s="112"/>
      <c r="RBQ32" s="114"/>
      <c r="RBS32" s="115"/>
      <c r="RBT32" s="115"/>
      <c r="RBU32" s="95"/>
      <c r="RBV32" s="108"/>
      <c r="RBW32" s="112"/>
      <c r="RCG32" s="114"/>
      <c r="RCI32" s="115"/>
      <c r="RCJ32" s="115"/>
      <c r="RCK32" s="95"/>
      <c r="RCL32" s="108"/>
      <c r="RCM32" s="112"/>
      <c r="RCW32" s="114"/>
      <c r="RCY32" s="115"/>
      <c r="RCZ32" s="115"/>
      <c r="RDA32" s="95"/>
      <c r="RDB32" s="108"/>
      <c r="RDC32" s="112"/>
      <c r="RDM32" s="114"/>
      <c r="RDO32" s="115"/>
      <c r="RDP32" s="115"/>
      <c r="RDQ32" s="95"/>
      <c r="RDR32" s="108"/>
      <c r="RDS32" s="112"/>
      <c r="REC32" s="114"/>
      <c r="REE32" s="115"/>
      <c r="REF32" s="115"/>
      <c r="REG32" s="95"/>
      <c r="REH32" s="108"/>
      <c r="REI32" s="112"/>
      <c r="RES32" s="114"/>
      <c r="REU32" s="115"/>
      <c r="REV32" s="115"/>
      <c r="REW32" s="95"/>
      <c r="REX32" s="108"/>
      <c r="REY32" s="112"/>
      <c r="RFI32" s="114"/>
      <c r="RFK32" s="115"/>
      <c r="RFL32" s="115"/>
      <c r="RFM32" s="95"/>
      <c r="RFN32" s="108"/>
      <c r="RFO32" s="112"/>
      <c r="RFY32" s="114"/>
      <c r="RGA32" s="115"/>
      <c r="RGB32" s="115"/>
      <c r="RGC32" s="95"/>
      <c r="RGD32" s="108"/>
      <c r="RGE32" s="112"/>
      <c r="RGO32" s="114"/>
      <c r="RGQ32" s="115"/>
      <c r="RGR32" s="115"/>
      <c r="RGS32" s="95"/>
      <c r="RGT32" s="108"/>
      <c r="RGU32" s="112"/>
      <c r="RHE32" s="114"/>
      <c r="RHG32" s="115"/>
      <c r="RHH32" s="115"/>
      <c r="RHI32" s="95"/>
      <c r="RHJ32" s="108"/>
      <c r="RHK32" s="112"/>
      <c r="RHU32" s="114"/>
      <c r="RHW32" s="115"/>
      <c r="RHX32" s="115"/>
      <c r="RHY32" s="95"/>
      <c r="RHZ32" s="108"/>
      <c r="RIA32" s="112"/>
      <c r="RIK32" s="114"/>
      <c r="RIM32" s="115"/>
      <c r="RIN32" s="115"/>
      <c r="RIO32" s="95"/>
      <c r="RIP32" s="108"/>
      <c r="RIQ32" s="112"/>
      <c r="RJA32" s="114"/>
      <c r="RJC32" s="115"/>
      <c r="RJD32" s="115"/>
      <c r="RJE32" s="95"/>
      <c r="RJF32" s="108"/>
      <c r="RJG32" s="112"/>
      <c r="RJQ32" s="114"/>
      <c r="RJS32" s="115"/>
      <c r="RJT32" s="115"/>
      <c r="RJU32" s="95"/>
      <c r="RJV32" s="108"/>
      <c r="RJW32" s="112"/>
      <c r="RKG32" s="114"/>
      <c r="RKI32" s="115"/>
      <c r="RKJ32" s="115"/>
      <c r="RKK32" s="95"/>
      <c r="RKL32" s="108"/>
      <c r="RKM32" s="112"/>
      <c r="RKW32" s="114"/>
      <c r="RKY32" s="115"/>
      <c r="RKZ32" s="115"/>
      <c r="RLA32" s="95"/>
      <c r="RLB32" s="108"/>
      <c r="RLC32" s="112"/>
      <c r="RLM32" s="114"/>
      <c r="RLO32" s="115"/>
      <c r="RLP32" s="115"/>
      <c r="RLQ32" s="95"/>
      <c r="RLR32" s="108"/>
      <c r="RLS32" s="112"/>
      <c r="RMC32" s="114"/>
      <c r="RME32" s="115"/>
      <c r="RMF32" s="115"/>
      <c r="RMG32" s="95"/>
      <c r="RMH32" s="108"/>
      <c r="RMI32" s="112"/>
      <c r="RMS32" s="114"/>
      <c r="RMU32" s="115"/>
      <c r="RMV32" s="115"/>
      <c r="RMW32" s="95"/>
      <c r="RMX32" s="108"/>
      <c r="RMY32" s="112"/>
      <c r="RNI32" s="114"/>
      <c r="RNK32" s="115"/>
      <c r="RNL32" s="115"/>
      <c r="RNM32" s="95"/>
      <c r="RNN32" s="108"/>
      <c r="RNO32" s="112"/>
      <c r="RNY32" s="114"/>
      <c r="ROA32" s="115"/>
      <c r="ROB32" s="115"/>
      <c r="ROC32" s="95"/>
      <c r="ROD32" s="108"/>
      <c r="ROE32" s="112"/>
      <c r="ROO32" s="114"/>
      <c r="ROQ32" s="115"/>
      <c r="ROR32" s="115"/>
      <c r="ROS32" s="95"/>
      <c r="ROT32" s="108"/>
      <c r="ROU32" s="112"/>
      <c r="RPE32" s="114"/>
      <c r="RPG32" s="115"/>
      <c r="RPH32" s="115"/>
      <c r="RPI32" s="95"/>
      <c r="RPJ32" s="108"/>
      <c r="RPK32" s="112"/>
      <c r="RPU32" s="114"/>
      <c r="RPW32" s="115"/>
      <c r="RPX32" s="115"/>
      <c r="RPY32" s="95"/>
      <c r="RPZ32" s="108"/>
      <c r="RQA32" s="112"/>
      <c r="RQK32" s="114"/>
      <c r="RQM32" s="115"/>
      <c r="RQN32" s="115"/>
      <c r="RQO32" s="95"/>
      <c r="RQP32" s="108"/>
      <c r="RQQ32" s="112"/>
      <c r="RRA32" s="114"/>
      <c r="RRC32" s="115"/>
      <c r="RRD32" s="115"/>
      <c r="RRE32" s="95"/>
      <c r="RRF32" s="108"/>
      <c r="RRG32" s="112"/>
      <c r="RRQ32" s="114"/>
      <c r="RRS32" s="115"/>
      <c r="RRT32" s="115"/>
      <c r="RRU32" s="95"/>
      <c r="RRV32" s="108"/>
      <c r="RRW32" s="112"/>
      <c r="RSG32" s="114"/>
      <c r="RSI32" s="115"/>
      <c r="RSJ32" s="115"/>
      <c r="RSK32" s="95"/>
      <c r="RSL32" s="108"/>
      <c r="RSM32" s="112"/>
      <c r="RSW32" s="114"/>
      <c r="RSY32" s="115"/>
      <c r="RSZ32" s="115"/>
      <c r="RTA32" s="95"/>
      <c r="RTB32" s="108"/>
      <c r="RTC32" s="112"/>
      <c r="RTM32" s="114"/>
      <c r="RTO32" s="115"/>
      <c r="RTP32" s="115"/>
      <c r="RTQ32" s="95"/>
      <c r="RTR32" s="108"/>
      <c r="RTS32" s="112"/>
      <c r="RUC32" s="114"/>
      <c r="RUE32" s="115"/>
      <c r="RUF32" s="115"/>
      <c r="RUG32" s="95"/>
      <c r="RUH32" s="108"/>
      <c r="RUI32" s="112"/>
      <c r="RUS32" s="114"/>
      <c r="RUU32" s="115"/>
      <c r="RUV32" s="115"/>
      <c r="RUW32" s="95"/>
      <c r="RUX32" s="108"/>
      <c r="RUY32" s="112"/>
      <c r="RVI32" s="114"/>
      <c r="RVK32" s="115"/>
      <c r="RVL32" s="115"/>
      <c r="RVM32" s="95"/>
      <c r="RVN32" s="108"/>
      <c r="RVO32" s="112"/>
      <c r="RVY32" s="114"/>
      <c r="RWA32" s="115"/>
      <c r="RWB32" s="115"/>
      <c r="RWC32" s="95"/>
      <c r="RWD32" s="108"/>
      <c r="RWE32" s="112"/>
      <c r="RWO32" s="114"/>
      <c r="RWQ32" s="115"/>
      <c r="RWR32" s="115"/>
      <c r="RWS32" s="95"/>
      <c r="RWT32" s="108"/>
      <c r="RWU32" s="112"/>
      <c r="RXE32" s="114"/>
      <c r="RXG32" s="115"/>
      <c r="RXH32" s="115"/>
      <c r="RXI32" s="95"/>
      <c r="RXJ32" s="108"/>
      <c r="RXK32" s="112"/>
      <c r="RXU32" s="114"/>
      <c r="RXW32" s="115"/>
      <c r="RXX32" s="115"/>
      <c r="RXY32" s="95"/>
      <c r="RXZ32" s="108"/>
      <c r="RYA32" s="112"/>
      <c r="RYK32" s="114"/>
      <c r="RYM32" s="115"/>
      <c r="RYN32" s="115"/>
      <c r="RYO32" s="95"/>
      <c r="RYP32" s="108"/>
      <c r="RYQ32" s="112"/>
      <c r="RZA32" s="114"/>
      <c r="RZC32" s="115"/>
      <c r="RZD32" s="115"/>
      <c r="RZE32" s="95"/>
      <c r="RZF32" s="108"/>
      <c r="RZG32" s="112"/>
      <c r="RZQ32" s="114"/>
      <c r="RZS32" s="115"/>
      <c r="RZT32" s="115"/>
      <c r="RZU32" s="95"/>
      <c r="RZV32" s="108"/>
      <c r="RZW32" s="112"/>
      <c r="SAG32" s="114"/>
      <c r="SAI32" s="115"/>
      <c r="SAJ32" s="115"/>
      <c r="SAK32" s="95"/>
      <c r="SAL32" s="108"/>
      <c r="SAM32" s="112"/>
      <c r="SAW32" s="114"/>
      <c r="SAY32" s="115"/>
      <c r="SAZ32" s="115"/>
      <c r="SBA32" s="95"/>
      <c r="SBB32" s="108"/>
      <c r="SBC32" s="112"/>
      <c r="SBM32" s="114"/>
      <c r="SBO32" s="115"/>
      <c r="SBP32" s="115"/>
      <c r="SBQ32" s="95"/>
      <c r="SBR32" s="108"/>
      <c r="SBS32" s="112"/>
      <c r="SCC32" s="114"/>
      <c r="SCE32" s="115"/>
      <c r="SCF32" s="115"/>
      <c r="SCG32" s="95"/>
      <c r="SCH32" s="108"/>
      <c r="SCI32" s="112"/>
      <c r="SCS32" s="114"/>
      <c r="SCU32" s="115"/>
      <c r="SCV32" s="115"/>
      <c r="SCW32" s="95"/>
      <c r="SCX32" s="108"/>
      <c r="SCY32" s="112"/>
      <c r="SDI32" s="114"/>
      <c r="SDK32" s="115"/>
      <c r="SDL32" s="115"/>
      <c r="SDM32" s="95"/>
      <c r="SDN32" s="108"/>
      <c r="SDO32" s="112"/>
      <c r="SDY32" s="114"/>
      <c r="SEA32" s="115"/>
      <c r="SEB32" s="115"/>
      <c r="SEC32" s="95"/>
      <c r="SED32" s="108"/>
      <c r="SEE32" s="112"/>
      <c r="SEO32" s="114"/>
      <c r="SEQ32" s="115"/>
      <c r="SER32" s="115"/>
      <c r="SES32" s="95"/>
      <c r="SET32" s="108"/>
      <c r="SEU32" s="112"/>
      <c r="SFE32" s="114"/>
      <c r="SFG32" s="115"/>
      <c r="SFH32" s="115"/>
      <c r="SFI32" s="95"/>
      <c r="SFJ32" s="108"/>
      <c r="SFK32" s="112"/>
      <c r="SFU32" s="114"/>
      <c r="SFW32" s="115"/>
      <c r="SFX32" s="115"/>
      <c r="SFY32" s="95"/>
      <c r="SFZ32" s="108"/>
      <c r="SGA32" s="112"/>
      <c r="SGK32" s="114"/>
      <c r="SGM32" s="115"/>
      <c r="SGN32" s="115"/>
      <c r="SGO32" s="95"/>
      <c r="SGP32" s="108"/>
      <c r="SGQ32" s="112"/>
      <c r="SHA32" s="114"/>
      <c r="SHC32" s="115"/>
      <c r="SHD32" s="115"/>
      <c r="SHE32" s="95"/>
      <c r="SHF32" s="108"/>
      <c r="SHG32" s="112"/>
      <c r="SHQ32" s="114"/>
      <c r="SHS32" s="115"/>
      <c r="SHT32" s="115"/>
      <c r="SHU32" s="95"/>
      <c r="SHV32" s="108"/>
      <c r="SHW32" s="112"/>
      <c r="SIG32" s="114"/>
      <c r="SII32" s="115"/>
      <c r="SIJ32" s="115"/>
      <c r="SIK32" s="95"/>
      <c r="SIL32" s="108"/>
      <c r="SIM32" s="112"/>
      <c r="SIW32" s="114"/>
      <c r="SIY32" s="115"/>
      <c r="SIZ32" s="115"/>
      <c r="SJA32" s="95"/>
      <c r="SJB32" s="108"/>
      <c r="SJC32" s="112"/>
      <c r="SJM32" s="114"/>
      <c r="SJO32" s="115"/>
      <c r="SJP32" s="115"/>
      <c r="SJQ32" s="95"/>
      <c r="SJR32" s="108"/>
      <c r="SJS32" s="112"/>
      <c r="SKC32" s="114"/>
      <c r="SKE32" s="115"/>
      <c r="SKF32" s="115"/>
      <c r="SKG32" s="95"/>
      <c r="SKH32" s="108"/>
      <c r="SKI32" s="112"/>
      <c r="SKS32" s="114"/>
      <c r="SKU32" s="115"/>
      <c r="SKV32" s="115"/>
      <c r="SKW32" s="95"/>
      <c r="SKX32" s="108"/>
      <c r="SKY32" s="112"/>
      <c r="SLI32" s="114"/>
      <c r="SLK32" s="115"/>
      <c r="SLL32" s="115"/>
      <c r="SLM32" s="95"/>
      <c r="SLN32" s="108"/>
      <c r="SLO32" s="112"/>
      <c r="SLY32" s="114"/>
      <c r="SMA32" s="115"/>
      <c r="SMB32" s="115"/>
      <c r="SMC32" s="95"/>
      <c r="SMD32" s="108"/>
      <c r="SME32" s="112"/>
      <c r="SMO32" s="114"/>
      <c r="SMQ32" s="115"/>
      <c r="SMR32" s="115"/>
      <c r="SMS32" s="95"/>
      <c r="SMT32" s="108"/>
      <c r="SMU32" s="112"/>
      <c r="SNE32" s="114"/>
      <c r="SNG32" s="115"/>
      <c r="SNH32" s="115"/>
      <c r="SNI32" s="95"/>
      <c r="SNJ32" s="108"/>
      <c r="SNK32" s="112"/>
      <c r="SNU32" s="114"/>
      <c r="SNW32" s="115"/>
      <c r="SNX32" s="115"/>
      <c r="SNY32" s="95"/>
      <c r="SNZ32" s="108"/>
      <c r="SOA32" s="112"/>
      <c r="SOK32" s="114"/>
      <c r="SOM32" s="115"/>
      <c r="SON32" s="115"/>
      <c r="SOO32" s="95"/>
      <c r="SOP32" s="108"/>
      <c r="SOQ32" s="112"/>
      <c r="SPA32" s="114"/>
      <c r="SPC32" s="115"/>
      <c r="SPD32" s="115"/>
      <c r="SPE32" s="95"/>
      <c r="SPF32" s="108"/>
      <c r="SPG32" s="112"/>
      <c r="SPQ32" s="114"/>
      <c r="SPS32" s="115"/>
      <c r="SPT32" s="115"/>
      <c r="SPU32" s="95"/>
      <c r="SPV32" s="108"/>
      <c r="SPW32" s="112"/>
      <c r="SQG32" s="114"/>
      <c r="SQI32" s="115"/>
      <c r="SQJ32" s="115"/>
      <c r="SQK32" s="95"/>
      <c r="SQL32" s="108"/>
      <c r="SQM32" s="112"/>
      <c r="SQW32" s="114"/>
      <c r="SQY32" s="115"/>
      <c r="SQZ32" s="115"/>
      <c r="SRA32" s="95"/>
      <c r="SRB32" s="108"/>
      <c r="SRC32" s="112"/>
      <c r="SRM32" s="114"/>
      <c r="SRO32" s="115"/>
      <c r="SRP32" s="115"/>
      <c r="SRQ32" s="95"/>
      <c r="SRR32" s="108"/>
      <c r="SRS32" s="112"/>
      <c r="SSC32" s="114"/>
      <c r="SSE32" s="115"/>
      <c r="SSF32" s="115"/>
      <c r="SSG32" s="95"/>
      <c r="SSH32" s="108"/>
      <c r="SSI32" s="112"/>
      <c r="SSS32" s="114"/>
      <c r="SSU32" s="115"/>
      <c r="SSV32" s="115"/>
      <c r="SSW32" s="95"/>
      <c r="SSX32" s="108"/>
      <c r="SSY32" s="112"/>
      <c r="STI32" s="114"/>
      <c r="STK32" s="115"/>
      <c r="STL32" s="115"/>
      <c r="STM32" s="95"/>
      <c r="STN32" s="108"/>
      <c r="STO32" s="112"/>
      <c r="STY32" s="114"/>
      <c r="SUA32" s="115"/>
      <c r="SUB32" s="115"/>
      <c r="SUC32" s="95"/>
      <c r="SUD32" s="108"/>
      <c r="SUE32" s="112"/>
      <c r="SUO32" s="114"/>
      <c r="SUQ32" s="115"/>
      <c r="SUR32" s="115"/>
      <c r="SUS32" s="95"/>
      <c r="SUT32" s="108"/>
      <c r="SUU32" s="112"/>
      <c r="SVE32" s="114"/>
      <c r="SVG32" s="115"/>
      <c r="SVH32" s="115"/>
      <c r="SVI32" s="95"/>
      <c r="SVJ32" s="108"/>
      <c r="SVK32" s="112"/>
      <c r="SVU32" s="114"/>
      <c r="SVW32" s="115"/>
      <c r="SVX32" s="115"/>
      <c r="SVY32" s="95"/>
      <c r="SVZ32" s="108"/>
      <c r="SWA32" s="112"/>
      <c r="SWK32" s="114"/>
      <c r="SWM32" s="115"/>
      <c r="SWN32" s="115"/>
      <c r="SWO32" s="95"/>
      <c r="SWP32" s="108"/>
      <c r="SWQ32" s="112"/>
      <c r="SXA32" s="114"/>
      <c r="SXC32" s="115"/>
      <c r="SXD32" s="115"/>
      <c r="SXE32" s="95"/>
      <c r="SXF32" s="108"/>
      <c r="SXG32" s="112"/>
      <c r="SXQ32" s="114"/>
      <c r="SXS32" s="115"/>
      <c r="SXT32" s="115"/>
      <c r="SXU32" s="95"/>
      <c r="SXV32" s="108"/>
      <c r="SXW32" s="112"/>
      <c r="SYG32" s="114"/>
      <c r="SYI32" s="115"/>
      <c r="SYJ32" s="115"/>
      <c r="SYK32" s="95"/>
      <c r="SYL32" s="108"/>
      <c r="SYM32" s="112"/>
      <c r="SYW32" s="114"/>
      <c r="SYY32" s="115"/>
      <c r="SYZ32" s="115"/>
      <c r="SZA32" s="95"/>
      <c r="SZB32" s="108"/>
      <c r="SZC32" s="112"/>
      <c r="SZM32" s="114"/>
      <c r="SZO32" s="115"/>
      <c r="SZP32" s="115"/>
      <c r="SZQ32" s="95"/>
      <c r="SZR32" s="108"/>
      <c r="SZS32" s="112"/>
      <c r="TAC32" s="114"/>
      <c r="TAE32" s="115"/>
      <c r="TAF32" s="115"/>
      <c r="TAG32" s="95"/>
      <c r="TAH32" s="108"/>
      <c r="TAI32" s="112"/>
      <c r="TAS32" s="114"/>
      <c r="TAU32" s="115"/>
      <c r="TAV32" s="115"/>
      <c r="TAW32" s="95"/>
      <c r="TAX32" s="108"/>
      <c r="TAY32" s="112"/>
      <c r="TBI32" s="114"/>
      <c r="TBK32" s="115"/>
      <c r="TBL32" s="115"/>
      <c r="TBM32" s="95"/>
      <c r="TBN32" s="108"/>
      <c r="TBO32" s="112"/>
      <c r="TBY32" s="114"/>
      <c r="TCA32" s="115"/>
      <c r="TCB32" s="115"/>
      <c r="TCC32" s="95"/>
      <c r="TCD32" s="108"/>
      <c r="TCE32" s="112"/>
      <c r="TCO32" s="114"/>
      <c r="TCQ32" s="115"/>
      <c r="TCR32" s="115"/>
      <c r="TCS32" s="95"/>
      <c r="TCT32" s="108"/>
      <c r="TCU32" s="112"/>
      <c r="TDE32" s="114"/>
      <c r="TDG32" s="115"/>
      <c r="TDH32" s="115"/>
      <c r="TDI32" s="95"/>
      <c r="TDJ32" s="108"/>
      <c r="TDK32" s="112"/>
      <c r="TDU32" s="114"/>
      <c r="TDW32" s="115"/>
      <c r="TDX32" s="115"/>
      <c r="TDY32" s="95"/>
      <c r="TDZ32" s="108"/>
      <c r="TEA32" s="112"/>
      <c r="TEK32" s="114"/>
      <c r="TEM32" s="115"/>
      <c r="TEN32" s="115"/>
      <c r="TEO32" s="95"/>
      <c r="TEP32" s="108"/>
      <c r="TEQ32" s="112"/>
      <c r="TFA32" s="114"/>
      <c r="TFC32" s="115"/>
      <c r="TFD32" s="115"/>
      <c r="TFE32" s="95"/>
      <c r="TFF32" s="108"/>
      <c r="TFG32" s="112"/>
      <c r="TFQ32" s="114"/>
      <c r="TFS32" s="115"/>
      <c r="TFT32" s="115"/>
      <c r="TFU32" s="95"/>
      <c r="TFV32" s="108"/>
      <c r="TFW32" s="112"/>
      <c r="TGG32" s="114"/>
      <c r="TGI32" s="115"/>
      <c r="TGJ32" s="115"/>
      <c r="TGK32" s="95"/>
      <c r="TGL32" s="108"/>
      <c r="TGM32" s="112"/>
      <c r="TGW32" s="114"/>
      <c r="TGY32" s="115"/>
      <c r="TGZ32" s="115"/>
      <c r="THA32" s="95"/>
      <c r="THB32" s="108"/>
      <c r="THC32" s="112"/>
      <c r="THM32" s="114"/>
      <c r="THO32" s="115"/>
      <c r="THP32" s="115"/>
      <c r="THQ32" s="95"/>
      <c r="THR32" s="108"/>
      <c r="THS32" s="112"/>
      <c r="TIC32" s="114"/>
      <c r="TIE32" s="115"/>
      <c r="TIF32" s="115"/>
      <c r="TIG32" s="95"/>
      <c r="TIH32" s="108"/>
      <c r="TII32" s="112"/>
      <c r="TIS32" s="114"/>
      <c r="TIU32" s="115"/>
      <c r="TIV32" s="115"/>
      <c r="TIW32" s="95"/>
      <c r="TIX32" s="108"/>
      <c r="TIY32" s="112"/>
      <c r="TJI32" s="114"/>
      <c r="TJK32" s="115"/>
      <c r="TJL32" s="115"/>
      <c r="TJM32" s="95"/>
      <c r="TJN32" s="108"/>
      <c r="TJO32" s="112"/>
      <c r="TJY32" s="114"/>
      <c r="TKA32" s="115"/>
      <c r="TKB32" s="115"/>
      <c r="TKC32" s="95"/>
      <c r="TKD32" s="108"/>
      <c r="TKE32" s="112"/>
      <c r="TKO32" s="114"/>
      <c r="TKQ32" s="115"/>
      <c r="TKR32" s="115"/>
      <c r="TKS32" s="95"/>
      <c r="TKT32" s="108"/>
      <c r="TKU32" s="112"/>
      <c r="TLE32" s="114"/>
      <c r="TLG32" s="115"/>
      <c r="TLH32" s="115"/>
      <c r="TLI32" s="95"/>
      <c r="TLJ32" s="108"/>
      <c r="TLK32" s="112"/>
      <c r="TLU32" s="114"/>
      <c r="TLW32" s="115"/>
      <c r="TLX32" s="115"/>
      <c r="TLY32" s="95"/>
      <c r="TLZ32" s="108"/>
      <c r="TMA32" s="112"/>
      <c r="TMK32" s="114"/>
      <c r="TMM32" s="115"/>
      <c r="TMN32" s="115"/>
      <c r="TMO32" s="95"/>
      <c r="TMP32" s="108"/>
      <c r="TMQ32" s="112"/>
      <c r="TNA32" s="114"/>
      <c r="TNC32" s="115"/>
      <c r="TND32" s="115"/>
      <c r="TNE32" s="95"/>
      <c r="TNF32" s="108"/>
      <c r="TNG32" s="112"/>
      <c r="TNQ32" s="114"/>
      <c r="TNS32" s="115"/>
      <c r="TNT32" s="115"/>
      <c r="TNU32" s="95"/>
      <c r="TNV32" s="108"/>
      <c r="TNW32" s="112"/>
      <c r="TOG32" s="114"/>
      <c r="TOI32" s="115"/>
      <c r="TOJ32" s="115"/>
      <c r="TOK32" s="95"/>
      <c r="TOL32" s="108"/>
      <c r="TOM32" s="112"/>
      <c r="TOW32" s="114"/>
      <c r="TOY32" s="115"/>
      <c r="TOZ32" s="115"/>
      <c r="TPA32" s="95"/>
      <c r="TPB32" s="108"/>
      <c r="TPC32" s="112"/>
      <c r="TPM32" s="114"/>
      <c r="TPO32" s="115"/>
      <c r="TPP32" s="115"/>
      <c r="TPQ32" s="95"/>
      <c r="TPR32" s="108"/>
      <c r="TPS32" s="112"/>
      <c r="TQC32" s="114"/>
      <c r="TQE32" s="115"/>
      <c r="TQF32" s="115"/>
      <c r="TQG32" s="95"/>
      <c r="TQH32" s="108"/>
      <c r="TQI32" s="112"/>
      <c r="TQS32" s="114"/>
      <c r="TQU32" s="115"/>
      <c r="TQV32" s="115"/>
      <c r="TQW32" s="95"/>
      <c r="TQX32" s="108"/>
      <c r="TQY32" s="112"/>
      <c r="TRI32" s="114"/>
      <c r="TRK32" s="115"/>
      <c r="TRL32" s="115"/>
      <c r="TRM32" s="95"/>
      <c r="TRN32" s="108"/>
      <c r="TRO32" s="112"/>
      <c r="TRY32" s="114"/>
      <c r="TSA32" s="115"/>
      <c r="TSB32" s="115"/>
      <c r="TSC32" s="95"/>
      <c r="TSD32" s="108"/>
      <c r="TSE32" s="112"/>
      <c r="TSO32" s="114"/>
      <c r="TSQ32" s="115"/>
      <c r="TSR32" s="115"/>
      <c r="TSS32" s="95"/>
      <c r="TST32" s="108"/>
      <c r="TSU32" s="112"/>
      <c r="TTE32" s="114"/>
      <c r="TTG32" s="115"/>
      <c r="TTH32" s="115"/>
      <c r="TTI32" s="95"/>
      <c r="TTJ32" s="108"/>
      <c r="TTK32" s="112"/>
      <c r="TTU32" s="114"/>
      <c r="TTW32" s="115"/>
      <c r="TTX32" s="115"/>
      <c r="TTY32" s="95"/>
      <c r="TTZ32" s="108"/>
      <c r="TUA32" s="112"/>
      <c r="TUK32" s="114"/>
      <c r="TUM32" s="115"/>
      <c r="TUN32" s="115"/>
      <c r="TUO32" s="95"/>
      <c r="TUP32" s="108"/>
      <c r="TUQ32" s="112"/>
      <c r="TVA32" s="114"/>
      <c r="TVC32" s="115"/>
      <c r="TVD32" s="115"/>
      <c r="TVE32" s="95"/>
      <c r="TVF32" s="108"/>
      <c r="TVG32" s="112"/>
      <c r="TVQ32" s="114"/>
      <c r="TVS32" s="115"/>
      <c r="TVT32" s="115"/>
      <c r="TVU32" s="95"/>
      <c r="TVV32" s="108"/>
      <c r="TVW32" s="112"/>
      <c r="TWG32" s="114"/>
      <c r="TWI32" s="115"/>
      <c r="TWJ32" s="115"/>
      <c r="TWK32" s="95"/>
      <c r="TWL32" s="108"/>
      <c r="TWM32" s="112"/>
      <c r="TWW32" s="114"/>
      <c r="TWY32" s="115"/>
      <c r="TWZ32" s="115"/>
      <c r="TXA32" s="95"/>
      <c r="TXB32" s="108"/>
      <c r="TXC32" s="112"/>
      <c r="TXM32" s="114"/>
      <c r="TXO32" s="115"/>
      <c r="TXP32" s="115"/>
      <c r="TXQ32" s="95"/>
      <c r="TXR32" s="108"/>
      <c r="TXS32" s="112"/>
      <c r="TYC32" s="114"/>
      <c r="TYE32" s="115"/>
      <c r="TYF32" s="115"/>
      <c r="TYG32" s="95"/>
      <c r="TYH32" s="108"/>
      <c r="TYI32" s="112"/>
      <c r="TYS32" s="114"/>
      <c r="TYU32" s="115"/>
      <c r="TYV32" s="115"/>
      <c r="TYW32" s="95"/>
      <c r="TYX32" s="108"/>
      <c r="TYY32" s="112"/>
      <c r="TZI32" s="114"/>
      <c r="TZK32" s="115"/>
      <c r="TZL32" s="115"/>
      <c r="TZM32" s="95"/>
      <c r="TZN32" s="108"/>
      <c r="TZO32" s="112"/>
      <c r="TZY32" s="114"/>
      <c r="UAA32" s="115"/>
      <c r="UAB32" s="115"/>
      <c r="UAC32" s="95"/>
      <c r="UAD32" s="108"/>
      <c r="UAE32" s="112"/>
      <c r="UAO32" s="114"/>
      <c r="UAQ32" s="115"/>
      <c r="UAR32" s="115"/>
      <c r="UAS32" s="95"/>
      <c r="UAT32" s="108"/>
      <c r="UAU32" s="112"/>
      <c r="UBE32" s="114"/>
      <c r="UBG32" s="115"/>
      <c r="UBH32" s="115"/>
      <c r="UBI32" s="95"/>
      <c r="UBJ32" s="108"/>
      <c r="UBK32" s="112"/>
      <c r="UBU32" s="114"/>
      <c r="UBW32" s="115"/>
      <c r="UBX32" s="115"/>
      <c r="UBY32" s="95"/>
      <c r="UBZ32" s="108"/>
      <c r="UCA32" s="112"/>
      <c r="UCK32" s="114"/>
      <c r="UCM32" s="115"/>
      <c r="UCN32" s="115"/>
      <c r="UCO32" s="95"/>
      <c r="UCP32" s="108"/>
      <c r="UCQ32" s="112"/>
      <c r="UDA32" s="114"/>
      <c r="UDC32" s="115"/>
      <c r="UDD32" s="115"/>
      <c r="UDE32" s="95"/>
      <c r="UDF32" s="108"/>
      <c r="UDG32" s="112"/>
      <c r="UDQ32" s="114"/>
      <c r="UDS32" s="115"/>
      <c r="UDT32" s="115"/>
      <c r="UDU32" s="95"/>
      <c r="UDV32" s="108"/>
      <c r="UDW32" s="112"/>
      <c r="UEG32" s="114"/>
      <c r="UEI32" s="115"/>
      <c r="UEJ32" s="115"/>
      <c r="UEK32" s="95"/>
      <c r="UEL32" s="108"/>
      <c r="UEM32" s="112"/>
      <c r="UEW32" s="114"/>
      <c r="UEY32" s="115"/>
      <c r="UEZ32" s="115"/>
      <c r="UFA32" s="95"/>
      <c r="UFB32" s="108"/>
      <c r="UFC32" s="112"/>
      <c r="UFM32" s="114"/>
      <c r="UFO32" s="115"/>
      <c r="UFP32" s="115"/>
      <c r="UFQ32" s="95"/>
      <c r="UFR32" s="108"/>
      <c r="UFS32" s="112"/>
      <c r="UGC32" s="114"/>
      <c r="UGE32" s="115"/>
      <c r="UGF32" s="115"/>
      <c r="UGG32" s="95"/>
      <c r="UGH32" s="108"/>
      <c r="UGI32" s="112"/>
      <c r="UGS32" s="114"/>
      <c r="UGU32" s="115"/>
      <c r="UGV32" s="115"/>
      <c r="UGW32" s="95"/>
      <c r="UGX32" s="108"/>
      <c r="UGY32" s="112"/>
      <c r="UHI32" s="114"/>
      <c r="UHK32" s="115"/>
      <c r="UHL32" s="115"/>
      <c r="UHM32" s="95"/>
      <c r="UHN32" s="108"/>
      <c r="UHO32" s="112"/>
      <c r="UHY32" s="114"/>
      <c r="UIA32" s="115"/>
      <c r="UIB32" s="115"/>
      <c r="UIC32" s="95"/>
      <c r="UID32" s="108"/>
      <c r="UIE32" s="112"/>
      <c r="UIO32" s="114"/>
      <c r="UIQ32" s="115"/>
      <c r="UIR32" s="115"/>
      <c r="UIS32" s="95"/>
      <c r="UIT32" s="108"/>
      <c r="UIU32" s="112"/>
      <c r="UJE32" s="114"/>
      <c r="UJG32" s="115"/>
      <c r="UJH32" s="115"/>
      <c r="UJI32" s="95"/>
      <c r="UJJ32" s="108"/>
      <c r="UJK32" s="112"/>
      <c r="UJU32" s="114"/>
      <c r="UJW32" s="115"/>
      <c r="UJX32" s="115"/>
      <c r="UJY32" s="95"/>
      <c r="UJZ32" s="108"/>
      <c r="UKA32" s="112"/>
      <c r="UKK32" s="114"/>
      <c r="UKM32" s="115"/>
      <c r="UKN32" s="115"/>
      <c r="UKO32" s="95"/>
      <c r="UKP32" s="108"/>
      <c r="UKQ32" s="112"/>
      <c r="ULA32" s="114"/>
      <c r="ULC32" s="115"/>
      <c r="ULD32" s="115"/>
      <c r="ULE32" s="95"/>
      <c r="ULF32" s="108"/>
      <c r="ULG32" s="112"/>
      <c r="ULQ32" s="114"/>
      <c r="ULS32" s="115"/>
      <c r="ULT32" s="115"/>
      <c r="ULU32" s="95"/>
      <c r="ULV32" s="108"/>
      <c r="ULW32" s="112"/>
      <c r="UMG32" s="114"/>
      <c r="UMI32" s="115"/>
      <c r="UMJ32" s="115"/>
      <c r="UMK32" s="95"/>
      <c r="UML32" s="108"/>
      <c r="UMM32" s="112"/>
      <c r="UMW32" s="114"/>
      <c r="UMY32" s="115"/>
      <c r="UMZ32" s="115"/>
      <c r="UNA32" s="95"/>
      <c r="UNB32" s="108"/>
      <c r="UNC32" s="112"/>
      <c r="UNM32" s="114"/>
      <c r="UNO32" s="115"/>
      <c r="UNP32" s="115"/>
      <c r="UNQ32" s="95"/>
      <c r="UNR32" s="108"/>
      <c r="UNS32" s="112"/>
      <c r="UOC32" s="114"/>
      <c r="UOE32" s="115"/>
      <c r="UOF32" s="115"/>
      <c r="UOG32" s="95"/>
      <c r="UOH32" s="108"/>
      <c r="UOI32" s="112"/>
      <c r="UOS32" s="114"/>
      <c r="UOU32" s="115"/>
      <c r="UOV32" s="115"/>
      <c r="UOW32" s="95"/>
      <c r="UOX32" s="108"/>
      <c r="UOY32" s="112"/>
      <c r="UPI32" s="114"/>
      <c r="UPK32" s="115"/>
      <c r="UPL32" s="115"/>
      <c r="UPM32" s="95"/>
      <c r="UPN32" s="108"/>
      <c r="UPO32" s="112"/>
      <c r="UPY32" s="114"/>
      <c r="UQA32" s="115"/>
      <c r="UQB32" s="115"/>
      <c r="UQC32" s="95"/>
      <c r="UQD32" s="108"/>
      <c r="UQE32" s="112"/>
      <c r="UQO32" s="114"/>
      <c r="UQQ32" s="115"/>
      <c r="UQR32" s="115"/>
      <c r="UQS32" s="95"/>
      <c r="UQT32" s="108"/>
      <c r="UQU32" s="112"/>
      <c r="URE32" s="114"/>
      <c r="URG32" s="115"/>
      <c r="URH32" s="115"/>
      <c r="URI32" s="95"/>
      <c r="URJ32" s="108"/>
      <c r="URK32" s="112"/>
      <c r="URU32" s="114"/>
      <c r="URW32" s="115"/>
      <c r="URX32" s="115"/>
      <c r="URY32" s="95"/>
      <c r="URZ32" s="108"/>
      <c r="USA32" s="112"/>
      <c r="USK32" s="114"/>
      <c r="USM32" s="115"/>
      <c r="USN32" s="115"/>
      <c r="USO32" s="95"/>
      <c r="USP32" s="108"/>
      <c r="USQ32" s="112"/>
      <c r="UTA32" s="114"/>
      <c r="UTC32" s="115"/>
      <c r="UTD32" s="115"/>
      <c r="UTE32" s="95"/>
      <c r="UTF32" s="108"/>
      <c r="UTG32" s="112"/>
      <c r="UTQ32" s="114"/>
      <c r="UTS32" s="115"/>
      <c r="UTT32" s="115"/>
      <c r="UTU32" s="95"/>
      <c r="UTV32" s="108"/>
      <c r="UTW32" s="112"/>
      <c r="UUG32" s="114"/>
      <c r="UUI32" s="115"/>
      <c r="UUJ32" s="115"/>
      <c r="UUK32" s="95"/>
      <c r="UUL32" s="108"/>
      <c r="UUM32" s="112"/>
      <c r="UUW32" s="114"/>
      <c r="UUY32" s="115"/>
      <c r="UUZ32" s="115"/>
      <c r="UVA32" s="95"/>
      <c r="UVB32" s="108"/>
      <c r="UVC32" s="112"/>
      <c r="UVM32" s="114"/>
      <c r="UVO32" s="115"/>
      <c r="UVP32" s="115"/>
      <c r="UVQ32" s="95"/>
      <c r="UVR32" s="108"/>
      <c r="UVS32" s="112"/>
      <c r="UWC32" s="114"/>
      <c r="UWE32" s="115"/>
      <c r="UWF32" s="115"/>
      <c r="UWG32" s="95"/>
      <c r="UWH32" s="108"/>
      <c r="UWI32" s="112"/>
      <c r="UWS32" s="114"/>
      <c r="UWU32" s="115"/>
      <c r="UWV32" s="115"/>
      <c r="UWW32" s="95"/>
      <c r="UWX32" s="108"/>
      <c r="UWY32" s="112"/>
      <c r="UXI32" s="114"/>
      <c r="UXK32" s="115"/>
      <c r="UXL32" s="115"/>
      <c r="UXM32" s="95"/>
      <c r="UXN32" s="108"/>
      <c r="UXO32" s="112"/>
      <c r="UXY32" s="114"/>
      <c r="UYA32" s="115"/>
      <c r="UYB32" s="115"/>
      <c r="UYC32" s="95"/>
      <c r="UYD32" s="108"/>
      <c r="UYE32" s="112"/>
      <c r="UYO32" s="114"/>
      <c r="UYQ32" s="115"/>
      <c r="UYR32" s="115"/>
      <c r="UYS32" s="95"/>
      <c r="UYT32" s="108"/>
      <c r="UYU32" s="112"/>
      <c r="UZE32" s="114"/>
      <c r="UZG32" s="115"/>
      <c r="UZH32" s="115"/>
      <c r="UZI32" s="95"/>
      <c r="UZJ32" s="108"/>
      <c r="UZK32" s="112"/>
      <c r="UZU32" s="114"/>
      <c r="UZW32" s="115"/>
      <c r="UZX32" s="115"/>
      <c r="UZY32" s="95"/>
      <c r="UZZ32" s="108"/>
      <c r="VAA32" s="112"/>
      <c r="VAK32" s="114"/>
      <c r="VAM32" s="115"/>
      <c r="VAN32" s="115"/>
      <c r="VAO32" s="95"/>
      <c r="VAP32" s="108"/>
      <c r="VAQ32" s="112"/>
      <c r="VBA32" s="114"/>
      <c r="VBC32" s="115"/>
      <c r="VBD32" s="115"/>
      <c r="VBE32" s="95"/>
      <c r="VBF32" s="108"/>
      <c r="VBG32" s="112"/>
      <c r="VBQ32" s="114"/>
      <c r="VBS32" s="115"/>
      <c r="VBT32" s="115"/>
      <c r="VBU32" s="95"/>
      <c r="VBV32" s="108"/>
      <c r="VBW32" s="112"/>
      <c r="VCG32" s="114"/>
      <c r="VCI32" s="115"/>
      <c r="VCJ32" s="115"/>
      <c r="VCK32" s="95"/>
      <c r="VCL32" s="108"/>
      <c r="VCM32" s="112"/>
      <c r="VCW32" s="114"/>
      <c r="VCY32" s="115"/>
      <c r="VCZ32" s="115"/>
      <c r="VDA32" s="95"/>
      <c r="VDB32" s="108"/>
      <c r="VDC32" s="112"/>
      <c r="VDM32" s="114"/>
      <c r="VDO32" s="115"/>
      <c r="VDP32" s="115"/>
      <c r="VDQ32" s="95"/>
      <c r="VDR32" s="108"/>
      <c r="VDS32" s="112"/>
      <c r="VEC32" s="114"/>
      <c r="VEE32" s="115"/>
      <c r="VEF32" s="115"/>
      <c r="VEG32" s="95"/>
      <c r="VEH32" s="108"/>
      <c r="VEI32" s="112"/>
      <c r="VES32" s="114"/>
      <c r="VEU32" s="115"/>
      <c r="VEV32" s="115"/>
      <c r="VEW32" s="95"/>
      <c r="VEX32" s="108"/>
      <c r="VEY32" s="112"/>
      <c r="VFI32" s="114"/>
      <c r="VFK32" s="115"/>
      <c r="VFL32" s="115"/>
      <c r="VFM32" s="95"/>
      <c r="VFN32" s="108"/>
      <c r="VFO32" s="112"/>
      <c r="VFY32" s="114"/>
      <c r="VGA32" s="115"/>
      <c r="VGB32" s="115"/>
      <c r="VGC32" s="95"/>
      <c r="VGD32" s="108"/>
      <c r="VGE32" s="112"/>
      <c r="VGO32" s="114"/>
      <c r="VGQ32" s="115"/>
      <c r="VGR32" s="115"/>
      <c r="VGS32" s="95"/>
      <c r="VGT32" s="108"/>
      <c r="VGU32" s="112"/>
      <c r="VHE32" s="114"/>
      <c r="VHG32" s="115"/>
      <c r="VHH32" s="115"/>
      <c r="VHI32" s="95"/>
      <c r="VHJ32" s="108"/>
      <c r="VHK32" s="112"/>
      <c r="VHU32" s="114"/>
      <c r="VHW32" s="115"/>
      <c r="VHX32" s="115"/>
      <c r="VHY32" s="95"/>
      <c r="VHZ32" s="108"/>
      <c r="VIA32" s="112"/>
      <c r="VIK32" s="114"/>
      <c r="VIM32" s="115"/>
      <c r="VIN32" s="115"/>
      <c r="VIO32" s="95"/>
      <c r="VIP32" s="108"/>
      <c r="VIQ32" s="112"/>
      <c r="VJA32" s="114"/>
      <c r="VJC32" s="115"/>
      <c r="VJD32" s="115"/>
      <c r="VJE32" s="95"/>
      <c r="VJF32" s="108"/>
      <c r="VJG32" s="112"/>
      <c r="VJQ32" s="114"/>
      <c r="VJS32" s="115"/>
      <c r="VJT32" s="115"/>
      <c r="VJU32" s="95"/>
      <c r="VJV32" s="108"/>
      <c r="VJW32" s="112"/>
      <c r="VKG32" s="114"/>
      <c r="VKI32" s="115"/>
      <c r="VKJ32" s="115"/>
      <c r="VKK32" s="95"/>
      <c r="VKL32" s="108"/>
      <c r="VKM32" s="112"/>
      <c r="VKW32" s="114"/>
      <c r="VKY32" s="115"/>
      <c r="VKZ32" s="115"/>
      <c r="VLA32" s="95"/>
      <c r="VLB32" s="108"/>
      <c r="VLC32" s="112"/>
      <c r="VLM32" s="114"/>
      <c r="VLO32" s="115"/>
      <c r="VLP32" s="115"/>
      <c r="VLQ32" s="95"/>
      <c r="VLR32" s="108"/>
      <c r="VLS32" s="112"/>
      <c r="VMC32" s="114"/>
      <c r="VME32" s="115"/>
      <c r="VMF32" s="115"/>
      <c r="VMG32" s="95"/>
      <c r="VMH32" s="108"/>
      <c r="VMI32" s="112"/>
      <c r="VMS32" s="114"/>
      <c r="VMU32" s="115"/>
      <c r="VMV32" s="115"/>
      <c r="VMW32" s="95"/>
      <c r="VMX32" s="108"/>
      <c r="VMY32" s="112"/>
      <c r="VNI32" s="114"/>
      <c r="VNK32" s="115"/>
      <c r="VNL32" s="115"/>
      <c r="VNM32" s="95"/>
      <c r="VNN32" s="108"/>
      <c r="VNO32" s="112"/>
      <c r="VNY32" s="114"/>
      <c r="VOA32" s="115"/>
      <c r="VOB32" s="115"/>
      <c r="VOC32" s="95"/>
      <c r="VOD32" s="108"/>
      <c r="VOE32" s="112"/>
      <c r="VOO32" s="114"/>
      <c r="VOQ32" s="115"/>
      <c r="VOR32" s="115"/>
      <c r="VOS32" s="95"/>
      <c r="VOT32" s="108"/>
      <c r="VOU32" s="112"/>
      <c r="VPE32" s="114"/>
      <c r="VPG32" s="115"/>
      <c r="VPH32" s="115"/>
      <c r="VPI32" s="95"/>
      <c r="VPJ32" s="108"/>
      <c r="VPK32" s="112"/>
      <c r="VPU32" s="114"/>
      <c r="VPW32" s="115"/>
      <c r="VPX32" s="115"/>
      <c r="VPY32" s="95"/>
      <c r="VPZ32" s="108"/>
      <c r="VQA32" s="112"/>
      <c r="VQK32" s="114"/>
      <c r="VQM32" s="115"/>
      <c r="VQN32" s="115"/>
      <c r="VQO32" s="95"/>
      <c r="VQP32" s="108"/>
      <c r="VQQ32" s="112"/>
      <c r="VRA32" s="114"/>
      <c r="VRC32" s="115"/>
      <c r="VRD32" s="115"/>
      <c r="VRE32" s="95"/>
      <c r="VRF32" s="108"/>
      <c r="VRG32" s="112"/>
      <c r="VRQ32" s="114"/>
      <c r="VRS32" s="115"/>
      <c r="VRT32" s="115"/>
      <c r="VRU32" s="95"/>
      <c r="VRV32" s="108"/>
      <c r="VRW32" s="112"/>
      <c r="VSG32" s="114"/>
      <c r="VSI32" s="115"/>
      <c r="VSJ32" s="115"/>
      <c r="VSK32" s="95"/>
      <c r="VSL32" s="108"/>
      <c r="VSM32" s="112"/>
      <c r="VSW32" s="114"/>
      <c r="VSY32" s="115"/>
      <c r="VSZ32" s="115"/>
      <c r="VTA32" s="95"/>
      <c r="VTB32" s="108"/>
      <c r="VTC32" s="112"/>
      <c r="VTM32" s="114"/>
      <c r="VTO32" s="115"/>
      <c r="VTP32" s="115"/>
      <c r="VTQ32" s="95"/>
      <c r="VTR32" s="108"/>
      <c r="VTS32" s="112"/>
      <c r="VUC32" s="114"/>
      <c r="VUE32" s="115"/>
      <c r="VUF32" s="115"/>
      <c r="VUG32" s="95"/>
      <c r="VUH32" s="108"/>
      <c r="VUI32" s="112"/>
      <c r="VUS32" s="114"/>
      <c r="VUU32" s="115"/>
      <c r="VUV32" s="115"/>
      <c r="VUW32" s="95"/>
      <c r="VUX32" s="108"/>
      <c r="VUY32" s="112"/>
      <c r="VVI32" s="114"/>
      <c r="VVK32" s="115"/>
      <c r="VVL32" s="115"/>
      <c r="VVM32" s="95"/>
      <c r="VVN32" s="108"/>
      <c r="VVO32" s="112"/>
      <c r="VVY32" s="114"/>
      <c r="VWA32" s="115"/>
      <c r="VWB32" s="115"/>
      <c r="VWC32" s="95"/>
      <c r="VWD32" s="108"/>
      <c r="VWE32" s="112"/>
      <c r="VWO32" s="114"/>
      <c r="VWQ32" s="115"/>
      <c r="VWR32" s="115"/>
      <c r="VWS32" s="95"/>
      <c r="VWT32" s="108"/>
      <c r="VWU32" s="112"/>
      <c r="VXE32" s="114"/>
      <c r="VXG32" s="115"/>
      <c r="VXH32" s="115"/>
      <c r="VXI32" s="95"/>
      <c r="VXJ32" s="108"/>
      <c r="VXK32" s="112"/>
      <c r="VXU32" s="114"/>
      <c r="VXW32" s="115"/>
      <c r="VXX32" s="115"/>
      <c r="VXY32" s="95"/>
      <c r="VXZ32" s="108"/>
      <c r="VYA32" s="112"/>
      <c r="VYK32" s="114"/>
      <c r="VYM32" s="115"/>
      <c r="VYN32" s="115"/>
      <c r="VYO32" s="95"/>
      <c r="VYP32" s="108"/>
      <c r="VYQ32" s="112"/>
      <c r="VZA32" s="114"/>
      <c r="VZC32" s="115"/>
      <c r="VZD32" s="115"/>
      <c r="VZE32" s="95"/>
      <c r="VZF32" s="108"/>
      <c r="VZG32" s="112"/>
      <c r="VZQ32" s="114"/>
      <c r="VZS32" s="115"/>
      <c r="VZT32" s="115"/>
      <c r="VZU32" s="95"/>
      <c r="VZV32" s="108"/>
      <c r="VZW32" s="112"/>
      <c r="WAG32" s="114"/>
      <c r="WAI32" s="115"/>
      <c r="WAJ32" s="115"/>
      <c r="WAK32" s="95"/>
      <c r="WAL32" s="108"/>
      <c r="WAM32" s="112"/>
      <c r="WAW32" s="114"/>
      <c r="WAY32" s="115"/>
      <c r="WAZ32" s="115"/>
      <c r="WBA32" s="95"/>
      <c r="WBB32" s="108"/>
      <c r="WBC32" s="112"/>
      <c r="WBM32" s="114"/>
      <c r="WBO32" s="115"/>
      <c r="WBP32" s="115"/>
      <c r="WBQ32" s="95"/>
      <c r="WBR32" s="108"/>
      <c r="WBS32" s="112"/>
      <c r="WCC32" s="114"/>
      <c r="WCE32" s="115"/>
      <c r="WCF32" s="115"/>
      <c r="WCG32" s="95"/>
      <c r="WCH32" s="108"/>
      <c r="WCI32" s="112"/>
      <c r="WCS32" s="114"/>
      <c r="WCU32" s="115"/>
      <c r="WCV32" s="115"/>
      <c r="WCW32" s="95"/>
      <c r="WCX32" s="108"/>
      <c r="WCY32" s="112"/>
      <c r="WDI32" s="114"/>
      <c r="WDK32" s="115"/>
      <c r="WDL32" s="115"/>
      <c r="WDM32" s="95"/>
      <c r="WDN32" s="108"/>
      <c r="WDO32" s="112"/>
      <c r="WDY32" s="114"/>
      <c r="WEA32" s="115"/>
      <c r="WEB32" s="115"/>
      <c r="WEC32" s="95"/>
      <c r="WED32" s="108"/>
      <c r="WEE32" s="112"/>
      <c r="WEO32" s="114"/>
      <c r="WEQ32" s="115"/>
      <c r="WER32" s="115"/>
      <c r="WES32" s="95"/>
      <c r="WET32" s="108"/>
      <c r="WEU32" s="112"/>
      <c r="WFE32" s="114"/>
      <c r="WFG32" s="115"/>
      <c r="WFH32" s="115"/>
      <c r="WFI32" s="95"/>
      <c r="WFJ32" s="108"/>
      <c r="WFK32" s="112"/>
      <c r="WFU32" s="114"/>
      <c r="WFW32" s="115"/>
      <c r="WFX32" s="115"/>
      <c r="WFY32" s="95"/>
      <c r="WFZ32" s="108"/>
      <c r="WGA32" s="112"/>
      <c r="WGK32" s="114"/>
      <c r="WGM32" s="115"/>
      <c r="WGN32" s="115"/>
      <c r="WGO32" s="95"/>
      <c r="WGP32" s="108"/>
      <c r="WGQ32" s="112"/>
      <c r="WHA32" s="114"/>
      <c r="WHC32" s="115"/>
      <c r="WHD32" s="115"/>
      <c r="WHE32" s="95"/>
      <c r="WHF32" s="108"/>
      <c r="WHG32" s="112"/>
      <c r="WHQ32" s="114"/>
      <c r="WHS32" s="115"/>
      <c r="WHT32" s="115"/>
      <c r="WHU32" s="95"/>
      <c r="WHV32" s="108"/>
      <c r="WHW32" s="112"/>
      <c r="WIG32" s="114"/>
      <c r="WII32" s="115"/>
      <c r="WIJ32" s="115"/>
      <c r="WIK32" s="95"/>
      <c r="WIL32" s="108"/>
      <c r="WIM32" s="112"/>
      <c r="WIW32" s="114"/>
      <c r="WIY32" s="115"/>
      <c r="WIZ32" s="115"/>
      <c r="WJA32" s="95"/>
      <c r="WJB32" s="108"/>
      <c r="WJC32" s="112"/>
      <c r="WJM32" s="114"/>
      <c r="WJO32" s="115"/>
      <c r="WJP32" s="115"/>
      <c r="WJQ32" s="95"/>
      <c r="WJR32" s="108"/>
      <c r="WJS32" s="112"/>
      <c r="WKC32" s="114"/>
      <c r="WKE32" s="115"/>
      <c r="WKF32" s="115"/>
      <c r="WKG32" s="95"/>
      <c r="WKH32" s="108"/>
      <c r="WKI32" s="112"/>
      <c r="WKS32" s="114"/>
      <c r="WKU32" s="115"/>
      <c r="WKV32" s="115"/>
      <c r="WKW32" s="95"/>
      <c r="WKX32" s="108"/>
      <c r="WKY32" s="112"/>
      <c r="WLI32" s="114"/>
      <c r="WLK32" s="115"/>
      <c r="WLL32" s="115"/>
      <c r="WLM32" s="95"/>
      <c r="WLN32" s="108"/>
      <c r="WLO32" s="112"/>
      <c r="WLY32" s="114"/>
      <c r="WMA32" s="115"/>
      <c r="WMB32" s="115"/>
      <c r="WMC32" s="95"/>
      <c r="WMD32" s="108"/>
      <c r="WME32" s="112"/>
      <c r="WMO32" s="114"/>
      <c r="WMQ32" s="115"/>
      <c r="WMR32" s="115"/>
      <c r="WMS32" s="95"/>
      <c r="WMT32" s="108"/>
      <c r="WMU32" s="112"/>
      <c r="WNE32" s="114"/>
      <c r="WNG32" s="115"/>
      <c r="WNH32" s="115"/>
      <c r="WNI32" s="95"/>
      <c r="WNJ32" s="108"/>
      <c r="WNK32" s="112"/>
      <c r="WNU32" s="114"/>
      <c r="WNW32" s="115"/>
      <c r="WNX32" s="115"/>
      <c r="WNY32" s="95"/>
      <c r="WNZ32" s="108"/>
      <c r="WOA32" s="112"/>
      <c r="WOK32" s="114"/>
      <c r="WOM32" s="115"/>
      <c r="WON32" s="115"/>
      <c r="WOO32" s="95"/>
      <c r="WOP32" s="108"/>
      <c r="WOQ32" s="112"/>
      <c r="WPA32" s="114"/>
      <c r="WPC32" s="115"/>
      <c r="WPD32" s="115"/>
      <c r="WPE32" s="95"/>
      <c r="WPF32" s="108"/>
      <c r="WPG32" s="112"/>
      <c r="WPQ32" s="114"/>
      <c r="WPS32" s="115"/>
      <c r="WPT32" s="115"/>
      <c r="WPU32" s="95"/>
      <c r="WPV32" s="108"/>
      <c r="WPW32" s="112"/>
      <c r="WQG32" s="114"/>
      <c r="WQI32" s="115"/>
      <c r="WQJ32" s="115"/>
      <c r="WQK32" s="95"/>
      <c r="WQL32" s="108"/>
      <c r="WQM32" s="112"/>
      <c r="WQW32" s="114"/>
      <c r="WQY32" s="115"/>
      <c r="WQZ32" s="115"/>
      <c r="WRA32" s="95"/>
      <c r="WRB32" s="108"/>
      <c r="WRC32" s="112"/>
      <c r="WRM32" s="114"/>
      <c r="WRO32" s="115"/>
      <c r="WRP32" s="115"/>
      <c r="WRQ32" s="95"/>
      <c r="WRR32" s="108"/>
      <c r="WRS32" s="112"/>
      <c r="WSC32" s="114"/>
      <c r="WSE32" s="115"/>
      <c r="WSF32" s="115"/>
      <c r="WSG32" s="95"/>
      <c r="WSH32" s="108"/>
      <c r="WSI32" s="112"/>
      <c r="WSS32" s="114"/>
      <c r="WSU32" s="115"/>
      <c r="WSV32" s="115"/>
      <c r="WSW32" s="95"/>
      <c r="WSX32" s="108"/>
      <c r="WSY32" s="112"/>
      <c r="WTI32" s="114"/>
      <c r="WTK32" s="115"/>
      <c r="WTL32" s="115"/>
      <c r="WTM32" s="95"/>
      <c r="WTN32" s="108"/>
      <c r="WTO32" s="112"/>
      <c r="WTY32" s="114"/>
      <c r="WUA32" s="115"/>
      <c r="WUB32" s="115"/>
      <c r="WUC32" s="95"/>
      <c r="WUD32" s="108"/>
      <c r="WUE32" s="112"/>
      <c r="WUO32" s="114"/>
      <c r="WUQ32" s="115"/>
      <c r="WUR32" s="115"/>
      <c r="WUS32" s="95"/>
      <c r="WUT32" s="108"/>
      <c r="WUU32" s="112"/>
      <c r="WVE32" s="114"/>
      <c r="WVG32" s="115"/>
      <c r="WVH32" s="115"/>
      <c r="WVI32" s="95"/>
      <c r="WVJ32" s="108"/>
      <c r="WVK32" s="112"/>
      <c r="WVU32" s="114"/>
      <c r="WVW32" s="115"/>
      <c r="WVX32" s="115"/>
      <c r="WVY32" s="95"/>
      <c r="WVZ32" s="108"/>
      <c r="WWA32" s="112"/>
      <c r="WWK32" s="114"/>
      <c r="WWM32" s="115"/>
      <c r="WWN32" s="115"/>
      <c r="WWO32" s="95"/>
      <c r="WWP32" s="108"/>
      <c r="WWQ32" s="112"/>
      <c r="WXA32" s="114"/>
      <c r="WXC32" s="115"/>
      <c r="WXD32" s="115"/>
      <c r="WXE32" s="95"/>
      <c r="WXF32" s="108"/>
      <c r="WXG32" s="112"/>
      <c r="WXQ32" s="114"/>
      <c r="WXS32" s="115"/>
      <c r="WXT32" s="115"/>
      <c r="WXU32" s="95"/>
      <c r="WXV32" s="108"/>
      <c r="WXW32" s="112"/>
      <c r="WYG32" s="114"/>
      <c r="WYI32" s="115"/>
      <c r="WYJ32" s="115"/>
      <c r="WYK32" s="95"/>
      <c r="WYL32" s="108"/>
      <c r="WYM32" s="112"/>
      <c r="WYW32" s="114"/>
      <c r="WYY32" s="115"/>
      <c r="WYZ32" s="115"/>
      <c r="WZA32" s="95"/>
      <c r="WZB32" s="108"/>
      <c r="WZC32" s="112"/>
      <c r="WZM32" s="114"/>
      <c r="WZO32" s="115"/>
      <c r="WZP32" s="115"/>
      <c r="WZQ32" s="95"/>
      <c r="WZR32" s="108"/>
      <c r="WZS32" s="112"/>
      <c r="XAC32" s="114"/>
      <c r="XAE32" s="115"/>
      <c r="XAF32" s="115"/>
      <c r="XAG32" s="95"/>
      <c r="XAH32" s="108"/>
      <c r="XAI32" s="112"/>
      <c r="XAS32" s="114"/>
      <c r="XAU32" s="115"/>
      <c r="XAV32" s="115"/>
      <c r="XAW32" s="95"/>
      <c r="XAX32" s="108"/>
      <c r="XAY32" s="112"/>
      <c r="XBI32" s="114"/>
      <c r="XBK32" s="115"/>
      <c r="XBL32" s="115"/>
      <c r="XBM32" s="95"/>
      <c r="XBN32" s="108"/>
      <c r="XBO32" s="112"/>
      <c r="XBY32" s="114"/>
      <c r="XCA32" s="115"/>
      <c r="XCB32" s="115"/>
      <c r="XCC32" s="95"/>
      <c r="XCD32" s="108"/>
      <c r="XCE32" s="112"/>
      <c r="XCO32" s="114"/>
      <c r="XCQ32" s="115"/>
      <c r="XCR32" s="115"/>
      <c r="XCS32" s="95"/>
      <c r="XCT32" s="108"/>
      <c r="XCU32" s="112"/>
      <c r="XDE32" s="114"/>
      <c r="XDG32" s="115"/>
      <c r="XDH32" s="115"/>
      <c r="XDI32" s="95"/>
      <c r="XDJ32" s="108"/>
      <c r="XDK32" s="112"/>
      <c r="XDU32" s="114"/>
      <c r="XDW32" s="115"/>
      <c r="XDX32" s="115"/>
      <c r="XDY32" s="95"/>
      <c r="XDZ32" s="108"/>
      <c r="XEA32" s="112"/>
      <c r="XEK32" s="114"/>
      <c r="XEM32" s="115"/>
      <c r="XEN32" s="115"/>
      <c r="XEO32" s="95"/>
      <c r="XEP32" s="108"/>
      <c r="XEQ32" s="112"/>
      <c r="XFA32" s="114"/>
      <c r="XFC32" s="115"/>
      <c r="XFD32" s="115"/>
    </row>
    <row r="33" spans="1:16384" s="113" customFormat="1" ht="21" customHeight="1" x14ac:dyDescent="0.25">
      <c r="A33" s="95"/>
      <c r="B33" s="108"/>
      <c r="C33" s="121" t="s">
        <v>88</v>
      </c>
      <c r="D33" s="96" t="s">
        <v>90</v>
      </c>
      <c r="E33" s="144">
        <f t="shared" ref="E33:O33" si="38">(-E52/E12)*Units</f>
        <v>0.47805214009358482</v>
      </c>
      <c r="F33" s="144">
        <f t="shared" si="38"/>
        <v>0.39436788675793605</v>
      </c>
      <c r="G33" s="144">
        <f t="shared" si="38"/>
        <v>0.56039184651252327</v>
      </c>
      <c r="H33" s="144">
        <f t="shared" si="38"/>
        <v>1.4990358897804317</v>
      </c>
      <c r="I33" s="144">
        <f t="shared" si="38"/>
        <v>2.6582591493570722</v>
      </c>
      <c r="J33" s="144">
        <f t="shared" si="38"/>
        <v>1.049089469517023</v>
      </c>
      <c r="K33" s="144">
        <f t="shared" si="38"/>
        <v>0.80788637092775695</v>
      </c>
      <c r="L33" s="144">
        <f t="shared" si="38"/>
        <v>0.4555555555555556</v>
      </c>
      <c r="M33" s="144">
        <f t="shared" si="38"/>
        <v>0.71384233395406582</v>
      </c>
      <c r="N33" s="144">
        <f t="shared" si="38"/>
        <v>0.51446662562659395</v>
      </c>
      <c r="O33" s="144">
        <f t="shared" si="38"/>
        <v>0.71831812387446636</v>
      </c>
      <c r="P33" s="164">
        <v>0.33</v>
      </c>
      <c r="Q33" s="167">
        <v>0.28000000000000003</v>
      </c>
      <c r="R33" s="167">
        <v>0.23</v>
      </c>
      <c r="S33" s="168">
        <v>0.26</v>
      </c>
      <c r="T33" s="167">
        <v>0.22</v>
      </c>
      <c r="U33" s="169">
        <v>0.23</v>
      </c>
      <c r="V33" s="170">
        <v>0.23</v>
      </c>
      <c r="W33" s="167">
        <v>0.24</v>
      </c>
      <c r="AC33" s="114"/>
      <c r="AE33" s="115"/>
      <c r="AF33" s="115"/>
      <c r="AG33" s="95"/>
      <c r="AH33" s="108"/>
      <c r="AI33" s="112"/>
      <c r="AS33" s="114"/>
      <c r="AU33" s="115"/>
      <c r="AV33" s="115"/>
      <c r="AW33" s="95"/>
      <c r="AX33" s="108"/>
      <c r="AY33" s="112"/>
      <c r="BI33" s="114"/>
      <c r="BK33" s="115"/>
      <c r="BL33" s="115"/>
      <c r="BM33" s="95"/>
      <c r="BN33" s="108"/>
      <c r="BO33" s="112"/>
      <c r="BY33" s="114"/>
      <c r="CA33" s="115"/>
      <c r="CB33" s="115"/>
      <c r="CC33" s="95"/>
      <c r="CD33" s="108"/>
      <c r="CE33" s="112"/>
      <c r="CO33" s="114"/>
      <c r="CQ33" s="115"/>
      <c r="CR33" s="115"/>
      <c r="CS33" s="95"/>
      <c r="CT33" s="108"/>
      <c r="CU33" s="112"/>
      <c r="DE33" s="114"/>
      <c r="DG33" s="115"/>
      <c r="DH33" s="115"/>
      <c r="DI33" s="95"/>
      <c r="DJ33" s="108"/>
      <c r="DK33" s="112"/>
      <c r="DU33" s="114"/>
      <c r="DW33" s="115"/>
      <c r="DX33" s="115"/>
      <c r="DY33" s="95"/>
      <c r="DZ33" s="108"/>
      <c r="EA33" s="112"/>
      <c r="EK33" s="114"/>
      <c r="EM33" s="115"/>
      <c r="EN33" s="115"/>
      <c r="EO33" s="95"/>
      <c r="EP33" s="108"/>
      <c r="EQ33" s="112"/>
      <c r="FA33" s="114"/>
      <c r="FC33" s="115"/>
      <c r="FD33" s="115"/>
      <c r="FE33" s="95"/>
      <c r="FF33" s="108"/>
      <c r="FG33" s="112"/>
      <c r="FQ33" s="114"/>
      <c r="FS33" s="115"/>
      <c r="FT33" s="115"/>
      <c r="FU33" s="95"/>
      <c r="FV33" s="108"/>
      <c r="FW33" s="112"/>
      <c r="GG33" s="114"/>
      <c r="GI33" s="115"/>
      <c r="GJ33" s="115"/>
      <c r="GK33" s="95"/>
      <c r="GL33" s="108"/>
      <c r="GM33" s="112"/>
      <c r="GW33" s="114"/>
      <c r="GY33" s="115"/>
      <c r="GZ33" s="115"/>
      <c r="HA33" s="95"/>
      <c r="HB33" s="108"/>
      <c r="HC33" s="112"/>
      <c r="HM33" s="114"/>
      <c r="HO33" s="115"/>
      <c r="HP33" s="115"/>
      <c r="HQ33" s="95"/>
      <c r="HR33" s="108"/>
      <c r="HS33" s="112"/>
      <c r="IC33" s="114"/>
      <c r="IE33" s="115"/>
      <c r="IF33" s="115"/>
      <c r="IG33" s="95"/>
      <c r="IH33" s="108"/>
      <c r="II33" s="112"/>
      <c r="IS33" s="114"/>
      <c r="IU33" s="115"/>
      <c r="IV33" s="115"/>
      <c r="IW33" s="95"/>
      <c r="IX33" s="108"/>
      <c r="IY33" s="112"/>
      <c r="JI33" s="114"/>
      <c r="JK33" s="115"/>
      <c r="JL33" s="115"/>
      <c r="JM33" s="95"/>
      <c r="JN33" s="108"/>
      <c r="JO33" s="112"/>
      <c r="JY33" s="114"/>
      <c r="KA33" s="115"/>
      <c r="KB33" s="115"/>
      <c r="KC33" s="95"/>
      <c r="KD33" s="108"/>
      <c r="KE33" s="112"/>
      <c r="KO33" s="114"/>
      <c r="KQ33" s="115"/>
      <c r="KR33" s="115"/>
      <c r="KS33" s="95"/>
      <c r="KT33" s="108"/>
      <c r="KU33" s="112"/>
      <c r="LE33" s="114"/>
      <c r="LG33" s="115"/>
      <c r="LH33" s="115"/>
      <c r="LI33" s="95"/>
      <c r="LJ33" s="108"/>
      <c r="LK33" s="112"/>
      <c r="LU33" s="114"/>
      <c r="LW33" s="115"/>
      <c r="LX33" s="115"/>
      <c r="LY33" s="95"/>
      <c r="LZ33" s="108"/>
      <c r="MA33" s="112"/>
      <c r="MK33" s="114"/>
      <c r="MM33" s="115"/>
      <c r="MN33" s="115"/>
      <c r="MO33" s="95"/>
      <c r="MP33" s="108"/>
      <c r="MQ33" s="112"/>
      <c r="NA33" s="114"/>
      <c r="NC33" s="115"/>
      <c r="ND33" s="115"/>
      <c r="NE33" s="95"/>
      <c r="NF33" s="108"/>
      <c r="NG33" s="112"/>
      <c r="NQ33" s="114"/>
      <c r="NS33" s="115"/>
      <c r="NT33" s="115"/>
      <c r="NU33" s="95"/>
      <c r="NV33" s="108"/>
      <c r="NW33" s="112"/>
      <c r="OG33" s="114"/>
      <c r="OI33" s="115"/>
      <c r="OJ33" s="115"/>
      <c r="OK33" s="95"/>
      <c r="OL33" s="108"/>
      <c r="OM33" s="112"/>
      <c r="OW33" s="114"/>
      <c r="OY33" s="115"/>
      <c r="OZ33" s="115"/>
      <c r="PA33" s="95"/>
      <c r="PB33" s="108"/>
      <c r="PC33" s="112"/>
      <c r="PM33" s="114"/>
      <c r="PO33" s="115"/>
      <c r="PP33" s="115"/>
      <c r="PQ33" s="95"/>
      <c r="PR33" s="108"/>
      <c r="PS33" s="112"/>
      <c r="QC33" s="114"/>
      <c r="QE33" s="115"/>
      <c r="QF33" s="115"/>
      <c r="QG33" s="95"/>
      <c r="QH33" s="108"/>
      <c r="QI33" s="112"/>
      <c r="QS33" s="114"/>
      <c r="QU33" s="115"/>
      <c r="QV33" s="115"/>
      <c r="QW33" s="95"/>
      <c r="QX33" s="108"/>
      <c r="QY33" s="112"/>
      <c r="RI33" s="114"/>
      <c r="RK33" s="115"/>
      <c r="RL33" s="115"/>
      <c r="RM33" s="95"/>
      <c r="RN33" s="108"/>
      <c r="RO33" s="112"/>
      <c r="RY33" s="114"/>
      <c r="SA33" s="115"/>
      <c r="SB33" s="115"/>
      <c r="SC33" s="95"/>
      <c r="SD33" s="108"/>
      <c r="SE33" s="112"/>
      <c r="SO33" s="114"/>
      <c r="SQ33" s="115"/>
      <c r="SR33" s="115"/>
      <c r="SS33" s="95"/>
      <c r="ST33" s="108"/>
      <c r="SU33" s="112"/>
      <c r="TE33" s="114"/>
      <c r="TG33" s="115"/>
      <c r="TH33" s="115"/>
      <c r="TI33" s="95"/>
      <c r="TJ33" s="108"/>
      <c r="TK33" s="112"/>
      <c r="TU33" s="114"/>
      <c r="TW33" s="115"/>
      <c r="TX33" s="115"/>
      <c r="TY33" s="95"/>
      <c r="TZ33" s="108"/>
      <c r="UA33" s="112"/>
      <c r="UK33" s="114"/>
      <c r="UM33" s="115"/>
      <c r="UN33" s="115"/>
      <c r="UO33" s="95"/>
      <c r="UP33" s="108"/>
      <c r="UQ33" s="112"/>
      <c r="VA33" s="114"/>
      <c r="VC33" s="115"/>
      <c r="VD33" s="115"/>
      <c r="VE33" s="95"/>
      <c r="VF33" s="108"/>
      <c r="VG33" s="112"/>
      <c r="VQ33" s="114"/>
      <c r="VS33" s="115"/>
      <c r="VT33" s="115"/>
      <c r="VU33" s="95"/>
      <c r="VV33" s="108"/>
      <c r="VW33" s="112"/>
      <c r="WG33" s="114"/>
      <c r="WI33" s="115"/>
      <c r="WJ33" s="115"/>
      <c r="WK33" s="95"/>
      <c r="WL33" s="108"/>
      <c r="WM33" s="112"/>
      <c r="WW33" s="114"/>
      <c r="WY33" s="115"/>
      <c r="WZ33" s="115"/>
      <c r="XA33" s="95"/>
      <c r="XB33" s="108"/>
      <c r="XC33" s="112"/>
      <c r="XM33" s="114"/>
      <c r="XO33" s="115"/>
      <c r="XP33" s="115"/>
      <c r="XQ33" s="95"/>
      <c r="XR33" s="108"/>
      <c r="XS33" s="112"/>
      <c r="YC33" s="114"/>
      <c r="YE33" s="115"/>
      <c r="YF33" s="115"/>
      <c r="YG33" s="95"/>
      <c r="YH33" s="108"/>
      <c r="YI33" s="112"/>
      <c r="YS33" s="114"/>
      <c r="YU33" s="115"/>
      <c r="YV33" s="115"/>
      <c r="YW33" s="95"/>
      <c r="YX33" s="108"/>
      <c r="YY33" s="112"/>
      <c r="ZI33" s="114"/>
      <c r="ZK33" s="115"/>
      <c r="ZL33" s="115"/>
      <c r="ZM33" s="95"/>
      <c r="ZN33" s="108"/>
      <c r="ZO33" s="112"/>
      <c r="ZY33" s="114"/>
      <c r="AAA33" s="115"/>
      <c r="AAB33" s="115"/>
      <c r="AAC33" s="95"/>
      <c r="AAD33" s="108"/>
      <c r="AAE33" s="112"/>
      <c r="AAO33" s="114"/>
      <c r="AAQ33" s="115"/>
      <c r="AAR33" s="115"/>
      <c r="AAS33" s="95"/>
      <c r="AAT33" s="108"/>
      <c r="AAU33" s="112"/>
      <c r="ABE33" s="114"/>
      <c r="ABG33" s="115"/>
      <c r="ABH33" s="115"/>
      <c r="ABI33" s="95"/>
      <c r="ABJ33" s="108"/>
      <c r="ABK33" s="112"/>
      <c r="ABU33" s="114"/>
      <c r="ABW33" s="115"/>
      <c r="ABX33" s="115"/>
      <c r="ABY33" s="95"/>
      <c r="ABZ33" s="108"/>
      <c r="ACA33" s="112"/>
      <c r="ACK33" s="114"/>
      <c r="ACM33" s="115"/>
      <c r="ACN33" s="115"/>
      <c r="ACO33" s="95"/>
      <c r="ACP33" s="108"/>
      <c r="ACQ33" s="112"/>
      <c r="ADA33" s="114"/>
      <c r="ADC33" s="115"/>
      <c r="ADD33" s="115"/>
      <c r="ADE33" s="95"/>
      <c r="ADF33" s="108"/>
      <c r="ADG33" s="112"/>
      <c r="ADQ33" s="114"/>
      <c r="ADS33" s="115"/>
      <c r="ADT33" s="115"/>
      <c r="ADU33" s="95"/>
      <c r="ADV33" s="108"/>
      <c r="ADW33" s="112"/>
      <c r="AEG33" s="114"/>
      <c r="AEI33" s="115"/>
      <c r="AEJ33" s="115"/>
      <c r="AEK33" s="95"/>
      <c r="AEL33" s="108"/>
      <c r="AEM33" s="112"/>
      <c r="AEW33" s="114"/>
      <c r="AEY33" s="115"/>
      <c r="AEZ33" s="115"/>
      <c r="AFA33" s="95"/>
      <c r="AFB33" s="108"/>
      <c r="AFC33" s="112"/>
      <c r="AFM33" s="114"/>
      <c r="AFO33" s="115"/>
      <c r="AFP33" s="115"/>
      <c r="AFQ33" s="95"/>
      <c r="AFR33" s="108"/>
      <c r="AFS33" s="112"/>
      <c r="AGC33" s="114"/>
      <c r="AGE33" s="115"/>
      <c r="AGF33" s="115"/>
      <c r="AGG33" s="95"/>
      <c r="AGH33" s="108"/>
      <c r="AGI33" s="112"/>
      <c r="AGS33" s="114"/>
      <c r="AGU33" s="115"/>
      <c r="AGV33" s="115"/>
      <c r="AGW33" s="95"/>
      <c r="AGX33" s="108"/>
      <c r="AGY33" s="112"/>
      <c r="AHI33" s="114"/>
      <c r="AHK33" s="115"/>
      <c r="AHL33" s="115"/>
      <c r="AHM33" s="95"/>
      <c r="AHN33" s="108"/>
      <c r="AHO33" s="112"/>
      <c r="AHY33" s="114"/>
      <c r="AIA33" s="115"/>
      <c r="AIB33" s="115"/>
      <c r="AIC33" s="95"/>
      <c r="AID33" s="108"/>
      <c r="AIE33" s="112"/>
      <c r="AIO33" s="114"/>
      <c r="AIQ33" s="115"/>
      <c r="AIR33" s="115"/>
      <c r="AIS33" s="95"/>
      <c r="AIT33" s="108"/>
      <c r="AIU33" s="112"/>
      <c r="AJE33" s="114"/>
      <c r="AJG33" s="115"/>
      <c r="AJH33" s="115"/>
      <c r="AJI33" s="95"/>
      <c r="AJJ33" s="108"/>
      <c r="AJK33" s="112"/>
      <c r="AJU33" s="114"/>
      <c r="AJW33" s="115"/>
      <c r="AJX33" s="115"/>
      <c r="AJY33" s="95"/>
      <c r="AJZ33" s="108"/>
      <c r="AKA33" s="112"/>
      <c r="AKK33" s="114"/>
      <c r="AKM33" s="115"/>
      <c r="AKN33" s="115"/>
      <c r="AKO33" s="95"/>
      <c r="AKP33" s="108"/>
      <c r="AKQ33" s="112"/>
      <c r="ALA33" s="114"/>
      <c r="ALC33" s="115"/>
      <c r="ALD33" s="115"/>
      <c r="ALE33" s="95"/>
      <c r="ALF33" s="108"/>
      <c r="ALG33" s="112"/>
      <c r="ALQ33" s="114"/>
      <c r="ALS33" s="115"/>
      <c r="ALT33" s="115"/>
      <c r="ALU33" s="95"/>
      <c r="ALV33" s="108"/>
      <c r="ALW33" s="112"/>
      <c r="AMG33" s="114"/>
      <c r="AMI33" s="115"/>
      <c r="AMJ33" s="115"/>
      <c r="AMK33" s="95"/>
      <c r="AML33" s="108"/>
      <c r="AMM33" s="112"/>
      <c r="AMW33" s="114"/>
      <c r="AMY33" s="115"/>
      <c r="AMZ33" s="115"/>
      <c r="ANA33" s="95"/>
      <c r="ANB33" s="108"/>
      <c r="ANC33" s="112"/>
      <c r="ANM33" s="114"/>
      <c r="ANO33" s="115"/>
      <c r="ANP33" s="115"/>
      <c r="ANQ33" s="95"/>
      <c r="ANR33" s="108"/>
      <c r="ANS33" s="112"/>
      <c r="AOC33" s="114"/>
      <c r="AOE33" s="115"/>
      <c r="AOF33" s="115"/>
      <c r="AOG33" s="95"/>
      <c r="AOH33" s="108"/>
      <c r="AOI33" s="112"/>
      <c r="AOS33" s="114"/>
      <c r="AOU33" s="115"/>
      <c r="AOV33" s="115"/>
      <c r="AOW33" s="95"/>
      <c r="AOX33" s="108"/>
      <c r="AOY33" s="112"/>
      <c r="API33" s="114"/>
      <c r="APK33" s="115"/>
      <c r="APL33" s="115"/>
      <c r="APM33" s="95"/>
      <c r="APN33" s="108"/>
      <c r="APO33" s="112"/>
      <c r="APY33" s="114"/>
      <c r="AQA33" s="115"/>
      <c r="AQB33" s="115"/>
      <c r="AQC33" s="95"/>
      <c r="AQD33" s="108"/>
      <c r="AQE33" s="112"/>
      <c r="AQO33" s="114"/>
      <c r="AQQ33" s="115"/>
      <c r="AQR33" s="115"/>
      <c r="AQS33" s="95"/>
      <c r="AQT33" s="108"/>
      <c r="AQU33" s="112"/>
      <c r="ARE33" s="114"/>
      <c r="ARG33" s="115"/>
      <c r="ARH33" s="115"/>
      <c r="ARI33" s="95"/>
      <c r="ARJ33" s="108"/>
      <c r="ARK33" s="112"/>
      <c r="ARU33" s="114"/>
      <c r="ARW33" s="115"/>
      <c r="ARX33" s="115"/>
      <c r="ARY33" s="95"/>
      <c r="ARZ33" s="108"/>
      <c r="ASA33" s="112"/>
      <c r="ASK33" s="114"/>
      <c r="ASM33" s="115"/>
      <c r="ASN33" s="115"/>
      <c r="ASO33" s="95"/>
      <c r="ASP33" s="108"/>
      <c r="ASQ33" s="112"/>
      <c r="ATA33" s="114"/>
      <c r="ATC33" s="115"/>
      <c r="ATD33" s="115"/>
      <c r="ATE33" s="95"/>
      <c r="ATF33" s="108"/>
      <c r="ATG33" s="112"/>
      <c r="ATQ33" s="114"/>
      <c r="ATS33" s="115"/>
      <c r="ATT33" s="115"/>
      <c r="ATU33" s="95"/>
      <c r="ATV33" s="108"/>
      <c r="ATW33" s="112"/>
      <c r="AUG33" s="114"/>
      <c r="AUI33" s="115"/>
      <c r="AUJ33" s="115"/>
      <c r="AUK33" s="95"/>
      <c r="AUL33" s="108"/>
      <c r="AUM33" s="112"/>
      <c r="AUW33" s="114"/>
      <c r="AUY33" s="115"/>
      <c r="AUZ33" s="115"/>
      <c r="AVA33" s="95"/>
      <c r="AVB33" s="108"/>
      <c r="AVC33" s="112"/>
      <c r="AVM33" s="114"/>
      <c r="AVO33" s="115"/>
      <c r="AVP33" s="115"/>
      <c r="AVQ33" s="95"/>
      <c r="AVR33" s="108"/>
      <c r="AVS33" s="112"/>
      <c r="AWC33" s="114"/>
      <c r="AWE33" s="115"/>
      <c r="AWF33" s="115"/>
      <c r="AWG33" s="95"/>
      <c r="AWH33" s="108"/>
      <c r="AWI33" s="112"/>
      <c r="AWS33" s="114"/>
      <c r="AWU33" s="115"/>
      <c r="AWV33" s="115"/>
      <c r="AWW33" s="95"/>
      <c r="AWX33" s="108"/>
      <c r="AWY33" s="112"/>
      <c r="AXI33" s="114"/>
      <c r="AXK33" s="115"/>
      <c r="AXL33" s="115"/>
      <c r="AXM33" s="95"/>
      <c r="AXN33" s="108"/>
      <c r="AXO33" s="112"/>
      <c r="AXY33" s="114"/>
      <c r="AYA33" s="115"/>
      <c r="AYB33" s="115"/>
      <c r="AYC33" s="95"/>
      <c r="AYD33" s="108"/>
      <c r="AYE33" s="112"/>
      <c r="AYO33" s="114"/>
      <c r="AYQ33" s="115"/>
      <c r="AYR33" s="115"/>
      <c r="AYS33" s="95"/>
      <c r="AYT33" s="108"/>
      <c r="AYU33" s="112"/>
      <c r="AZE33" s="114"/>
      <c r="AZG33" s="115"/>
      <c r="AZH33" s="115"/>
      <c r="AZI33" s="95"/>
      <c r="AZJ33" s="108"/>
      <c r="AZK33" s="112"/>
      <c r="AZU33" s="114"/>
      <c r="AZW33" s="115"/>
      <c r="AZX33" s="115"/>
      <c r="AZY33" s="95"/>
      <c r="AZZ33" s="108"/>
      <c r="BAA33" s="112"/>
      <c r="BAK33" s="114"/>
      <c r="BAM33" s="115"/>
      <c r="BAN33" s="115"/>
      <c r="BAO33" s="95"/>
      <c r="BAP33" s="108"/>
      <c r="BAQ33" s="112"/>
      <c r="BBA33" s="114"/>
      <c r="BBC33" s="115"/>
      <c r="BBD33" s="115"/>
      <c r="BBE33" s="95"/>
      <c r="BBF33" s="108"/>
      <c r="BBG33" s="112"/>
      <c r="BBQ33" s="114"/>
      <c r="BBS33" s="115"/>
      <c r="BBT33" s="115"/>
      <c r="BBU33" s="95"/>
      <c r="BBV33" s="108"/>
      <c r="BBW33" s="112"/>
      <c r="BCG33" s="114"/>
      <c r="BCI33" s="115"/>
      <c r="BCJ33" s="115"/>
      <c r="BCK33" s="95"/>
      <c r="BCL33" s="108"/>
      <c r="BCM33" s="112"/>
      <c r="BCW33" s="114"/>
      <c r="BCY33" s="115"/>
      <c r="BCZ33" s="115"/>
      <c r="BDA33" s="95"/>
      <c r="BDB33" s="108"/>
      <c r="BDC33" s="112"/>
      <c r="BDM33" s="114"/>
      <c r="BDO33" s="115"/>
      <c r="BDP33" s="115"/>
      <c r="BDQ33" s="95"/>
      <c r="BDR33" s="108"/>
      <c r="BDS33" s="112"/>
      <c r="BEC33" s="114"/>
      <c r="BEE33" s="115"/>
      <c r="BEF33" s="115"/>
      <c r="BEG33" s="95"/>
      <c r="BEH33" s="108"/>
      <c r="BEI33" s="112"/>
      <c r="BES33" s="114"/>
      <c r="BEU33" s="115"/>
      <c r="BEV33" s="115"/>
      <c r="BEW33" s="95"/>
      <c r="BEX33" s="108"/>
      <c r="BEY33" s="112"/>
      <c r="BFI33" s="114"/>
      <c r="BFK33" s="115"/>
      <c r="BFL33" s="115"/>
      <c r="BFM33" s="95"/>
      <c r="BFN33" s="108"/>
      <c r="BFO33" s="112"/>
      <c r="BFY33" s="114"/>
      <c r="BGA33" s="115"/>
      <c r="BGB33" s="115"/>
      <c r="BGC33" s="95"/>
      <c r="BGD33" s="108"/>
      <c r="BGE33" s="112"/>
      <c r="BGO33" s="114"/>
      <c r="BGQ33" s="115"/>
      <c r="BGR33" s="115"/>
      <c r="BGS33" s="95"/>
      <c r="BGT33" s="108"/>
      <c r="BGU33" s="112"/>
      <c r="BHE33" s="114"/>
      <c r="BHG33" s="115"/>
      <c r="BHH33" s="115"/>
      <c r="BHI33" s="95"/>
      <c r="BHJ33" s="108"/>
      <c r="BHK33" s="112"/>
      <c r="BHU33" s="114"/>
      <c r="BHW33" s="115"/>
      <c r="BHX33" s="115"/>
      <c r="BHY33" s="95"/>
      <c r="BHZ33" s="108"/>
      <c r="BIA33" s="112"/>
      <c r="BIK33" s="114"/>
      <c r="BIM33" s="115"/>
      <c r="BIN33" s="115"/>
      <c r="BIO33" s="95"/>
      <c r="BIP33" s="108"/>
      <c r="BIQ33" s="112"/>
      <c r="BJA33" s="114"/>
      <c r="BJC33" s="115"/>
      <c r="BJD33" s="115"/>
      <c r="BJE33" s="95"/>
      <c r="BJF33" s="108"/>
      <c r="BJG33" s="112"/>
      <c r="BJQ33" s="114"/>
      <c r="BJS33" s="115"/>
      <c r="BJT33" s="115"/>
      <c r="BJU33" s="95"/>
      <c r="BJV33" s="108"/>
      <c r="BJW33" s="112"/>
      <c r="BKG33" s="114"/>
      <c r="BKI33" s="115"/>
      <c r="BKJ33" s="115"/>
      <c r="BKK33" s="95"/>
      <c r="BKL33" s="108"/>
      <c r="BKM33" s="112"/>
      <c r="BKW33" s="114"/>
      <c r="BKY33" s="115"/>
      <c r="BKZ33" s="115"/>
      <c r="BLA33" s="95"/>
      <c r="BLB33" s="108"/>
      <c r="BLC33" s="112"/>
      <c r="BLM33" s="114"/>
      <c r="BLO33" s="115"/>
      <c r="BLP33" s="115"/>
      <c r="BLQ33" s="95"/>
      <c r="BLR33" s="108"/>
      <c r="BLS33" s="112"/>
      <c r="BMC33" s="114"/>
      <c r="BME33" s="115"/>
      <c r="BMF33" s="115"/>
      <c r="BMG33" s="95"/>
      <c r="BMH33" s="108"/>
      <c r="BMI33" s="112"/>
      <c r="BMS33" s="114"/>
      <c r="BMU33" s="115"/>
      <c r="BMV33" s="115"/>
      <c r="BMW33" s="95"/>
      <c r="BMX33" s="108"/>
      <c r="BMY33" s="112"/>
      <c r="BNI33" s="114"/>
      <c r="BNK33" s="115"/>
      <c r="BNL33" s="115"/>
      <c r="BNM33" s="95"/>
      <c r="BNN33" s="108"/>
      <c r="BNO33" s="112"/>
      <c r="BNY33" s="114"/>
      <c r="BOA33" s="115"/>
      <c r="BOB33" s="115"/>
      <c r="BOC33" s="95"/>
      <c r="BOD33" s="108"/>
      <c r="BOE33" s="112"/>
      <c r="BOO33" s="114"/>
      <c r="BOQ33" s="115"/>
      <c r="BOR33" s="115"/>
      <c r="BOS33" s="95"/>
      <c r="BOT33" s="108"/>
      <c r="BOU33" s="112"/>
      <c r="BPE33" s="114"/>
      <c r="BPG33" s="115"/>
      <c r="BPH33" s="115"/>
      <c r="BPI33" s="95"/>
      <c r="BPJ33" s="108"/>
      <c r="BPK33" s="112"/>
      <c r="BPU33" s="114"/>
      <c r="BPW33" s="115"/>
      <c r="BPX33" s="115"/>
      <c r="BPY33" s="95"/>
      <c r="BPZ33" s="108"/>
      <c r="BQA33" s="112"/>
      <c r="BQK33" s="114"/>
      <c r="BQM33" s="115"/>
      <c r="BQN33" s="115"/>
      <c r="BQO33" s="95"/>
      <c r="BQP33" s="108"/>
      <c r="BQQ33" s="112"/>
      <c r="BRA33" s="114"/>
      <c r="BRC33" s="115"/>
      <c r="BRD33" s="115"/>
      <c r="BRE33" s="95"/>
      <c r="BRF33" s="108"/>
      <c r="BRG33" s="112"/>
      <c r="BRQ33" s="114"/>
      <c r="BRS33" s="115"/>
      <c r="BRT33" s="115"/>
      <c r="BRU33" s="95"/>
      <c r="BRV33" s="108"/>
      <c r="BRW33" s="112"/>
      <c r="BSG33" s="114"/>
      <c r="BSI33" s="115"/>
      <c r="BSJ33" s="115"/>
      <c r="BSK33" s="95"/>
      <c r="BSL33" s="108"/>
      <c r="BSM33" s="112"/>
      <c r="BSW33" s="114"/>
      <c r="BSY33" s="115"/>
      <c r="BSZ33" s="115"/>
      <c r="BTA33" s="95"/>
      <c r="BTB33" s="108"/>
      <c r="BTC33" s="112"/>
      <c r="BTM33" s="114"/>
      <c r="BTO33" s="115"/>
      <c r="BTP33" s="115"/>
      <c r="BTQ33" s="95"/>
      <c r="BTR33" s="108"/>
      <c r="BTS33" s="112"/>
      <c r="BUC33" s="114"/>
      <c r="BUE33" s="115"/>
      <c r="BUF33" s="115"/>
      <c r="BUG33" s="95"/>
      <c r="BUH33" s="108"/>
      <c r="BUI33" s="112"/>
      <c r="BUS33" s="114"/>
      <c r="BUU33" s="115"/>
      <c r="BUV33" s="115"/>
      <c r="BUW33" s="95"/>
      <c r="BUX33" s="108"/>
      <c r="BUY33" s="112"/>
      <c r="BVI33" s="114"/>
      <c r="BVK33" s="115"/>
      <c r="BVL33" s="115"/>
      <c r="BVM33" s="95"/>
      <c r="BVN33" s="108"/>
      <c r="BVO33" s="112"/>
      <c r="BVY33" s="114"/>
      <c r="BWA33" s="115"/>
      <c r="BWB33" s="115"/>
      <c r="BWC33" s="95"/>
      <c r="BWD33" s="108"/>
      <c r="BWE33" s="112"/>
      <c r="BWO33" s="114"/>
      <c r="BWQ33" s="115"/>
      <c r="BWR33" s="115"/>
      <c r="BWS33" s="95"/>
      <c r="BWT33" s="108"/>
      <c r="BWU33" s="112"/>
      <c r="BXE33" s="114"/>
      <c r="BXG33" s="115"/>
      <c r="BXH33" s="115"/>
      <c r="BXI33" s="95"/>
      <c r="BXJ33" s="108"/>
      <c r="BXK33" s="112"/>
      <c r="BXU33" s="114"/>
      <c r="BXW33" s="115"/>
      <c r="BXX33" s="115"/>
      <c r="BXY33" s="95"/>
      <c r="BXZ33" s="108"/>
      <c r="BYA33" s="112"/>
      <c r="BYK33" s="114"/>
      <c r="BYM33" s="115"/>
      <c r="BYN33" s="115"/>
      <c r="BYO33" s="95"/>
      <c r="BYP33" s="108"/>
      <c r="BYQ33" s="112"/>
      <c r="BZA33" s="114"/>
      <c r="BZC33" s="115"/>
      <c r="BZD33" s="115"/>
      <c r="BZE33" s="95"/>
      <c r="BZF33" s="108"/>
      <c r="BZG33" s="112"/>
      <c r="BZQ33" s="114"/>
      <c r="BZS33" s="115"/>
      <c r="BZT33" s="115"/>
      <c r="BZU33" s="95"/>
      <c r="BZV33" s="108"/>
      <c r="BZW33" s="112"/>
      <c r="CAG33" s="114"/>
      <c r="CAI33" s="115"/>
      <c r="CAJ33" s="115"/>
      <c r="CAK33" s="95"/>
      <c r="CAL33" s="108"/>
      <c r="CAM33" s="112"/>
      <c r="CAW33" s="114"/>
      <c r="CAY33" s="115"/>
      <c r="CAZ33" s="115"/>
      <c r="CBA33" s="95"/>
      <c r="CBB33" s="108"/>
      <c r="CBC33" s="112"/>
      <c r="CBM33" s="114"/>
      <c r="CBO33" s="115"/>
      <c r="CBP33" s="115"/>
      <c r="CBQ33" s="95"/>
      <c r="CBR33" s="108"/>
      <c r="CBS33" s="112"/>
      <c r="CCC33" s="114"/>
      <c r="CCE33" s="115"/>
      <c r="CCF33" s="115"/>
      <c r="CCG33" s="95"/>
      <c r="CCH33" s="108"/>
      <c r="CCI33" s="112"/>
      <c r="CCS33" s="114"/>
      <c r="CCU33" s="115"/>
      <c r="CCV33" s="115"/>
      <c r="CCW33" s="95"/>
      <c r="CCX33" s="108"/>
      <c r="CCY33" s="112"/>
      <c r="CDI33" s="114"/>
      <c r="CDK33" s="115"/>
      <c r="CDL33" s="115"/>
      <c r="CDM33" s="95"/>
      <c r="CDN33" s="108"/>
      <c r="CDO33" s="112"/>
      <c r="CDY33" s="114"/>
      <c r="CEA33" s="115"/>
      <c r="CEB33" s="115"/>
      <c r="CEC33" s="95"/>
      <c r="CED33" s="108"/>
      <c r="CEE33" s="112"/>
      <c r="CEO33" s="114"/>
      <c r="CEQ33" s="115"/>
      <c r="CER33" s="115"/>
      <c r="CES33" s="95"/>
      <c r="CET33" s="108"/>
      <c r="CEU33" s="112"/>
      <c r="CFE33" s="114"/>
      <c r="CFG33" s="115"/>
      <c r="CFH33" s="115"/>
      <c r="CFI33" s="95"/>
      <c r="CFJ33" s="108"/>
      <c r="CFK33" s="112"/>
      <c r="CFU33" s="114"/>
      <c r="CFW33" s="115"/>
      <c r="CFX33" s="115"/>
      <c r="CFY33" s="95"/>
      <c r="CFZ33" s="108"/>
      <c r="CGA33" s="112"/>
      <c r="CGK33" s="114"/>
      <c r="CGM33" s="115"/>
      <c r="CGN33" s="115"/>
      <c r="CGO33" s="95"/>
      <c r="CGP33" s="108"/>
      <c r="CGQ33" s="112"/>
      <c r="CHA33" s="114"/>
      <c r="CHC33" s="115"/>
      <c r="CHD33" s="115"/>
      <c r="CHE33" s="95"/>
      <c r="CHF33" s="108"/>
      <c r="CHG33" s="112"/>
      <c r="CHQ33" s="114"/>
      <c r="CHS33" s="115"/>
      <c r="CHT33" s="115"/>
      <c r="CHU33" s="95"/>
      <c r="CHV33" s="108"/>
      <c r="CHW33" s="112"/>
      <c r="CIG33" s="114"/>
      <c r="CII33" s="115"/>
      <c r="CIJ33" s="115"/>
      <c r="CIK33" s="95"/>
      <c r="CIL33" s="108"/>
      <c r="CIM33" s="112"/>
      <c r="CIW33" s="114"/>
      <c r="CIY33" s="115"/>
      <c r="CIZ33" s="115"/>
      <c r="CJA33" s="95"/>
      <c r="CJB33" s="108"/>
      <c r="CJC33" s="112"/>
      <c r="CJM33" s="114"/>
      <c r="CJO33" s="115"/>
      <c r="CJP33" s="115"/>
      <c r="CJQ33" s="95"/>
      <c r="CJR33" s="108"/>
      <c r="CJS33" s="112"/>
      <c r="CKC33" s="114"/>
      <c r="CKE33" s="115"/>
      <c r="CKF33" s="115"/>
      <c r="CKG33" s="95"/>
      <c r="CKH33" s="108"/>
      <c r="CKI33" s="112"/>
      <c r="CKS33" s="114"/>
      <c r="CKU33" s="115"/>
      <c r="CKV33" s="115"/>
      <c r="CKW33" s="95"/>
      <c r="CKX33" s="108"/>
      <c r="CKY33" s="112"/>
      <c r="CLI33" s="114"/>
      <c r="CLK33" s="115"/>
      <c r="CLL33" s="115"/>
      <c r="CLM33" s="95"/>
      <c r="CLN33" s="108"/>
      <c r="CLO33" s="112"/>
      <c r="CLY33" s="114"/>
      <c r="CMA33" s="115"/>
      <c r="CMB33" s="115"/>
      <c r="CMC33" s="95"/>
      <c r="CMD33" s="108"/>
      <c r="CME33" s="112"/>
      <c r="CMO33" s="114"/>
      <c r="CMQ33" s="115"/>
      <c r="CMR33" s="115"/>
      <c r="CMS33" s="95"/>
      <c r="CMT33" s="108"/>
      <c r="CMU33" s="112"/>
      <c r="CNE33" s="114"/>
      <c r="CNG33" s="115"/>
      <c r="CNH33" s="115"/>
      <c r="CNI33" s="95"/>
      <c r="CNJ33" s="108"/>
      <c r="CNK33" s="112"/>
      <c r="CNU33" s="114"/>
      <c r="CNW33" s="115"/>
      <c r="CNX33" s="115"/>
      <c r="CNY33" s="95"/>
      <c r="CNZ33" s="108"/>
      <c r="COA33" s="112"/>
      <c r="COK33" s="114"/>
      <c r="COM33" s="115"/>
      <c r="CON33" s="115"/>
      <c r="COO33" s="95"/>
      <c r="COP33" s="108"/>
      <c r="COQ33" s="112"/>
      <c r="CPA33" s="114"/>
      <c r="CPC33" s="115"/>
      <c r="CPD33" s="115"/>
      <c r="CPE33" s="95"/>
      <c r="CPF33" s="108"/>
      <c r="CPG33" s="112"/>
      <c r="CPQ33" s="114"/>
      <c r="CPS33" s="115"/>
      <c r="CPT33" s="115"/>
      <c r="CPU33" s="95"/>
      <c r="CPV33" s="108"/>
      <c r="CPW33" s="112"/>
      <c r="CQG33" s="114"/>
      <c r="CQI33" s="115"/>
      <c r="CQJ33" s="115"/>
      <c r="CQK33" s="95"/>
      <c r="CQL33" s="108"/>
      <c r="CQM33" s="112"/>
      <c r="CQW33" s="114"/>
      <c r="CQY33" s="115"/>
      <c r="CQZ33" s="115"/>
      <c r="CRA33" s="95"/>
      <c r="CRB33" s="108"/>
      <c r="CRC33" s="112"/>
      <c r="CRM33" s="114"/>
      <c r="CRO33" s="115"/>
      <c r="CRP33" s="115"/>
      <c r="CRQ33" s="95"/>
      <c r="CRR33" s="108"/>
      <c r="CRS33" s="112"/>
      <c r="CSC33" s="114"/>
      <c r="CSE33" s="115"/>
      <c r="CSF33" s="115"/>
      <c r="CSG33" s="95"/>
      <c r="CSH33" s="108"/>
      <c r="CSI33" s="112"/>
      <c r="CSS33" s="114"/>
      <c r="CSU33" s="115"/>
      <c r="CSV33" s="115"/>
      <c r="CSW33" s="95"/>
      <c r="CSX33" s="108"/>
      <c r="CSY33" s="112"/>
      <c r="CTI33" s="114"/>
      <c r="CTK33" s="115"/>
      <c r="CTL33" s="115"/>
      <c r="CTM33" s="95"/>
      <c r="CTN33" s="108"/>
      <c r="CTO33" s="112"/>
      <c r="CTY33" s="114"/>
      <c r="CUA33" s="115"/>
      <c r="CUB33" s="115"/>
      <c r="CUC33" s="95"/>
      <c r="CUD33" s="108"/>
      <c r="CUE33" s="112"/>
      <c r="CUO33" s="114"/>
      <c r="CUQ33" s="115"/>
      <c r="CUR33" s="115"/>
      <c r="CUS33" s="95"/>
      <c r="CUT33" s="108"/>
      <c r="CUU33" s="112"/>
      <c r="CVE33" s="114"/>
      <c r="CVG33" s="115"/>
      <c r="CVH33" s="115"/>
      <c r="CVI33" s="95"/>
      <c r="CVJ33" s="108"/>
      <c r="CVK33" s="112"/>
      <c r="CVU33" s="114"/>
      <c r="CVW33" s="115"/>
      <c r="CVX33" s="115"/>
      <c r="CVY33" s="95"/>
      <c r="CVZ33" s="108"/>
      <c r="CWA33" s="112"/>
      <c r="CWK33" s="114"/>
      <c r="CWM33" s="115"/>
      <c r="CWN33" s="115"/>
      <c r="CWO33" s="95"/>
      <c r="CWP33" s="108"/>
      <c r="CWQ33" s="112"/>
      <c r="CXA33" s="114"/>
      <c r="CXC33" s="115"/>
      <c r="CXD33" s="115"/>
      <c r="CXE33" s="95"/>
      <c r="CXF33" s="108"/>
      <c r="CXG33" s="112"/>
      <c r="CXQ33" s="114"/>
      <c r="CXS33" s="115"/>
      <c r="CXT33" s="115"/>
      <c r="CXU33" s="95"/>
      <c r="CXV33" s="108"/>
      <c r="CXW33" s="112"/>
      <c r="CYG33" s="114"/>
      <c r="CYI33" s="115"/>
      <c r="CYJ33" s="115"/>
      <c r="CYK33" s="95"/>
      <c r="CYL33" s="108"/>
      <c r="CYM33" s="112"/>
      <c r="CYW33" s="114"/>
      <c r="CYY33" s="115"/>
      <c r="CYZ33" s="115"/>
      <c r="CZA33" s="95"/>
      <c r="CZB33" s="108"/>
      <c r="CZC33" s="112"/>
      <c r="CZM33" s="114"/>
      <c r="CZO33" s="115"/>
      <c r="CZP33" s="115"/>
      <c r="CZQ33" s="95"/>
      <c r="CZR33" s="108"/>
      <c r="CZS33" s="112"/>
      <c r="DAC33" s="114"/>
      <c r="DAE33" s="115"/>
      <c r="DAF33" s="115"/>
      <c r="DAG33" s="95"/>
      <c r="DAH33" s="108"/>
      <c r="DAI33" s="112"/>
      <c r="DAS33" s="114"/>
      <c r="DAU33" s="115"/>
      <c r="DAV33" s="115"/>
      <c r="DAW33" s="95"/>
      <c r="DAX33" s="108"/>
      <c r="DAY33" s="112"/>
      <c r="DBI33" s="114"/>
      <c r="DBK33" s="115"/>
      <c r="DBL33" s="115"/>
      <c r="DBM33" s="95"/>
      <c r="DBN33" s="108"/>
      <c r="DBO33" s="112"/>
      <c r="DBY33" s="114"/>
      <c r="DCA33" s="115"/>
      <c r="DCB33" s="115"/>
      <c r="DCC33" s="95"/>
      <c r="DCD33" s="108"/>
      <c r="DCE33" s="112"/>
      <c r="DCO33" s="114"/>
      <c r="DCQ33" s="115"/>
      <c r="DCR33" s="115"/>
      <c r="DCS33" s="95"/>
      <c r="DCT33" s="108"/>
      <c r="DCU33" s="112"/>
      <c r="DDE33" s="114"/>
      <c r="DDG33" s="115"/>
      <c r="DDH33" s="115"/>
      <c r="DDI33" s="95"/>
      <c r="DDJ33" s="108"/>
      <c r="DDK33" s="112"/>
      <c r="DDU33" s="114"/>
      <c r="DDW33" s="115"/>
      <c r="DDX33" s="115"/>
      <c r="DDY33" s="95"/>
      <c r="DDZ33" s="108"/>
      <c r="DEA33" s="112"/>
      <c r="DEK33" s="114"/>
      <c r="DEM33" s="115"/>
      <c r="DEN33" s="115"/>
      <c r="DEO33" s="95"/>
      <c r="DEP33" s="108"/>
      <c r="DEQ33" s="112"/>
      <c r="DFA33" s="114"/>
      <c r="DFC33" s="115"/>
      <c r="DFD33" s="115"/>
      <c r="DFE33" s="95"/>
      <c r="DFF33" s="108"/>
      <c r="DFG33" s="112"/>
      <c r="DFQ33" s="114"/>
      <c r="DFS33" s="115"/>
      <c r="DFT33" s="115"/>
      <c r="DFU33" s="95"/>
      <c r="DFV33" s="108"/>
      <c r="DFW33" s="112"/>
      <c r="DGG33" s="114"/>
      <c r="DGI33" s="115"/>
      <c r="DGJ33" s="115"/>
      <c r="DGK33" s="95"/>
      <c r="DGL33" s="108"/>
      <c r="DGM33" s="112"/>
      <c r="DGW33" s="114"/>
      <c r="DGY33" s="115"/>
      <c r="DGZ33" s="115"/>
      <c r="DHA33" s="95"/>
      <c r="DHB33" s="108"/>
      <c r="DHC33" s="112"/>
      <c r="DHM33" s="114"/>
      <c r="DHO33" s="115"/>
      <c r="DHP33" s="115"/>
      <c r="DHQ33" s="95"/>
      <c r="DHR33" s="108"/>
      <c r="DHS33" s="112"/>
      <c r="DIC33" s="114"/>
      <c r="DIE33" s="115"/>
      <c r="DIF33" s="115"/>
      <c r="DIG33" s="95"/>
      <c r="DIH33" s="108"/>
      <c r="DII33" s="112"/>
      <c r="DIS33" s="114"/>
      <c r="DIU33" s="115"/>
      <c r="DIV33" s="115"/>
      <c r="DIW33" s="95"/>
      <c r="DIX33" s="108"/>
      <c r="DIY33" s="112"/>
      <c r="DJI33" s="114"/>
      <c r="DJK33" s="115"/>
      <c r="DJL33" s="115"/>
      <c r="DJM33" s="95"/>
      <c r="DJN33" s="108"/>
      <c r="DJO33" s="112"/>
      <c r="DJY33" s="114"/>
      <c r="DKA33" s="115"/>
      <c r="DKB33" s="115"/>
      <c r="DKC33" s="95"/>
      <c r="DKD33" s="108"/>
      <c r="DKE33" s="112"/>
      <c r="DKO33" s="114"/>
      <c r="DKQ33" s="115"/>
      <c r="DKR33" s="115"/>
      <c r="DKS33" s="95"/>
      <c r="DKT33" s="108"/>
      <c r="DKU33" s="112"/>
      <c r="DLE33" s="114"/>
      <c r="DLG33" s="115"/>
      <c r="DLH33" s="115"/>
      <c r="DLI33" s="95"/>
      <c r="DLJ33" s="108"/>
      <c r="DLK33" s="112"/>
      <c r="DLU33" s="114"/>
      <c r="DLW33" s="115"/>
      <c r="DLX33" s="115"/>
      <c r="DLY33" s="95"/>
      <c r="DLZ33" s="108"/>
      <c r="DMA33" s="112"/>
      <c r="DMK33" s="114"/>
      <c r="DMM33" s="115"/>
      <c r="DMN33" s="115"/>
      <c r="DMO33" s="95"/>
      <c r="DMP33" s="108"/>
      <c r="DMQ33" s="112"/>
      <c r="DNA33" s="114"/>
      <c r="DNC33" s="115"/>
      <c r="DND33" s="115"/>
      <c r="DNE33" s="95"/>
      <c r="DNF33" s="108"/>
      <c r="DNG33" s="112"/>
      <c r="DNQ33" s="114"/>
      <c r="DNS33" s="115"/>
      <c r="DNT33" s="115"/>
      <c r="DNU33" s="95"/>
      <c r="DNV33" s="108"/>
      <c r="DNW33" s="112"/>
      <c r="DOG33" s="114"/>
      <c r="DOI33" s="115"/>
      <c r="DOJ33" s="115"/>
      <c r="DOK33" s="95"/>
      <c r="DOL33" s="108"/>
      <c r="DOM33" s="112"/>
      <c r="DOW33" s="114"/>
      <c r="DOY33" s="115"/>
      <c r="DOZ33" s="115"/>
      <c r="DPA33" s="95"/>
      <c r="DPB33" s="108"/>
      <c r="DPC33" s="112"/>
      <c r="DPM33" s="114"/>
      <c r="DPO33" s="115"/>
      <c r="DPP33" s="115"/>
      <c r="DPQ33" s="95"/>
      <c r="DPR33" s="108"/>
      <c r="DPS33" s="112"/>
      <c r="DQC33" s="114"/>
      <c r="DQE33" s="115"/>
      <c r="DQF33" s="115"/>
      <c r="DQG33" s="95"/>
      <c r="DQH33" s="108"/>
      <c r="DQI33" s="112"/>
      <c r="DQS33" s="114"/>
      <c r="DQU33" s="115"/>
      <c r="DQV33" s="115"/>
      <c r="DQW33" s="95"/>
      <c r="DQX33" s="108"/>
      <c r="DQY33" s="112"/>
      <c r="DRI33" s="114"/>
      <c r="DRK33" s="115"/>
      <c r="DRL33" s="115"/>
      <c r="DRM33" s="95"/>
      <c r="DRN33" s="108"/>
      <c r="DRO33" s="112"/>
      <c r="DRY33" s="114"/>
      <c r="DSA33" s="115"/>
      <c r="DSB33" s="115"/>
      <c r="DSC33" s="95"/>
      <c r="DSD33" s="108"/>
      <c r="DSE33" s="112"/>
      <c r="DSO33" s="114"/>
      <c r="DSQ33" s="115"/>
      <c r="DSR33" s="115"/>
      <c r="DSS33" s="95"/>
      <c r="DST33" s="108"/>
      <c r="DSU33" s="112"/>
      <c r="DTE33" s="114"/>
      <c r="DTG33" s="115"/>
      <c r="DTH33" s="115"/>
      <c r="DTI33" s="95"/>
      <c r="DTJ33" s="108"/>
      <c r="DTK33" s="112"/>
      <c r="DTU33" s="114"/>
      <c r="DTW33" s="115"/>
      <c r="DTX33" s="115"/>
      <c r="DTY33" s="95"/>
      <c r="DTZ33" s="108"/>
      <c r="DUA33" s="112"/>
      <c r="DUK33" s="114"/>
      <c r="DUM33" s="115"/>
      <c r="DUN33" s="115"/>
      <c r="DUO33" s="95"/>
      <c r="DUP33" s="108"/>
      <c r="DUQ33" s="112"/>
      <c r="DVA33" s="114"/>
      <c r="DVC33" s="115"/>
      <c r="DVD33" s="115"/>
      <c r="DVE33" s="95"/>
      <c r="DVF33" s="108"/>
      <c r="DVG33" s="112"/>
      <c r="DVQ33" s="114"/>
      <c r="DVS33" s="115"/>
      <c r="DVT33" s="115"/>
      <c r="DVU33" s="95"/>
      <c r="DVV33" s="108"/>
      <c r="DVW33" s="112"/>
      <c r="DWG33" s="114"/>
      <c r="DWI33" s="115"/>
      <c r="DWJ33" s="115"/>
      <c r="DWK33" s="95"/>
      <c r="DWL33" s="108"/>
      <c r="DWM33" s="112"/>
      <c r="DWW33" s="114"/>
      <c r="DWY33" s="115"/>
      <c r="DWZ33" s="115"/>
      <c r="DXA33" s="95"/>
      <c r="DXB33" s="108"/>
      <c r="DXC33" s="112"/>
      <c r="DXM33" s="114"/>
      <c r="DXO33" s="115"/>
      <c r="DXP33" s="115"/>
      <c r="DXQ33" s="95"/>
      <c r="DXR33" s="108"/>
      <c r="DXS33" s="112"/>
      <c r="DYC33" s="114"/>
      <c r="DYE33" s="115"/>
      <c r="DYF33" s="115"/>
      <c r="DYG33" s="95"/>
      <c r="DYH33" s="108"/>
      <c r="DYI33" s="112"/>
      <c r="DYS33" s="114"/>
      <c r="DYU33" s="115"/>
      <c r="DYV33" s="115"/>
      <c r="DYW33" s="95"/>
      <c r="DYX33" s="108"/>
      <c r="DYY33" s="112"/>
      <c r="DZI33" s="114"/>
      <c r="DZK33" s="115"/>
      <c r="DZL33" s="115"/>
      <c r="DZM33" s="95"/>
      <c r="DZN33" s="108"/>
      <c r="DZO33" s="112"/>
      <c r="DZY33" s="114"/>
      <c r="EAA33" s="115"/>
      <c r="EAB33" s="115"/>
      <c r="EAC33" s="95"/>
      <c r="EAD33" s="108"/>
      <c r="EAE33" s="112"/>
      <c r="EAO33" s="114"/>
      <c r="EAQ33" s="115"/>
      <c r="EAR33" s="115"/>
      <c r="EAS33" s="95"/>
      <c r="EAT33" s="108"/>
      <c r="EAU33" s="112"/>
      <c r="EBE33" s="114"/>
      <c r="EBG33" s="115"/>
      <c r="EBH33" s="115"/>
      <c r="EBI33" s="95"/>
      <c r="EBJ33" s="108"/>
      <c r="EBK33" s="112"/>
      <c r="EBU33" s="114"/>
      <c r="EBW33" s="115"/>
      <c r="EBX33" s="115"/>
      <c r="EBY33" s="95"/>
      <c r="EBZ33" s="108"/>
      <c r="ECA33" s="112"/>
      <c r="ECK33" s="114"/>
      <c r="ECM33" s="115"/>
      <c r="ECN33" s="115"/>
      <c r="ECO33" s="95"/>
      <c r="ECP33" s="108"/>
      <c r="ECQ33" s="112"/>
      <c r="EDA33" s="114"/>
      <c r="EDC33" s="115"/>
      <c r="EDD33" s="115"/>
      <c r="EDE33" s="95"/>
      <c r="EDF33" s="108"/>
      <c r="EDG33" s="112"/>
      <c r="EDQ33" s="114"/>
      <c r="EDS33" s="115"/>
      <c r="EDT33" s="115"/>
      <c r="EDU33" s="95"/>
      <c r="EDV33" s="108"/>
      <c r="EDW33" s="112"/>
      <c r="EEG33" s="114"/>
      <c r="EEI33" s="115"/>
      <c r="EEJ33" s="115"/>
      <c r="EEK33" s="95"/>
      <c r="EEL33" s="108"/>
      <c r="EEM33" s="112"/>
      <c r="EEW33" s="114"/>
      <c r="EEY33" s="115"/>
      <c r="EEZ33" s="115"/>
      <c r="EFA33" s="95"/>
      <c r="EFB33" s="108"/>
      <c r="EFC33" s="112"/>
      <c r="EFM33" s="114"/>
      <c r="EFO33" s="115"/>
      <c r="EFP33" s="115"/>
      <c r="EFQ33" s="95"/>
      <c r="EFR33" s="108"/>
      <c r="EFS33" s="112"/>
      <c r="EGC33" s="114"/>
      <c r="EGE33" s="115"/>
      <c r="EGF33" s="115"/>
      <c r="EGG33" s="95"/>
      <c r="EGH33" s="108"/>
      <c r="EGI33" s="112"/>
      <c r="EGS33" s="114"/>
      <c r="EGU33" s="115"/>
      <c r="EGV33" s="115"/>
      <c r="EGW33" s="95"/>
      <c r="EGX33" s="108"/>
      <c r="EGY33" s="112"/>
      <c r="EHI33" s="114"/>
      <c r="EHK33" s="115"/>
      <c r="EHL33" s="115"/>
      <c r="EHM33" s="95"/>
      <c r="EHN33" s="108"/>
      <c r="EHO33" s="112"/>
      <c r="EHY33" s="114"/>
      <c r="EIA33" s="115"/>
      <c r="EIB33" s="115"/>
      <c r="EIC33" s="95"/>
      <c r="EID33" s="108"/>
      <c r="EIE33" s="112"/>
      <c r="EIO33" s="114"/>
      <c r="EIQ33" s="115"/>
      <c r="EIR33" s="115"/>
      <c r="EIS33" s="95"/>
      <c r="EIT33" s="108"/>
      <c r="EIU33" s="112"/>
      <c r="EJE33" s="114"/>
      <c r="EJG33" s="115"/>
      <c r="EJH33" s="115"/>
      <c r="EJI33" s="95"/>
      <c r="EJJ33" s="108"/>
      <c r="EJK33" s="112"/>
      <c r="EJU33" s="114"/>
      <c r="EJW33" s="115"/>
      <c r="EJX33" s="115"/>
      <c r="EJY33" s="95"/>
      <c r="EJZ33" s="108"/>
      <c r="EKA33" s="112"/>
      <c r="EKK33" s="114"/>
      <c r="EKM33" s="115"/>
      <c r="EKN33" s="115"/>
      <c r="EKO33" s="95"/>
      <c r="EKP33" s="108"/>
      <c r="EKQ33" s="112"/>
      <c r="ELA33" s="114"/>
      <c r="ELC33" s="115"/>
      <c r="ELD33" s="115"/>
      <c r="ELE33" s="95"/>
      <c r="ELF33" s="108"/>
      <c r="ELG33" s="112"/>
      <c r="ELQ33" s="114"/>
      <c r="ELS33" s="115"/>
      <c r="ELT33" s="115"/>
      <c r="ELU33" s="95"/>
      <c r="ELV33" s="108"/>
      <c r="ELW33" s="112"/>
      <c r="EMG33" s="114"/>
      <c r="EMI33" s="115"/>
      <c r="EMJ33" s="115"/>
      <c r="EMK33" s="95"/>
      <c r="EML33" s="108"/>
      <c r="EMM33" s="112"/>
      <c r="EMW33" s="114"/>
      <c r="EMY33" s="115"/>
      <c r="EMZ33" s="115"/>
      <c r="ENA33" s="95"/>
      <c r="ENB33" s="108"/>
      <c r="ENC33" s="112"/>
      <c r="ENM33" s="114"/>
      <c r="ENO33" s="115"/>
      <c r="ENP33" s="115"/>
      <c r="ENQ33" s="95"/>
      <c r="ENR33" s="108"/>
      <c r="ENS33" s="112"/>
      <c r="EOC33" s="114"/>
      <c r="EOE33" s="115"/>
      <c r="EOF33" s="115"/>
      <c r="EOG33" s="95"/>
      <c r="EOH33" s="108"/>
      <c r="EOI33" s="112"/>
      <c r="EOS33" s="114"/>
      <c r="EOU33" s="115"/>
      <c r="EOV33" s="115"/>
      <c r="EOW33" s="95"/>
      <c r="EOX33" s="108"/>
      <c r="EOY33" s="112"/>
      <c r="EPI33" s="114"/>
      <c r="EPK33" s="115"/>
      <c r="EPL33" s="115"/>
      <c r="EPM33" s="95"/>
      <c r="EPN33" s="108"/>
      <c r="EPO33" s="112"/>
      <c r="EPY33" s="114"/>
      <c r="EQA33" s="115"/>
      <c r="EQB33" s="115"/>
      <c r="EQC33" s="95"/>
      <c r="EQD33" s="108"/>
      <c r="EQE33" s="112"/>
      <c r="EQO33" s="114"/>
      <c r="EQQ33" s="115"/>
      <c r="EQR33" s="115"/>
      <c r="EQS33" s="95"/>
      <c r="EQT33" s="108"/>
      <c r="EQU33" s="112"/>
      <c r="ERE33" s="114"/>
      <c r="ERG33" s="115"/>
      <c r="ERH33" s="115"/>
      <c r="ERI33" s="95"/>
      <c r="ERJ33" s="108"/>
      <c r="ERK33" s="112"/>
      <c r="ERU33" s="114"/>
      <c r="ERW33" s="115"/>
      <c r="ERX33" s="115"/>
      <c r="ERY33" s="95"/>
      <c r="ERZ33" s="108"/>
      <c r="ESA33" s="112"/>
      <c r="ESK33" s="114"/>
      <c r="ESM33" s="115"/>
      <c r="ESN33" s="115"/>
      <c r="ESO33" s="95"/>
      <c r="ESP33" s="108"/>
      <c r="ESQ33" s="112"/>
      <c r="ETA33" s="114"/>
      <c r="ETC33" s="115"/>
      <c r="ETD33" s="115"/>
      <c r="ETE33" s="95"/>
      <c r="ETF33" s="108"/>
      <c r="ETG33" s="112"/>
      <c r="ETQ33" s="114"/>
      <c r="ETS33" s="115"/>
      <c r="ETT33" s="115"/>
      <c r="ETU33" s="95"/>
      <c r="ETV33" s="108"/>
      <c r="ETW33" s="112"/>
      <c r="EUG33" s="114"/>
      <c r="EUI33" s="115"/>
      <c r="EUJ33" s="115"/>
      <c r="EUK33" s="95"/>
      <c r="EUL33" s="108"/>
      <c r="EUM33" s="112"/>
      <c r="EUW33" s="114"/>
      <c r="EUY33" s="115"/>
      <c r="EUZ33" s="115"/>
      <c r="EVA33" s="95"/>
      <c r="EVB33" s="108"/>
      <c r="EVC33" s="112"/>
      <c r="EVM33" s="114"/>
      <c r="EVO33" s="115"/>
      <c r="EVP33" s="115"/>
      <c r="EVQ33" s="95"/>
      <c r="EVR33" s="108"/>
      <c r="EVS33" s="112"/>
      <c r="EWC33" s="114"/>
      <c r="EWE33" s="115"/>
      <c r="EWF33" s="115"/>
      <c r="EWG33" s="95"/>
      <c r="EWH33" s="108"/>
      <c r="EWI33" s="112"/>
      <c r="EWS33" s="114"/>
      <c r="EWU33" s="115"/>
      <c r="EWV33" s="115"/>
      <c r="EWW33" s="95"/>
      <c r="EWX33" s="108"/>
      <c r="EWY33" s="112"/>
      <c r="EXI33" s="114"/>
      <c r="EXK33" s="115"/>
      <c r="EXL33" s="115"/>
      <c r="EXM33" s="95"/>
      <c r="EXN33" s="108"/>
      <c r="EXO33" s="112"/>
      <c r="EXY33" s="114"/>
      <c r="EYA33" s="115"/>
      <c r="EYB33" s="115"/>
      <c r="EYC33" s="95"/>
      <c r="EYD33" s="108"/>
      <c r="EYE33" s="112"/>
      <c r="EYO33" s="114"/>
      <c r="EYQ33" s="115"/>
      <c r="EYR33" s="115"/>
      <c r="EYS33" s="95"/>
      <c r="EYT33" s="108"/>
      <c r="EYU33" s="112"/>
      <c r="EZE33" s="114"/>
      <c r="EZG33" s="115"/>
      <c r="EZH33" s="115"/>
      <c r="EZI33" s="95"/>
      <c r="EZJ33" s="108"/>
      <c r="EZK33" s="112"/>
      <c r="EZU33" s="114"/>
      <c r="EZW33" s="115"/>
      <c r="EZX33" s="115"/>
      <c r="EZY33" s="95"/>
      <c r="EZZ33" s="108"/>
      <c r="FAA33" s="112"/>
      <c r="FAK33" s="114"/>
      <c r="FAM33" s="115"/>
      <c r="FAN33" s="115"/>
      <c r="FAO33" s="95"/>
      <c r="FAP33" s="108"/>
      <c r="FAQ33" s="112"/>
      <c r="FBA33" s="114"/>
      <c r="FBC33" s="115"/>
      <c r="FBD33" s="115"/>
      <c r="FBE33" s="95"/>
      <c r="FBF33" s="108"/>
      <c r="FBG33" s="112"/>
      <c r="FBQ33" s="114"/>
      <c r="FBS33" s="115"/>
      <c r="FBT33" s="115"/>
      <c r="FBU33" s="95"/>
      <c r="FBV33" s="108"/>
      <c r="FBW33" s="112"/>
      <c r="FCG33" s="114"/>
      <c r="FCI33" s="115"/>
      <c r="FCJ33" s="115"/>
      <c r="FCK33" s="95"/>
      <c r="FCL33" s="108"/>
      <c r="FCM33" s="112"/>
      <c r="FCW33" s="114"/>
      <c r="FCY33" s="115"/>
      <c r="FCZ33" s="115"/>
      <c r="FDA33" s="95"/>
      <c r="FDB33" s="108"/>
      <c r="FDC33" s="112"/>
      <c r="FDM33" s="114"/>
      <c r="FDO33" s="115"/>
      <c r="FDP33" s="115"/>
      <c r="FDQ33" s="95"/>
      <c r="FDR33" s="108"/>
      <c r="FDS33" s="112"/>
      <c r="FEC33" s="114"/>
      <c r="FEE33" s="115"/>
      <c r="FEF33" s="115"/>
      <c r="FEG33" s="95"/>
      <c r="FEH33" s="108"/>
      <c r="FEI33" s="112"/>
      <c r="FES33" s="114"/>
      <c r="FEU33" s="115"/>
      <c r="FEV33" s="115"/>
      <c r="FEW33" s="95"/>
      <c r="FEX33" s="108"/>
      <c r="FEY33" s="112"/>
      <c r="FFI33" s="114"/>
      <c r="FFK33" s="115"/>
      <c r="FFL33" s="115"/>
      <c r="FFM33" s="95"/>
      <c r="FFN33" s="108"/>
      <c r="FFO33" s="112"/>
      <c r="FFY33" s="114"/>
      <c r="FGA33" s="115"/>
      <c r="FGB33" s="115"/>
      <c r="FGC33" s="95"/>
      <c r="FGD33" s="108"/>
      <c r="FGE33" s="112"/>
      <c r="FGO33" s="114"/>
      <c r="FGQ33" s="115"/>
      <c r="FGR33" s="115"/>
      <c r="FGS33" s="95"/>
      <c r="FGT33" s="108"/>
      <c r="FGU33" s="112"/>
      <c r="FHE33" s="114"/>
      <c r="FHG33" s="115"/>
      <c r="FHH33" s="115"/>
      <c r="FHI33" s="95"/>
      <c r="FHJ33" s="108"/>
      <c r="FHK33" s="112"/>
      <c r="FHU33" s="114"/>
      <c r="FHW33" s="115"/>
      <c r="FHX33" s="115"/>
      <c r="FHY33" s="95"/>
      <c r="FHZ33" s="108"/>
      <c r="FIA33" s="112"/>
      <c r="FIK33" s="114"/>
      <c r="FIM33" s="115"/>
      <c r="FIN33" s="115"/>
      <c r="FIO33" s="95"/>
      <c r="FIP33" s="108"/>
      <c r="FIQ33" s="112"/>
      <c r="FJA33" s="114"/>
      <c r="FJC33" s="115"/>
      <c r="FJD33" s="115"/>
      <c r="FJE33" s="95"/>
      <c r="FJF33" s="108"/>
      <c r="FJG33" s="112"/>
      <c r="FJQ33" s="114"/>
      <c r="FJS33" s="115"/>
      <c r="FJT33" s="115"/>
      <c r="FJU33" s="95"/>
      <c r="FJV33" s="108"/>
      <c r="FJW33" s="112"/>
      <c r="FKG33" s="114"/>
      <c r="FKI33" s="115"/>
      <c r="FKJ33" s="115"/>
      <c r="FKK33" s="95"/>
      <c r="FKL33" s="108"/>
      <c r="FKM33" s="112"/>
      <c r="FKW33" s="114"/>
      <c r="FKY33" s="115"/>
      <c r="FKZ33" s="115"/>
      <c r="FLA33" s="95"/>
      <c r="FLB33" s="108"/>
      <c r="FLC33" s="112"/>
      <c r="FLM33" s="114"/>
      <c r="FLO33" s="115"/>
      <c r="FLP33" s="115"/>
      <c r="FLQ33" s="95"/>
      <c r="FLR33" s="108"/>
      <c r="FLS33" s="112"/>
      <c r="FMC33" s="114"/>
      <c r="FME33" s="115"/>
      <c r="FMF33" s="115"/>
      <c r="FMG33" s="95"/>
      <c r="FMH33" s="108"/>
      <c r="FMI33" s="112"/>
      <c r="FMS33" s="114"/>
      <c r="FMU33" s="115"/>
      <c r="FMV33" s="115"/>
      <c r="FMW33" s="95"/>
      <c r="FMX33" s="108"/>
      <c r="FMY33" s="112"/>
      <c r="FNI33" s="114"/>
      <c r="FNK33" s="115"/>
      <c r="FNL33" s="115"/>
      <c r="FNM33" s="95"/>
      <c r="FNN33" s="108"/>
      <c r="FNO33" s="112"/>
      <c r="FNY33" s="114"/>
      <c r="FOA33" s="115"/>
      <c r="FOB33" s="115"/>
      <c r="FOC33" s="95"/>
      <c r="FOD33" s="108"/>
      <c r="FOE33" s="112"/>
      <c r="FOO33" s="114"/>
      <c r="FOQ33" s="115"/>
      <c r="FOR33" s="115"/>
      <c r="FOS33" s="95"/>
      <c r="FOT33" s="108"/>
      <c r="FOU33" s="112"/>
      <c r="FPE33" s="114"/>
      <c r="FPG33" s="115"/>
      <c r="FPH33" s="115"/>
      <c r="FPI33" s="95"/>
      <c r="FPJ33" s="108"/>
      <c r="FPK33" s="112"/>
      <c r="FPU33" s="114"/>
      <c r="FPW33" s="115"/>
      <c r="FPX33" s="115"/>
      <c r="FPY33" s="95"/>
      <c r="FPZ33" s="108"/>
      <c r="FQA33" s="112"/>
      <c r="FQK33" s="114"/>
      <c r="FQM33" s="115"/>
      <c r="FQN33" s="115"/>
      <c r="FQO33" s="95"/>
      <c r="FQP33" s="108"/>
      <c r="FQQ33" s="112"/>
      <c r="FRA33" s="114"/>
      <c r="FRC33" s="115"/>
      <c r="FRD33" s="115"/>
      <c r="FRE33" s="95"/>
      <c r="FRF33" s="108"/>
      <c r="FRG33" s="112"/>
      <c r="FRQ33" s="114"/>
      <c r="FRS33" s="115"/>
      <c r="FRT33" s="115"/>
      <c r="FRU33" s="95"/>
      <c r="FRV33" s="108"/>
      <c r="FRW33" s="112"/>
      <c r="FSG33" s="114"/>
      <c r="FSI33" s="115"/>
      <c r="FSJ33" s="115"/>
      <c r="FSK33" s="95"/>
      <c r="FSL33" s="108"/>
      <c r="FSM33" s="112"/>
      <c r="FSW33" s="114"/>
      <c r="FSY33" s="115"/>
      <c r="FSZ33" s="115"/>
      <c r="FTA33" s="95"/>
      <c r="FTB33" s="108"/>
      <c r="FTC33" s="112"/>
      <c r="FTM33" s="114"/>
      <c r="FTO33" s="115"/>
      <c r="FTP33" s="115"/>
      <c r="FTQ33" s="95"/>
      <c r="FTR33" s="108"/>
      <c r="FTS33" s="112"/>
      <c r="FUC33" s="114"/>
      <c r="FUE33" s="115"/>
      <c r="FUF33" s="115"/>
      <c r="FUG33" s="95"/>
      <c r="FUH33" s="108"/>
      <c r="FUI33" s="112"/>
      <c r="FUS33" s="114"/>
      <c r="FUU33" s="115"/>
      <c r="FUV33" s="115"/>
      <c r="FUW33" s="95"/>
      <c r="FUX33" s="108"/>
      <c r="FUY33" s="112"/>
      <c r="FVI33" s="114"/>
      <c r="FVK33" s="115"/>
      <c r="FVL33" s="115"/>
      <c r="FVM33" s="95"/>
      <c r="FVN33" s="108"/>
      <c r="FVO33" s="112"/>
      <c r="FVY33" s="114"/>
      <c r="FWA33" s="115"/>
      <c r="FWB33" s="115"/>
      <c r="FWC33" s="95"/>
      <c r="FWD33" s="108"/>
      <c r="FWE33" s="112"/>
      <c r="FWO33" s="114"/>
      <c r="FWQ33" s="115"/>
      <c r="FWR33" s="115"/>
      <c r="FWS33" s="95"/>
      <c r="FWT33" s="108"/>
      <c r="FWU33" s="112"/>
      <c r="FXE33" s="114"/>
      <c r="FXG33" s="115"/>
      <c r="FXH33" s="115"/>
      <c r="FXI33" s="95"/>
      <c r="FXJ33" s="108"/>
      <c r="FXK33" s="112"/>
      <c r="FXU33" s="114"/>
      <c r="FXW33" s="115"/>
      <c r="FXX33" s="115"/>
      <c r="FXY33" s="95"/>
      <c r="FXZ33" s="108"/>
      <c r="FYA33" s="112"/>
      <c r="FYK33" s="114"/>
      <c r="FYM33" s="115"/>
      <c r="FYN33" s="115"/>
      <c r="FYO33" s="95"/>
      <c r="FYP33" s="108"/>
      <c r="FYQ33" s="112"/>
      <c r="FZA33" s="114"/>
      <c r="FZC33" s="115"/>
      <c r="FZD33" s="115"/>
      <c r="FZE33" s="95"/>
      <c r="FZF33" s="108"/>
      <c r="FZG33" s="112"/>
      <c r="FZQ33" s="114"/>
      <c r="FZS33" s="115"/>
      <c r="FZT33" s="115"/>
      <c r="FZU33" s="95"/>
      <c r="FZV33" s="108"/>
      <c r="FZW33" s="112"/>
      <c r="GAG33" s="114"/>
      <c r="GAI33" s="115"/>
      <c r="GAJ33" s="115"/>
      <c r="GAK33" s="95"/>
      <c r="GAL33" s="108"/>
      <c r="GAM33" s="112"/>
      <c r="GAW33" s="114"/>
      <c r="GAY33" s="115"/>
      <c r="GAZ33" s="115"/>
      <c r="GBA33" s="95"/>
      <c r="GBB33" s="108"/>
      <c r="GBC33" s="112"/>
      <c r="GBM33" s="114"/>
      <c r="GBO33" s="115"/>
      <c r="GBP33" s="115"/>
      <c r="GBQ33" s="95"/>
      <c r="GBR33" s="108"/>
      <c r="GBS33" s="112"/>
      <c r="GCC33" s="114"/>
      <c r="GCE33" s="115"/>
      <c r="GCF33" s="115"/>
      <c r="GCG33" s="95"/>
      <c r="GCH33" s="108"/>
      <c r="GCI33" s="112"/>
      <c r="GCS33" s="114"/>
      <c r="GCU33" s="115"/>
      <c r="GCV33" s="115"/>
      <c r="GCW33" s="95"/>
      <c r="GCX33" s="108"/>
      <c r="GCY33" s="112"/>
      <c r="GDI33" s="114"/>
      <c r="GDK33" s="115"/>
      <c r="GDL33" s="115"/>
      <c r="GDM33" s="95"/>
      <c r="GDN33" s="108"/>
      <c r="GDO33" s="112"/>
      <c r="GDY33" s="114"/>
      <c r="GEA33" s="115"/>
      <c r="GEB33" s="115"/>
      <c r="GEC33" s="95"/>
      <c r="GED33" s="108"/>
      <c r="GEE33" s="112"/>
      <c r="GEO33" s="114"/>
      <c r="GEQ33" s="115"/>
      <c r="GER33" s="115"/>
      <c r="GES33" s="95"/>
      <c r="GET33" s="108"/>
      <c r="GEU33" s="112"/>
      <c r="GFE33" s="114"/>
      <c r="GFG33" s="115"/>
      <c r="GFH33" s="115"/>
      <c r="GFI33" s="95"/>
      <c r="GFJ33" s="108"/>
      <c r="GFK33" s="112"/>
      <c r="GFU33" s="114"/>
      <c r="GFW33" s="115"/>
      <c r="GFX33" s="115"/>
      <c r="GFY33" s="95"/>
      <c r="GFZ33" s="108"/>
      <c r="GGA33" s="112"/>
      <c r="GGK33" s="114"/>
      <c r="GGM33" s="115"/>
      <c r="GGN33" s="115"/>
      <c r="GGO33" s="95"/>
      <c r="GGP33" s="108"/>
      <c r="GGQ33" s="112"/>
      <c r="GHA33" s="114"/>
      <c r="GHC33" s="115"/>
      <c r="GHD33" s="115"/>
      <c r="GHE33" s="95"/>
      <c r="GHF33" s="108"/>
      <c r="GHG33" s="112"/>
      <c r="GHQ33" s="114"/>
      <c r="GHS33" s="115"/>
      <c r="GHT33" s="115"/>
      <c r="GHU33" s="95"/>
      <c r="GHV33" s="108"/>
      <c r="GHW33" s="112"/>
      <c r="GIG33" s="114"/>
      <c r="GII33" s="115"/>
      <c r="GIJ33" s="115"/>
      <c r="GIK33" s="95"/>
      <c r="GIL33" s="108"/>
      <c r="GIM33" s="112"/>
      <c r="GIW33" s="114"/>
      <c r="GIY33" s="115"/>
      <c r="GIZ33" s="115"/>
      <c r="GJA33" s="95"/>
      <c r="GJB33" s="108"/>
      <c r="GJC33" s="112"/>
      <c r="GJM33" s="114"/>
      <c r="GJO33" s="115"/>
      <c r="GJP33" s="115"/>
      <c r="GJQ33" s="95"/>
      <c r="GJR33" s="108"/>
      <c r="GJS33" s="112"/>
      <c r="GKC33" s="114"/>
      <c r="GKE33" s="115"/>
      <c r="GKF33" s="115"/>
      <c r="GKG33" s="95"/>
      <c r="GKH33" s="108"/>
      <c r="GKI33" s="112"/>
      <c r="GKS33" s="114"/>
      <c r="GKU33" s="115"/>
      <c r="GKV33" s="115"/>
      <c r="GKW33" s="95"/>
      <c r="GKX33" s="108"/>
      <c r="GKY33" s="112"/>
      <c r="GLI33" s="114"/>
      <c r="GLK33" s="115"/>
      <c r="GLL33" s="115"/>
      <c r="GLM33" s="95"/>
      <c r="GLN33" s="108"/>
      <c r="GLO33" s="112"/>
      <c r="GLY33" s="114"/>
      <c r="GMA33" s="115"/>
      <c r="GMB33" s="115"/>
      <c r="GMC33" s="95"/>
      <c r="GMD33" s="108"/>
      <c r="GME33" s="112"/>
      <c r="GMO33" s="114"/>
      <c r="GMQ33" s="115"/>
      <c r="GMR33" s="115"/>
      <c r="GMS33" s="95"/>
      <c r="GMT33" s="108"/>
      <c r="GMU33" s="112"/>
      <c r="GNE33" s="114"/>
      <c r="GNG33" s="115"/>
      <c r="GNH33" s="115"/>
      <c r="GNI33" s="95"/>
      <c r="GNJ33" s="108"/>
      <c r="GNK33" s="112"/>
      <c r="GNU33" s="114"/>
      <c r="GNW33" s="115"/>
      <c r="GNX33" s="115"/>
      <c r="GNY33" s="95"/>
      <c r="GNZ33" s="108"/>
      <c r="GOA33" s="112"/>
      <c r="GOK33" s="114"/>
      <c r="GOM33" s="115"/>
      <c r="GON33" s="115"/>
      <c r="GOO33" s="95"/>
      <c r="GOP33" s="108"/>
      <c r="GOQ33" s="112"/>
      <c r="GPA33" s="114"/>
      <c r="GPC33" s="115"/>
      <c r="GPD33" s="115"/>
      <c r="GPE33" s="95"/>
      <c r="GPF33" s="108"/>
      <c r="GPG33" s="112"/>
      <c r="GPQ33" s="114"/>
      <c r="GPS33" s="115"/>
      <c r="GPT33" s="115"/>
      <c r="GPU33" s="95"/>
      <c r="GPV33" s="108"/>
      <c r="GPW33" s="112"/>
      <c r="GQG33" s="114"/>
      <c r="GQI33" s="115"/>
      <c r="GQJ33" s="115"/>
      <c r="GQK33" s="95"/>
      <c r="GQL33" s="108"/>
      <c r="GQM33" s="112"/>
      <c r="GQW33" s="114"/>
      <c r="GQY33" s="115"/>
      <c r="GQZ33" s="115"/>
      <c r="GRA33" s="95"/>
      <c r="GRB33" s="108"/>
      <c r="GRC33" s="112"/>
      <c r="GRM33" s="114"/>
      <c r="GRO33" s="115"/>
      <c r="GRP33" s="115"/>
      <c r="GRQ33" s="95"/>
      <c r="GRR33" s="108"/>
      <c r="GRS33" s="112"/>
      <c r="GSC33" s="114"/>
      <c r="GSE33" s="115"/>
      <c r="GSF33" s="115"/>
      <c r="GSG33" s="95"/>
      <c r="GSH33" s="108"/>
      <c r="GSI33" s="112"/>
      <c r="GSS33" s="114"/>
      <c r="GSU33" s="115"/>
      <c r="GSV33" s="115"/>
      <c r="GSW33" s="95"/>
      <c r="GSX33" s="108"/>
      <c r="GSY33" s="112"/>
      <c r="GTI33" s="114"/>
      <c r="GTK33" s="115"/>
      <c r="GTL33" s="115"/>
      <c r="GTM33" s="95"/>
      <c r="GTN33" s="108"/>
      <c r="GTO33" s="112"/>
      <c r="GTY33" s="114"/>
      <c r="GUA33" s="115"/>
      <c r="GUB33" s="115"/>
      <c r="GUC33" s="95"/>
      <c r="GUD33" s="108"/>
      <c r="GUE33" s="112"/>
      <c r="GUO33" s="114"/>
      <c r="GUQ33" s="115"/>
      <c r="GUR33" s="115"/>
      <c r="GUS33" s="95"/>
      <c r="GUT33" s="108"/>
      <c r="GUU33" s="112"/>
      <c r="GVE33" s="114"/>
      <c r="GVG33" s="115"/>
      <c r="GVH33" s="115"/>
      <c r="GVI33" s="95"/>
      <c r="GVJ33" s="108"/>
      <c r="GVK33" s="112"/>
      <c r="GVU33" s="114"/>
      <c r="GVW33" s="115"/>
      <c r="GVX33" s="115"/>
      <c r="GVY33" s="95"/>
      <c r="GVZ33" s="108"/>
      <c r="GWA33" s="112"/>
      <c r="GWK33" s="114"/>
      <c r="GWM33" s="115"/>
      <c r="GWN33" s="115"/>
      <c r="GWO33" s="95"/>
      <c r="GWP33" s="108"/>
      <c r="GWQ33" s="112"/>
      <c r="GXA33" s="114"/>
      <c r="GXC33" s="115"/>
      <c r="GXD33" s="115"/>
      <c r="GXE33" s="95"/>
      <c r="GXF33" s="108"/>
      <c r="GXG33" s="112"/>
      <c r="GXQ33" s="114"/>
      <c r="GXS33" s="115"/>
      <c r="GXT33" s="115"/>
      <c r="GXU33" s="95"/>
      <c r="GXV33" s="108"/>
      <c r="GXW33" s="112"/>
      <c r="GYG33" s="114"/>
      <c r="GYI33" s="115"/>
      <c r="GYJ33" s="115"/>
      <c r="GYK33" s="95"/>
      <c r="GYL33" s="108"/>
      <c r="GYM33" s="112"/>
      <c r="GYW33" s="114"/>
      <c r="GYY33" s="115"/>
      <c r="GYZ33" s="115"/>
      <c r="GZA33" s="95"/>
      <c r="GZB33" s="108"/>
      <c r="GZC33" s="112"/>
      <c r="GZM33" s="114"/>
      <c r="GZO33" s="115"/>
      <c r="GZP33" s="115"/>
      <c r="GZQ33" s="95"/>
      <c r="GZR33" s="108"/>
      <c r="GZS33" s="112"/>
      <c r="HAC33" s="114"/>
      <c r="HAE33" s="115"/>
      <c r="HAF33" s="115"/>
      <c r="HAG33" s="95"/>
      <c r="HAH33" s="108"/>
      <c r="HAI33" s="112"/>
      <c r="HAS33" s="114"/>
      <c r="HAU33" s="115"/>
      <c r="HAV33" s="115"/>
      <c r="HAW33" s="95"/>
      <c r="HAX33" s="108"/>
      <c r="HAY33" s="112"/>
      <c r="HBI33" s="114"/>
      <c r="HBK33" s="115"/>
      <c r="HBL33" s="115"/>
      <c r="HBM33" s="95"/>
      <c r="HBN33" s="108"/>
      <c r="HBO33" s="112"/>
      <c r="HBY33" s="114"/>
      <c r="HCA33" s="115"/>
      <c r="HCB33" s="115"/>
      <c r="HCC33" s="95"/>
      <c r="HCD33" s="108"/>
      <c r="HCE33" s="112"/>
      <c r="HCO33" s="114"/>
      <c r="HCQ33" s="115"/>
      <c r="HCR33" s="115"/>
      <c r="HCS33" s="95"/>
      <c r="HCT33" s="108"/>
      <c r="HCU33" s="112"/>
      <c r="HDE33" s="114"/>
      <c r="HDG33" s="115"/>
      <c r="HDH33" s="115"/>
      <c r="HDI33" s="95"/>
      <c r="HDJ33" s="108"/>
      <c r="HDK33" s="112"/>
      <c r="HDU33" s="114"/>
      <c r="HDW33" s="115"/>
      <c r="HDX33" s="115"/>
      <c r="HDY33" s="95"/>
      <c r="HDZ33" s="108"/>
      <c r="HEA33" s="112"/>
      <c r="HEK33" s="114"/>
      <c r="HEM33" s="115"/>
      <c r="HEN33" s="115"/>
      <c r="HEO33" s="95"/>
      <c r="HEP33" s="108"/>
      <c r="HEQ33" s="112"/>
      <c r="HFA33" s="114"/>
      <c r="HFC33" s="115"/>
      <c r="HFD33" s="115"/>
      <c r="HFE33" s="95"/>
      <c r="HFF33" s="108"/>
      <c r="HFG33" s="112"/>
      <c r="HFQ33" s="114"/>
      <c r="HFS33" s="115"/>
      <c r="HFT33" s="115"/>
      <c r="HFU33" s="95"/>
      <c r="HFV33" s="108"/>
      <c r="HFW33" s="112"/>
      <c r="HGG33" s="114"/>
      <c r="HGI33" s="115"/>
      <c r="HGJ33" s="115"/>
      <c r="HGK33" s="95"/>
      <c r="HGL33" s="108"/>
      <c r="HGM33" s="112"/>
      <c r="HGW33" s="114"/>
      <c r="HGY33" s="115"/>
      <c r="HGZ33" s="115"/>
      <c r="HHA33" s="95"/>
      <c r="HHB33" s="108"/>
      <c r="HHC33" s="112"/>
      <c r="HHM33" s="114"/>
      <c r="HHO33" s="115"/>
      <c r="HHP33" s="115"/>
      <c r="HHQ33" s="95"/>
      <c r="HHR33" s="108"/>
      <c r="HHS33" s="112"/>
      <c r="HIC33" s="114"/>
      <c r="HIE33" s="115"/>
      <c r="HIF33" s="115"/>
      <c r="HIG33" s="95"/>
      <c r="HIH33" s="108"/>
      <c r="HII33" s="112"/>
      <c r="HIS33" s="114"/>
      <c r="HIU33" s="115"/>
      <c r="HIV33" s="115"/>
      <c r="HIW33" s="95"/>
      <c r="HIX33" s="108"/>
      <c r="HIY33" s="112"/>
      <c r="HJI33" s="114"/>
      <c r="HJK33" s="115"/>
      <c r="HJL33" s="115"/>
      <c r="HJM33" s="95"/>
      <c r="HJN33" s="108"/>
      <c r="HJO33" s="112"/>
      <c r="HJY33" s="114"/>
      <c r="HKA33" s="115"/>
      <c r="HKB33" s="115"/>
      <c r="HKC33" s="95"/>
      <c r="HKD33" s="108"/>
      <c r="HKE33" s="112"/>
      <c r="HKO33" s="114"/>
      <c r="HKQ33" s="115"/>
      <c r="HKR33" s="115"/>
      <c r="HKS33" s="95"/>
      <c r="HKT33" s="108"/>
      <c r="HKU33" s="112"/>
      <c r="HLE33" s="114"/>
      <c r="HLG33" s="115"/>
      <c r="HLH33" s="115"/>
      <c r="HLI33" s="95"/>
      <c r="HLJ33" s="108"/>
      <c r="HLK33" s="112"/>
      <c r="HLU33" s="114"/>
      <c r="HLW33" s="115"/>
      <c r="HLX33" s="115"/>
      <c r="HLY33" s="95"/>
      <c r="HLZ33" s="108"/>
      <c r="HMA33" s="112"/>
      <c r="HMK33" s="114"/>
      <c r="HMM33" s="115"/>
      <c r="HMN33" s="115"/>
      <c r="HMO33" s="95"/>
      <c r="HMP33" s="108"/>
      <c r="HMQ33" s="112"/>
      <c r="HNA33" s="114"/>
      <c r="HNC33" s="115"/>
      <c r="HND33" s="115"/>
      <c r="HNE33" s="95"/>
      <c r="HNF33" s="108"/>
      <c r="HNG33" s="112"/>
      <c r="HNQ33" s="114"/>
      <c r="HNS33" s="115"/>
      <c r="HNT33" s="115"/>
      <c r="HNU33" s="95"/>
      <c r="HNV33" s="108"/>
      <c r="HNW33" s="112"/>
      <c r="HOG33" s="114"/>
      <c r="HOI33" s="115"/>
      <c r="HOJ33" s="115"/>
      <c r="HOK33" s="95"/>
      <c r="HOL33" s="108"/>
      <c r="HOM33" s="112"/>
      <c r="HOW33" s="114"/>
      <c r="HOY33" s="115"/>
      <c r="HOZ33" s="115"/>
      <c r="HPA33" s="95"/>
      <c r="HPB33" s="108"/>
      <c r="HPC33" s="112"/>
      <c r="HPM33" s="114"/>
      <c r="HPO33" s="115"/>
      <c r="HPP33" s="115"/>
      <c r="HPQ33" s="95"/>
      <c r="HPR33" s="108"/>
      <c r="HPS33" s="112"/>
      <c r="HQC33" s="114"/>
      <c r="HQE33" s="115"/>
      <c r="HQF33" s="115"/>
      <c r="HQG33" s="95"/>
      <c r="HQH33" s="108"/>
      <c r="HQI33" s="112"/>
      <c r="HQS33" s="114"/>
      <c r="HQU33" s="115"/>
      <c r="HQV33" s="115"/>
      <c r="HQW33" s="95"/>
      <c r="HQX33" s="108"/>
      <c r="HQY33" s="112"/>
      <c r="HRI33" s="114"/>
      <c r="HRK33" s="115"/>
      <c r="HRL33" s="115"/>
      <c r="HRM33" s="95"/>
      <c r="HRN33" s="108"/>
      <c r="HRO33" s="112"/>
      <c r="HRY33" s="114"/>
      <c r="HSA33" s="115"/>
      <c r="HSB33" s="115"/>
      <c r="HSC33" s="95"/>
      <c r="HSD33" s="108"/>
      <c r="HSE33" s="112"/>
      <c r="HSO33" s="114"/>
      <c r="HSQ33" s="115"/>
      <c r="HSR33" s="115"/>
      <c r="HSS33" s="95"/>
      <c r="HST33" s="108"/>
      <c r="HSU33" s="112"/>
      <c r="HTE33" s="114"/>
      <c r="HTG33" s="115"/>
      <c r="HTH33" s="115"/>
      <c r="HTI33" s="95"/>
      <c r="HTJ33" s="108"/>
      <c r="HTK33" s="112"/>
      <c r="HTU33" s="114"/>
      <c r="HTW33" s="115"/>
      <c r="HTX33" s="115"/>
      <c r="HTY33" s="95"/>
      <c r="HTZ33" s="108"/>
      <c r="HUA33" s="112"/>
      <c r="HUK33" s="114"/>
      <c r="HUM33" s="115"/>
      <c r="HUN33" s="115"/>
      <c r="HUO33" s="95"/>
      <c r="HUP33" s="108"/>
      <c r="HUQ33" s="112"/>
      <c r="HVA33" s="114"/>
      <c r="HVC33" s="115"/>
      <c r="HVD33" s="115"/>
      <c r="HVE33" s="95"/>
      <c r="HVF33" s="108"/>
      <c r="HVG33" s="112"/>
      <c r="HVQ33" s="114"/>
      <c r="HVS33" s="115"/>
      <c r="HVT33" s="115"/>
      <c r="HVU33" s="95"/>
      <c r="HVV33" s="108"/>
      <c r="HVW33" s="112"/>
      <c r="HWG33" s="114"/>
      <c r="HWI33" s="115"/>
      <c r="HWJ33" s="115"/>
      <c r="HWK33" s="95"/>
      <c r="HWL33" s="108"/>
      <c r="HWM33" s="112"/>
      <c r="HWW33" s="114"/>
      <c r="HWY33" s="115"/>
      <c r="HWZ33" s="115"/>
      <c r="HXA33" s="95"/>
      <c r="HXB33" s="108"/>
      <c r="HXC33" s="112"/>
      <c r="HXM33" s="114"/>
      <c r="HXO33" s="115"/>
      <c r="HXP33" s="115"/>
      <c r="HXQ33" s="95"/>
      <c r="HXR33" s="108"/>
      <c r="HXS33" s="112"/>
      <c r="HYC33" s="114"/>
      <c r="HYE33" s="115"/>
      <c r="HYF33" s="115"/>
      <c r="HYG33" s="95"/>
      <c r="HYH33" s="108"/>
      <c r="HYI33" s="112"/>
      <c r="HYS33" s="114"/>
      <c r="HYU33" s="115"/>
      <c r="HYV33" s="115"/>
      <c r="HYW33" s="95"/>
      <c r="HYX33" s="108"/>
      <c r="HYY33" s="112"/>
      <c r="HZI33" s="114"/>
      <c r="HZK33" s="115"/>
      <c r="HZL33" s="115"/>
      <c r="HZM33" s="95"/>
      <c r="HZN33" s="108"/>
      <c r="HZO33" s="112"/>
      <c r="HZY33" s="114"/>
      <c r="IAA33" s="115"/>
      <c r="IAB33" s="115"/>
      <c r="IAC33" s="95"/>
      <c r="IAD33" s="108"/>
      <c r="IAE33" s="112"/>
      <c r="IAO33" s="114"/>
      <c r="IAQ33" s="115"/>
      <c r="IAR33" s="115"/>
      <c r="IAS33" s="95"/>
      <c r="IAT33" s="108"/>
      <c r="IAU33" s="112"/>
      <c r="IBE33" s="114"/>
      <c r="IBG33" s="115"/>
      <c r="IBH33" s="115"/>
      <c r="IBI33" s="95"/>
      <c r="IBJ33" s="108"/>
      <c r="IBK33" s="112"/>
      <c r="IBU33" s="114"/>
      <c r="IBW33" s="115"/>
      <c r="IBX33" s="115"/>
      <c r="IBY33" s="95"/>
      <c r="IBZ33" s="108"/>
      <c r="ICA33" s="112"/>
      <c r="ICK33" s="114"/>
      <c r="ICM33" s="115"/>
      <c r="ICN33" s="115"/>
      <c r="ICO33" s="95"/>
      <c r="ICP33" s="108"/>
      <c r="ICQ33" s="112"/>
      <c r="IDA33" s="114"/>
      <c r="IDC33" s="115"/>
      <c r="IDD33" s="115"/>
      <c r="IDE33" s="95"/>
      <c r="IDF33" s="108"/>
      <c r="IDG33" s="112"/>
      <c r="IDQ33" s="114"/>
      <c r="IDS33" s="115"/>
      <c r="IDT33" s="115"/>
      <c r="IDU33" s="95"/>
      <c r="IDV33" s="108"/>
      <c r="IDW33" s="112"/>
      <c r="IEG33" s="114"/>
      <c r="IEI33" s="115"/>
      <c r="IEJ33" s="115"/>
      <c r="IEK33" s="95"/>
      <c r="IEL33" s="108"/>
      <c r="IEM33" s="112"/>
      <c r="IEW33" s="114"/>
      <c r="IEY33" s="115"/>
      <c r="IEZ33" s="115"/>
      <c r="IFA33" s="95"/>
      <c r="IFB33" s="108"/>
      <c r="IFC33" s="112"/>
      <c r="IFM33" s="114"/>
      <c r="IFO33" s="115"/>
      <c r="IFP33" s="115"/>
      <c r="IFQ33" s="95"/>
      <c r="IFR33" s="108"/>
      <c r="IFS33" s="112"/>
      <c r="IGC33" s="114"/>
      <c r="IGE33" s="115"/>
      <c r="IGF33" s="115"/>
      <c r="IGG33" s="95"/>
      <c r="IGH33" s="108"/>
      <c r="IGI33" s="112"/>
      <c r="IGS33" s="114"/>
      <c r="IGU33" s="115"/>
      <c r="IGV33" s="115"/>
      <c r="IGW33" s="95"/>
      <c r="IGX33" s="108"/>
      <c r="IGY33" s="112"/>
      <c r="IHI33" s="114"/>
      <c r="IHK33" s="115"/>
      <c r="IHL33" s="115"/>
      <c r="IHM33" s="95"/>
      <c r="IHN33" s="108"/>
      <c r="IHO33" s="112"/>
      <c r="IHY33" s="114"/>
      <c r="IIA33" s="115"/>
      <c r="IIB33" s="115"/>
      <c r="IIC33" s="95"/>
      <c r="IID33" s="108"/>
      <c r="IIE33" s="112"/>
      <c r="IIO33" s="114"/>
      <c r="IIQ33" s="115"/>
      <c r="IIR33" s="115"/>
      <c r="IIS33" s="95"/>
      <c r="IIT33" s="108"/>
      <c r="IIU33" s="112"/>
      <c r="IJE33" s="114"/>
      <c r="IJG33" s="115"/>
      <c r="IJH33" s="115"/>
      <c r="IJI33" s="95"/>
      <c r="IJJ33" s="108"/>
      <c r="IJK33" s="112"/>
      <c r="IJU33" s="114"/>
      <c r="IJW33" s="115"/>
      <c r="IJX33" s="115"/>
      <c r="IJY33" s="95"/>
      <c r="IJZ33" s="108"/>
      <c r="IKA33" s="112"/>
      <c r="IKK33" s="114"/>
      <c r="IKM33" s="115"/>
      <c r="IKN33" s="115"/>
      <c r="IKO33" s="95"/>
      <c r="IKP33" s="108"/>
      <c r="IKQ33" s="112"/>
      <c r="ILA33" s="114"/>
      <c r="ILC33" s="115"/>
      <c r="ILD33" s="115"/>
      <c r="ILE33" s="95"/>
      <c r="ILF33" s="108"/>
      <c r="ILG33" s="112"/>
      <c r="ILQ33" s="114"/>
      <c r="ILS33" s="115"/>
      <c r="ILT33" s="115"/>
      <c r="ILU33" s="95"/>
      <c r="ILV33" s="108"/>
      <c r="ILW33" s="112"/>
      <c r="IMG33" s="114"/>
      <c r="IMI33" s="115"/>
      <c r="IMJ33" s="115"/>
      <c r="IMK33" s="95"/>
      <c r="IML33" s="108"/>
      <c r="IMM33" s="112"/>
      <c r="IMW33" s="114"/>
      <c r="IMY33" s="115"/>
      <c r="IMZ33" s="115"/>
      <c r="INA33" s="95"/>
      <c r="INB33" s="108"/>
      <c r="INC33" s="112"/>
      <c r="INM33" s="114"/>
      <c r="INO33" s="115"/>
      <c r="INP33" s="115"/>
      <c r="INQ33" s="95"/>
      <c r="INR33" s="108"/>
      <c r="INS33" s="112"/>
      <c r="IOC33" s="114"/>
      <c r="IOE33" s="115"/>
      <c r="IOF33" s="115"/>
      <c r="IOG33" s="95"/>
      <c r="IOH33" s="108"/>
      <c r="IOI33" s="112"/>
      <c r="IOS33" s="114"/>
      <c r="IOU33" s="115"/>
      <c r="IOV33" s="115"/>
      <c r="IOW33" s="95"/>
      <c r="IOX33" s="108"/>
      <c r="IOY33" s="112"/>
      <c r="IPI33" s="114"/>
      <c r="IPK33" s="115"/>
      <c r="IPL33" s="115"/>
      <c r="IPM33" s="95"/>
      <c r="IPN33" s="108"/>
      <c r="IPO33" s="112"/>
      <c r="IPY33" s="114"/>
      <c r="IQA33" s="115"/>
      <c r="IQB33" s="115"/>
      <c r="IQC33" s="95"/>
      <c r="IQD33" s="108"/>
      <c r="IQE33" s="112"/>
      <c r="IQO33" s="114"/>
      <c r="IQQ33" s="115"/>
      <c r="IQR33" s="115"/>
      <c r="IQS33" s="95"/>
      <c r="IQT33" s="108"/>
      <c r="IQU33" s="112"/>
      <c r="IRE33" s="114"/>
      <c r="IRG33" s="115"/>
      <c r="IRH33" s="115"/>
      <c r="IRI33" s="95"/>
      <c r="IRJ33" s="108"/>
      <c r="IRK33" s="112"/>
      <c r="IRU33" s="114"/>
      <c r="IRW33" s="115"/>
      <c r="IRX33" s="115"/>
      <c r="IRY33" s="95"/>
      <c r="IRZ33" s="108"/>
      <c r="ISA33" s="112"/>
      <c r="ISK33" s="114"/>
      <c r="ISM33" s="115"/>
      <c r="ISN33" s="115"/>
      <c r="ISO33" s="95"/>
      <c r="ISP33" s="108"/>
      <c r="ISQ33" s="112"/>
      <c r="ITA33" s="114"/>
      <c r="ITC33" s="115"/>
      <c r="ITD33" s="115"/>
      <c r="ITE33" s="95"/>
      <c r="ITF33" s="108"/>
      <c r="ITG33" s="112"/>
      <c r="ITQ33" s="114"/>
      <c r="ITS33" s="115"/>
      <c r="ITT33" s="115"/>
      <c r="ITU33" s="95"/>
      <c r="ITV33" s="108"/>
      <c r="ITW33" s="112"/>
      <c r="IUG33" s="114"/>
      <c r="IUI33" s="115"/>
      <c r="IUJ33" s="115"/>
      <c r="IUK33" s="95"/>
      <c r="IUL33" s="108"/>
      <c r="IUM33" s="112"/>
      <c r="IUW33" s="114"/>
      <c r="IUY33" s="115"/>
      <c r="IUZ33" s="115"/>
      <c r="IVA33" s="95"/>
      <c r="IVB33" s="108"/>
      <c r="IVC33" s="112"/>
      <c r="IVM33" s="114"/>
      <c r="IVO33" s="115"/>
      <c r="IVP33" s="115"/>
      <c r="IVQ33" s="95"/>
      <c r="IVR33" s="108"/>
      <c r="IVS33" s="112"/>
      <c r="IWC33" s="114"/>
      <c r="IWE33" s="115"/>
      <c r="IWF33" s="115"/>
      <c r="IWG33" s="95"/>
      <c r="IWH33" s="108"/>
      <c r="IWI33" s="112"/>
      <c r="IWS33" s="114"/>
      <c r="IWU33" s="115"/>
      <c r="IWV33" s="115"/>
      <c r="IWW33" s="95"/>
      <c r="IWX33" s="108"/>
      <c r="IWY33" s="112"/>
      <c r="IXI33" s="114"/>
      <c r="IXK33" s="115"/>
      <c r="IXL33" s="115"/>
      <c r="IXM33" s="95"/>
      <c r="IXN33" s="108"/>
      <c r="IXO33" s="112"/>
      <c r="IXY33" s="114"/>
      <c r="IYA33" s="115"/>
      <c r="IYB33" s="115"/>
      <c r="IYC33" s="95"/>
      <c r="IYD33" s="108"/>
      <c r="IYE33" s="112"/>
      <c r="IYO33" s="114"/>
      <c r="IYQ33" s="115"/>
      <c r="IYR33" s="115"/>
      <c r="IYS33" s="95"/>
      <c r="IYT33" s="108"/>
      <c r="IYU33" s="112"/>
      <c r="IZE33" s="114"/>
      <c r="IZG33" s="115"/>
      <c r="IZH33" s="115"/>
      <c r="IZI33" s="95"/>
      <c r="IZJ33" s="108"/>
      <c r="IZK33" s="112"/>
      <c r="IZU33" s="114"/>
      <c r="IZW33" s="115"/>
      <c r="IZX33" s="115"/>
      <c r="IZY33" s="95"/>
      <c r="IZZ33" s="108"/>
      <c r="JAA33" s="112"/>
      <c r="JAK33" s="114"/>
      <c r="JAM33" s="115"/>
      <c r="JAN33" s="115"/>
      <c r="JAO33" s="95"/>
      <c r="JAP33" s="108"/>
      <c r="JAQ33" s="112"/>
      <c r="JBA33" s="114"/>
      <c r="JBC33" s="115"/>
      <c r="JBD33" s="115"/>
      <c r="JBE33" s="95"/>
      <c r="JBF33" s="108"/>
      <c r="JBG33" s="112"/>
      <c r="JBQ33" s="114"/>
      <c r="JBS33" s="115"/>
      <c r="JBT33" s="115"/>
      <c r="JBU33" s="95"/>
      <c r="JBV33" s="108"/>
      <c r="JBW33" s="112"/>
      <c r="JCG33" s="114"/>
      <c r="JCI33" s="115"/>
      <c r="JCJ33" s="115"/>
      <c r="JCK33" s="95"/>
      <c r="JCL33" s="108"/>
      <c r="JCM33" s="112"/>
      <c r="JCW33" s="114"/>
      <c r="JCY33" s="115"/>
      <c r="JCZ33" s="115"/>
      <c r="JDA33" s="95"/>
      <c r="JDB33" s="108"/>
      <c r="JDC33" s="112"/>
      <c r="JDM33" s="114"/>
      <c r="JDO33" s="115"/>
      <c r="JDP33" s="115"/>
      <c r="JDQ33" s="95"/>
      <c r="JDR33" s="108"/>
      <c r="JDS33" s="112"/>
      <c r="JEC33" s="114"/>
      <c r="JEE33" s="115"/>
      <c r="JEF33" s="115"/>
      <c r="JEG33" s="95"/>
      <c r="JEH33" s="108"/>
      <c r="JEI33" s="112"/>
      <c r="JES33" s="114"/>
      <c r="JEU33" s="115"/>
      <c r="JEV33" s="115"/>
      <c r="JEW33" s="95"/>
      <c r="JEX33" s="108"/>
      <c r="JEY33" s="112"/>
      <c r="JFI33" s="114"/>
      <c r="JFK33" s="115"/>
      <c r="JFL33" s="115"/>
      <c r="JFM33" s="95"/>
      <c r="JFN33" s="108"/>
      <c r="JFO33" s="112"/>
      <c r="JFY33" s="114"/>
      <c r="JGA33" s="115"/>
      <c r="JGB33" s="115"/>
      <c r="JGC33" s="95"/>
      <c r="JGD33" s="108"/>
      <c r="JGE33" s="112"/>
      <c r="JGO33" s="114"/>
      <c r="JGQ33" s="115"/>
      <c r="JGR33" s="115"/>
      <c r="JGS33" s="95"/>
      <c r="JGT33" s="108"/>
      <c r="JGU33" s="112"/>
      <c r="JHE33" s="114"/>
      <c r="JHG33" s="115"/>
      <c r="JHH33" s="115"/>
      <c r="JHI33" s="95"/>
      <c r="JHJ33" s="108"/>
      <c r="JHK33" s="112"/>
      <c r="JHU33" s="114"/>
      <c r="JHW33" s="115"/>
      <c r="JHX33" s="115"/>
      <c r="JHY33" s="95"/>
      <c r="JHZ33" s="108"/>
      <c r="JIA33" s="112"/>
      <c r="JIK33" s="114"/>
      <c r="JIM33" s="115"/>
      <c r="JIN33" s="115"/>
      <c r="JIO33" s="95"/>
      <c r="JIP33" s="108"/>
      <c r="JIQ33" s="112"/>
      <c r="JJA33" s="114"/>
      <c r="JJC33" s="115"/>
      <c r="JJD33" s="115"/>
      <c r="JJE33" s="95"/>
      <c r="JJF33" s="108"/>
      <c r="JJG33" s="112"/>
      <c r="JJQ33" s="114"/>
      <c r="JJS33" s="115"/>
      <c r="JJT33" s="115"/>
      <c r="JJU33" s="95"/>
      <c r="JJV33" s="108"/>
      <c r="JJW33" s="112"/>
      <c r="JKG33" s="114"/>
      <c r="JKI33" s="115"/>
      <c r="JKJ33" s="115"/>
      <c r="JKK33" s="95"/>
      <c r="JKL33" s="108"/>
      <c r="JKM33" s="112"/>
      <c r="JKW33" s="114"/>
      <c r="JKY33" s="115"/>
      <c r="JKZ33" s="115"/>
      <c r="JLA33" s="95"/>
      <c r="JLB33" s="108"/>
      <c r="JLC33" s="112"/>
      <c r="JLM33" s="114"/>
      <c r="JLO33" s="115"/>
      <c r="JLP33" s="115"/>
      <c r="JLQ33" s="95"/>
      <c r="JLR33" s="108"/>
      <c r="JLS33" s="112"/>
      <c r="JMC33" s="114"/>
      <c r="JME33" s="115"/>
      <c r="JMF33" s="115"/>
      <c r="JMG33" s="95"/>
      <c r="JMH33" s="108"/>
      <c r="JMI33" s="112"/>
      <c r="JMS33" s="114"/>
      <c r="JMU33" s="115"/>
      <c r="JMV33" s="115"/>
      <c r="JMW33" s="95"/>
      <c r="JMX33" s="108"/>
      <c r="JMY33" s="112"/>
      <c r="JNI33" s="114"/>
      <c r="JNK33" s="115"/>
      <c r="JNL33" s="115"/>
      <c r="JNM33" s="95"/>
      <c r="JNN33" s="108"/>
      <c r="JNO33" s="112"/>
      <c r="JNY33" s="114"/>
      <c r="JOA33" s="115"/>
      <c r="JOB33" s="115"/>
      <c r="JOC33" s="95"/>
      <c r="JOD33" s="108"/>
      <c r="JOE33" s="112"/>
      <c r="JOO33" s="114"/>
      <c r="JOQ33" s="115"/>
      <c r="JOR33" s="115"/>
      <c r="JOS33" s="95"/>
      <c r="JOT33" s="108"/>
      <c r="JOU33" s="112"/>
      <c r="JPE33" s="114"/>
      <c r="JPG33" s="115"/>
      <c r="JPH33" s="115"/>
      <c r="JPI33" s="95"/>
      <c r="JPJ33" s="108"/>
      <c r="JPK33" s="112"/>
      <c r="JPU33" s="114"/>
      <c r="JPW33" s="115"/>
      <c r="JPX33" s="115"/>
      <c r="JPY33" s="95"/>
      <c r="JPZ33" s="108"/>
      <c r="JQA33" s="112"/>
      <c r="JQK33" s="114"/>
      <c r="JQM33" s="115"/>
      <c r="JQN33" s="115"/>
      <c r="JQO33" s="95"/>
      <c r="JQP33" s="108"/>
      <c r="JQQ33" s="112"/>
      <c r="JRA33" s="114"/>
      <c r="JRC33" s="115"/>
      <c r="JRD33" s="115"/>
      <c r="JRE33" s="95"/>
      <c r="JRF33" s="108"/>
      <c r="JRG33" s="112"/>
      <c r="JRQ33" s="114"/>
      <c r="JRS33" s="115"/>
      <c r="JRT33" s="115"/>
      <c r="JRU33" s="95"/>
      <c r="JRV33" s="108"/>
      <c r="JRW33" s="112"/>
      <c r="JSG33" s="114"/>
      <c r="JSI33" s="115"/>
      <c r="JSJ33" s="115"/>
      <c r="JSK33" s="95"/>
      <c r="JSL33" s="108"/>
      <c r="JSM33" s="112"/>
      <c r="JSW33" s="114"/>
      <c r="JSY33" s="115"/>
      <c r="JSZ33" s="115"/>
      <c r="JTA33" s="95"/>
      <c r="JTB33" s="108"/>
      <c r="JTC33" s="112"/>
      <c r="JTM33" s="114"/>
      <c r="JTO33" s="115"/>
      <c r="JTP33" s="115"/>
      <c r="JTQ33" s="95"/>
      <c r="JTR33" s="108"/>
      <c r="JTS33" s="112"/>
      <c r="JUC33" s="114"/>
      <c r="JUE33" s="115"/>
      <c r="JUF33" s="115"/>
      <c r="JUG33" s="95"/>
      <c r="JUH33" s="108"/>
      <c r="JUI33" s="112"/>
      <c r="JUS33" s="114"/>
      <c r="JUU33" s="115"/>
      <c r="JUV33" s="115"/>
      <c r="JUW33" s="95"/>
      <c r="JUX33" s="108"/>
      <c r="JUY33" s="112"/>
      <c r="JVI33" s="114"/>
      <c r="JVK33" s="115"/>
      <c r="JVL33" s="115"/>
      <c r="JVM33" s="95"/>
      <c r="JVN33" s="108"/>
      <c r="JVO33" s="112"/>
      <c r="JVY33" s="114"/>
      <c r="JWA33" s="115"/>
      <c r="JWB33" s="115"/>
      <c r="JWC33" s="95"/>
      <c r="JWD33" s="108"/>
      <c r="JWE33" s="112"/>
      <c r="JWO33" s="114"/>
      <c r="JWQ33" s="115"/>
      <c r="JWR33" s="115"/>
      <c r="JWS33" s="95"/>
      <c r="JWT33" s="108"/>
      <c r="JWU33" s="112"/>
      <c r="JXE33" s="114"/>
      <c r="JXG33" s="115"/>
      <c r="JXH33" s="115"/>
      <c r="JXI33" s="95"/>
      <c r="JXJ33" s="108"/>
      <c r="JXK33" s="112"/>
      <c r="JXU33" s="114"/>
      <c r="JXW33" s="115"/>
      <c r="JXX33" s="115"/>
      <c r="JXY33" s="95"/>
      <c r="JXZ33" s="108"/>
      <c r="JYA33" s="112"/>
      <c r="JYK33" s="114"/>
      <c r="JYM33" s="115"/>
      <c r="JYN33" s="115"/>
      <c r="JYO33" s="95"/>
      <c r="JYP33" s="108"/>
      <c r="JYQ33" s="112"/>
      <c r="JZA33" s="114"/>
      <c r="JZC33" s="115"/>
      <c r="JZD33" s="115"/>
      <c r="JZE33" s="95"/>
      <c r="JZF33" s="108"/>
      <c r="JZG33" s="112"/>
      <c r="JZQ33" s="114"/>
      <c r="JZS33" s="115"/>
      <c r="JZT33" s="115"/>
      <c r="JZU33" s="95"/>
      <c r="JZV33" s="108"/>
      <c r="JZW33" s="112"/>
      <c r="KAG33" s="114"/>
      <c r="KAI33" s="115"/>
      <c r="KAJ33" s="115"/>
      <c r="KAK33" s="95"/>
      <c r="KAL33" s="108"/>
      <c r="KAM33" s="112"/>
      <c r="KAW33" s="114"/>
      <c r="KAY33" s="115"/>
      <c r="KAZ33" s="115"/>
      <c r="KBA33" s="95"/>
      <c r="KBB33" s="108"/>
      <c r="KBC33" s="112"/>
      <c r="KBM33" s="114"/>
      <c r="KBO33" s="115"/>
      <c r="KBP33" s="115"/>
      <c r="KBQ33" s="95"/>
      <c r="KBR33" s="108"/>
      <c r="KBS33" s="112"/>
      <c r="KCC33" s="114"/>
      <c r="KCE33" s="115"/>
      <c r="KCF33" s="115"/>
      <c r="KCG33" s="95"/>
      <c r="KCH33" s="108"/>
      <c r="KCI33" s="112"/>
      <c r="KCS33" s="114"/>
      <c r="KCU33" s="115"/>
      <c r="KCV33" s="115"/>
      <c r="KCW33" s="95"/>
      <c r="KCX33" s="108"/>
      <c r="KCY33" s="112"/>
      <c r="KDI33" s="114"/>
      <c r="KDK33" s="115"/>
      <c r="KDL33" s="115"/>
      <c r="KDM33" s="95"/>
      <c r="KDN33" s="108"/>
      <c r="KDO33" s="112"/>
      <c r="KDY33" s="114"/>
      <c r="KEA33" s="115"/>
      <c r="KEB33" s="115"/>
      <c r="KEC33" s="95"/>
      <c r="KED33" s="108"/>
      <c r="KEE33" s="112"/>
      <c r="KEO33" s="114"/>
      <c r="KEQ33" s="115"/>
      <c r="KER33" s="115"/>
      <c r="KES33" s="95"/>
      <c r="KET33" s="108"/>
      <c r="KEU33" s="112"/>
      <c r="KFE33" s="114"/>
      <c r="KFG33" s="115"/>
      <c r="KFH33" s="115"/>
      <c r="KFI33" s="95"/>
      <c r="KFJ33" s="108"/>
      <c r="KFK33" s="112"/>
      <c r="KFU33" s="114"/>
      <c r="KFW33" s="115"/>
      <c r="KFX33" s="115"/>
      <c r="KFY33" s="95"/>
      <c r="KFZ33" s="108"/>
      <c r="KGA33" s="112"/>
      <c r="KGK33" s="114"/>
      <c r="KGM33" s="115"/>
      <c r="KGN33" s="115"/>
      <c r="KGO33" s="95"/>
      <c r="KGP33" s="108"/>
      <c r="KGQ33" s="112"/>
      <c r="KHA33" s="114"/>
      <c r="KHC33" s="115"/>
      <c r="KHD33" s="115"/>
      <c r="KHE33" s="95"/>
      <c r="KHF33" s="108"/>
      <c r="KHG33" s="112"/>
      <c r="KHQ33" s="114"/>
      <c r="KHS33" s="115"/>
      <c r="KHT33" s="115"/>
      <c r="KHU33" s="95"/>
      <c r="KHV33" s="108"/>
      <c r="KHW33" s="112"/>
      <c r="KIG33" s="114"/>
      <c r="KII33" s="115"/>
      <c r="KIJ33" s="115"/>
      <c r="KIK33" s="95"/>
      <c r="KIL33" s="108"/>
      <c r="KIM33" s="112"/>
      <c r="KIW33" s="114"/>
      <c r="KIY33" s="115"/>
      <c r="KIZ33" s="115"/>
      <c r="KJA33" s="95"/>
      <c r="KJB33" s="108"/>
      <c r="KJC33" s="112"/>
      <c r="KJM33" s="114"/>
      <c r="KJO33" s="115"/>
      <c r="KJP33" s="115"/>
      <c r="KJQ33" s="95"/>
      <c r="KJR33" s="108"/>
      <c r="KJS33" s="112"/>
      <c r="KKC33" s="114"/>
      <c r="KKE33" s="115"/>
      <c r="KKF33" s="115"/>
      <c r="KKG33" s="95"/>
      <c r="KKH33" s="108"/>
      <c r="KKI33" s="112"/>
      <c r="KKS33" s="114"/>
      <c r="KKU33" s="115"/>
      <c r="KKV33" s="115"/>
      <c r="KKW33" s="95"/>
      <c r="KKX33" s="108"/>
      <c r="KKY33" s="112"/>
      <c r="KLI33" s="114"/>
      <c r="KLK33" s="115"/>
      <c r="KLL33" s="115"/>
      <c r="KLM33" s="95"/>
      <c r="KLN33" s="108"/>
      <c r="KLO33" s="112"/>
      <c r="KLY33" s="114"/>
      <c r="KMA33" s="115"/>
      <c r="KMB33" s="115"/>
      <c r="KMC33" s="95"/>
      <c r="KMD33" s="108"/>
      <c r="KME33" s="112"/>
      <c r="KMO33" s="114"/>
      <c r="KMQ33" s="115"/>
      <c r="KMR33" s="115"/>
      <c r="KMS33" s="95"/>
      <c r="KMT33" s="108"/>
      <c r="KMU33" s="112"/>
      <c r="KNE33" s="114"/>
      <c r="KNG33" s="115"/>
      <c r="KNH33" s="115"/>
      <c r="KNI33" s="95"/>
      <c r="KNJ33" s="108"/>
      <c r="KNK33" s="112"/>
      <c r="KNU33" s="114"/>
      <c r="KNW33" s="115"/>
      <c r="KNX33" s="115"/>
      <c r="KNY33" s="95"/>
      <c r="KNZ33" s="108"/>
      <c r="KOA33" s="112"/>
      <c r="KOK33" s="114"/>
      <c r="KOM33" s="115"/>
      <c r="KON33" s="115"/>
      <c r="KOO33" s="95"/>
      <c r="KOP33" s="108"/>
      <c r="KOQ33" s="112"/>
      <c r="KPA33" s="114"/>
      <c r="KPC33" s="115"/>
      <c r="KPD33" s="115"/>
      <c r="KPE33" s="95"/>
      <c r="KPF33" s="108"/>
      <c r="KPG33" s="112"/>
      <c r="KPQ33" s="114"/>
      <c r="KPS33" s="115"/>
      <c r="KPT33" s="115"/>
      <c r="KPU33" s="95"/>
      <c r="KPV33" s="108"/>
      <c r="KPW33" s="112"/>
      <c r="KQG33" s="114"/>
      <c r="KQI33" s="115"/>
      <c r="KQJ33" s="115"/>
      <c r="KQK33" s="95"/>
      <c r="KQL33" s="108"/>
      <c r="KQM33" s="112"/>
      <c r="KQW33" s="114"/>
      <c r="KQY33" s="115"/>
      <c r="KQZ33" s="115"/>
      <c r="KRA33" s="95"/>
      <c r="KRB33" s="108"/>
      <c r="KRC33" s="112"/>
      <c r="KRM33" s="114"/>
      <c r="KRO33" s="115"/>
      <c r="KRP33" s="115"/>
      <c r="KRQ33" s="95"/>
      <c r="KRR33" s="108"/>
      <c r="KRS33" s="112"/>
      <c r="KSC33" s="114"/>
      <c r="KSE33" s="115"/>
      <c r="KSF33" s="115"/>
      <c r="KSG33" s="95"/>
      <c r="KSH33" s="108"/>
      <c r="KSI33" s="112"/>
      <c r="KSS33" s="114"/>
      <c r="KSU33" s="115"/>
      <c r="KSV33" s="115"/>
      <c r="KSW33" s="95"/>
      <c r="KSX33" s="108"/>
      <c r="KSY33" s="112"/>
      <c r="KTI33" s="114"/>
      <c r="KTK33" s="115"/>
      <c r="KTL33" s="115"/>
      <c r="KTM33" s="95"/>
      <c r="KTN33" s="108"/>
      <c r="KTO33" s="112"/>
      <c r="KTY33" s="114"/>
      <c r="KUA33" s="115"/>
      <c r="KUB33" s="115"/>
      <c r="KUC33" s="95"/>
      <c r="KUD33" s="108"/>
      <c r="KUE33" s="112"/>
      <c r="KUO33" s="114"/>
      <c r="KUQ33" s="115"/>
      <c r="KUR33" s="115"/>
      <c r="KUS33" s="95"/>
      <c r="KUT33" s="108"/>
      <c r="KUU33" s="112"/>
      <c r="KVE33" s="114"/>
      <c r="KVG33" s="115"/>
      <c r="KVH33" s="115"/>
      <c r="KVI33" s="95"/>
      <c r="KVJ33" s="108"/>
      <c r="KVK33" s="112"/>
      <c r="KVU33" s="114"/>
      <c r="KVW33" s="115"/>
      <c r="KVX33" s="115"/>
      <c r="KVY33" s="95"/>
      <c r="KVZ33" s="108"/>
      <c r="KWA33" s="112"/>
      <c r="KWK33" s="114"/>
      <c r="KWM33" s="115"/>
      <c r="KWN33" s="115"/>
      <c r="KWO33" s="95"/>
      <c r="KWP33" s="108"/>
      <c r="KWQ33" s="112"/>
      <c r="KXA33" s="114"/>
      <c r="KXC33" s="115"/>
      <c r="KXD33" s="115"/>
      <c r="KXE33" s="95"/>
      <c r="KXF33" s="108"/>
      <c r="KXG33" s="112"/>
      <c r="KXQ33" s="114"/>
      <c r="KXS33" s="115"/>
      <c r="KXT33" s="115"/>
      <c r="KXU33" s="95"/>
      <c r="KXV33" s="108"/>
      <c r="KXW33" s="112"/>
      <c r="KYG33" s="114"/>
      <c r="KYI33" s="115"/>
      <c r="KYJ33" s="115"/>
      <c r="KYK33" s="95"/>
      <c r="KYL33" s="108"/>
      <c r="KYM33" s="112"/>
      <c r="KYW33" s="114"/>
      <c r="KYY33" s="115"/>
      <c r="KYZ33" s="115"/>
      <c r="KZA33" s="95"/>
      <c r="KZB33" s="108"/>
      <c r="KZC33" s="112"/>
      <c r="KZM33" s="114"/>
      <c r="KZO33" s="115"/>
      <c r="KZP33" s="115"/>
      <c r="KZQ33" s="95"/>
      <c r="KZR33" s="108"/>
      <c r="KZS33" s="112"/>
      <c r="LAC33" s="114"/>
      <c r="LAE33" s="115"/>
      <c r="LAF33" s="115"/>
      <c r="LAG33" s="95"/>
      <c r="LAH33" s="108"/>
      <c r="LAI33" s="112"/>
      <c r="LAS33" s="114"/>
      <c r="LAU33" s="115"/>
      <c r="LAV33" s="115"/>
      <c r="LAW33" s="95"/>
      <c r="LAX33" s="108"/>
      <c r="LAY33" s="112"/>
      <c r="LBI33" s="114"/>
      <c r="LBK33" s="115"/>
      <c r="LBL33" s="115"/>
      <c r="LBM33" s="95"/>
      <c r="LBN33" s="108"/>
      <c r="LBO33" s="112"/>
      <c r="LBY33" s="114"/>
      <c r="LCA33" s="115"/>
      <c r="LCB33" s="115"/>
      <c r="LCC33" s="95"/>
      <c r="LCD33" s="108"/>
      <c r="LCE33" s="112"/>
      <c r="LCO33" s="114"/>
      <c r="LCQ33" s="115"/>
      <c r="LCR33" s="115"/>
      <c r="LCS33" s="95"/>
      <c r="LCT33" s="108"/>
      <c r="LCU33" s="112"/>
      <c r="LDE33" s="114"/>
      <c r="LDG33" s="115"/>
      <c r="LDH33" s="115"/>
      <c r="LDI33" s="95"/>
      <c r="LDJ33" s="108"/>
      <c r="LDK33" s="112"/>
      <c r="LDU33" s="114"/>
      <c r="LDW33" s="115"/>
      <c r="LDX33" s="115"/>
      <c r="LDY33" s="95"/>
      <c r="LDZ33" s="108"/>
      <c r="LEA33" s="112"/>
      <c r="LEK33" s="114"/>
      <c r="LEM33" s="115"/>
      <c r="LEN33" s="115"/>
      <c r="LEO33" s="95"/>
      <c r="LEP33" s="108"/>
      <c r="LEQ33" s="112"/>
      <c r="LFA33" s="114"/>
      <c r="LFC33" s="115"/>
      <c r="LFD33" s="115"/>
      <c r="LFE33" s="95"/>
      <c r="LFF33" s="108"/>
      <c r="LFG33" s="112"/>
      <c r="LFQ33" s="114"/>
      <c r="LFS33" s="115"/>
      <c r="LFT33" s="115"/>
      <c r="LFU33" s="95"/>
      <c r="LFV33" s="108"/>
      <c r="LFW33" s="112"/>
      <c r="LGG33" s="114"/>
      <c r="LGI33" s="115"/>
      <c r="LGJ33" s="115"/>
      <c r="LGK33" s="95"/>
      <c r="LGL33" s="108"/>
      <c r="LGM33" s="112"/>
      <c r="LGW33" s="114"/>
      <c r="LGY33" s="115"/>
      <c r="LGZ33" s="115"/>
      <c r="LHA33" s="95"/>
      <c r="LHB33" s="108"/>
      <c r="LHC33" s="112"/>
      <c r="LHM33" s="114"/>
      <c r="LHO33" s="115"/>
      <c r="LHP33" s="115"/>
      <c r="LHQ33" s="95"/>
      <c r="LHR33" s="108"/>
      <c r="LHS33" s="112"/>
      <c r="LIC33" s="114"/>
      <c r="LIE33" s="115"/>
      <c r="LIF33" s="115"/>
      <c r="LIG33" s="95"/>
      <c r="LIH33" s="108"/>
      <c r="LII33" s="112"/>
      <c r="LIS33" s="114"/>
      <c r="LIU33" s="115"/>
      <c r="LIV33" s="115"/>
      <c r="LIW33" s="95"/>
      <c r="LIX33" s="108"/>
      <c r="LIY33" s="112"/>
      <c r="LJI33" s="114"/>
      <c r="LJK33" s="115"/>
      <c r="LJL33" s="115"/>
      <c r="LJM33" s="95"/>
      <c r="LJN33" s="108"/>
      <c r="LJO33" s="112"/>
      <c r="LJY33" s="114"/>
      <c r="LKA33" s="115"/>
      <c r="LKB33" s="115"/>
      <c r="LKC33" s="95"/>
      <c r="LKD33" s="108"/>
      <c r="LKE33" s="112"/>
      <c r="LKO33" s="114"/>
      <c r="LKQ33" s="115"/>
      <c r="LKR33" s="115"/>
      <c r="LKS33" s="95"/>
      <c r="LKT33" s="108"/>
      <c r="LKU33" s="112"/>
      <c r="LLE33" s="114"/>
      <c r="LLG33" s="115"/>
      <c r="LLH33" s="115"/>
      <c r="LLI33" s="95"/>
      <c r="LLJ33" s="108"/>
      <c r="LLK33" s="112"/>
      <c r="LLU33" s="114"/>
      <c r="LLW33" s="115"/>
      <c r="LLX33" s="115"/>
      <c r="LLY33" s="95"/>
      <c r="LLZ33" s="108"/>
      <c r="LMA33" s="112"/>
      <c r="LMK33" s="114"/>
      <c r="LMM33" s="115"/>
      <c r="LMN33" s="115"/>
      <c r="LMO33" s="95"/>
      <c r="LMP33" s="108"/>
      <c r="LMQ33" s="112"/>
      <c r="LNA33" s="114"/>
      <c r="LNC33" s="115"/>
      <c r="LND33" s="115"/>
      <c r="LNE33" s="95"/>
      <c r="LNF33" s="108"/>
      <c r="LNG33" s="112"/>
      <c r="LNQ33" s="114"/>
      <c r="LNS33" s="115"/>
      <c r="LNT33" s="115"/>
      <c r="LNU33" s="95"/>
      <c r="LNV33" s="108"/>
      <c r="LNW33" s="112"/>
      <c r="LOG33" s="114"/>
      <c r="LOI33" s="115"/>
      <c r="LOJ33" s="115"/>
      <c r="LOK33" s="95"/>
      <c r="LOL33" s="108"/>
      <c r="LOM33" s="112"/>
      <c r="LOW33" s="114"/>
      <c r="LOY33" s="115"/>
      <c r="LOZ33" s="115"/>
      <c r="LPA33" s="95"/>
      <c r="LPB33" s="108"/>
      <c r="LPC33" s="112"/>
      <c r="LPM33" s="114"/>
      <c r="LPO33" s="115"/>
      <c r="LPP33" s="115"/>
      <c r="LPQ33" s="95"/>
      <c r="LPR33" s="108"/>
      <c r="LPS33" s="112"/>
      <c r="LQC33" s="114"/>
      <c r="LQE33" s="115"/>
      <c r="LQF33" s="115"/>
      <c r="LQG33" s="95"/>
      <c r="LQH33" s="108"/>
      <c r="LQI33" s="112"/>
      <c r="LQS33" s="114"/>
      <c r="LQU33" s="115"/>
      <c r="LQV33" s="115"/>
      <c r="LQW33" s="95"/>
      <c r="LQX33" s="108"/>
      <c r="LQY33" s="112"/>
      <c r="LRI33" s="114"/>
      <c r="LRK33" s="115"/>
      <c r="LRL33" s="115"/>
      <c r="LRM33" s="95"/>
      <c r="LRN33" s="108"/>
      <c r="LRO33" s="112"/>
      <c r="LRY33" s="114"/>
      <c r="LSA33" s="115"/>
      <c r="LSB33" s="115"/>
      <c r="LSC33" s="95"/>
      <c r="LSD33" s="108"/>
      <c r="LSE33" s="112"/>
      <c r="LSO33" s="114"/>
      <c r="LSQ33" s="115"/>
      <c r="LSR33" s="115"/>
      <c r="LSS33" s="95"/>
      <c r="LST33" s="108"/>
      <c r="LSU33" s="112"/>
      <c r="LTE33" s="114"/>
      <c r="LTG33" s="115"/>
      <c r="LTH33" s="115"/>
      <c r="LTI33" s="95"/>
      <c r="LTJ33" s="108"/>
      <c r="LTK33" s="112"/>
      <c r="LTU33" s="114"/>
      <c r="LTW33" s="115"/>
      <c r="LTX33" s="115"/>
      <c r="LTY33" s="95"/>
      <c r="LTZ33" s="108"/>
      <c r="LUA33" s="112"/>
      <c r="LUK33" s="114"/>
      <c r="LUM33" s="115"/>
      <c r="LUN33" s="115"/>
      <c r="LUO33" s="95"/>
      <c r="LUP33" s="108"/>
      <c r="LUQ33" s="112"/>
      <c r="LVA33" s="114"/>
      <c r="LVC33" s="115"/>
      <c r="LVD33" s="115"/>
      <c r="LVE33" s="95"/>
      <c r="LVF33" s="108"/>
      <c r="LVG33" s="112"/>
      <c r="LVQ33" s="114"/>
      <c r="LVS33" s="115"/>
      <c r="LVT33" s="115"/>
      <c r="LVU33" s="95"/>
      <c r="LVV33" s="108"/>
      <c r="LVW33" s="112"/>
      <c r="LWG33" s="114"/>
      <c r="LWI33" s="115"/>
      <c r="LWJ33" s="115"/>
      <c r="LWK33" s="95"/>
      <c r="LWL33" s="108"/>
      <c r="LWM33" s="112"/>
      <c r="LWW33" s="114"/>
      <c r="LWY33" s="115"/>
      <c r="LWZ33" s="115"/>
      <c r="LXA33" s="95"/>
      <c r="LXB33" s="108"/>
      <c r="LXC33" s="112"/>
      <c r="LXM33" s="114"/>
      <c r="LXO33" s="115"/>
      <c r="LXP33" s="115"/>
      <c r="LXQ33" s="95"/>
      <c r="LXR33" s="108"/>
      <c r="LXS33" s="112"/>
      <c r="LYC33" s="114"/>
      <c r="LYE33" s="115"/>
      <c r="LYF33" s="115"/>
      <c r="LYG33" s="95"/>
      <c r="LYH33" s="108"/>
      <c r="LYI33" s="112"/>
      <c r="LYS33" s="114"/>
      <c r="LYU33" s="115"/>
      <c r="LYV33" s="115"/>
      <c r="LYW33" s="95"/>
      <c r="LYX33" s="108"/>
      <c r="LYY33" s="112"/>
      <c r="LZI33" s="114"/>
      <c r="LZK33" s="115"/>
      <c r="LZL33" s="115"/>
      <c r="LZM33" s="95"/>
      <c r="LZN33" s="108"/>
      <c r="LZO33" s="112"/>
      <c r="LZY33" s="114"/>
      <c r="MAA33" s="115"/>
      <c r="MAB33" s="115"/>
      <c r="MAC33" s="95"/>
      <c r="MAD33" s="108"/>
      <c r="MAE33" s="112"/>
      <c r="MAO33" s="114"/>
      <c r="MAQ33" s="115"/>
      <c r="MAR33" s="115"/>
      <c r="MAS33" s="95"/>
      <c r="MAT33" s="108"/>
      <c r="MAU33" s="112"/>
      <c r="MBE33" s="114"/>
      <c r="MBG33" s="115"/>
      <c r="MBH33" s="115"/>
      <c r="MBI33" s="95"/>
      <c r="MBJ33" s="108"/>
      <c r="MBK33" s="112"/>
      <c r="MBU33" s="114"/>
      <c r="MBW33" s="115"/>
      <c r="MBX33" s="115"/>
      <c r="MBY33" s="95"/>
      <c r="MBZ33" s="108"/>
      <c r="MCA33" s="112"/>
      <c r="MCK33" s="114"/>
      <c r="MCM33" s="115"/>
      <c r="MCN33" s="115"/>
      <c r="MCO33" s="95"/>
      <c r="MCP33" s="108"/>
      <c r="MCQ33" s="112"/>
      <c r="MDA33" s="114"/>
      <c r="MDC33" s="115"/>
      <c r="MDD33" s="115"/>
      <c r="MDE33" s="95"/>
      <c r="MDF33" s="108"/>
      <c r="MDG33" s="112"/>
      <c r="MDQ33" s="114"/>
      <c r="MDS33" s="115"/>
      <c r="MDT33" s="115"/>
      <c r="MDU33" s="95"/>
      <c r="MDV33" s="108"/>
      <c r="MDW33" s="112"/>
      <c r="MEG33" s="114"/>
      <c r="MEI33" s="115"/>
      <c r="MEJ33" s="115"/>
      <c r="MEK33" s="95"/>
      <c r="MEL33" s="108"/>
      <c r="MEM33" s="112"/>
      <c r="MEW33" s="114"/>
      <c r="MEY33" s="115"/>
      <c r="MEZ33" s="115"/>
      <c r="MFA33" s="95"/>
      <c r="MFB33" s="108"/>
      <c r="MFC33" s="112"/>
      <c r="MFM33" s="114"/>
      <c r="MFO33" s="115"/>
      <c r="MFP33" s="115"/>
      <c r="MFQ33" s="95"/>
      <c r="MFR33" s="108"/>
      <c r="MFS33" s="112"/>
      <c r="MGC33" s="114"/>
      <c r="MGE33" s="115"/>
      <c r="MGF33" s="115"/>
      <c r="MGG33" s="95"/>
      <c r="MGH33" s="108"/>
      <c r="MGI33" s="112"/>
      <c r="MGS33" s="114"/>
      <c r="MGU33" s="115"/>
      <c r="MGV33" s="115"/>
      <c r="MGW33" s="95"/>
      <c r="MGX33" s="108"/>
      <c r="MGY33" s="112"/>
      <c r="MHI33" s="114"/>
      <c r="MHK33" s="115"/>
      <c r="MHL33" s="115"/>
      <c r="MHM33" s="95"/>
      <c r="MHN33" s="108"/>
      <c r="MHO33" s="112"/>
      <c r="MHY33" s="114"/>
      <c r="MIA33" s="115"/>
      <c r="MIB33" s="115"/>
      <c r="MIC33" s="95"/>
      <c r="MID33" s="108"/>
      <c r="MIE33" s="112"/>
      <c r="MIO33" s="114"/>
      <c r="MIQ33" s="115"/>
      <c r="MIR33" s="115"/>
      <c r="MIS33" s="95"/>
      <c r="MIT33" s="108"/>
      <c r="MIU33" s="112"/>
      <c r="MJE33" s="114"/>
      <c r="MJG33" s="115"/>
      <c r="MJH33" s="115"/>
      <c r="MJI33" s="95"/>
      <c r="MJJ33" s="108"/>
      <c r="MJK33" s="112"/>
      <c r="MJU33" s="114"/>
      <c r="MJW33" s="115"/>
      <c r="MJX33" s="115"/>
      <c r="MJY33" s="95"/>
      <c r="MJZ33" s="108"/>
      <c r="MKA33" s="112"/>
      <c r="MKK33" s="114"/>
      <c r="MKM33" s="115"/>
      <c r="MKN33" s="115"/>
      <c r="MKO33" s="95"/>
      <c r="MKP33" s="108"/>
      <c r="MKQ33" s="112"/>
      <c r="MLA33" s="114"/>
      <c r="MLC33" s="115"/>
      <c r="MLD33" s="115"/>
      <c r="MLE33" s="95"/>
      <c r="MLF33" s="108"/>
      <c r="MLG33" s="112"/>
      <c r="MLQ33" s="114"/>
      <c r="MLS33" s="115"/>
      <c r="MLT33" s="115"/>
      <c r="MLU33" s="95"/>
      <c r="MLV33" s="108"/>
      <c r="MLW33" s="112"/>
      <c r="MMG33" s="114"/>
      <c r="MMI33" s="115"/>
      <c r="MMJ33" s="115"/>
      <c r="MMK33" s="95"/>
      <c r="MML33" s="108"/>
      <c r="MMM33" s="112"/>
      <c r="MMW33" s="114"/>
      <c r="MMY33" s="115"/>
      <c r="MMZ33" s="115"/>
      <c r="MNA33" s="95"/>
      <c r="MNB33" s="108"/>
      <c r="MNC33" s="112"/>
      <c r="MNM33" s="114"/>
      <c r="MNO33" s="115"/>
      <c r="MNP33" s="115"/>
      <c r="MNQ33" s="95"/>
      <c r="MNR33" s="108"/>
      <c r="MNS33" s="112"/>
      <c r="MOC33" s="114"/>
      <c r="MOE33" s="115"/>
      <c r="MOF33" s="115"/>
      <c r="MOG33" s="95"/>
      <c r="MOH33" s="108"/>
      <c r="MOI33" s="112"/>
      <c r="MOS33" s="114"/>
      <c r="MOU33" s="115"/>
      <c r="MOV33" s="115"/>
      <c r="MOW33" s="95"/>
      <c r="MOX33" s="108"/>
      <c r="MOY33" s="112"/>
      <c r="MPI33" s="114"/>
      <c r="MPK33" s="115"/>
      <c r="MPL33" s="115"/>
      <c r="MPM33" s="95"/>
      <c r="MPN33" s="108"/>
      <c r="MPO33" s="112"/>
      <c r="MPY33" s="114"/>
      <c r="MQA33" s="115"/>
      <c r="MQB33" s="115"/>
      <c r="MQC33" s="95"/>
      <c r="MQD33" s="108"/>
      <c r="MQE33" s="112"/>
      <c r="MQO33" s="114"/>
      <c r="MQQ33" s="115"/>
      <c r="MQR33" s="115"/>
      <c r="MQS33" s="95"/>
      <c r="MQT33" s="108"/>
      <c r="MQU33" s="112"/>
      <c r="MRE33" s="114"/>
      <c r="MRG33" s="115"/>
      <c r="MRH33" s="115"/>
      <c r="MRI33" s="95"/>
      <c r="MRJ33" s="108"/>
      <c r="MRK33" s="112"/>
      <c r="MRU33" s="114"/>
      <c r="MRW33" s="115"/>
      <c r="MRX33" s="115"/>
      <c r="MRY33" s="95"/>
      <c r="MRZ33" s="108"/>
      <c r="MSA33" s="112"/>
      <c r="MSK33" s="114"/>
      <c r="MSM33" s="115"/>
      <c r="MSN33" s="115"/>
      <c r="MSO33" s="95"/>
      <c r="MSP33" s="108"/>
      <c r="MSQ33" s="112"/>
      <c r="MTA33" s="114"/>
      <c r="MTC33" s="115"/>
      <c r="MTD33" s="115"/>
      <c r="MTE33" s="95"/>
      <c r="MTF33" s="108"/>
      <c r="MTG33" s="112"/>
      <c r="MTQ33" s="114"/>
      <c r="MTS33" s="115"/>
      <c r="MTT33" s="115"/>
      <c r="MTU33" s="95"/>
      <c r="MTV33" s="108"/>
      <c r="MTW33" s="112"/>
      <c r="MUG33" s="114"/>
      <c r="MUI33" s="115"/>
      <c r="MUJ33" s="115"/>
      <c r="MUK33" s="95"/>
      <c r="MUL33" s="108"/>
      <c r="MUM33" s="112"/>
      <c r="MUW33" s="114"/>
      <c r="MUY33" s="115"/>
      <c r="MUZ33" s="115"/>
      <c r="MVA33" s="95"/>
      <c r="MVB33" s="108"/>
      <c r="MVC33" s="112"/>
      <c r="MVM33" s="114"/>
      <c r="MVO33" s="115"/>
      <c r="MVP33" s="115"/>
      <c r="MVQ33" s="95"/>
      <c r="MVR33" s="108"/>
      <c r="MVS33" s="112"/>
      <c r="MWC33" s="114"/>
      <c r="MWE33" s="115"/>
      <c r="MWF33" s="115"/>
      <c r="MWG33" s="95"/>
      <c r="MWH33" s="108"/>
      <c r="MWI33" s="112"/>
      <c r="MWS33" s="114"/>
      <c r="MWU33" s="115"/>
      <c r="MWV33" s="115"/>
      <c r="MWW33" s="95"/>
      <c r="MWX33" s="108"/>
      <c r="MWY33" s="112"/>
      <c r="MXI33" s="114"/>
      <c r="MXK33" s="115"/>
      <c r="MXL33" s="115"/>
      <c r="MXM33" s="95"/>
      <c r="MXN33" s="108"/>
      <c r="MXO33" s="112"/>
      <c r="MXY33" s="114"/>
      <c r="MYA33" s="115"/>
      <c r="MYB33" s="115"/>
      <c r="MYC33" s="95"/>
      <c r="MYD33" s="108"/>
      <c r="MYE33" s="112"/>
      <c r="MYO33" s="114"/>
      <c r="MYQ33" s="115"/>
      <c r="MYR33" s="115"/>
      <c r="MYS33" s="95"/>
      <c r="MYT33" s="108"/>
      <c r="MYU33" s="112"/>
      <c r="MZE33" s="114"/>
      <c r="MZG33" s="115"/>
      <c r="MZH33" s="115"/>
      <c r="MZI33" s="95"/>
      <c r="MZJ33" s="108"/>
      <c r="MZK33" s="112"/>
      <c r="MZU33" s="114"/>
      <c r="MZW33" s="115"/>
      <c r="MZX33" s="115"/>
      <c r="MZY33" s="95"/>
      <c r="MZZ33" s="108"/>
      <c r="NAA33" s="112"/>
      <c r="NAK33" s="114"/>
      <c r="NAM33" s="115"/>
      <c r="NAN33" s="115"/>
      <c r="NAO33" s="95"/>
      <c r="NAP33" s="108"/>
      <c r="NAQ33" s="112"/>
      <c r="NBA33" s="114"/>
      <c r="NBC33" s="115"/>
      <c r="NBD33" s="115"/>
      <c r="NBE33" s="95"/>
      <c r="NBF33" s="108"/>
      <c r="NBG33" s="112"/>
      <c r="NBQ33" s="114"/>
      <c r="NBS33" s="115"/>
      <c r="NBT33" s="115"/>
      <c r="NBU33" s="95"/>
      <c r="NBV33" s="108"/>
      <c r="NBW33" s="112"/>
      <c r="NCG33" s="114"/>
      <c r="NCI33" s="115"/>
      <c r="NCJ33" s="115"/>
      <c r="NCK33" s="95"/>
      <c r="NCL33" s="108"/>
      <c r="NCM33" s="112"/>
      <c r="NCW33" s="114"/>
      <c r="NCY33" s="115"/>
      <c r="NCZ33" s="115"/>
      <c r="NDA33" s="95"/>
      <c r="NDB33" s="108"/>
      <c r="NDC33" s="112"/>
      <c r="NDM33" s="114"/>
      <c r="NDO33" s="115"/>
      <c r="NDP33" s="115"/>
      <c r="NDQ33" s="95"/>
      <c r="NDR33" s="108"/>
      <c r="NDS33" s="112"/>
      <c r="NEC33" s="114"/>
      <c r="NEE33" s="115"/>
      <c r="NEF33" s="115"/>
      <c r="NEG33" s="95"/>
      <c r="NEH33" s="108"/>
      <c r="NEI33" s="112"/>
      <c r="NES33" s="114"/>
      <c r="NEU33" s="115"/>
      <c r="NEV33" s="115"/>
      <c r="NEW33" s="95"/>
      <c r="NEX33" s="108"/>
      <c r="NEY33" s="112"/>
      <c r="NFI33" s="114"/>
      <c r="NFK33" s="115"/>
      <c r="NFL33" s="115"/>
      <c r="NFM33" s="95"/>
      <c r="NFN33" s="108"/>
      <c r="NFO33" s="112"/>
      <c r="NFY33" s="114"/>
      <c r="NGA33" s="115"/>
      <c r="NGB33" s="115"/>
      <c r="NGC33" s="95"/>
      <c r="NGD33" s="108"/>
      <c r="NGE33" s="112"/>
      <c r="NGO33" s="114"/>
      <c r="NGQ33" s="115"/>
      <c r="NGR33" s="115"/>
      <c r="NGS33" s="95"/>
      <c r="NGT33" s="108"/>
      <c r="NGU33" s="112"/>
      <c r="NHE33" s="114"/>
      <c r="NHG33" s="115"/>
      <c r="NHH33" s="115"/>
      <c r="NHI33" s="95"/>
      <c r="NHJ33" s="108"/>
      <c r="NHK33" s="112"/>
      <c r="NHU33" s="114"/>
      <c r="NHW33" s="115"/>
      <c r="NHX33" s="115"/>
      <c r="NHY33" s="95"/>
      <c r="NHZ33" s="108"/>
      <c r="NIA33" s="112"/>
      <c r="NIK33" s="114"/>
      <c r="NIM33" s="115"/>
      <c r="NIN33" s="115"/>
      <c r="NIO33" s="95"/>
      <c r="NIP33" s="108"/>
      <c r="NIQ33" s="112"/>
      <c r="NJA33" s="114"/>
      <c r="NJC33" s="115"/>
      <c r="NJD33" s="115"/>
      <c r="NJE33" s="95"/>
      <c r="NJF33" s="108"/>
      <c r="NJG33" s="112"/>
      <c r="NJQ33" s="114"/>
      <c r="NJS33" s="115"/>
      <c r="NJT33" s="115"/>
      <c r="NJU33" s="95"/>
      <c r="NJV33" s="108"/>
      <c r="NJW33" s="112"/>
      <c r="NKG33" s="114"/>
      <c r="NKI33" s="115"/>
      <c r="NKJ33" s="115"/>
      <c r="NKK33" s="95"/>
      <c r="NKL33" s="108"/>
      <c r="NKM33" s="112"/>
      <c r="NKW33" s="114"/>
      <c r="NKY33" s="115"/>
      <c r="NKZ33" s="115"/>
      <c r="NLA33" s="95"/>
      <c r="NLB33" s="108"/>
      <c r="NLC33" s="112"/>
      <c r="NLM33" s="114"/>
      <c r="NLO33" s="115"/>
      <c r="NLP33" s="115"/>
      <c r="NLQ33" s="95"/>
      <c r="NLR33" s="108"/>
      <c r="NLS33" s="112"/>
      <c r="NMC33" s="114"/>
      <c r="NME33" s="115"/>
      <c r="NMF33" s="115"/>
      <c r="NMG33" s="95"/>
      <c r="NMH33" s="108"/>
      <c r="NMI33" s="112"/>
      <c r="NMS33" s="114"/>
      <c r="NMU33" s="115"/>
      <c r="NMV33" s="115"/>
      <c r="NMW33" s="95"/>
      <c r="NMX33" s="108"/>
      <c r="NMY33" s="112"/>
      <c r="NNI33" s="114"/>
      <c r="NNK33" s="115"/>
      <c r="NNL33" s="115"/>
      <c r="NNM33" s="95"/>
      <c r="NNN33" s="108"/>
      <c r="NNO33" s="112"/>
      <c r="NNY33" s="114"/>
      <c r="NOA33" s="115"/>
      <c r="NOB33" s="115"/>
      <c r="NOC33" s="95"/>
      <c r="NOD33" s="108"/>
      <c r="NOE33" s="112"/>
      <c r="NOO33" s="114"/>
      <c r="NOQ33" s="115"/>
      <c r="NOR33" s="115"/>
      <c r="NOS33" s="95"/>
      <c r="NOT33" s="108"/>
      <c r="NOU33" s="112"/>
      <c r="NPE33" s="114"/>
      <c r="NPG33" s="115"/>
      <c r="NPH33" s="115"/>
      <c r="NPI33" s="95"/>
      <c r="NPJ33" s="108"/>
      <c r="NPK33" s="112"/>
      <c r="NPU33" s="114"/>
      <c r="NPW33" s="115"/>
      <c r="NPX33" s="115"/>
      <c r="NPY33" s="95"/>
      <c r="NPZ33" s="108"/>
      <c r="NQA33" s="112"/>
      <c r="NQK33" s="114"/>
      <c r="NQM33" s="115"/>
      <c r="NQN33" s="115"/>
      <c r="NQO33" s="95"/>
      <c r="NQP33" s="108"/>
      <c r="NQQ33" s="112"/>
      <c r="NRA33" s="114"/>
      <c r="NRC33" s="115"/>
      <c r="NRD33" s="115"/>
      <c r="NRE33" s="95"/>
      <c r="NRF33" s="108"/>
      <c r="NRG33" s="112"/>
      <c r="NRQ33" s="114"/>
      <c r="NRS33" s="115"/>
      <c r="NRT33" s="115"/>
      <c r="NRU33" s="95"/>
      <c r="NRV33" s="108"/>
      <c r="NRW33" s="112"/>
      <c r="NSG33" s="114"/>
      <c r="NSI33" s="115"/>
      <c r="NSJ33" s="115"/>
      <c r="NSK33" s="95"/>
      <c r="NSL33" s="108"/>
      <c r="NSM33" s="112"/>
      <c r="NSW33" s="114"/>
      <c r="NSY33" s="115"/>
      <c r="NSZ33" s="115"/>
      <c r="NTA33" s="95"/>
      <c r="NTB33" s="108"/>
      <c r="NTC33" s="112"/>
      <c r="NTM33" s="114"/>
      <c r="NTO33" s="115"/>
      <c r="NTP33" s="115"/>
      <c r="NTQ33" s="95"/>
      <c r="NTR33" s="108"/>
      <c r="NTS33" s="112"/>
      <c r="NUC33" s="114"/>
      <c r="NUE33" s="115"/>
      <c r="NUF33" s="115"/>
      <c r="NUG33" s="95"/>
      <c r="NUH33" s="108"/>
      <c r="NUI33" s="112"/>
      <c r="NUS33" s="114"/>
      <c r="NUU33" s="115"/>
      <c r="NUV33" s="115"/>
      <c r="NUW33" s="95"/>
      <c r="NUX33" s="108"/>
      <c r="NUY33" s="112"/>
      <c r="NVI33" s="114"/>
      <c r="NVK33" s="115"/>
      <c r="NVL33" s="115"/>
      <c r="NVM33" s="95"/>
      <c r="NVN33" s="108"/>
      <c r="NVO33" s="112"/>
      <c r="NVY33" s="114"/>
      <c r="NWA33" s="115"/>
      <c r="NWB33" s="115"/>
      <c r="NWC33" s="95"/>
      <c r="NWD33" s="108"/>
      <c r="NWE33" s="112"/>
      <c r="NWO33" s="114"/>
      <c r="NWQ33" s="115"/>
      <c r="NWR33" s="115"/>
      <c r="NWS33" s="95"/>
      <c r="NWT33" s="108"/>
      <c r="NWU33" s="112"/>
      <c r="NXE33" s="114"/>
      <c r="NXG33" s="115"/>
      <c r="NXH33" s="115"/>
      <c r="NXI33" s="95"/>
      <c r="NXJ33" s="108"/>
      <c r="NXK33" s="112"/>
      <c r="NXU33" s="114"/>
      <c r="NXW33" s="115"/>
      <c r="NXX33" s="115"/>
      <c r="NXY33" s="95"/>
      <c r="NXZ33" s="108"/>
      <c r="NYA33" s="112"/>
      <c r="NYK33" s="114"/>
      <c r="NYM33" s="115"/>
      <c r="NYN33" s="115"/>
      <c r="NYO33" s="95"/>
      <c r="NYP33" s="108"/>
      <c r="NYQ33" s="112"/>
      <c r="NZA33" s="114"/>
      <c r="NZC33" s="115"/>
      <c r="NZD33" s="115"/>
      <c r="NZE33" s="95"/>
      <c r="NZF33" s="108"/>
      <c r="NZG33" s="112"/>
      <c r="NZQ33" s="114"/>
      <c r="NZS33" s="115"/>
      <c r="NZT33" s="115"/>
      <c r="NZU33" s="95"/>
      <c r="NZV33" s="108"/>
      <c r="NZW33" s="112"/>
      <c r="OAG33" s="114"/>
      <c r="OAI33" s="115"/>
      <c r="OAJ33" s="115"/>
      <c r="OAK33" s="95"/>
      <c r="OAL33" s="108"/>
      <c r="OAM33" s="112"/>
      <c r="OAW33" s="114"/>
      <c r="OAY33" s="115"/>
      <c r="OAZ33" s="115"/>
      <c r="OBA33" s="95"/>
      <c r="OBB33" s="108"/>
      <c r="OBC33" s="112"/>
      <c r="OBM33" s="114"/>
      <c r="OBO33" s="115"/>
      <c r="OBP33" s="115"/>
      <c r="OBQ33" s="95"/>
      <c r="OBR33" s="108"/>
      <c r="OBS33" s="112"/>
      <c r="OCC33" s="114"/>
      <c r="OCE33" s="115"/>
      <c r="OCF33" s="115"/>
      <c r="OCG33" s="95"/>
      <c r="OCH33" s="108"/>
      <c r="OCI33" s="112"/>
      <c r="OCS33" s="114"/>
      <c r="OCU33" s="115"/>
      <c r="OCV33" s="115"/>
      <c r="OCW33" s="95"/>
      <c r="OCX33" s="108"/>
      <c r="OCY33" s="112"/>
      <c r="ODI33" s="114"/>
      <c r="ODK33" s="115"/>
      <c r="ODL33" s="115"/>
      <c r="ODM33" s="95"/>
      <c r="ODN33" s="108"/>
      <c r="ODO33" s="112"/>
      <c r="ODY33" s="114"/>
      <c r="OEA33" s="115"/>
      <c r="OEB33" s="115"/>
      <c r="OEC33" s="95"/>
      <c r="OED33" s="108"/>
      <c r="OEE33" s="112"/>
      <c r="OEO33" s="114"/>
      <c r="OEQ33" s="115"/>
      <c r="OER33" s="115"/>
      <c r="OES33" s="95"/>
      <c r="OET33" s="108"/>
      <c r="OEU33" s="112"/>
      <c r="OFE33" s="114"/>
      <c r="OFG33" s="115"/>
      <c r="OFH33" s="115"/>
      <c r="OFI33" s="95"/>
      <c r="OFJ33" s="108"/>
      <c r="OFK33" s="112"/>
      <c r="OFU33" s="114"/>
      <c r="OFW33" s="115"/>
      <c r="OFX33" s="115"/>
      <c r="OFY33" s="95"/>
      <c r="OFZ33" s="108"/>
      <c r="OGA33" s="112"/>
      <c r="OGK33" s="114"/>
      <c r="OGM33" s="115"/>
      <c r="OGN33" s="115"/>
      <c r="OGO33" s="95"/>
      <c r="OGP33" s="108"/>
      <c r="OGQ33" s="112"/>
      <c r="OHA33" s="114"/>
      <c r="OHC33" s="115"/>
      <c r="OHD33" s="115"/>
      <c r="OHE33" s="95"/>
      <c r="OHF33" s="108"/>
      <c r="OHG33" s="112"/>
      <c r="OHQ33" s="114"/>
      <c r="OHS33" s="115"/>
      <c r="OHT33" s="115"/>
      <c r="OHU33" s="95"/>
      <c r="OHV33" s="108"/>
      <c r="OHW33" s="112"/>
      <c r="OIG33" s="114"/>
      <c r="OII33" s="115"/>
      <c r="OIJ33" s="115"/>
      <c r="OIK33" s="95"/>
      <c r="OIL33" s="108"/>
      <c r="OIM33" s="112"/>
      <c r="OIW33" s="114"/>
      <c r="OIY33" s="115"/>
      <c r="OIZ33" s="115"/>
      <c r="OJA33" s="95"/>
      <c r="OJB33" s="108"/>
      <c r="OJC33" s="112"/>
      <c r="OJM33" s="114"/>
      <c r="OJO33" s="115"/>
      <c r="OJP33" s="115"/>
      <c r="OJQ33" s="95"/>
      <c r="OJR33" s="108"/>
      <c r="OJS33" s="112"/>
      <c r="OKC33" s="114"/>
      <c r="OKE33" s="115"/>
      <c r="OKF33" s="115"/>
      <c r="OKG33" s="95"/>
      <c r="OKH33" s="108"/>
      <c r="OKI33" s="112"/>
      <c r="OKS33" s="114"/>
      <c r="OKU33" s="115"/>
      <c r="OKV33" s="115"/>
      <c r="OKW33" s="95"/>
      <c r="OKX33" s="108"/>
      <c r="OKY33" s="112"/>
      <c r="OLI33" s="114"/>
      <c r="OLK33" s="115"/>
      <c r="OLL33" s="115"/>
      <c r="OLM33" s="95"/>
      <c r="OLN33" s="108"/>
      <c r="OLO33" s="112"/>
      <c r="OLY33" s="114"/>
      <c r="OMA33" s="115"/>
      <c r="OMB33" s="115"/>
      <c r="OMC33" s="95"/>
      <c r="OMD33" s="108"/>
      <c r="OME33" s="112"/>
      <c r="OMO33" s="114"/>
      <c r="OMQ33" s="115"/>
      <c r="OMR33" s="115"/>
      <c r="OMS33" s="95"/>
      <c r="OMT33" s="108"/>
      <c r="OMU33" s="112"/>
      <c r="ONE33" s="114"/>
      <c r="ONG33" s="115"/>
      <c r="ONH33" s="115"/>
      <c r="ONI33" s="95"/>
      <c r="ONJ33" s="108"/>
      <c r="ONK33" s="112"/>
      <c r="ONU33" s="114"/>
      <c r="ONW33" s="115"/>
      <c r="ONX33" s="115"/>
      <c r="ONY33" s="95"/>
      <c r="ONZ33" s="108"/>
      <c r="OOA33" s="112"/>
      <c r="OOK33" s="114"/>
      <c r="OOM33" s="115"/>
      <c r="OON33" s="115"/>
      <c r="OOO33" s="95"/>
      <c r="OOP33" s="108"/>
      <c r="OOQ33" s="112"/>
      <c r="OPA33" s="114"/>
      <c r="OPC33" s="115"/>
      <c r="OPD33" s="115"/>
      <c r="OPE33" s="95"/>
      <c r="OPF33" s="108"/>
      <c r="OPG33" s="112"/>
      <c r="OPQ33" s="114"/>
      <c r="OPS33" s="115"/>
      <c r="OPT33" s="115"/>
      <c r="OPU33" s="95"/>
      <c r="OPV33" s="108"/>
      <c r="OPW33" s="112"/>
      <c r="OQG33" s="114"/>
      <c r="OQI33" s="115"/>
      <c r="OQJ33" s="115"/>
      <c r="OQK33" s="95"/>
      <c r="OQL33" s="108"/>
      <c r="OQM33" s="112"/>
      <c r="OQW33" s="114"/>
      <c r="OQY33" s="115"/>
      <c r="OQZ33" s="115"/>
      <c r="ORA33" s="95"/>
      <c r="ORB33" s="108"/>
      <c r="ORC33" s="112"/>
      <c r="ORM33" s="114"/>
      <c r="ORO33" s="115"/>
      <c r="ORP33" s="115"/>
      <c r="ORQ33" s="95"/>
      <c r="ORR33" s="108"/>
      <c r="ORS33" s="112"/>
      <c r="OSC33" s="114"/>
      <c r="OSE33" s="115"/>
      <c r="OSF33" s="115"/>
      <c r="OSG33" s="95"/>
      <c r="OSH33" s="108"/>
      <c r="OSI33" s="112"/>
      <c r="OSS33" s="114"/>
      <c r="OSU33" s="115"/>
      <c r="OSV33" s="115"/>
      <c r="OSW33" s="95"/>
      <c r="OSX33" s="108"/>
      <c r="OSY33" s="112"/>
      <c r="OTI33" s="114"/>
      <c r="OTK33" s="115"/>
      <c r="OTL33" s="115"/>
      <c r="OTM33" s="95"/>
      <c r="OTN33" s="108"/>
      <c r="OTO33" s="112"/>
      <c r="OTY33" s="114"/>
      <c r="OUA33" s="115"/>
      <c r="OUB33" s="115"/>
      <c r="OUC33" s="95"/>
      <c r="OUD33" s="108"/>
      <c r="OUE33" s="112"/>
      <c r="OUO33" s="114"/>
      <c r="OUQ33" s="115"/>
      <c r="OUR33" s="115"/>
      <c r="OUS33" s="95"/>
      <c r="OUT33" s="108"/>
      <c r="OUU33" s="112"/>
      <c r="OVE33" s="114"/>
      <c r="OVG33" s="115"/>
      <c r="OVH33" s="115"/>
      <c r="OVI33" s="95"/>
      <c r="OVJ33" s="108"/>
      <c r="OVK33" s="112"/>
      <c r="OVU33" s="114"/>
      <c r="OVW33" s="115"/>
      <c r="OVX33" s="115"/>
      <c r="OVY33" s="95"/>
      <c r="OVZ33" s="108"/>
      <c r="OWA33" s="112"/>
      <c r="OWK33" s="114"/>
      <c r="OWM33" s="115"/>
      <c r="OWN33" s="115"/>
      <c r="OWO33" s="95"/>
      <c r="OWP33" s="108"/>
      <c r="OWQ33" s="112"/>
      <c r="OXA33" s="114"/>
      <c r="OXC33" s="115"/>
      <c r="OXD33" s="115"/>
      <c r="OXE33" s="95"/>
      <c r="OXF33" s="108"/>
      <c r="OXG33" s="112"/>
      <c r="OXQ33" s="114"/>
      <c r="OXS33" s="115"/>
      <c r="OXT33" s="115"/>
      <c r="OXU33" s="95"/>
      <c r="OXV33" s="108"/>
      <c r="OXW33" s="112"/>
      <c r="OYG33" s="114"/>
      <c r="OYI33" s="115"/>
      <c r="OYJ33" s="115"/>
      <c r="OYK33" s="95"/>
      <c r="OYL33" s="108"/>
      <c r="OYM33" s="112"/>
      <c r="OYW33" s="114"/>
      <c r="OYY33" s="115"/>
      <c r="OYZ33" s="115"/>
      <c r="OZA33" s="95"/>
      <c r="OZB33" s="108"/>
      <c r="OZC33" s="112"/>
      <c r="OZM33" s="114"/>
      <c r="OZO33" s="115"/>
      <c r="OZP33" s="115"/>
      <c r="OZQ33" s="95"/>
      <c r="OZR33" s="108"/>
      <c r="OZS33" s="112"/>
      <c r="PAC33" s="114"/>
      <c r="PAE33" s="115"/>
      <c r="PAF33" s="115"/>
      <c r="PAG33" s="95"/>
      <c r="PAH33" s="108"/>
      <c r="PAI33" s="112"/>
      <c r="PAS33" s="114"/>
      <c r="PAU33" s="115"/>
      <c r="PAV33" s="115"/>
      <c r="PAW33" s="95"/>
      <c r="PAX33" s="108"/>
      <c r="PAY33" s="112"/>
      <c r="PBI33" s="114"/>
      <c r="PBK33" s="115"/>
      <c r="PBL33" s="115"/>
      <c r="PBM33" s="95"/>
      <c r="PBN33" s="108"/>
      <c r="PBO33" s="112"/>
      <c r="PBY33" s="114"/>
      <c r="PCA33" s="115"/>
      <c r="PCB33" s="115"/>
      <c r="PCC33" s="95"/>
      <c r="PCD33" s="108"/>
      <c r="PCE33" s="112"/>
      <c r="PCO33" s="114"/>
      <c r="PCQ33" s="115"/>
      <c r="PCR33" s="115"/>
      <c r="PCS33" s="95"/>
      <c r="PCT33" s="108"/>
      <c r="PCU33" s="112"/>
      <c r="PDE33" s="114"/>
      <c r="PDG33" s="115"/>
      <c r="PDH33" s="115"/>
      <c r="PDI33" s="95"/>
      <c r="PDJ33" s="108"/>
      <c r="PDK33" s="112"/>
      <c r="PDU33" s="114"/>
      <c r="PDW33" s="115"/>
      <c r="PDX33" s="115"/>
      <c r="PDY33" s="95"/>
      <c r="PDZ33" s="108"/>
      <c r="PEA33" s="112"/>
      <c r="PEK33" s="114"/>
      <c r="PEM33" s="115"/>
      <c r="PEN33" s="115"/>
      <c r="PEO33" s="95"/>
      <c r="PEP33" s="108"/>
      <c r="PEQ33" s="112"/>
      <c r="PFA33" s="114"/>
      <c r="PFC33" s="115"/>
      <c r="PFD33" s="115"/>
      <c r="PFE33" s="95"/>
      <c r="PFF33" s="108"/>
      <c r="PFG33" s="112"/>
      <c r="PFQ33" s="114"/>
      <c r="PFS33" s="115"/>
      <c r="PFT33" s="115"/>
      <c r="PFU33" s="95"/>
      <c r="PFV33" s="108"/>
      <c r="PFW33" s="112"/>
      <c r="PGG33" s="114"/>
      <c r="PGI33" s="115"/>
      <c r="PGJ33" s="115"/>
      <c r="PGK33" s="95"/>
      <c r="PGL33" s="108"/>
      <c r="PGM33" s="112"/>
      <c r="PGW33" s="114"/>
      <c r="PGY33" s="115"/>
      <c r="PGZ33" s="115"/>
      <c r="PHA33" s="95"/>
      <c r="PHB33" s="108"/>
      <c r="PHC33" s="112"/>
      <c r="PHM33" s="114"/>
      <c r="PHO33" s="115"/>
      <c r="PHP33" s="115"/>
      <c r="PHQ33" s="95"/>
      <c r="PHR33" s="108"/>
      <c r="PHS33" s="112"/>
      <c r="PIC33" s="114"/>
      <c r="PIE33" s="115"/>
      <c r="PIF33" s="115"/>
      <c r="PIG33" s="95"/>
      <c r="PIH33" s="108"/>
      <c r="PII33" s="112"/>
      <c r="PIS33" s="114"/>
      <c r="PIU33" s="115"/>
      <c r="PIV33" s="115"/>
      <c r="PIW33" s="95"/>
      <c r="PIX33" s="108"/>
      <c r="PIY33" s="112"/>
      <c r="PJI33" s="114"/>
      <c r="PJK33" s="115"/>
      <c r="PJL33" s="115"/>
      <c r="PJM33" s="95"/>
      <c r="PJN33" s="108"/>
      <c r="PJO33" s="112"/>
      <c r="PJY33" s="114"/>
      <c r="PKA33" s="115"/>
      <c r="PKB33" s="115"/>
      <c r="PKC33" s="95"/>
      <c r="PKD33" s="108"/>
      <c r="PKE33" s="112"/>
      <c r="PKO33" s="114"/>
      <c r="PKQ33" s="115"/>
      <c r="PKR33" s="115"/>
      <c r="PKS33" s="95"/>
      <c r="PKT33" s="108"/>
      <c r="PKU33" s="112"/>
      <c r="PLE33" s="114"/>
      <c r="PLG33" s="115"/>
      <c r="PLH33" s="115"/>
      <c r="PLI33" s="95"/>
      <c r="PLJ33" s="108"/>
      <c r="PLK33" s="112"/>
      <c r="PLU33" s="114"/>
      <c r="PLW33" s="115"/>
      <c r="PLX33" s="115"/>
      <c r="PLY33" s="95"/>
      <c r="PLZ33" s="108"/>
      <c r="PMA33" s="112"/>
      <c r="PMK33" s="114"/>
      <c r="PMM33" s="115"/>
      <c r="PMN33" s="115"/>
      <c r="PMO33" s="95"/>
      <c r="PMP33" s="108"/>
      <c r="PMQ33" s="112"/>
      <c r="PNA33" s="114"/>
      <c r="PNC33" s="115"/>
      <c r="PND33" s="115"/>
      <c r="PNE33" s="95"/>
      <c r="PNF33" s="108"/>
      <c r="PNG33" s="112"/>
      <c r="PNQ33" s="114"/>
      <c r="PNS33" s="115"/>
      <c r="PNT33" s="115"/>
      <c r="PNU33" s="95"/>
      <c r="PNV33" s="108"/>
      <c r="PNW33" s="112"/>
      <c r="POG33" s="114"/>
      <c r="POI33" s="115"/>
      <c r="POJ33" s="115"/>
      <c r="POK33" s="95"/>
      <c r="POL33" s="108"/>
      <c r="POM33" s="112"/>
      <c r="POW33" s="114"/>
      <c r="POY33" s="115"/>
      <c r="POZ33" s="115"/>
      <c r="PPA33" s="95"/>
      <c r="PPB33" s="108"/>
      <c r="PPC33" s="112"/>
      <c r="PPM33" s="114"/>
      <c r="PPO33" s="115"/>
      <c r="PPP33" s="115"/>
      <c r="PPQ33" s="95"/>
      <c r="PPR33" s="108"/>
      <c r="PPS33" s="112"/>
      <c r="PQC33" s="114"/>
      <c r="PQE33" s="115"/>
      <c r="PQF33" s="115"/>
      <c r="PQG33" s="95"/>
      <c r="PQH33" s="108"/>
      <c r="PQI33" s="112"/>
      <c r="PQS33" s="114"/>
      <c r="PQU33" s="115"/>
      <c r="PQV33" s="115"/>
      <c r="PQW33" s="95"/>
      <c r="PQX33" s="108"/>
      <c r="PQY33" s="112"/>
      <c r="PRI33" s="114"/>
      <c r="PRK33" s="115"/>
      <c r="PRL33" s="115"/>
      <c r="PRM33" s="95"/>
      <c r="PRN33" s="108"/>
      <c r="PRO33" s="112"/>
      <c r="PRY33" s="114"/>
      <c r="PSA33" s="115"/>
      <c r="PSB33" s="115"/>
      <c r="PSC33" s="95"/>
      <c r="PSD33" s="108"/>
      <c r="PSE33" s="112"/>
      <c r="PSO33" s="114"/>
      <c r="PSQ33" s="115"/>
      <c r="PSR33" s="115"/>
      <c r="PSS33" s="95"/>
      <c r="PST33" s="108"/>
      <c r="PSU33" s="112"/>
      <c r="PTE33" s="114"/>
      <c r="PTG33" s="115"/>
      <c r="PTH33" s="115"/>
      <c r="PTI33" s="95"/>
      <c r="PTJ33" s="108"/>
      <c r="PTK33" s="112"/>
      <c r="PTU33" s="114"/>
      <c r="PTW33" s="115"/>
      <c r="PTX33" s="115"/>
      <c r="PTY33" s="95"/>
      <c r="PTZ33" s="108"/>
      <c r="PUA33" s="112"/>
      <c r="PUK33" s="114"/>
      <c r="PUM33" s="115"/>
      <c r="PUN33" s="115"/>
      <c r="PUO33" s="95"/>
      <c r="PUP33" s="108"/>
      <c r="PUQ33" s="112"/>
      <c r="PVA33" s="114"/>
      <c r="PVC33" s="115"/>
      <c r="PVD33" s="115"/>
      <c r="PVE33" s="95"/>
      <c r="PVF33" s="108"/>
      <c r="PVG33" s="112"/>
      <c r="PVQ33" s="114"/>
      <c r="PVS33" s="115"/>
      <c r="PVT33" s="115"/>
      <c r="PVU33" s="95"/>
      <c r="PVV33" s="108"/>
      <c r="PVW33" s="112"/>
      <c r="PWG33" s="114"/>
      <c r="PWI33" s="115"/>
      <c r="PWJ33" s="115"/>
      <c r="PWK33" s="95"/>
      <c r="PWL33" s="108"/>
      <c r="PWM33" s="112"/>
      <c r="PWW33" s="114"/>
      <c r="PWY33" s="115"/>
      <c r="PWZ33" s="115"/>
      <c r="PXA33" s="95"/>
      <c r="PXB33" s="108"/>
      <c r="PXC33" s="112"/>
      <c r="PXM33" s="114"/>
      <c r="PXO33" s="115"/>
      <c r="PXP33" s="115"/>
      <c r="PXQ33" s="95"/>
      <c r="PXR33" s="108"/>
      <c r="PXS33" s="112"/>
      <c r="PYC33" s="114"/>
      <c r="PYE33" s="115"/>
      <c r="PYF33" s="115"/>
      <c r="PYG33" s="95"/>
      <c r="PYH33" s="108"/>
      <c r="PYI33" s="112"/>
      <c r="PYS33" s="114"/>
      <c r="PYU33" s="115"/>
      <c r="PYV33" s="115"/>
      <c r="PYW33" s="95"/>
      <c r="PYX33" s="108"/>
      <c r="PYY33" s="112"/>
      <c r="PZI33" s="114"/>
      <c r="PZK33" s="115"/>
      <c r="PZL33" s="115"/>
      <c r="PZM33" s="95"/>
      <c r="PZN33" s="108"/>
      <c r="PZO33" s="112"/>
      <c r="PZY33" s="114"/>
      <c r="QAA33" s="115"/>
      <c r="QAB33" s="115"/>
      <c r="QAC33" s="95"/>
      <c r="QAD33" s="108"/>
      <c r="QAE33" s="112"/>
      <c r="QAO33" s="114"/>
      <c r="QAQ33" s="115"/>
      <c r="QAR33" s="115"/>
      <c r="QAS33" s="95"/>
      <c r="QAT33" s="108"/>
      <c r="QAU33" s="112"/>
      <c r="QBE33" s="114"/>
      <c r="QBG33" s="115"/>
      <c r="QBH33" s="115"/>
      <c r="QBI33" s="95"/>
      <c r="QBJ33" s="108"/>
      <c r="QBK33" s="112"/>
      <c r="QBU33" s="114"/>
      <c r="QBW33" s="115"/>
      <c r="QBX33" s="115"/>
      <c r="QBY33" s="95"/>
      <c r="QBZ33" s="108"/>
      <c r="QCA33" s="112"/>
      <c r="QCK33" s="114"/>
      <c r="QCM33" s="115"/>
      <c r="QCN33" s="115"/>
      <c r="QCO33" s="95"/>
      <c r="QCP33" s="108"/>
      <c r="QCQ33" s="112"/>
      <c r="QDA33" s="114"/>
      <c r="QDC33" s="115"/>
      <c r="QDD33" s="115"/>
      <c r="QDE33" s="95"/>
      <c r="QDF33" s="108"/>
      <c r="QDG33" s="112"/>
      <c r="QDQ33" s="114"/>
      <c r="QDS33" s="115"/>
      <c r="QDT33" s="115"/>
      <c r="QDU33" s="95"/>
      <c r="QDV33" s="108"/>
      <c r="QDW33" s="112"/>
      <c r="QEG33" s="114"/>
      <c r="QEI33" s="115"/>
      <c r="QEJ33" s="115"/>
      <c r="QEK33" s="95"/>
      <c r="QEL33" s="108"/>
      <c r="QEM33" s="112"/>
      <c r="QEW33" s="114"/>
      <c r="QEY33" s="115"/>
      <c r="QEZ33" s="115"/>
      <c r="QFA33" s="95"/>
      <c r="QFB33" s="108"/>
      <c r="QFC33" s="112"/>
      <c r="QFM33" s="114"/>
      <c r="QFO33" s="115"/>
      <c r="QFP33" s="115"/>
      <c r="QFQ33" s="95"/>
      <c r="QFR33" s="108"/>
      <c r="QFS33" s="112"/>
      <c r="QGC33" s="114"/>
      <c r="QGE33" s="115"/>
      <c r="QGF33" s="115"/>
      <c r="QGG33" s="95"/>
      <c r="QGH33" s="108"/>
      <c r="QGI33" s="112"/>
      <c r="QGS33" s="114"/>
      <c r="QGU33" s="115"/>
      <c r="QGV33" s="115"/>
      <c r="QGW33" s="95"/>
      <c r="QGX33" s="108"/>
      <c r="QGY33" s="112"/>
      <c r="QHI33" s="114"/>
      <c r="QHK33" s="115"/>
      <c r="QHL33" s="115"/>
      <c r="QHM33" s="95"/>
      <c r="QHN33" s="108"/>
      <c r="QHO33" s="112"/>
      <c r="QHY33" s="114"/>
      <c r="QIA33" s="115"/>
      <c r="QIB33" s="115"/>
      <c r="QIC33" s="95"/>
      <c r="QID33" s="108"/>
      <c r="QIE33" s="112"/>
      <c r="QIO33" s="114"/>
      <c r="QIQ33" s="115"/>
      <c r="QIR33" s="115"/>
      <c r="QIS33" s="95"/>
      <c r="QIT33" s="108"/>
      <c r="QIU33" s="112"/>
      <c r="QJE33" s="114"/>
      <c r="QJG33" s="115"/>
      <c r="QJH33" s="115"/>
      <c r="QJI33" s="95"/>
      <c r="QJJ33" s="108"/>
      <c r="QJK33" s="112"/>
      <c r="QJU33" s="114"/>
      <c r="QJW33" s="115"/>
      <c r="QJX33" s="115"/>
      <c r="QJY33" s="95"/>
      <c r="QJZ33" s="108"/>
      <c r="QKA33" s="112"/>
      <c r="QKK33" s="114"/>
      <c r="QKM33" s="115"/>
      <c r="QKN33" s="115"/>
      <c r="QKO33" s="95"/>
      <c r="QKP33" s="108"/>
      <c r="QKQ33" s="112"/>
      <c r="QLA33" s="114"/>
      <c r="QLC33" s="115"/>
      <c r="QLD33" s="115"/>
      <c r="QLE33" s="95"/>
      <c r="QLF33" s="108"/>
      <c r="QLG33" s="112"/>
      <c r="QLQ33" s="114"/>
      <c r="QLS33" s="115"/>
      <c r="QLT33" s="115"/>
      <c r="QLU33" s="95"/>
      <c r="QLV33" s="108"/>
      <c r="QLW33" s="112"/>
      <c r="QMG33" s="114"/>
      <c r="QMI33" s="115"/>
      <c r="QMJ33" s="115"/>
      <c r="QMK33" s="95"/>
      <c r="QML33" s="108"/>
      <c r="QMM33" s="112"/>
      <c r="QMW33" s="114"/>
      <c r="QMY33" s="115"/>
      <c r="QMZ33" s="115"/>
      <c r="QNA33" s="95"/>
      <c r="QNB33" s="108"/>
      <c r="QNC33" s="112"/>
      <c r="QNM33" s="114"/>
      <c r="QNO33" s="115"/>
      <c r="QNP33" s="115"/>
      <c r="QNQ33" s="95"/>
      <c r="QNR33" s="108"/>
      <c r="QNS33" s="112"/>
      <c r="QOC33" s="114"/>
      <c r="QOE33" s="115"/>
      <c r="QOF33" s="115"/>
      <c r="QOG33" s="95"/>
      <c r="QOH33" s="108"/>
      <c r="QOI33" s="112"/>
      <c r="QOS33" s="114"/>
      <c r="QOU33" s="115"/>
      <c r="QOV33" s="115"/>
      <c r="QOW33" s="95"/>
      <c r="QOX33" s="108"/>
      <c r="QOY33" s="112"/>
      <c r="QPI33" s="114"/>
      <c r="QPK33" s="115"/>
      <c r="QPL33" s="115"/>
      <c r="QPM33" s="95"/>
      <c r="QPN33" s="108"/>
      <c r="QPO33" s="112"/>
      <c r="QPY33" s="114"/>
      <c r="QQA33" s="115"/>
      <c r="QQB33" s="115"/>
      <c r="QQC33" s="95"/>
      <c r="QQD33" s="108"/>
      <c r="QQE33" s="112"/>
      <c r="QQO33" s="114"/>
      <c r="QQQ33" s="115"/>
      <c r="QQR33" s="115"/>
      <c r="QQS33" s="95"/>
      <c r="QQT33" s="108"/>
      <c r="QQU33" s="112"/>
      <c r="QRE33" s="114"/>
      <c r="QRG33" s="115"/>
      <c r="QRH33" s="115"/>
      <c r="QRI33" s="95"/>
      <c r="QRJ33" s="108"/>
      <c r="QRK33" s="112"/>
      <c r="QRU33" s="114"/>
      <c r="QRW33" s="115"/>
      <c r="QRX33" s="115"/>
      <c r="QRY33" s="95"/>
      <c r="QRZ33" s="108"/>
      <c r="QSA33" s="112"/>
      <c r="QSK33" s="114"/>
      <c r="QSM33" s="115"/>
      <c r="QSN33" s="115"/>
      <c r="QSO33" s="95"/>
      <c r="QSP33" s="108"/>
      <c r="QSQ33" s="112"/>
      <c r="QTA33" s="114"/>
      <c r="QTC33" s="115"/>
      <c r="QTD33" s="115"/>
      <c r="QTE33" s="95"/>
      <c r="QTF33" s="108"/>
      <c r="QTG33" s="112"/>
      <c r="QTQ33" s="114"/>
      <c r="QTS33" s="115"/>
      <c r="QTT33" s="115"/>
      <c r="QTU33" s="95"/>
      <c r="QTV33" s="108"/>
      <c r="QTW33" s="112"/>
      <c r="QUG33" s="114"/>
      <c r="QUI33" s="115"/>
      <c r="QUJ33" s="115"/>
      <c r="QUK33" s="95"/>
      <c r="QUL33" s="108"/>
      <c r="QUM33" s="112"/>
      <c r="QUW33" s="114"/>
      <c r="QUY33" s="115"/>
      <c r="QUZ33" s="115"/>
      <c r="QVA33" s="95"/>
      <c r="QVB33" s="108"/>
      <c r="QVC33" s="112"/>
      <c r="QVM33" s="114"/>
      <c r="QVO33" s="115"/>
      <c r="QVP33" s="115"/>
      <c r="QVQ33" s="95"/>
      <c r="QVR33" s="108"/>
      <c r="QVS33" s="112"/>
      <c r="QWC33" s="114"/>
      <c r="QWE33" s="115"/>
      <c r="QWF33" s="115"/>
      <c r="QWG33" s="95"/>
      <c r="QWH33" s="108"/>
      <c r="QWI33" s="112"/>
      <c r="QWS33" s="114"/>
      <c r="QWU33" s="115"/>
      <c r="QWV33" s="115"/>
      <c r="QWW33" s="95"/>
      <c r="QWX33" s="108"/>
      <c r="QWY33" s="112"/>
      <c r="QXI33" s="114"/>
      <c r="QXK33" s="115"/>
      <c r="QXL33" s="115"/>
      <c r="QXM33" s="95"/>
      <c r="QXN33" s="108"/>
      <c r="QXO33" s="112"/>
      <c r="QXY33" s="114"/>
      <c r="QYA33" s="115"/>
      <c r="QYB33" s="115"/>
      <c r="QYC33" s="95"/>
      <c r="QYD33" s="108"/>
      <c r="QYE33" s="112"/>
      <c r="QYO33" s="114"/>
      <c r="QYQ33" s="115"/>
      <c r="QYR33" s="115"/>
      <c r="QYS33" s="95"/>
      <c r="QYT33" s="108"/>
      <c r="QYU33" s="112"/>
      <c r="QZE33" s="114"/>
      <c r="QZG33" s="115"/>
      <c r="QZH33" s="115"/>
      <c r="QZI33" s="95"/>
      <c r="QZJ33" s="108"/>
      <c r="QZK33" s="112"/>
      <c r="QZU33" s="114"/>
      <c r="QZW33" s="115"/>
      <c r="QZX33" s="115"/>
      <c r="QZY33" s="95"/>
      <c r="QZZ33" s="108"/>
      <c r="RAA33" s="112"/>
      <c r="RAK33" s="114"/>
      <c r="RAM33" s="115"/>
      <c r="RAN33" s="115"/>
      <c r="RAO33" s="95"/>
      <c r="RAP33" s="108"/>
      <c r="RAQ33" s="112"/>
      <c r="RBA33" s="114"/>
      <c r="RBC33" s="115"/>
      <c r="RBD33" s="115"/>
      <c r="RBE33" s="95"/>
      <c r="RBF33" s="108"/>
      <c r="RBG33" s="112"/>
      <c r="RBQ33" s="114"/>
      <c r="RBS33" s="115"/>
      <c r="RBT33" s="115"/>
      <c r="RBU33" s="95"/>
      <c r="RBV33" s="108"/>
      <c r="RBW33" s="112"/>
      <c r="RCG33" s="114"/>
      <c r="RCI33" s="115"/>
      <c r="RCJ33" s="115"/>
      <c r="RCK33" s="95"/>
      <c r="RCL33" s="108"/>
      <c r="RCM33" s="112"/>
      <c r="RCW33" s="114"/>
      <c r="RCY33" s="115"/>
      <c r="RCZ33" s="115"/>
      <c r="RDA33" s="95"/>
      <c r="RDB33" s="108"/>
      <c r="RDC33" s="112"/>
      <c r="RDM33" s="114"/>
      <c r="RDO33" s="115"/>
      <c r="RDP33" s="115"/>
      <c r="RDQ33" s="95"/>
      <c r="RDR33" s="108"/>
      <c r="RDS33" s="112"/>
      <c r="REC33" s="114"/>
      <c r="REE33" s="115"/>
      <c r="REF33" s="115"/>
      <c r="REG33" s="95"/>
      <c r="REH33" s="108"/>
      <c r="REI33" s="112"/>
      <c r="RES33" s="114"/>
      <c r="REU33" s="115"/>
      <c r="REV33" s="115"/>
      <c r="REW33" s="95"/>
      <c r="REX33" s="108"/>
      <c r="REY33" s="112"/>
      <c r="RFI33" s="114"/>
      <c r="RFK33" s="115"/>
      <c r="RFL33" s="115"/>
      <c r="RFM33" s="95"/>
      <c r="RFN33" s="108"/>
      <c r="RFO33" s="112"/>
      <c r="RFY33" s="114"/>
      <c r="RGA33" s="115"/>
      <c r="RGB33" s="115"/>
      <c r="RGC33" s="95"/>
      <c r="RGD33" s="108"/>
      <c r="RGE33" s="112"/>
      <c r="RGO33" s="114"/>
      <c r="RGQ33" s="115"/>
      <c r="RGR33" s="115"/>
      <c r="RGS33" s="95"/>
      <c r="RGT33" s="108"/>
      <c r="RGU33" s="112"/>
      <c r="RHE33" s="114"/>
      <c r="RHG33" s="115"/>
      <c r="RHH33" s="115"/>
      <c r="RHI33" s="95"/>
      <c r="RHJ33" s="108"/>
      <c r="RHK33" s="112"/>
      <c r="RHU33" s="114"/>
      <c r="RHW33" s="115"/>
      <c r="RHX33" s="115"/>
      <c r="RHY33" s="95"/>
      <c r="RHZ33" s="108"/>
      <c r="RIA33" s="112"/>
      <c r="RIK33" s="114"/>
      <c r="RIM33" s="115"/>
      <c r="RIN33" s="115"/>
      <c r="RIO33" s="95"/>
      <c r="RIP33" s="108"/>
      <c r="RIQ33" s="112"/>
      <c r="RJA33" s="114"/>
      <c r="RJC33" s="115"/>
      <c r="RJD33" s="115"/>
      <c r="RJE33" s="95"/>
      <c r="RJF33" s="108"/>
      <c r="RJG33" s="112"/>
      <c r="RJQ33" s="114"/>
      <c r="RJS33" s="115"/>
      <c r="RJT33" s="115"/>
      <c r="RJU33" s="95"/>
      <c r="RJV33" s="108"/>
      <c r="RJW33" s="112"/>
      <c r="RKG33" s="114"/>
      <c r="RKI33" s="115"/>
      <c r="RKJ33" s="115"/>
      <c r="RKK33" s="95"/>
      <c r="RKL33" s="108"/>
      <c r="RKM33" s="112"/>
      <c r="RKW33" s="114"/>
      <c r="RKY33" s="115"/>
      <c r="RKZ33" s="115"/>
      <c r="RLA33" s="95"/>
      <c r="RLB33" s="108"/>
      <c r="RLC33" s="112"/>
      <c r="RLM33" s="114"/>
      <c r="RLO33" s="115"/>
      <c r="RLP33" s="115"/>
      <c r="RLQ33" s="95"/>
      <c r="RLR33" s="108"/>
      <c r="RLS33" s="112"/>
      <c r="RMC33" s="114"/>
      <c r="RME33" s="115"/>
      <c r="RMF33" s="115"/>
      <c r="RMG33" s="95"/>
      <c r="RMH33" s="108"/>
      <c r="RMI33" s="112"/>
      <c r="RMS33" s="114"/>
      <c r="RMU33" s="115"/>
      <c r="RMV33" s="115"/>
      <c r="RMW33" s="95"/>
      <c r="RMX33" s="108"/>
      <c r="RMY33" s="112"/>
      <c r="RNI33" s="114"/>
      <c r="RNK33" s="115"/>
      <c r="RNL33" s="115"/>
      <c r="RNM33" s="95"/>
      <c r="RNN33" s="108"/>
      <c r="RNO33" s="112"/>
      <c r="RNY33" s="114"/>
      <c r="ROA33" s="115"/>
      <c r="ROB33" s="115"/>
      <c r="ROC33" s="95"/>
      <c r="ROD33" s="108"/>
      <c r="ROE33" s="112"/>
      <c r="ROO33" s="114"/>
      <c r="ROQ33" s="115"/>
      <c r="ROR33" s="115"/>
      <c r="ROS33" s="95"/>
      <c r="ROT33" s="108"/>
      <c r="ROU33" s="112"/>
      <c r="RPE33" s="114"/>
      <c r="RPG33" s="115"/>
      <c r="RPH33" s="115"/>
      <c r="RPI33" s="95"/>
      <c r="RPJ33" s="108"/>
      <c r="RPK33" s="112"/>
      <c r="RPU33" s="114"/>
      <c r="RPW33" s="115"/>
      <c r="RPX33" s="115"/>
      <c r="RPY33" s="95"/>
      <c r="RPZ33" s="108"/>
      <c r="RQA33" s="112"/>
      <c r="RQK33" s="114"/>
      <c r="RQM33" s="115"/>
      <c r="RQN33" s="115"/>
      <c r="RQO33" s="95"/>
      <c r="RQP33" s="108"/>
      <c r="RQQ33" s="112"/>
      <c r="RRA33" s="114"/>
      <c r="RRC33" s="115"/>
      <c r="RRD33" s="115"/>
      <c r="RRE33" s="95"/>
      <c r="RRF33" s="108"/>
      <c r="RRG33" s="112"/>
      <c r="RRQ33" s="114"/>
      <c r="RRS33" s="115"/>
      <c r="RRT33" s="115"/>
      <c r="RRU33" s="95"/>
      <c r="RRV33" s="108"/>
      <c r="RRW33" s="112"/>
      <c r="RSG33" s="114"/>
      <c r="RSI33" s="115"/>
      <c r="RSJ33" s="115"/>
      <c r="RSK33" s="95"/>
      <c r="RSL33" s="108"/>
      <c r="RSM33" s="112"/>
      <c r="RSW33" s="114"/>
      <c r="RSY33" s="115"/>
      <c r="RSZ33" s="115"/>
      <c r="RTA33" s="95"/>
      <c r="RTB33" s="108"/>
      <c r="RTC33" s="112"/>
      <c r="RTM33" s="114"/>
      <c r="RTO33" s="115"/>
      <c r="RTP33" s="115"/>
      <c r="RTQ33" s="95"/>
      <c r="RTR33" s="108"/>
      <c r="RTS33" s="112"/>
      <c r="RUC33" s="114"/>
      <c r="RUE33" s="115"/>
      <c r="RUF33" s="115"/>
      <c r="RUG33" s="95"/>
      <c r="RUH33" s="108"/>
      <c r="RUI33" s="112"/>
      <c r="RUS33" s="114"/>
      <c r="RUU33" s="115"/>
      <c r="RUV33" s="115"/>
      <c r="RUW33" s="95"/>
      <c r="RUX33" s="108"/>
      <c r="RUY33" s="112"/>
      <c r="RVI33" s="114"/>
      <c r="RVK33" s="115"/>
      <c r="RVL33" s="115"/>
      <c r="RVM33" s="95"/>
      <c r="RVN33" s="108"/>
      <c r="RVO33" s="112"/>
      <c r="RVY33" s="114"/>
      <c r="RWA33" s="115"/>
      <c r="RWB33" s="115"/>
      <c r="RWC33" s="95"/>
      <c r="RWD33" s="108"/>
      <c r="RWE33" s="112"/>
      <c r="RWO33" s="114"/>
      <c r="RWQ33" s="115"/>
      <c r="RWR33" s="115"/>
      <c r="RWS33" s="95"/>
      <c r="RWT33" s="108"/>
      <c r="RWU33" s="112"/>
      <c r="RXE33" s="114"/>
      <c r="RXG33" s="115"/>
      <c r="RXH33" s="115"/>
      <c r="RXI33" s="95"/>
      <c r="RXJ33" s="108"/>
      <c r="RXK33" s="112"/>
      <c r="RXU33" s="114"/>
      <c r="RXW33" s="115"/>
      <c r="RXX33" s="115"/>
      <c r="RXY33" s="95"/>
      <c r="RXZ33" s="108"/>
      <c r="RYA33" s="112"/>
      <c r="RYK33" s="114"/>
      <c r="RYM33" s="115"/>
      <c r="RYN33" s="115"/>
      <c r="RYO33" s="95"/>
      <c r="RYP33" s="108"/>
      <c r="RYQ33" s="112"/>
      <c r="RZA33" s="114"/>
      <c r="RZC33" s="115"/>
      <c r="RZD33" s="115"/>
      <c r="RZE33" s="95"/>
      <c r="RZF33" s="108"/>
      <c r="RZG33" s="112"/>
      <c r="RZQ33" s="114"/>
      <c r="RZS33" s="115"/>
      <c r="RZT33" s="115"/>
      <c r="RZU33" s="95"/>
      <c r="RZV33" s="108"/>
      <c r="RZW33" s="112"/>
      <c r="SAG33" s="114"/>
      <c r="SAI33" s="115"/>
      <c r="SAJ33" s="115"/>
      <c r="SAK33" s="95"/>
      <c r="SAL33" s="108"/>
      <c r="SAM33" s="112"/>
      <c r="SAW33" s="114"/>
      <c r="SAY33" s="115"/>
      <c r="SAZ33" s="115"/>
      <c r="SBA33" s="95"/>
      <c r="SBB33" s="108"/>
      <c r="SBC33" s="112"/>
      <c r="SBM33" s="114"/>
      <c r="SBO33" s="115"/>
      <c r="SBP33" s="115"/>
      <c r="SBQ33" s="95"/>
      <c r="SBR33" s="108"/>
      <c r="SBS33" s="112"/>
      <c r="SCC33" s="114"/>
      <c r="SCE33" s="115"/>
      <c r="SCF33" s="115"/>
      <c r="SCG33" s="95"/>
      <c r="SCH33" s="108"/>
      <c r="SCI33" s="112"/>
      <c r="SCS33" s="114"/>
      <c r="SCU33" s="115"/>
      <c r="SCV33" s="115"/>
      <c r="SCW33" s="95"/>
      <c r="SCX33" s="108"/>
      <c r="SCY33" s="112"/>
      <c r="SDI33" s="114"/>
      <c r="SDK33" s="115"/>
      <c r="SDL33" s="115"/>
      <c r="SDM33" s="95"/>
      <c r="SDN33" s="108"/>
      <c r="SDO33" s="112"/>
      <c r="SDY33" s="114"/>
      <c r="SEA33" s="115"/>
      <c r="SEB33" s="115"/>
      <c r="SEC33" s="95"/>
      <c r="SED33" s="108"/>
      <c r="SEE33" s="112"/>
      <c r="SEO33" s="114"/>
      <c r="SEQ33" s="115"/>
      <c r="SER33" s="115"/>
      <c r="SES33" s="95"/>
      <c r="SET33" s="108"/>
      <c r="SEU33" s="112"/>
      <c r="SFE33" s="114"/>
      <c r="SFG33" s="115"/>
      <c r="SFH33" s="115"/>
      <c r="SFI33" s="95"/>
      <c r="SFJ33" s="108"/>
      <c r="SFK33" s="112"/>
      <c r="SFU33" s="114"/>
      <c r="SFW33" s="115"/>
      <c r="SFX33" s="115"/>
      <c r="SFY33" s="95"/>
      <c r="SFZ33" s="108"/>
      <c r="SGA33" s="112"/>
      <c r="SGK33" s="114"/>
      <c r="SGM33" s="115"/>
      <c r="SGN33" s="115"/>
      <c r="SGO33" s="95"/>
      <c r="SGP33" s="108"/>
      <c r="SGQ33" s="112"/>
      <c r="SHA33" s="114"/>
      <c r="SHC33" s="115"/>
      <c r="SHD33" s="115"/>
      <c r="SHE33" s="95"/>
      <c r="SHF33" s="108"/>
      <c r="SHG33" s="112"/>
      <c r="SHQ33" s="114"/>
      <c r="SHS33" s="115"/>
      <c r="SHT33" s="115"/>
      <c r="SHU33" s="95"/>
      <c r="SHV33" s="108"/>
      <c r="SHW33" s="112"/>
      <c r="SIG33" s="114"/>
      <c r="SII33" s="115"/>
      <c r="SIJ33" s="115"/>
      <c r="SIK33" s="95"/>
      <c r="SIL33" s="108"/>
      <c r="SIM33" s="112"/>
      <c r="SIW33" s="114"/>
      <c r="SIY33" s="115"/>
      <c r="SIZ33" s="115"/>
      <c r="SJA33" s="95"/>
      <c r="SJB33" s="108"/>
      <c r="SJC33" s="112"/>
      <c r="SJM33" s="114"/>
      <c r="SJO33" s="115"/>
      <c r="SJP33" s="115"/>
      <c r="SJQ33" s="95"/>
      <c r="SJR33" s="108"/>
      <c r="SJS33" s="112"/>
      <c r="SKC33" s="114"/>
      <c r="SKE33" s="115"/>
      <c r="SKF33" s="115"/>
      <c r="SKG33" s="95"/>
      <c r="SKH33" s="108"/>
      <c r="SKI33" s="112"/>
      <c r="SKS33" s="114"/>
      <c r="SKU33" s="115"/>
      <c r="SKV33" s="115"/>
      <c r="SKW33" s="95"/>
      <c r="SKX33" s="108"/>
      <c r="SKY33" s="112"/>
      <c r="SLI33" s="114"/>
      <c r="SLK33" s="115"/>
      <c r="SLL33" s="115"/>
      <c r="SLM33" s="95"/>
      <c r="SLN33" s="108"/>
      <c r="SLO33" s="112"/>
      <c r="SLY33" s="114"/>
      <c r="SMA33" s="115"/>
      <c r="SMB33" s="115"/>
      <c r="SMC33" s="95"/>
      <c r="SMD33" s="108"/>
      <c r="SME33" s="112"/>
      <c r="SMO33" s="114"/>
      <c r="SMQ33" s="115"/>
      <c r="SMR33" s="115"/>
      <c r="SMS33" s="95"/>
      <c r="SMT33" s="108"/>
      <c r="SMU33" s="112"/>
      <c r="SNE33" s="114"/>
      <c r="SNG33" s="115"/>
      <c r="SNH33" s="115"/>
      <c r="SNI33" s="95"/>
      <c r="SNJ33" s="108"/>
      <c r="SNK33" s="112"/>
      <c r="SNU33" s="114"/>
      <c r="SNW33" s="115"/>
      <c r="SNX33" s="115"/>
      <c r="SNY33" s="95"/>
      <c r="SNZ33" s="108"/>
      <c r="SOA33" s="112"/>
      <c r="SOK33" s="114"/>
      <c r="SOM33" s="115"/>
      <c r="SON33" s="115"/>
      <c r="SOO33" s="95"/>
      <c r="SOP33" s="108"/>
      <c r="SOQ33" s="112"/>
      <c r="SPA33" s="114"/>
      <c r="SPC33" s="115"/>
      <c r="SPD33" s="115"/>
      <c r="SPE33" s="95"/>
      <c r="SPF33" s="108"/>
      <c r="SPG33" s="112"/>
      <c r="SPQ33" s="114"/>
      <c r="SPS33" s="115"/>
      <c r="SPT33" s="115"/>
      <c r="SPU33" s="95"/>
      <c r="SPV33" s="108"/>
      <c r="SPW33" s="112"/>
      <c r="SQG33" s="114"/>
      <c r="SQI33" s="115"/>
      <c r="SQJ33" s="115"/>
      <c r="SQK33" s="95"/>
      <c r="SQL33" s="108"/>
      <c r="SQM33" s="112"/>
      <c r="SQW33" s="114"/>
      <c r="SQY33" s="115"/>
      <c r="SQZ33" s="115"/>
      <c r="SRA33" s="95"/>
      <c r="SRB33" s="108"/>
      <c r="SRC33" s="112"/>
      <c r="SRM33" s="114"/>
      <c r="SRO33" s="115"/>
      <c r="SRP33" s="115"/>
      <c r="SRQ33" s="95"/>
      <c r="SRR33" s="108"/>
      <c r="SRS33" s="112"/>
      <c r="SSC33" s="114"/>
      <c r="SSE33" s="115"/>
      <c r="SSF33" s="115"/>
      <c r="SSG33" s="95"/>
      <c r="SSH33" s="108"/>
      <c r="SSI33" s="112"/>
      <c r="SSS33" s="114"/>
      <c r="SSU33" s="115"/>
      <c r="SSV33" s="115"/>
      <c r="SSW33" s="95"/>
      <c r="SSX33" s="108"/>
      <c r="SSY33" s="112"/>
      <c r="STI33" s="114"/>
      <c r="STK33" s="115"/>
      <c r="STL33" s="115"/>
      <c r="STM33" s="95"/>
      <c r="STN33" s="108"/>
      <c r="STO33" s="112"/>
      <c r="STY33" s="114"/>
      <c r="SUA33" s="115"/>
      <c r="SUB33" s="115"/>
      <c r="SUC33" s="95"/>
      <c r="SUD33" s="108"/>
      <c r="SUE33" s="112"/>
      <c r="SUO33" s="114"/>
      <c r="SUQ33" s="115"/>
      <c r="SUR33" s="115"/>
      <c r="SUS33" s="95"/>
      <c r="SUT33" s="108"/>
      <c r="SUU33" s="112"/>
      <c r="SVE33" s="114"/>
      <c r="SVG33" s="115"/>
      <c r="SVH33" s="115"/>
      <c r="SVI33" s="95"/>
      <c r="SVJ33" s="108"/>
      <c r="SVK33" s="112"/>
      <c r="SVU33" s="114"/>
      <c r="SVW33" s="115"/>
      <c r="SVX33" s="115"/>
      <c r="SVY33" s="95"/>
      <c r="SVZ33" s="108"/>
      <c r="SWA33" s="112"/>
      <c r="SWK33" s="114"/>
      <c r="SWM33" s="115"/>
      <c r="SWN33" s="115"/>
      <c r="SWO33" s="95"/>
      <c r="SWP33" s="108"/>
      <c r="SWQ33" s="112"/>
      <c r="SXA33" s="114"/>
      <c r="SXC33" s="115"/>
      <c r="SXD33" s="115"/>
      <c r="SXE33" s="95"/>
      <c r="SXF33" s="108"/>
      <c r="SXG33" s="112"/>
      <c r="SXQ33" s="114"/>
      <c r="SXS33" s="115"/>
      <c r="SXT33" s="115"/>
      <c r="SXU33" s="95"/>
      <c r="SXV33" s="108"/>
      <c r="SXW33" s="112"/>
      <c r="SYG33" s="114"/>
      <c r="SYI33" s="115"/>
      <c r="SYJ33" s="115"/>
      <c r="SYK33" s="95"/>
      <c r="SYL33" s="108"/>
      <c r="SYM33" s="112"/>
      <c r="SYW33" s="114"/>
      <c r="SYY33" s="115"/>
      <c r="SYZ33" s="115"/>
      <c r="SZA33" s="95"/>
      <c r="SZB33" s="108"/>
      <c r="SZC33" s="112"/>
      <c r="SZM33" s="114"/>
      <c r="SZO33" s="115"/>
      <c r="SZP33" s="115"/>
      <c r="SZQ33" s="95"/>
      <c r="SZR33" s="108"/>
      <c r="SZS33" s="112"/>
      <c r="TAC33" s="114"/>
      <c r="TAE33" s="115"/>
      <c r="TAF33" s="115"/>
      <c r="TAG33" s="95"/>
      <c r="TAH33" s="108"/>
      <c r="TAI33" s="112"/>
      <c r="TAS33" s="114"/>
      <c r="TAU33" s="115"/>
      <c r="TAV33" s="115"/>
      <c r="TAW33" s="95"/>
      <c r="TAX33" s="108"/>
      <c r="TAY33" s="112"/>
      <c r="TBI33" s="114"/>
      <c r="TBK33" s="115"/>
      <c r="TBL33" s="115"/>
      <c r="TBM33" s="95"/>
      <c r="TBN33" s="108"/>
      <c r="TBO33" s="112"/>
      <c r="TBY33" s="114"/>
      <c r="TCA33" s="115"/>
      <c r="TCB33" s="115"/>
      <c r="TCC33" s="95"/>
      <c r="TCD33" s="108"/>
      <c r="TCE33" s="112"/>
      <c r="TCO33" s="114"/>
      <c r="TCQ33" s="115"/>
      <c r="TCR33" s="115"/>
      <c r="TCS33" s="95"/>
      <c r="TCT33" s="108"/>
      <c r="TCU33" s="112"/>
      <c r="TDE33" s="114"/>
      <c r="TDG33" s="115"/>
      <c r="TDH33" s="115"/>
      <c r="TDI33" s="95"/>
      <c r="TDJ33" s="108"/>
      <c r="TDK33" s="112"/>
      <c r="TDU33" s="114"/>
      <c r="TDW33" s="115"/>
      <c r="TDX33" s="115"/>
      <c r="TDY33" s="95"/>
      <c r="TDZ33" s="108"/>
      <c r="TEA33" s="112"/>
      <c r="TEK33" s="114"/>
      <c r="TEM33" s="115"/>
      <c r="TEN33" s="115"/>
      <c r="TEO33" s="95"/>
      <c r="TEP33" s="108"/>
      <c r="TEQ33" s="112"/>
      <c r="TFA33" s="114"/>
      <c r="TFC33" s="115"/>
      <c r="TFD33" s="115"/>
      <c r="TFE33" s="95"/>
      <c r="TFF33" s="108"/>
      <c r="TFG33" s="112"/>
      <c r="TFQ33" s="114"/>
      <c r="TFS33" s="115"/>
      <c r="TFT33" s="115"/>
      <c r="TFU33" s="95"/>
      <c r="TFV33" s="108"/>
      <c r="TFW33" s="112"/>
      <c r="TGG33" s="114"/>
      <c r="TGI33" s="115"/>
      <c r="TGJ33" s="115"/>
      <c r="TGK33" s="95"/>
      <c r="TGL33" s="108"/>
      <c r="TGM33" s="112"/>
      <c r="TGW33" s="114"/>
      <c r="TGY33" s="115"/>
      <c r="TGZ33" s="115"/>
      <c r="THA33" s="95"/>
      <c r="THB33" s="108"/>
      <c r="THC33" s="112"/>
      <c r="THM33" s="114"/>
      <c r="THO33" s="115"/>
      <c r="THP33" s="115"/>
      <c r="THQ33" s="95"/>
      <c r="THR33" s="108"/>
      <c r="THS33" s="112"/>
      <c r="TIC33" s="114"/>
      <c r="TIE33" s="115"/>
      <c r="TIF33" s="115"/>
      <c r="TIG33" s="95"/>
      <c r="TIH33" s="108"/>
      <c r="TII33" s="112"/>
      <c r="TIS33" s="114"/>
      <c r="TIU33" s="115"/>
      <c r="TIV33" s="115"/>
      <c r="TIW33" s="95"/>
      <c r="TIX33" s="108"/>
      <c r="TIY33" s="112"/>
      <c r="TJI33" s="114"/>
      <c r="TJK33" s="115"/>
      <c r="TJL33" s="115"/>
      <c r="TJM33" s="95"/>
      <c r="TJN33" s="108"/>
      <c r="TJO33" s="112"/>
      <c r="TJY33" s="114"/>
      <c r="TKA33" s="115"/>
      <c r="TKB33" s="115"/>
      <c r="TKC33" s="95"/>
      <c r="TKD33" s="108"/>
      <c r="TKE33" s="112"/>
      <c r="TKO33" s="114"/>
      <c r="TKQ33" s="115"/>
      <c r="TKR33" s="115"/>
      <c r="TKS33" s="95"/>
      <c r="TKT33" s="108"/>
      <c r="TKU33" s="112"/>
      <c r="TLE33" s="114"/>
      <c r="TLG33" s="115"/>
      <c r="TLH33" s="115"/>
      <c r="TLI33" s="95"/>
      <c r="TLJ33" s="108"/>
      <c r="TLK33" s="112"/>
      <c r="TLU33" s="114"/>
      <c r="TLW33" s="115"/>
      <c r="TLX33" s="115"/>
      <c r="TLY33" s="95"/>
      <c r="TLZ33" s="108"/>
      <c r="TMA33" s="112"/>
      <c r="TMK33" s="114"/>
      <c r="TMM33" s="115"/>
      <c r="TMN33" s="115"/>
      <c r="TMO33" s="95"/>
      <c r="TMP33" s="108"/>
      <c r="TMQ33" s="112"/>
      <c r="TNA33" s="114"/>
      <c r="TNC33" s="115"/>
      <c r="TND33" s="115"/>
      <c r="TNE33" s="95"/>
      <c r="TNF33" s="108"/>
      <c r="TNG33" s="112"/>
      <c r="TNQ33" s="114"/>
      <c r="TNS33" s="115"/>
      <c r="TNT33" s="115"/>
      <c r="TNU33" s="95"/>
      <c r="TNV33" s="108"/>
      <c r="TNW33" s="112"/>
      <c r="TOG33" s="114"/>
      <c r="TOI33" s="115"/>
      <c r="TOJ33" s="115"/>
      <c r="TOK33" s="95"/>
      <c r="TOL33" s="108"/>
      <c r="TOM33" s="112"/>
      <c r="TOW33" s="114"/>
      <c r="TOY33" s="115"/>
      <c r="TOZ33" s="115"/>
      <c r="TPA33" s="95"/>
      <c r="TPB33" s="108"/>
      <c r="TPC33" s="112"/>
      <c r="TPM33" s="114"/>
      <c r="TPO33" s="115"/>
      <c r="TPP33" s="115"/>
      <c r="TPQ33" s="95"/>
      <c r="TPR33" s="108"/>
      <c r="TPS33" s="112"/>
      <c r="TQC33" s="114"/>
      <c r="TQE33" s="115"/>
      <c r="TQF33" s="115"/>
      <c r="TQG33" s="95"/>
      <c r="TQH33" s="108"/>
      <c r="TQI33" s="112"/>
      <c r="TQS33" s="114"/>
      <c r="TQU33" s="115"/>
      <c r="TQV33" s="115"/>
      <c r="TQW33" s="95"/>
      <c r="TQX33" s="108"/>
      <c r="TQY33" s="112"/>
      <c r="TRI33" s="114"/>
      <c r="TRK33" s="115"/>
      <c r="TRL33" s="115"/>
      <c r="TRM33" s="95"/>
      <c r="TRN33" s="108"/>
      <c r="TRO33" s="112"/>
      <c r="TRY33" s="114"/>
      <c r="TSA33" s="115"/>
      <c r="TSB33" s="115"/>
      <c r="TSC33" s="95"/>
      <c r="TSD33" s="108"/>
      <c r="TSE33" s="112"/>
      <c r="TSO33" s="114"/>
      <c r="TSQ33" s="115"/>
      <c r="TSR33" s="115"/>
      <c r="TSS33" s="95"/>
      <c r="TST33" s="108"/>
      <c r="TSU33" s="112"/>
      <c r="TTE33" s="114"/>
      <c r="TTG33" s="115"/>
      <c r="TTH33" s="115"/>
      <c r="TTI33" s="95"/>
      <c r="TTJ33" s="108"/>
      <c r="TTK33" s="112"/>
      <c r="TTU33" s="114"/>
      <c r="TTW33" s="115"/>
      <c r="TTX33" s="115"/>
      <c r="TTY33" s="95"/>
      <c r="TTZ33" s="108"/>
      <c r="TUA33" s="112"/>
      <c r="TUK33" s="114"/>
      <c r="TUM33" s="115"/>
      <c r="TUN33" s="115"/>
      <c r="TUO33" s="95"/>
      <c r="TUP33" s="108"/>
      <c r="TUQ33" s="112"/>
      <c r="TVA33" s="114"/>
      <c r="TVC33" s="115"/>
      <c r="TVD33" s="115"/>
      <c r="TVE33" s="95"/>
      <c r="TVF33" s="108"/>
      <c r="TVG33" s="112"/>
      <c r="TVQ33" s="114"/>
      <c r="TVS33" s="115"/>
      <c r="TVT33" s="115"/>
      <c r="TVU33" s="95"/>
      <c r="TVV33" s="108"/>
      <c r="TVW33" s="112"/>
      <c r="TWG33" s="114"/>
      <c r="TWI33" s="115"/>
      <c r="TWJ33" s="115"/>
      <c r="TWK33" s="95"/>
      <c r="TWL33" s="108"/>
      <c r="TWM33" s="112"/>
      <c r="TWW33" s="114"/>
      <c r="TWY33" s="115"/>
      <c r="TWZ33" s="115"/>
      <c r="TXA33" s="95"/>
      <c r="TXB33" s="108"/>
      <c r="TXC33" s="112"/>
      <c r="TXM33" s="114"/>
      <c r="TXO33" s="115"/>
      <c r="TXP33" s="115"/>
      <c r="TXQ33" s="95"/>
      <c r="TXR33" s="108"/>
      <c r="TXS33" s="112"/>
      <c r="TYC33" s="114"/>
      <c r="TYE33" s="115"/>
      <c r="TYF33" s="115"/>
      <c r="TYG33" s="95"/>
      <c r="TYH33" s="108"/>
      <c r="TYI33" s="112"/>
      <c r="TYS33" s="114"/>
      <c r="TYU33" s="115"/>
      <c r="TYV33" s="115"/>
      <c r="TYW33" s="95"/>
      <c r="TYX33" s="108"/>
      <c r="TYY33" s="112"/>
      <c r="TZI33" s="114"/>
      <c r="TZK33" s="115"/>
      <c r="TZL33" s="115"/>
      <c r="TZM33" s="95"/>
      <c r="TZN33" s="108"/>
      <c r="TZO33" s="112"/>
      <c r="TZY33" s="114"/>
      <c r="UAA33" s="115"/>
      <c r="UAB33" s="115"/>
      <c r="UAC33" s="95"/>
      <c r="UAD33" s="108"/>
      <c r="UAE33" s="112"/>
      <c r="UAO33" s="114"/>
      <c r="UAQ33" s="115"/>
      <c r="UAR33" s="115"/>
      <c r="UAS33" s="95"/>
      <c r="UAT33" s="108"/>
      <c r="UAU33" s="112"/>
      <c r="UBE33" s="114"/>
      <c r="UBG33" s="115"/>
      <c r="UBH33" s="115"/>
      <c r="UBI33" s="95"/>
      <c r="UBJ33" s="108"/>
      <c r="UBK33" s="112"/>
      <c r="UBU33" s="114"/>
      <c r="UBW33" s="115"/>
      <c r="UBX33" s="115"/>
      <c r="UBY33" s="95"/>
      <c r="UBZ33" s="108"/>
      <c r="UCA33" s="112"/>
      <c r="UCK33" s="114"/>
      <c r="UCM33" s="115"/>
      <c r="UCN33" s="115"/>
      <c r="UCO33" s="95"/>
      <c r="UCP33" s="108"/>
      <c r="UCQ33" s="112"/>
      <c r="UDA33" s="114"/>
      <c r="UDC33" s="115"/>
      <c r="UDD33" s="115"/>
      <c r="UDE33" s="95"/>
      <c r="UDF33" s="108"/>
      <c r="UDG33" s="112"/>
      <c r="UDQ33" s="114"/>
      <c r="UDS33" s="115"/>
      <c r="UDT33" s="115"/>
      <c r="UDU33" s="95"/>
      <c r="UDV33" s="108"/>
      <c r="UDW33" s="112"/>
      <c r="UEG33" s="114"/>
      <c r="UEI33" s="115"/>
      <c r="UEJ33" s="115"/>
      <c r="UEK33" s="95"/>
      <c r="UEL33" s="108"/>
      <c r="UEM33" s="112"/>
      <c r="UEW33" s="114"/>
      <c r="UEY33" s="115"/>
      <c r="UEZ33" s="115"/>
      <c r="UFA33" s="95"/>
      <c r="UFB33" s="108"/>
      <c r="UFC33" s="112"/>
      <c r="UFM33" s="114"/>
      <c r="UFO33" s="115"/>
      <c r="UFP33" s="115"/>
      <c r="UFQ33" s="95"/>
      <c r="UFR33" s="108"/>
      <c r="UFS33" s="112"/>
      <c r="UGC33" s="114"/>
      <c r="UGE33" s="115"/>
      <c r="UGF33" s="115"/>
      <c r="UGG33" s="95"/>
      <c r="UGH33" s="108"/>
      <c r="UGI33" s="112"/>
      <c r="UGS33" s="114"/>
      <c r="UGU33" s="115"/>
      <c r="UGV33" s="115"/>
      <c r="UGW33" s="95"/>
      <c r="UGX33" s="108"/>
      <c r="UGY33" s="112"/>
      <c r="UHI33" s="114"/>
      <c r="UHK33" s="115"/>
      <c r="UHL33" s="115"/>
      <c r="UHM33" s="95"/>
      <c r="UHN33" s="108"/>
      <c r="UHO33" s="112"/>
      <c r="UHY33" s="114"/>
      <c r="UIA33" s="115"/>
      <c r="UIB33" s="115"/>
      <c r="UIC33" s="95"/>
      <c r="UID33" s="108"/>
      <c r="UIE33" s="112"/>
      <c r="UIO33" s="114"/>
      <c r="UIQ33" s="115"/>
      <c r="UIR33" s="115"/>
      <c r="UIS33" s="95"/>
      <c r="UIT33" s="108"/>
      <c r="UIU33" s="112"/>
      <c r="UJE33" s="114"/>
      <c r="UJG33" s="115"/>
      <c r="UJH33" s="115"/>
      <c r="UJI33" s="95"/>
      <c r="UJJ33" s="108"/>
      <c r="UJK33" s="112"/>
      <c r="UJU33" s="114"/>
      <c r="UJW33" s="115"/>
      <c r="UJX33" s="115"/>
      <c r="UJY33" s="95"/>
      <c r="UJZ33" s="108"/>
      <c r="UKA33" s="112"/>
      <c r="UKK33" s="114"/>
      <c r="UKM33" s="115"/>
      <c r="UKN33" s="115"/>
      <c r="UKO33" s="95"/>
      <c r="UKP33" s="108"/>
      <c r="UKQ33" s="112"/>
      <c r="ULA33" s="114"/>
      <c r="ULC33" s="115"/>
      <c r="ULD33" s="115"/>
      <c r="ULE33" s="95"/>
      <c r="ULF33" s="108"/>
      <c r="ULG33" s="112"/>
      <c r="ULQ33" s="114"/>
      <c r="ULS33" s="115"/>
      <c r="ULT33" s="115"/>
      <c r="ULU33" s="95"/>
      <c r="ULV33" s="108"/>
      <c r="ULW33" s="112"/>
      <c r="UMG33" s="114"/>
      <c r="UMI33" s="115"/>
      <c r="UMJ33" s="115"/>
      <c r="UMK33" s="95"/>
      <c r="UML33" s="108"/>
      <c r="UMM33" s="112"/>
      <c r="UMW33" s="114"/>
      <c r="UMY33" s="115"/>
      <c r="UMZ33" s="115"/>
      <c r="UNA33" s="95"/>
      <c r="UNB33" s="108"/>
      <c r="UNC33" s="112"/>
      <c r="UNM33" s="114"/>
      <c r="UNO33" s="115"/>
      <c r="UNP33" s="115"/>
      <c r="UNQ33" s="95"/>
      <c r="UNR33" s="108"/>
      <c r="UNS33" s="112"/>
      <c r="UOC33" s="114"/>
      <c r="UOE33" s="115"/>
      <c r="UOF33" s="115"/>
      <c r="UOG33" s="95"/>
      <c r="UOH33" s="108"/>
      <c r="UOI33" s="112"/>
      <c r="UOS33" s="114"/>
      <c r="UOU33" s="115"/>
      <c r="UOV33" s="115"/>
      <c r="UOW33" s="95"/>
      <c r="UOX33" s="108"/>
      <c r="UOY33" s="112"/>
      <c r="UPI33" s="114"/>
      <c r="UPK33" s="115"/>
      <c r="UPL33" s="115"/>
      <c r="UPM33" s="95"/>
      <c r="UPN33" s="108"/>
      <c r="UPO33" s="112"/>
      <c r="UPY33" s="114"/>
      <c r="UQA33" s="115"/>
      <c r="UQB33" s="115"/>
      <c r="UQC33" s="95"/>
      <c r="UQD33" s="108"/>
      <c r="UQE33" s="112"/>
      <c r="UQO33" s="114"/>
      <c r="UQQ33" s="115"/>
      <c r="UQR33" s="115"/>
      <c r="UQS33" s="95"/>
      <c r="UQT33" s="108"/>
      <c r="UQU33" s="112"/>
      <c r="URE33" s="114"/>
      <c r="URG33" s="115"/>
      <c r="URH33" s="115"/>
      <c r="URI33" s="95"/>
      <c r="URJ33" s="108"/>
      <c r="URK33" s="112"/>
      <c r="URU33" s="114"/>
      <c r="URW33" s="115"/>
      <c r="URX33" s="115"/>
      <c r="URY33" s="95"/>
      <c r="URZ33" s="108"/>
      <c r="USA33" s="112"/>
      <c r="USK33" s="114"/>
      <c r="USM33" s="115"/>
      <c r="USN33" s="115"/>
      <c r="USO33" s="95"/>
      <c r="USP33" s="108"/>
      <c r="USQ33" s="112"/>
      <c r="UTA33" s="114"/>
      <c r="UTC33" s="115"/>
      <c r="UTD33" s="115"/>
      <c r="UTE33" s="95"/>
      <c r="UTF33" s="108"/>
      <c r="UTG33" s="112"/>
      <c r="UTQ33" s="114"/>
      <c r="UTS33" s="115"/>
      <c r="UTT33" s="115"/>
      <c r="UTU33" s="95"/>
      <c r="UTV33" s="108"/>
      <c r="UTW33" s="112"/>
      <c r="UUG33" s="114"/>
      <c r="UUI33" s="115"/>
      <c r="UUJ33" s="115"/>
      <c r="UUK33" s="95"/>
      <c r="UUL33" s="108"/>
      <c r="UUM33" s="112"/>
      <c r="UUW33" s="114"/>
      <c r="UUY33" s="115"/>
      <c r="UUZ33" s="115"/>
      <c r="UVA33" s="95"/>
      <c r="UVB33" s="108"/>
      <c r="UVC33" s="112"/>
      <c r="UVM33" s="114"/>
      <c r="UVO33" s="115"/>
      <c r="UVP33" s="115"/>
      <c r="UVQ33" s="95"/>
      <c r="UVR33" s="108"/>
      <c r="UVS33" s="112"/>
      <c r="UWC33" s="114"/>
      <c r="UWE33" s="115"/>
      <c r="UWF33" s="115"/>
      <c r="UWG33" s="95"/>
      <c r="UWH33" s="108"/>
      <c r="UWI33" s="112"/>
      <c r="UWS33" s="114"/>
      <c r="UWU33" s="115"/>
      <c r="UWV33" s="115"/>
      <c r="UWW33" s="95"/>
      <c r="UWX33" s="108"/>
      <c r="UWY33" s="112"/>
      <c r="UXI33" s="114"/>
      <c r="UXK33" s="115"/>
      <c r="UXL33" s="115"/>
      <c r="UXM33" s="95"/>
      <c r="UXN33" s="108"/>
      <c r="UXO33" s="112"/>
      <c r="UXY33" s="114"/>
      <c r="UYA33" s="115"/>
      <c r="UYB33" s="115"/>
      <c r="UYC33" s="95"/>
      <c r="UYD33" s="108"/>
      <c r="UYE33" s="112"/>
      <c r="UYO33" s="114"/>
      <c r="UYQ33" s="115"/>
      <c r="UYR33" s="115"/>
      <c r="UYS33" s="95"/>
      <c r="UYT33" s="108"/>
      <c r="UYU33" s="112"/>
      <c r="UZE33" s="114"/>
      <c r="UZG33" s="115"/>
      <c r="UZH33" s="115"/>
      <c r="UZI33" s="95"/>
      <c r="UZJ33" s="108"/>
      <c r="UZK33" s="112"/>
      <c r="UZU33" s="114"/>
      <c r="UZW33" s="115"/>
      <c r="UZX33" s="115"/>
      <c r="UZY33" s="95"/>
      <c r="UZZ33" s="108"/>
      <c r="VAA33" s="112"/>
      <c r="VAK33" s="114"/>
      <c r="VAM33" s="115"/>
      <c r="VAN33" s="115"/>
      <c r="VAO33" s="95"/>
      <c r="VAP33" s="108"/>
      <c r="VAQ33" s="112"/>
      <c r="VBA33" s="114"/>
      <c r="VBC33" s="115"/>
      <c r="VBD33" s="115"/>
      <c r="VBE33" s="95"/>
      <c r="VBF33" s="108"/>
      <c r="VBG33" s="112"/>
      <c r="VBQ33" s="114"/>
      <c r="VBS33" s="115"/>
      <c r="VBT33" s="115"/>
      <c r="VBU33" s="95"/>
      <c r="VBV33" s="108"/>
      <c r="VBW33" s="112"/>
      <c r="VCG33" s="114"/>
      <c r="VCI33" s="115"/>
      <c r="VCJ33" s="115"/>
      <c r="VCK33" s="95"/>
      <c r="VCL33" s="108"/>
      <c r="VCM33" s="112"/>
      <c r="VCW33" s="114"/>
      <c r="VCY33" s="115"/>
      <c r="VCZ33" s="115"/>
      <c r="VDA33" s="95"/>
      <c r="VDB33" s="108"/>
      <c r="VDC33" s="112"/>
      <c r="VDM33" s="114"/>
      <c r="VDO33" s="115"/>
      <c r="VDP33" s="115"/>
      <c r="VDQ33" s="95"/>
      <c r="VDR33" s="108"/>
      <c r="VDS33" s="112"/>
      <c r="VEC33" s="114"/>
      <c r="VEE33" s="115"/>
      <c r="VEF33" s="115"/>
      <c r="VEG33" s="95"/>
      <c r="VEH33" s="108"/>
      <c r="VEI33" s="112"/>
      <c r="VES33" s="114"/>
      <c r="VEU33" s="115"/>
      <c r="VEV33" s="115"/>
      <c r="VEW33" s="95"/>
      <c r="VEX33" s="108"/>
      <c r="VEY33" s="112"/>
      <c r="VFI33" s="114"/>
      <c r="VFK33" s="115"/>
      <c r="VFL33" s="115"/>
      <c r="VFM33" s="95"/>
      <c r="VFN33" s="108"/>
      <c r="VFO33" s="112"/>
      <c r="VFY33" s="114"/>
      <c r="VGA33" s="115"/>
      <c r="VGB33" s="115"/>
      <c r="VGC33" s="95"/>
      <c r="VGD33" s="108"/>
      <c r="VGE33" s="112"/>
      <c r="VGO33" s="114"/>
      <c r="VGQ33" s="115"/>
      <c r="VGR33" s="115"/>
      <c r="VGS33" s="95"/>
      <c r="VGT33" s="108"/>
      <c r="VGU33" s="112"/>
      <c r="VHE33" s="114"/>
      <c r="VHG33" s="115"/>
      <c r="VHH33" s="115"/>
      <c r="VHI33" s="95"/>
      <c r="VHJ33" s="108"/>
      <c r="VHK33" s="112"/>
      <c r="VHU33" s="114"/>
      <c r="VHW33" s="115"/>
      <c r="VHX33" s="115"/>
      <c r="VHY33" s="95"/>
      <c r="VHZ33" s="108"/>
      <c r="VIA33" s="112"/>
      <c r="VIK33" s="114"/>
      <c r="VIM33" s="115"/>
      <c r="VIN33" s="115"/>
      <c r="VIO33" s="95"/>
      <c r="VIP33" s="108"/>
      <c r="VIQ33" s="112"/>
      <c r="VJA33" s="114"/>
      <c r="VJC33" s="115"/>
      <c r="VJD33" s="115"/>
      <c r="VJE33" s="95"/>
      <c r="VJF33" s="108"/>
      <c r="VJG33" s="112"/>
      <c r="VJQ33" s="114"/>
      <c r="VJS33" s="115"/>
      <c r="VJT33" s="115"/>
      <c r="VJU33" s="95"/>
      <c r="VJV33" s="108"/>
      <c r="VJW33" s="112"/>
      <c r="VKG33" s="114"/>
      <c r="VKI33" s="115"/>
      <c r="VKJ33" s="115"/>
      <c r="VKK33" s="95"/>
      <c r="VKL33" s="108"/>
      <c r="VKM33" s="112"/>
      <c r="VKW33" s="114"/>
      <c r="VKY33" s="115"/>
      <c r="VKZ33" s="115"/>
      <c r="VLA33" s="95"/>
      <c r="VLB33" s="108"/>
      <c r="VLC33" s="112"/>
      <c r="VLM33" s="114"/>
      <c r="VLO33" s="115"/>
      <c r="VLP33" s="115"/>
      <c r="VLQ33" s="95"/>
      <c r="VLR33" s="108"/>
      <c r="VLS33" s="112"/>
      <c r="VMC33" s="114"/>
      <c r="VME33" s="115"/>
      <c r="VMF33" s="115"/>
      <c r="VMG33" s="95"/>
      <c r="VMH33" s="108"/>
      <c r="VMI33" s="112"/>
      <c r="VMS33" s="114"/>
      <c r="VMU33" s="115"/>
      <c r="VMV33" s="115"/>
      <c r="VMW33" s="95"/>
      <c r="VMX33" s="108"/>
      <c r="VMY33" s="112"/>
      <c r="VNI33" s="114"/>
      <c r="VNK33" s="115"/>
      <c r="VNL33" s="115"/>
      <c r="VNM33" s="95"/>
      <c r="VNN33" s="108"/>
      <c r="VNO33" s="112"/>
      <c r="VNY33" s="114"/>
      <c r="VOA33" s="115"/>
      <c r="VOB33" s="115"/>
      <c r="VOC33" s="95"/>
      <c r="VOD33" s="108"/>
      <c r="VOE33" s="112"/>
      <c r="VOO33" s="114"/>
      <c r="VOQ33" s="115"/>
      <c r="VOR33" s="115"/>
      <c r="VOS33" s="95"/>
      <c r="VOT33" s="108"/>
      <c r="VOU33" s="112"/>
      <c r="VPE33" s="114"/>
      <c r="VPG33" s="115"/>
      <c r="VPH33" s="115"/>
      <c r="VPI33" s="95"/>
      <c r="VPJ33" s="108"/>
      <c r="VPK33" s="112"/>
      <c r="VPU33" s="114"/>
      <c r="VPW33" s="115"/>
      <c r="VPX33" s="115"/>
      <c r="VPY33" s="95"/>
      <c r="VPZ33" s="108"/>
      <c r="VQA33" s="112"/>
      <c r="VQK33" s="114"/>
      <c r="VQM33" s="115"/>
      <c r="VQN33" s="115"/>
      <c r="VQO33" s="95"/>
      <c r="VQP33" s="108"/>
      <c r="VQQ33" s="112"/>
      <c r="VRA33" s="114"/>
      <c r="VRC33" s="115"/>
      <c r="VRD33" s="115"/>
      <c r="VRE33" s="95"/>
      <c r="VRF33" s="108"/>
      <c r="VRG33" s="112"/>
      <c r="VRQ33" s="114"/>
      <c r="VRS33" s="115"/>
      <c r="VRT33" s="115"/>
      <c r="VRU33" s="95"/>
      <c r="VRV33" s="108"/>
      <c r="VRW33" s="112"/>
      <c r="VSG33" s="114"/>
      <c r="VSI33" s="115"/>
      <c r="VSJ33" s="115"/>
      <c r="VSK33" s="95"/>
      <c r="VSL33" s="108"/>
      <c r="VSM33" s="112"/>
      <c r="VSW33" s="114"/>
      <c r="VSY33" s="115"/>
      <c r="VSZ33" s="115"/>
      <c r="VTA33" s="95"/>
      <c r="VTB33" s="108"/>
      <c r="VTC33" s="112"/>
      <c r="VTM33" s="114"/>
      <c r="VTO33" s="115"/>
      <c r="VTP33" s="115"/>
      <c r="VTQ33" s="95"/>
      <c r="VTR33" s="108"/>
      <c r="VTS33" s="112"/>
      <c r="VUC33" s="114"/>
      <c r="VUE33" s="115"/>
      <c r="VUF33" s="115"/>
      <c r="VUG33" s="95"/>
      <c r="VUH33" s="108"/>
      <c r="VUI33" s="112"/>
      <c r="VUS33" s="114"/>
      <c r="VUU33" s="115"/>
      <c r="VUV33" s="115"/>
      <c r="VUW33" s="95"/>
      <c r="VUX33" s="108"/>
      <c r="VUY33" s="112"/>
      <c r="VVI33" s="114"/>
      <c r="VVK33" s="115"/>
      <c r="VVL33" s="115"/>
      <c r="VVM33" s="95"/>
      <c r="VVN33" s="108"/>
      <c r="VVO33" s="112"/>
      <c r="VVY33" s="114"/>
      <c r="VWA33" s="115"/>
      <c r="VWB33" s="115"/>
      <c r="VWC33" s="95"/>
      <c r="VWD33" s="108"/>
      <c r="VWE33" s="112"/>
      <c r="VWO33" s="114"/>
      <c r="VWQ33" s="115"/>
      <c r="VWR33" s="115"/>
      <c r="VWS33" s="95"/>
      <c r="VWT33" s="108"/>
      <c r="VWU33" s="112"/>
      <c r="VXE33" s="114"/>
      <c r="VXG33" s="115"/>
      <c r="VXH33" s="115"/>
      <c r="VXI33" s="95"/>
      <c r="VXJ33" s="108"/>
      <c r="VXK33" s="112"/>
      <c r="VXU33" s="114"/>
      <c r="VXW33" s="115"/>
      <c r="VXX33" s="115"/>
      <c r="VXY33" s="95"/>
      <c r="VXZ33" s="108"/>
      <c r="VYA33" s="112"/>
      <c r="VYK33" s="114"/>
      <c r="VYM33" s="115"/>
      <c r="VYN33" s="115"/>
      <c r="VYO33" s="95"/>
      <c r="VYP33" s="108"/>
      <c r="VYQ33" s="112"/>
      <c r="VZA33" s="114"/>
      <c r="VZC33" s="115"/>
      <c r="VZD33" s="115"/>
      <c r="VZE33" s="95"/>
      <c r="VZF33" s="108"/>
      <c r="VZG33" s="112"/>
      <c r="VZQ33" s="114"/>
      <c r="VZS33" s="115"/>
      <c r="VZT33" s="115"/>
      <c r="VZU33" s="95"/>
      <c r="VZV33" s="108"/>
      <c r="VZW33" s="112"/>
      <c r="WAG33" s="114"/>
      <c r="WAI33" s="115"/>
      <c r="WAJ33" s="115"/>
      <c r="WAK33" s="95"/>
      <c r="WAL33" s="108"/>
      <c r="WAM33" s="112"/>
      <c r="WAW33" s="114"/>
      <c r="WAY33" s="115"/>
      <c r="WAZ33" s="115"/>
      <c r="WBA33" s="95"/>
      <c r="WBB33" s="108"/>
      <c r="WBC33" s="112"/>
      <c r="WBM33" s="114"/>
      <c r="WBO33" s="115"/>
      <c r="WBP33" s="115"/>
      <c r="WBQ33" s="95"/>
      <c r="WBR33" s="108"/>
      <c r="WBS33" s="112"/>
      <c r="WCC33" s="114"/>
      <c r="WCE33" s="115"/>
      <c r="WCF33" s="115"/>
      <c r="WCG33" s="95"/>
      <c r="WCH33" s="108"/>
      <c r="WCI33" s="112"/>
      <c r="WCS33" s="114"/>
      <c r="WCU33" s="115"/>
      <c r="WCV33" s="115"/>
      <c r="WCW33" s="95"/>
      <c r="WCX33" s="108"/>
      <c r="WCY33" s="112"/>
      <c r="WDI33" s="114"/>
      <c r="WDK33" s="115"/>
      <c r="WDL33" s="115"/>
      <c r="WDM33" s="95"/>
      <c r="WDN33" s="108"/>
      <c r="WDO33" s="112"/>
      <c r="WDY33" s="114"/>
      <c r="WEA33" s="115"/>
      <c r="WEB33" s="115"/>
      <c r="WEC33" s="95"/>
      <c r="WED33" s="108"/>
      <c r="WEE33" s="112"/>
      <c r="WEO33" s="114"/>
      <c r="WEQ33" s="115"/>
      <c r="WER33" s="115"/>
      <c r="WES33" s="95"/>
      <c r="WET33" s="108"/>
      <c r="WEU33" s="112"/>
      <c r="WFE33" s="114"/>
      <c r="WFG33" s="115"/>
      <c r="WFH33" s="115"/>
      <c r="WFI33" s="95"/>
      <c r="WFJ33" s="108"/>
      <c r="WFK33" s="112"/>
      <c r="WFU33" s="114"/>
      <c r="WFW33" s="115"/>
      <c r="WFX33" s="115"/>
      <c r="WFY33" s="95"/>
      <c r="WFZ33" s="108"/>
      <c r="WGA33" s="112"/>
      <c r="WGK33" s="114"/>
      <c r="WGM33" s="115"/>
      <c r="WGN33" s="115"/>
      <c r="WGO33" s="95"/>
      <c r="WGP33" s="108"/>
      <c r="WGQ33" s="112"/>
      <c r="WHA33" s="114"/>
      <c r="WHC33" s="115"/>
      <c r="WHD33" s="115"/>
      <c r="WHE33" s="95"/>
      <c r="WHF33" s="108"/>
      <c r="WHG33" s="112"/>
      <c r="WHQ33" s="114"/>
      <c r="WHS33" s="115"/>
      <c r="WHT33" s="115"/>
      <c r="WHU33" s="95"/>
      <c r="WHV33" s="108"/>
      <c r="WHW33" s="112"/>
      <c r="WIG33" s="114"/>
      <c r="WII33" s="115"/>
      <c r="WIJ33" s="115"/>
      <c r="WIK33" s="95"/>
      <c r="WIL33" s="108"/>
      <c r="WIM33" s="112"/>
      <c r="WIW33" s="114"/>
      <c r="WIY33" s="115"/>
      <c r="WIZ33" s="115"/>
      <c r="WJA33" s="95"/>
      <c r="WJB33" s="108"/>
      <c r="WJC33" s="112"/>
      <c r="WJM33" s="114"/>
      <c r="WJO33" s="115"/>
      <c r="WJP33" s="115"/>
      <c r="WJQ33" s="95"/>
      <c r="WJR33" s="108"/>
      <c r="WJS33" s="112"/>
      <c r="WKC33" s="114"/>
      <c r="WKE33" s="115"/>
      <c r="WKF33" s="115"/>
      <c r="WKG33" s="95"/>
      <c r="WKH33" s="108"/>
      <c r="WKI33" s="112"/>
      <c r="WKS33" s="114"/>
      <c r="WKU33" s="115"/>
      <c r="WKV33" s="115"/>
      <c r="WKW33" s="95"/>
      <c r="WKX33" s="108"/>
      <c r="WKY33" s="112"/>
      <c r="WLI33" s="114"/>
      <c r="WLK33" s="115"/>
      <c r="WLL33" s="115"/>
      <c r="WLM33" s="95"/>
      <c r="WLN33" s="108"/>
      <c r="WLO33" s="112"/>
      <c r="WLY33" s="114"/>
      <c r="WMA33" s="115"/>
      <c r="WMB33" s="115"/>
      <c r="WMC33" s="95"/>
      <c r="WMD33" s="108"/>
      <c r="WME33" s="112"/>
      <c r="WMO33" s="114"/>
      <c r="WMQ33" s="115"/>
      <c r="WMR33" s="115"/>
      <c r="WMS33" s="95"/>
      <c r="WMT33" s="108"/>
      <c r="WMU33" s="112"/>
      <c r="WNE33" s="114"/>
      <c r="WNG33" s="115"/>
      <c r="WNH33" s="115"/>
      <c r="WNI33" s="95"/>
      <c r="WNJ33" s="108"/>
      <c r="WNK33" s="112"/>
      <c r="WNU33" s="114"/>
      <c r="WNW33" s="115"/>
      <c r="WNX33" s="115"/>
      <c r="WNY33" s="95"/>
      <c r="WNZ33" s="108"/>
      <c r="WOA33" s="112"/>
      <c r="WOK33" s="114"/>
      <c r="WOM33" s="115"/>
      <c r="WON33" s="115"/>
      <c r="WOO33" s="95"/>
      <c r="WOP33" s="108"/>
      <c r="WOQ33" s="112"/>
      <c r="WPA33" s="114"/>
      <c r="WPC33" s="115"/>
      <c r="WPD33" s="115"/>
      <c r="WPE33" s="95"/>
      <c r="WPF33" s="108"/>
      <c r="WPG33" s="112"/>
      <c r="WPQ33" s="114"/>
      <c r="WPS33" s="115"/>
      <c r="WPT33" s="115"/>
      <c r="WPU33" s="95"/>
      <c r="WPV33" s="108"/>
      <c r="WPW33" s="112"/>
      <c r="WQG33" s="114"/>
      <c r="WQI33" s="115"/>
      <c r="WQJ33" s="115"/>
      <c r="WQK33" s="95"/>
      <c r="WQL33" s="108"/>
      <c r="WQM33" s="112"/>
      <c r="WQW33" s="114"/>
      <c r="WQY33" s="115"/>
      <c r="WQZ33" s="115"/>
      <c r="WRA33" s="95"/>
      <c r="WRB33" s="108"/>
      <c r="WRC33" s="112"/>
      <c r="WRM33" s="114"/>
      <c r="WRO33" s="115"/>
      <c r="WRP33" s="115"/>
      <c r="WRQ33" s="95"/>
      <c r="WRR33" s="108"/>
      <c r="WRS33" s="112"/>
      <c r="WSC33" s="114"/>
      <c r="WSE33" s="115"/>
      <c r="WSF33" s="115"/>
      <c r="WSG33" s="95"/>
      <c r="WSH33" s="108"/>
      <c r="WSI33" s="112"/>
      <c r="WSS33" s="114"/>
      <c r="WSU33" s="115"/>
      <c r="WSV33" s="115"/>
      <c r="WSW33" s="95"/>
      <c r="WSX33" s="108"/>
      <c r="WSY33" s="112"/>
      <c r="WTI33" s="114"/>
      <c r="WTK33" s="115"/>
      <c r="WTL33" s="115"/>
      <c r="WTM33" s="95"/>
      <c r="WTN33" s="108"/>
      <c r="WTO33" s="112"/>
      <c r="WTY33" s="114"/>
      <c r="WUA33" s="115"/>
      <c r="WUB33" s="115"/>
      <c r="WUC33" s="95"/>
      <c r="WUD33" s="108"/>
      <c r="WUE33" s="112"/>
      <c r="WUO33" s="114"/>
      <c r="WUQ33" s="115"/>
      <c r="WUR33" s="115"/>
      <c r="WUS33" s="95"/>
      <c r="WUT33" s="108"/>
      <c r="WUU33" s="112"/>
      <c r="WVE33" s="114"/>
      <c r="WVG33" s="115"/>
      <c r="WVH33" s="115"/>
      <c r="WVI33" s="95"/>
      <c r="WVJ33" s="108"/>
      <c r="WVK33" s="112"/>
      <c r="WVU33" s="114"/>
      <c r="WVW33" s="115"/>
      <c r="WVX33" s="115"/>
      <c r="WVY33" s="95"/>
      <c r="WVZ33" s="108"/>
      <c r="WWA33" s="112"/>
      <c r="WWK33" s="114"/>
      <c r="WWM33" s="115"/>
      <c r="WWN33" s="115"/>
      <c r="WWO33" s="95"/>
      <c r="WWP33" s="108"/>
      <c r="WWQ33" s="112"/>
      <c r="WXA33" s="114"/>
      <c r="WXC33" s="115"/>
      <c r="WXD33" s="115"/>
      <c r="WXE33" s="95"/>
      <c r="WXF33" s="108"/>
      <c r="WXG33" s="112"/>
      <c r="WXQ33" s="114"/>
      <c r="WXS33" s="115"/>
      <c r="WXT33" s="115"/>
      <c r="WXU33" s="95"/>
      <c r="WXV33" s="108"/>
      <c r="WXW33" s="112"/>
      <c r="WYG33" s="114"/>
      <c r="WYI33" s="115"/>
      <c r="WYJ33" s="115"/>
      <c r="WYK33" s="95"/>
      <c r="WYL33" s="108"/>
      <c r="WYM33" s="112"/>
      <c r="WYW33" s="114"/>
      <c r="WYY33" s="115"/>
      <c r="WYZ33" s="115"/>
      <c r="WZA33" s="95"/>
      <c r="WZB33" s="108"/>
      <c r="WZC33" s="112"/>
      <c r="WZM33" s="114"/>
      <c r="WZO33" s="115"/>
      <c r="WZP33" s="115"/>
      <c r="WZQ33" s="95"/>
      <c r="WZR33" s="108"/>
      <c r="WZS33" s="112"/>
      <c r="XAC33" s="114"/>
      <c r="XAE33" s="115"/>
      <c r="XAF33" s="115"/>
      <c r="XAG33" s="95"/>
      <c r="XAH33" s="108"/>
      <c r="XAI33" s="112"/>
      <c r="XAS33" s="114"/>
      <c r="XAU33" s="115"/>
      <c r="XAV33" s="115"/>
      <c r="XAW33" s="95"/>
      <c r="XAX33" s="108"/>
      <c r="XAY33" s="112"/>
      <c r="XBI33" s="114"/>
      <c r="XBK33" s="115"/>
      <c r="XBL33" s="115"/>
      <c r="XBM33" s="95"/>
      <c r="XBN33" s="108"/>
      <c r="XBO33" s="112"/>
      <c r="XBY33" s="114"/>
      <c r="XCA33" s="115"/>
      <c r="XCB33" s="115"/>
      <c r="XCC33" s="95"/>
      <c r="XCD33" s="108"/>
      <c r="XCE33" s="112"/>
      <c r="XCO33" s="114"/>
      <c r="XCQ33" s="115"/>
      <c r="XCR33" s="115"/>
      <c r="XCS33" s="95"/>
      <c r="XCT33" s="108"/>
      <c r="XCU33" s="112"/>
      <c r="XDE33" s="114"/>
      <c r="XDG33" s="115"/>
      <c r="XDH33" s="115"/>
      <c r="XDI33" s="95"/>
      <c r="XDJ33" s="108"/>
      <c r="XDK33" s="112"/>
      <c r="XDU33" s="114"/>
      <c r="XDW33" s="115"/>
      <c r="XDX33" s="115"/>
      <c r="XDY33" s="95"/>
      <c r="XDZ33" s="108"/>
      <c r="XEA33" s="112"/>
      <c r="XEK33" s="114"/>
      <c r="XEM33" s="115"/>
      <c r="XEN33" s="115"/>
      <c r="XEO33" s="95"/>
      <c r="XEP33" s="108"/>
      <c r="XEQ33" s="112"/>
      <c r="XFA33" s="114"/>
      <c r="XFC33" s="115"/>
      <c r="XFD33" s="115"/>
    </row>
    <row r="34" spans="1:16384" s="113" customFormat="1" ht="21" customHeight="1" x14ac:dyDescent="0.25">
      <c r="A34" s="95"/>
      <c r="B34" s="108"/>
      <c r="C34" s="11"/>
      <c r="D34" s="96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3"/>
      <c r="R34" s="143"/>
      <c r="S34" s="142"/>
      <c r="T34" s="143"/>
      <c r="U34" s="143"/>
      <c r="V34" s="143"/>
      <c r="W34" s="143"/>
      <c r="AC34" s="114"/>
      <c r="AE34" s="115"/>
      <c r="AF34" s="115"/>
      <c r="AG34" s="95"/>
      <c r="AH34" s="108"/>
      <c r="AI34" s="112"/>
      <c r="AS34" s="114"/>
      <c r="AU34" s="115"/>
      <c r="AV34" s="115"/>
      <c r="AW34" s="95"/>
      <c r="AX34" s="108"/>
      <c r="AY34" s="112"/>
      <c r="BI34" s="114"/>
      <c r="BK34" s="115"/>
      <c r="BL34" s="115"/>
      <c r="BM34" s="95"/>
      <c r="BN34" s="108"/>
      <c r="BO34" s="112"/>
      <c r="BY34" s="114"/>
      <c r="CA34" s="115"/>
      <c r="CB34" s="115"/>
      <c r="CC34" s="95"/>
      <c r="CD34" s="108"/>
      <c r="CE34" s="112"/>
      <c r="CO34" s="114"/>
      <c r="CQ34" s="115"/>
      <c r="CR34" s="115"/>
      <c r="CS34" s="95"/>
      <c r="CT34" s="108"/>
      <c r="CU34" s="112"/>
      <c r="DE34" s="114"/>
      <c r="DG34" s="115"/>
      <c r="DH34" s="115"/>
      <c r="DI34" s="95"/>
      <c r="DJ34" s="108"/>
      <c r="DK34" s="112"/>
      <c r="DU34" s="114"/>
      <c r="DW34" s="115"/>
      <c r="DX34" s="115"/>
      <c r="DY34" s="95"/>
      <c r="DZ34" s="108"/>
      <c r="EA34" s="112"/>
      <c r="EK34" s="114"/>
      <c r="EM34" s="115"/>
      <c r="EN34" s="115"/>
      <c r="EO34" s="95"/>
      <c r="EP34" s="108"/>
      <c r="EQ34" s="112"/>
      <c r="FA34" s="114"/>
      <c r="FC34" s="115"/>
      <c r="FD34" s="115"/>
      <c r="FE34" s="95"/>
      <c r="FF34" s="108"/>
      <c r="FG34" s="112"/>
      <c r="FQ34" s="114"/>
      <c r="FS34" s="115"/>
      <c r="FT34" s="115"/>
      <c r="FU34" s="95"/>
      <c r="FV34" s="108"/>
      <c r="FW34" s="112"/>
      <c r="GG34" s="114"/>
      <c r="GI34" s="115"/>
      <c r="GJ34" s="115"/>
      <c r="GK34" s="95"/>
      <c r="GL34" s="108"/>
      <c r="GM34" s="112"/>
      <c r="GW34" s="114"/>
      <c r="GY34" s="115"/>
      <c r="GZ34" s="115"/>
      <c r="HA34" s="95"/>
      <c r="HB34" s="108"/>
      <c r="HC34" s="112"/>
      <c r="HM34" s="114"/>
      <c r="HO34" s="115"/>
      <c r="HP34" s="115"/>
      <c r="HQ34" s="95"/>
      <c r="HR34" s="108"/>
      <c r="HS34" s="112"/>
      <c r="IC34" s="114"/>
      <c r="IE34" s="115"/>
      <c r="IF34" s="115"/>
      <c r="IG34" s="95"/>
      <c r="IH34" s="108"/>
      <c r="II34" s="112"/>
      <c r="IS34" s="114"/>
      <c r="IU34" s="115"/>
      <c r="IV34" s="115"/>
      <c r="IW34" s="95"/>
      <c r="IX34" s="108"/>
      <c r="IY34" s="112"/>
      <c r="JI34" s="114"/>
      <c r="JK34" s="115"/>
      <c r="JL34" s="115"/>
      <c r="JM34" s="95"/>
      <c r="JN34" s="108"/>
      <c r="JO34" s="112"/>
      <c r="JY34" s="114"/>
      <c r="KA34" s="115"/>
      <c r="KB34" s="115"/>
      <c r="KC34" s="95"/>
      <c r="KD34" s="108"/>
      <c r="KE34" s="112"/>
      <c r="KO34" s="114"/>
      <c r="KQ34" s="115"/>
      <c r="KR34" s="115"/>
      <c r="KS34" s="95"/>
      <c r="KT34" s="108"/>
      <c r="KU34" s="112"/>
      <c r="LE34" s="114"/>
      <c r="LG34" s="115"/>
      <c r="LH34" s="115"/>
      <c r="LI34" s="95"/>
      <c r="LJ34" s="108"/>
      <c r="LK34" s="112"/>
      <c r="LU34" s="114"/>
      <c r="LW34" s="115"/>
      <c r="LX34" s="115"/>
      <c r="LY34" s="95"/>
      <c r="LZ34" s="108"/>
      <c r="MA34" s="112"/>
      <c r="MK34" s="114"/>
      <c r="MM34" s="115"/>
      <c r="MN34" s="115"/>
      <c r="MO34" s="95"/>
      <c r="MP34" s="108"/>
      <c r="MQ34" s="112"/>
      <c r="NA34" s="114"/>
      <c r="NC34" s="115"/>
      <c r="ND34" s="115"/>
      <c r="NE34" s="95"/>
      <c r="NF34" s="108"/>
      <c r="NG34" s="112"/>
      <c r="NQ34" s="114"/>
      <c r="NS34" s="115"/>
      <c r="NT34" s="115"/>
      <c r="NU34" s="95"/>
      <c r="NV34" s="108"/>
      <c r="NW34" s="112"/>
      <c r="OG34" s="114"/>
      <c r="OI34" s="115"/>
      <c r="OJ34" s="115"/>
      <c r="OK34" s="95"/>
      <c r="OL34" s="108"/>
      <c r="OM34" s="112"/>
      <c r="OW34" s="114"/>
      <c r="OY34" s="115"/>
      <c r="OZ34" s="115"/>
      <c r="PA34" s="95"/>
      <c r="PB34" s="108"/>
      <c r="PC34" s="112"/>
      <c r="PM34" s="114"/>
      <c r="PO34" s="115"/>
      <c r="PP34" s="115"/>
      <c r="PQ34" s="95"/>
      <c r="PR34" s="108"/>
      <c r="PS34" s="112"/>
      <c r="QC34" s="114"/>
      <c r="QE34" s="115"/>
      <c r="QF34" s="115"/>
      <c r="QG34" s="95"/>
      <c r="QH34" s="108"/>
      <c r="QI34" s="112"/>
      <c r="QS34" s="114"/>
      <c r="QU34" s="115"/>
      <c r="QV34" s="115"/>
      <c r="QW34" s="95"/>
      <c r="QX34" s="108"/>
      <c r="QY34" s="112"/>
      <c r="RI34" s="114"/>
      <c r="RK34" s="115"/>
      <c r="RL34" s="115"/>
      <c r="RM34" s="95"/>
      <c r="RN34" s="108"/>
      <c r="RO34" s="112"/>
      <c r="RY34" s="114"/>
      <c r="SA34" s="115"/>
      <c r="SB34" s="115"/>
      <c r="SC34" s="95"/>
      <c r="SD34" s="108"/>
      <c r="SE34" s="112"/>
      <c r="SO34" s="114"/>
      <c r="SQ34" s="115"/>
      <c r="SR34" s="115"/>
      <c r="SS34" s="95"/>
      <c r="ST34" s="108"/>
      <c r="SU34" s="112"/>
      <c r="TE34" s="114"/>
      <c r="TG34" s="115"/>
      <c r="TH34" s="115"/>
      <c r="TI34" s="95"/>
      <c r="TJ34" s="108"/>
      <c r="TK34" s="112"/>
      <c r="TU34" s="114"/>
      <c r="TW34" s="115"/>
      <c r="TX34" s="115"/>
      <c r="TY34" s="95"/>
      <c r="TZ34" s="108"/>
      <c r="UA34" s="112"/>
      <c r="UK34" s="114"/>
      <c r="UM34" s="115"/>
      <c r="UN34" s="115"/>
      <c r="UO34" s="95"/>
      <c r="UP34" s="108"/>
      <c r="UQ34" s="112"/>
      <c r="VA34" s="114"/>
      <c r="VC34" s="115"/>
      <c r="VD34" s="115"/>
      <c r="VE34" s="95"/>
      <c r="VF34" s="108"/>
      <c r="VG34" s="112"/>
      <c r="VQ34" s="114"/>
      <c r="VS34" s="115"/>
      <c r="VT34" s="115"/>
      <c r="VU34" s="95"/>
      <c r="VV34" s="108"/>
      <c r="VW34" s="112"/>
      <c r="WG34" s="114"/>
      <c r="WI34" s="115"/>
      <c r="WJ34" s="115"/>
      <c r="WK34" s="95"/>
      <c r="WL34" s="108"/>
      <c r="WM34" s="112"/>
      <c r="WW34" s="114"/>
      <c r="WY34" s="115"/>
      <c r="WZ34" s="115"/>
      <c r="XA34" s="95"/>
      <c r="XB34" s="108"/>
      <c r="XC34" s="112"/>
      <c r="XM34" s="114"/>
      <c r="XO34" s="115"/>
      <c r="XP34" s="115"/>
      <c r="XQ34" s="95"/>
      <c r="XR34" s="108"/>
      <c r="XS34" s="112"/>
      <c r="YC34" s="114"/>
      <c r="YE34" s="115"/>
      <c r="YF34" s="115"/>
      <c r="YG34" s="95"/>
      <c r="YH34" s="108"/>
      <c r="YI34" s="112"/>
      <c r="YS34" s="114"/>
      <c r="YU34" s="115"/>
      <c r="YV34" s="115"/>
      <c r="YW34" s="95"/>
      <c r="YX34" s="108"/>
      <c r="YY34" s="112"/>
      <c r="ZI34" s="114"/>
      <c r="ZK34" s="115"/>
      <c r="ZL34" s="115"/>
      <c r="ZM34" s="95"/>
      <c r="ZN34" s="108"/>
      <c r="ZO34" s="112"/>
      <c r="ZY34" s="114"/>
      <c r="AAA34" s="115"/>
      <c r="AAB34" s="115"/>
      <c r="AAC34" s="95"/>
      <c r="AAD34" s="108"/>
      <c r="AAE34" s="112"/>
      <c r="AAO34" s="114"/>
      <c r="AAQ34" s="115"/>
      <c r="AAR34" s="115"/>
      <c r="AAS34" s="95"/>
      <c r="AAT34" s="108"/>
      <c r="AAU34" s="112"/>
      <c r="ABE34" s="114"/>
      <c r="ABG34" s="115"/>
      <c r="ABH34" s="115"/>
      <c r="ABI34" s="95"/>
      <c r="ABJ34" s="108"/>
      <c r="ABK34" s="112"/>
      <c r="ABU34" s="114"/>
      <c r="ABW34" s="115"/>
      <c r="ABX34" s="115"/>
      <c r="ABY34" s="95"/>
      <c r="ABZ34" s="108"/>
      <c r="ACA34" s="112"/>
      <c r="ACK34" s="114"/>
      <c r="ACM34" s="115"/>
      <c r="ACN34" s="115"/>
      <c r="ACO34" s="95"/>
      <c r="ACP34" s="108"/>
      <c r="ACQ34" s="112"/>
      <c r="ADA34" s="114"/>
      <c r="ADC34" s="115"/>
      <c r="ADD34" s="115"/>
      <c r="ADE34" s="95"/>
      <c r="ADF34" s="108"/>
      <c r="ADG34" s="112"/>
      <c r="ADQ34" s="114"/>
      <c r="ADS34" s="115"/>
      <c r="ADT34" s="115"/>
      <c r="ADU34" s="95"/>
      <c r="ADV34" s="108"/>
      <c r="ADW34" s="112"/>
      <c r="AEG34" s="114"/>
      <c r="AEI34" s="115"/>
      <c r="AEJ34" s="115"/>
      <c r="AEK34" s="95"/>
      <c r="AEL34" s="108"/>
      <c r="AEM34" s="112"/>
      <c r="AEW34" s="114"/>
      <c r="AEY34" s="115"/>
      <c r="AEZ34" s="115"/>
      <c r="AFA34" s="95"/>
      <c r="AFB34" s="108"/>
      <c r="AFC34" s="112"/>
      <c r="AFM34" s="114"/>
      <c r="AFO34" s="115"/>
      <c r="AFP34" s="115"/>
      <c r="AFQ34" s="95"/>
      <c r="AFR34" s="108"/>
      <c r="AFS34" s="112"/>
      <c r="AGC34" s="114"/>
      <c r="AGE34" s="115"/>
      <c r="AGF34" s="115"/>
      <c r="AGG34" s="95"/>
      <c r="AGH34" s="108"/>
      <c r="AGI34" s="112"/>
      <c r="AGS34" s="114"/>
      <c r="AGU34" s="115"/>
      <c r="AGV34" s="115"/>
      <c r="AGW34" s="95"/>
      <c r="AGX34" s="108"/>
      <c r="AGY34" s="112"/>
      <c r="AHI34" s="114"/>
      <c r="AHK34" s="115"/>
      <c r="AHL34" s="115"/>
      <c r="AHM34" s="95"/>
      <c r="AHN34" s="108"/>
      <c r="AHO34" s="112"/>
      <c r="AHY34" s="114"/>
      <c r="AIA34" s="115"/>
      <c r="AIB34" s="115"/>
      <c r="AIC34" s="95"/>
      <c r="AID34" s="108"/>
      <c r="AIE34" s="112"/>
      <c r="AIO34" s="114"/>
      <c r="AIQ34" s="115"/>
      <c r="AIR34" s="115"/>
      <c r="AIS34" s="95"/>
      <c r="AIT34" s="108"/>
      <c r="AIU34" s="112"/>
      <c r="AJE34" s="114"/>
      <c r="AJG34" s="115"/>
      <c r="AJH34" s="115"/>
      <c r="AJI34" s="95"/>
      <c r="AJJ34" s="108"/>
      <c r="AJK34" s="112"/>
      <c r="AJU34" s="114"/>
      <c r="AJW34" s="115"/>
      <c r="AJX34" s="115"/>
      <c r="AJY34" s="95"/>
      <c r="AJZ34" s="108"/>
      <c r="AKA34" s="112"/>
      <c r="AKK34" s="114"/>
      <c r="AKM34" s="115"/>
      <c r="AKN34" s="115"/>
      <c r="AKO34" s="95"/>
      <c r="AKP34" s="108"/>
      <c r="AKQ34" s="112"/>
      <c r="ALA34" s="114"/>
      <c r="ALC34" s="115"/>
      <c r="ALD34" s="115"/>
      <c r="ALE34" s="95"/>
      <c r="ALF34" s="108"/>
      <c r="ALG34" s="112"/>
      <c r="ALQ34" s="114"/>
      <c r="ALS34" s="115"/>
      <c r="ALT34" s="115"/>
      <c r="ALU34" s="95"/>
      <c r="ALV34" s="108"/>
      <c r="ALW34" s="112"/>
      <c r="AMG34" s="114"/>
      <c r="AMI34" s="115"/>
      <c r="AMJ34" s="115"/>
      <c r="AMK34" s="95"/>
      <c r="AML34" s="108"/>
      <c r="AMM34" s="112"/>
      <c r="AMW34" s="114"/>
      <c r="AMY34" s="115"/>
      <c r="AMZ34" s="115"/>
      <c r="ANA34" s="95"/>
      <c r="ANB34" s="108"/>
      <c r="ANC34" s="112"/>
      <c r="ANM34" s="114"/>
      <c r="ANO34" s="115"/>
      <c r="ANP34" s="115"/>
      <c r="ANQ34" s="95"/>
      <c r="ANR34" s="108"/>
      <c r="ANS34" s="112"/>
      <c r="AOC34" s="114"/>
      <c r="AOE34" s="115"/>
      <c r="AOF34" s="115"/>
      <c r="AOG34" s="95"/>
      <c r="AOH34" s="108"/>
      <c r="AOI34" s="112"/>
      <c r="AOS34" s="114"/>
      <c r="AOU34" s="115"/>
      <c r="AOV34" s="115"/>
      <c r="AOW34" s="95"/>
      <c r="AOX34" s="108"/>
      <c r="AOY34" s="112"/>
      <c r="API34" s="114"/>
      <c r="APK34" s="115"/>
      <c r="APL34" s="115"/>
      <c r="APM34" s="95"/>
      <c r="APN34" s="108"/>
      <c r="APO34" s="112"/>
      <c r="APY34" s="114"/>
      <c r="AQA34" s="115"/>
      <c r="AQB34" s="115"/>
      <c r="AQC34" s="95"/>
      <c r="AQD34" s="108"/>
      <c r="AQE34" s="112"/>
      <c r="AQO34" s="114"/>
      <c r="AQQ34" s="115"/>
      <c r="AQR34" s="115"/>
      <c r="AQS34" s="95"/>
      <c r="AQT34" s="108"/>
      <c r="AQU34" s="112"/>
      <c r="ARE34" s="114"/>
      <c r="ARG34" s="115"/>
      <c r="ARH34" s="115"/>
      <c r="ARI34" s="95"/>
      <c r="ARJ34" s="108"/>
      <c r="ARK34" s="112"/>
      <c r="ARU34" s="114"/>
      <c r="ARW34" s="115"/>
      <c r="ARX34" s="115"/>
      <c r="ARY34" s="95"/>
      <c r="ARZ34" s="108"/>
      <c r="ASA34" s="112"/>
      <c r="ASK34" s="114"/>
      <c r="ASM34" s="115"/>
      <c r="ASN34" s="115"/>
      <c r="ASO34" s="95"/>
      <c r="ASP34" s="108"/>
      <c r="ASQ34" s="112"/>
      <c r="ATA34" s="114"/>
      <c r="ATC34" s="115"/>
      <c r="ATD34" s="115"/>
      <c r="ATE34" s="95"/>
      <c r="ATF34" s="108"/>
      <c r="ATG34" s="112"/>
      <c r="ATQ34" s="114"/>
      <c r="ATS34" s="115"/>
      <c r="ATT34" s="115"/>
      <c r="ATU34" s="95"/>
      <c r="ATV34" s="108"/>
      <c r="ATW34" s="112"/>
      <c r="AUG34" s="114"/>
      <c r="AUI34" s="115"/>
      <c r="AUJ34" s="115"/>
      <c r="AUK34" s="95"/>
      <c r="AUL34" s="108"/>
      <c r="AUM34" s="112"/>
      <c r="AUW34" s="114"/>
      <c r="AUY34" s="115"/>
      <c r="AUZ34" s="115"/>
      <c r="AVA34" s="95"/>
      <c r="AVB34" s="108"/>
      <c r="AVC34" s="112"/>
      <c r="AVM34" s="114"/>
      <c r="AVO34" s="115"/>
      <c r="AVP34" s="115"/>
      <c r="AVQ34" s="95"/>
      <c r="AVR34" s="108"/>
      <c r="AVS34" s="112"/>
      <c r="AWC34" s="114"/>
      <c r="AWE34" s="115"/>
      <c r="AWF34" s="115"/>
      <c r="AWG34" s="95"/>
      <c r="AWH34" s="108"/>
      <c r="AWI34" s="112"/>
      <c r="AWS34" s="114"/>
      <c r="AWU34" s="115"/>
      <c r="AWV34" s="115"/>
      <c r="AWW34" s="95"/>
      <c r="AWX34" s="108"/>
      <c r="AWY34" s="112"/>
      <c r="AXI34" s="114"/>
      <c r="AXK34" s="115"/>
      <c r="AXL34" s="115"/>
      <c r="AXM34" s="95"/>
      <c r="AXN34" s="108"/>
      <c r="AXO34" s="112"/>
      <c r="AXY34" s="114"/>
      <c r="AYA34" s="115"/>
      <c r="AYB34" s="115"/>
      <c r="AYC34" s="95"/>
      <c r="AYD34" s="108"/>
      <c r="AYE34" s="112"/>
      <c r="AYO34" s="114"/>
      <c r="AYQ34" s="115"/>
      <c r="AYR34" s="115"/>
      <c r="AYS34" s="95"/>
      <c r="AYT34" s="108"/>
      <c r="AYU34" s="112"/>
      <c r="AZE34" s="114"/>
      <c r="AZG34" s="115"/>
      <c r="AZH34" s="115"/>
      <c r="AZI34" s="95"/>
      <c r="AZJ34" s="108"/>
      <c r="AZK34" s="112"/>
      <c r="AZU34" s="114"/>
      <c r="AZW34" s="115"/>
      <c r="AZX34" s="115"/>
      <c r="AZY34" s="95"/>
      <c r="AZZ34" s="108"/>
      <c r="BAA34" s="112"/>
      <c r="BAK34" s="114"/>
      <c r="BAM34" s="115"/>
      <c r="BAN34" s="115"/>
      <c r="BAO34" s="95"/>
      <c r="BAP34" s="108"/>
      <c r="BAQ34" s="112"/>
      <c r="BBA34" s="114"/>
      <c r="BBC34" s="115"/>
      <c r="BBD34" s="115"/>
      <c r="BBE34" s="95"/>
      <c r="BBF34" s="108"/>
      <c r="BBG34" s="112"/>
      <c r="BBQ34" s="114"/>
      <c r="BBS34" s="115"/>
      <c r="BBT34" s="115"/>
      <c r="BBU34" s="95"/>
      <c r="BBV34" s="108"/>
      <c r="BBW34" s="112"/>
      <c r="BCG34" s="114"/>
      <c r="BCI34" s="115"/>
      <c r="BCJ34" s="115"/>
      <c r="BCK34" s="95"/>
      <c r="BCL34" s="108"/>
      <c r="BCM34" s="112"/>
      <c r="BCW34" s="114"/>
      <c r="BCY34" s="115"/>
      <c r="BCZ34" s="115"/>
      <c r="BDA34" s="95"/>
      <c r="BDB34" s="108"/>
      <c r="BDC34" s="112"/>
      <c r="BDM34" s="114"/>
      <c r="BDO34" s="115"/>
      <c r="BDP34" s="115"/>
      <c r="BDQ34" s="95"/>
      <c r="BDR34" s="108"/>
      <c r="BDS34" s="112"/>
      <c r="BEC34" s="114"/>
      <c r="BEE34" s="115"/>
      <c r="BEF34" s="115"/>
      <c r="BEG34" s="95"/>
      <c r="BEH34" s="108"/>
      <c r="BEI34" s="112"/>
      <c r="BES34" s="114"/>
      <c r="BEU34" s="115"/>
      <c r="BEV34" s="115"/>
      <c r="BEW34" s="95"/>
      <c r="BEX34" s="108"/>
      <c r="BEY34" s="112"/>
      <c r="BFI34" s="114"/>
      <c r="BFK34" s="115"/>
      <c r="BFL34" s="115"/>
      <c r="BFM34" s="95"/>
      <c r="BFN34" s="108"/>
      <c r="BFO34" s="112"/>
      <c r="BFY34" s="114"/>
      <c r="BGA34" s="115"/>
      <c r="BGB34" s="115"/>
      <c r="BGC34" s="95"/>
      <c r="BGD34" s="108"/>
      <c r="BGE34" s="112"/>
      <c r="BGO34" s="114"/>
      <c r="BGQ34" s="115"/>
      <c r="BGR34" s="115"/>
      <c r="BGS34" s="95"/>
      <c r="BGT34" s="108"/>
      <c r="BGU34" s="112"/>
      <c r="BHE34" s="114"/>
      <c r="BHG34" s="115"/>
      <c r="BHH34" s="115"/>
      <c r="BHI34" s="95"/>
      <c r="BHJ34" s="108"/>
      <c r="BHK34" s="112"/>
      <c r="BHU34" s="114"/>
      <c r="BHW34" s="115"/>
      <c r="BHX34" s="115"/>
      <c r="BHY34" s="95"/>
      <c r="BHZ34" s="108"/>
      <c r="BIA34" s="112"/>
      <c r="BIK34" s="114"/>
      <c r="BIM34" s="115"/>
      <c r="BIN34" s="115"/>
      <c r="BIO34" s="95"/>
      <c r="BIP34" s="108"/>
      <c r="BIQ34" s="112"/>
      <c r="BJA34" s="114"/>
      <c r="BJC34" s="115"/>
      <c r="BJD34" s="115"/>
      <c r="BJE34" s="95"/>
      <c r="BJF34" s="108"/>
      <c r="BJG34" s="112"/>
      <c r="BJQ34" s="114"/>
      <c r="BJS34" s="115"/>
      <c r="BJT34" s="115"/>
      <c r="BJU34" s="95"/>
      <c r="BJV34" s="108"/>
      <c r="BJW34" s="112"/>
      <c r="BKG34" s="114"/>
      <c r="BKI34" s="115"/>
      <c r="BKJ34" s="115"/>
      <c r="BKK34" s="95"/>
      <c r="BKL34" s="108"/>
      <c r="BKM34" s="112"/>
      <c r="BKW34" s="114"/>
      <c r="BKY34" s="115"/>
      <c r="BKZ34" s="115"/>
      <c r="BLA34" s="95"/>
      <c r="BLB34" s="108"/>
      <c r="BLC34" s="112"/>
      <c r="BLM34" s="114"/>
      <c r="BLO34" s="115"/>
      <c r="BLP34" s="115"/>
      <c r="BLQ34" s="95"/>
      <c r="BLR34" s="108"/>
      <c r="BLS34" s="112"/>
      <c r="BMC34" s="114"/>
      <c r="BME34" s="115"/>
      <c r="BMF34" s="115"/>
      <c r="BMG34" s="95"/>
      <c r="BMH34" s="108"/>
      <c r="BMI34" s="112"/>
      <c r="BMS34" s="114"/>
      <c r="BMU34" s="115"/>
      <c r="BMV34" s="115"/>
      <c r="BMW34" s="95"/>
      <c r="BMX34" s="108"/>
      <c r="BMY34" s="112"/>
      <c r="BNI34" s="114"/>
      <c r="BNK34" s="115"/>
      <c r="BNL34" s="115"/>
      <c r="BNM34" s="95"/>
      <c r="BNN34" s="108"/>
      <c r="BNO34" s="112"/>
      <c r="BNY34" s="114"/>
      <c r="BOA34" s="115"/>
      <c r="BOB34" s="115"/>
      <c r="BOC34" s="95"/>
      <c r="BOD34" s="108"/>
      <c r="BOE34" s="112"/>
      <c r="BOO34" s="114"/>
      <c r="BOQ34" s="115"/>
      <c r="BOR34" s="115"/>
      <c r="BOS34" s="95"/>
      <c r="BOT34" s="108"/>
      <c r="BOU34" s="112"/>
      <c r="BPE34" s="114"/>
      <c r="BPG34" s="115"/>
      <c r="BPH34" s="115"/>
      <c r="BPI34" s="95"/>
      <c r="BPJ34" s="108"/>
      <c r="BPK34" s="112"/>
      <c r="BPU34" s="114"/>
      <c r="BPW34" s="115"/>
      <c r="BPX34" s="115"/>
      <c r="BPY34" s="95"/>
      <c r="BPZ34" s="108"/>
      <c r="BQA34" s="112"/>
      <c r="BQK34" s="114"/>
      <c r="BQM34" s="115"/>
      <c r="BQN34" s="115"/>
      <c r="BQO34" s="95"/>
      <c r="BQP34" s="108"/>
      <c r="BQQ34" s="112"/>
      <c r="BRA34" s="114"/>
      <c r="BRC34" s="115"/>
      <c r="BRD34" s="115"/>
      <c r="BRE34" s="95"/>
      <c r="BRF34" s="108"/>
      <c r="BRG34" s="112"/>
      <c r="BRQ34" s="114"/>
      <c r="BRS34" s="115"/>
      <c r="BRT34" s="115"/>
      <c r="BRU34" s="95"/>
      <c r="BRV34" s="108"/>
      <c r="BRW34" s="112"/>
      <c r="BSG34" s="114"/>
      <c r="BSI34" s="115"/>
      <c r="BSJ34" s="115"/>
      <c r="BSK34" s="95"/>
      <c r="BSL34" s="108"/>
      <c r="BSM34" s="112"/>
      <c r="BSW34" s="114"/>
      <c r="BSY34" s="115"/>
      <c r="BSZ34" s="115"/>
      <c r="BTA34" s="95"/>
      <c r="BTB34" s="108"/>
      <c r="BTC34" s="112"/>
      <c r="BTM34" s="114"/>
      <c r="BTO34" s="115"/>
      <c r="BTP34" s="115"/>
      <c r="BTQ34" s="95"/>
      <c r="BTR34" s="108"/>
      <c r="BTS34" s="112"/>
      <c r="BUC34" s="114"/>
      <c r="BUE34" s="115"/>
      <c r="BUF34" s="115"/>
      <c r="BUG34" s="95"/>
      <c r="BUH34" s="108"/>
      <c r="BUI34" s="112"/>
      <c r="BUS34" s="114"/>
      <c r="BUU34" s="115"/>
      <c r="BUV34" s="115"/>
      <c r="BUW34" s="95"/>
      <c r="BUX34" s="108"/>
      <c r="BUY34" s="112"/>
      <c r="BVI34" s="114"/>
      <c r="BVK34" s="115"/>
      <c r="BVL34" s="115"/>
      <c r="BVM34" s="95"/>
      <c r="BVN34" s="108"/>
      <c r="BVO34" s="112"/>
      <c r="BVY34" s="114"/>
      <c r="BWA34" s="115"/>
      <c r="BWB34" s="115"/>
      <c r="BWC34" s="95"/>
      <c r="BWD34" s="108"/>
      <c r="BWE34" s="112"/>
      <c r="BWO34" s="114"/>
      <c r="BWQ34" s="115"/>
      <c r="BWR34" s="115"/>
      <c r="BWS34" s="95"/>
      <c r="BWT34" s="108"/>
      <c r="BWU34" s="112"/>
      <c r="BXE34" s="114"/>
      <c r="BXG34" s="115"/>
      <c r="BXH34" s="115"/>
      <c r="BXI34" s="95"/>
      <c r="BXJ34" s="108"/>
      <c r="BXK34" s="112"/>
      <c r="BXU34" s="114"/>
      <c r="BXW34" s="115"/>
      <c r="BXX34" s="115"/>
      <c r="BXY34" s="95"/>
      <c r="BXZ34" s="108"/>
      <c r="BYA34" s="112"/>
      <c r="BYK34" s="114"/>
      <c r="BYM34" s="115"/>
      <c r="BYN34" s="115"/>
      <c r="BYO34" s="95"/>
      <c r="BYP34" s="108"/>
      <c r="BYQ34" s="112"/>
      <c r="BZA34" s="114"/>
      <c r="BZC34" s="115"/>
      <c r="BZD34" s="115"/>
      <c r="BZE34" s="95"/>
      <c r="BZF34" s="108"/>
      <c r="BZG34" s="112"/>
      <c r="BZQ34" s="114"/>
      <c r="BZS34" s="115"/>
      <c r="BZT34" s="115"/>
      <c r="BZU34" s="95"/>
      <c r="BZV34" s="108"/>
      <c r="BZW34" s="112"/>
      <c r="CAG34" s="114"/>
      <c r="CAI34" s="115"/>
      <c r="CAJ34" s="115"/>
      <c r="CAK34" s="95"/>
      <c r="CAL34" s="108"/>
      <c r="CAM34" s="112"/>
      <c r="CAW34" s="114"/>
      <c r="CAY34" s="115"/>
      <c r="CAZ34" s="115"/>
      <c r="CBA34" s="95"/>
      <c r="CBB34" s="108"/>
      <c r="CBC34" s="112"/>
      <c r="CBM34" s="114"/>
      <c r="CBO34" s="115"/>
      <c r="CBP34" s="115"/>
      <c r="CBQ34" s="95"/>
      <c r="CBR34" s="108"/>
      <c r="CBS34" s="112"/>
      <c r="CCC34" s="114"/>
      <c r="CCE34" s="115"/>
      <c r="CCF34" s="115"/>
      <c r="CCG34" s="95"/>
      <c r="CCH34" s="108"/>
      <c r="CCI34" s="112"/>
      <c r="CCS34" s="114"/>
      <c r="CCU34" s="115"/>
      <c r="CCV34" s="115"/>
      <c r="CCW34" s="95"/>
      <c r="CCX34" s="108"/>
      <c r="CCY34" s="112"/>
      <c r="CDI34" s="114"/>
      <c r="CDK34" s="115"/>
      <c r="CDL34" s="115"/>
      <c r="CDM34" s="95"/>
      <c r="CDN34" s="108"/>
      <c r="CDO34" s="112"/>
      <c r="CDY34" s="114"/>
      <c r="CEA34" s="115"/>
      <c r="CEB34" s="115"/>
      <c r="CEC34" s="95"/>
      <c r="CED34" s="108"/>
      <c r="CEE34" s="112"/>
      <c r="CEO34" s="114"/>
      <c r="CEQ34" s="115"/>
      <c r="CER34" s="115"/>
      <c r="CES34" s="95"/>
      <c r="CET34" s="108"/>
      <c r="CEU34" s="112"/>
      <c r="CFE34" s="114"/>
      <c r="CFG34" s="115"/>
      <c r="CFH34" s="115"/>
      <c r="CFI34" s="95"/>
      <c r="CFJ34" s="108"/>
      <c r="CFK34" s="112"/>
      <c r="CFU34" s="114"/>
      <c r="CFW34" s="115"/>
      <c r="CFX34" s="115"/>
      <c r="CFY34" s="95"/>
      <c r="CFZ34" s="108"/>
      <c r="CGA34" s="112"/>
      <c r="CGK34" s="114"/>
      <c r="CGM34" s="115"/>
      <c r="CGN34" s="115"/>
      <c r="CGO34" s="95"/>
      <c r="CGP34" s="108"/>
      <c r="CGQ34" s="112"/>
      <c r="CHA34" s="114"/>
      <c r="CHC34" s="115"/>
      <c r="CHD34" s="115"/>
      <c r="CHE34" s="95"/>
      <c r="CHF34" s="108"/>
      <c r="CHG34" s="112"/>
      <c r="CHQ34" s="114"/>
      <c r="CHS34" s="115"/>
      <c r="CHT34" s="115"/>
      <c r="CHU34" s="95"/>
      <c r="CHV34" s="108"/>
      <c r="CHW34" s="112"/>
      <c r="CIG34" s="114"/>
      <c r="CII34" s="115"/>
      <c r="CIJ34" s="115"/>
      <c r="CIK34" s="95"/>
      <c r="CIL34" s="108"/>
      <c r="CIM34" s="112"/>
      <c r="CIW34" s="114"/>
      <c r="CIY34" s="115"/>
      <c r="CIZ34" s="115"/>
      <c r="CJA34" s="95"/>
      <c r="CJB34" s="108"/>
      <c r="CJC34" s="112"/>
      <c r="CJM34" s="114"/>
      <c r="CJO34" s="115"/>
      <c r="CJP34" s="115"/>
      <c r="CJQ34" s="95"/>
      <c r="CJR34" s="108"/>
      <c r="CJS34" s="112"/>
      <c r="CKC34" s="114"/>
      <c r="CKE34" s="115"/>
      <c r="CKF34" s="115"/>
      <c r="CKG34" s="95"/>
      <c r="CKH34" s="108"/>
      <c r="CKI34" s="112"/>
      <c r="CKS34" s="114"/>
      <c r="CKU34" s="115"/>
      <c r="CKV34" s="115"/>
      <c r="CKW34" s="95"/>
      <c r="CKX34" s="108"/>
      <c r="CKY34" s="112"/>
      <c r="CLI34" s="114"/>
      <c r="CLK34" s="115"/>
      <c r="CLL34" s="115"/>
      <c r="CLM34" s="95"/>
      <c r="CLN34" s="108"/>
      <c r="CLO34" s="112"/>
      <c r="CLY34" s="114"/>
      <c r="CMA34" s="115"/>
      <c r="CMB34" s="115"/>
      <c r="CMC34" s="95"/>
      <c r="CMD34" s="108"/>
      <c r="CME34" s="112"/>
      <c r="CMO34" s="114"/>
      <c r="CMQ34" s="115"/>
      <c r="CMR34" s="115"/>
      <c r="CMS34" s="95"/>
      <c r="CMT34" s="108"/>
      <c r="CMU34" s="112"/>
      <c r="CNE34" s="114"/>
      <c r="CNG34" s="115"/>
      <c r="CNH34" s="115"/>
      <c r="CNI34" s="95"/>
      <c r="CNJ34" s="108"/>
      <c r="CNK34" s="112"/>
      <c r="CNU34" s="114"/>
      <c r="CNW34" s="115"/>
      <c r="CNX34" s="115"/>
      <c r="CNY34" s="95"/>
      <c r="CNZ34" s="108"/>
      <c r="COA34" s="112"/>
      <c r="COK34" s="114"/>
      <c r="COM34" s="115"/>
      <c r="CON34" s="115"/>
      <c r="COO34" s="95"/>
      <c r="COP34" s="108"/>
      <c r="COQ34" s="112"/>
      <c r="CPA34" s="114"/>
      <c r="CPC34" s="115"/>
      <c r="CPD34" s="115"/>
      <c r="CPE34" s="95"/>
      <c r="CPF34" s="108"/>
      <c r="CPG34" s="112"/>
      <c r="CPQ34" s="114"/>
      <c r="CPS34" s="115"/>
      <c r="CPT34" s="115"/>
      <c r="CPU34" s="95"/>
      <c r="CPV34" s="108"/>
      <c r="CPW34" s="112"/>
      <c r="CQG34" s="114"/>
      <c r="CQI34" s="115"/>
      <c r="CQJ34" s="115"/>
      <c r="CQK34" s="95"/>
      <c r="CQL34" s="108"/>
      <c r="CQM34" s="112"/>
      <c r="CQW34" s="114"/>
      <c r="CQY34" s="115"/>
      <c r="CQZ34" s="115"/>
      <c r="CRA34" s="95"/>
      <c r="CRB34" s="108"/>
      <c r="CRC34" s="112"/>
      <c r="CRM34" s="114"/>
      <c r="CRO34" s="115"/>
      <c r="CRP34" s="115"/>
      <c r="CRQ34" s="95"/>
      <c r="CRR34" s="108"/>
      <c r="CRS34" s="112"/>
      <c r="CSC34" s="114"/>
      <c r="CSE34" s="115"/>
      <c r="CSF34" s="115"/>
      <c r="CSG34" s="95"/>
      <c r="CSH34" s="108"/>
      <c r="CSI34" s="112"/>
      <c r="CSS34" s="114"/>
      <c r="CSU34" s="115"/>
      <c r="CSV34" s="115"/>
      <c r="CSW34" s="95"/>
      <c r="CSX34" s="108"/>
      <c r="CSY34" s="112"/>
      <c r="CTI34" s="114"/>
      <c r="CTK34" s="115"/>
      <c r="CTL34" s="115"/>
      <c r="CTM34" s="95"/>
      <c r="CTN34" s="108"/>
      <c r="CTO34" s="112"/>
      <c r="CTY34" s="114"/>
      <c r="CUA34" s="115"/>
      <c r="CUB34" s="115"/>
      <c r="CUC34" s="95"/>
      <c r="CUD34" s="108"/>
      <c r="CUE34" s="112"/>
      <c r="CUO34" s="114"/>
      <c r="CUQ34" s="115"/>
      <c r="CUR34" s="115"/>
      <c r="CUS34" s="95"/>
      <c r="CUT34" s="108"/>
      <c r="CUU34" s="112"/>
      <c r="CVE34" s="114"/>
      <c r="CVG34" s="115"/>
      <c r="CVH34" s="115"/>
      <c r="CVI34" s="95"/>
      <c r="CVJ34" s="108"/>
      <c r="CVK34" s="112"/>
      <c r="CVU34" s="114"/>
      <c r="CVW34" s="115"/>
      <c r="CVX34" s="115"/>
      <c r="CVY34" s="95"/>
      <c r="CVZ34" s="108"/>
      <c r="CWA34" s="112"/>
      <c r="CWK34" s="114"/>
      <c r="CWM34" s="115"/>
      <c r="CWN34" s="115"/>
      <c r="CWO34" s="95"/>
      <c r="CWP34" s="108"/>
      <c r="CWQ34" s="112"/>
      <c r="CXA34" s="114"/>
      <c r="CXC34" s="115"/>
      <c r="CXD34" s="115"/>
      <c r="CXE34" s="95"/>
      <c r="CXF34" s="108"/>
      <c r="CXG34" s="112"/>
      <c r="CXQ34" s="114"/>
      <c r="CXS34" s="115"/>
      <c r="CXT34" s="115"/>
      <c r="CXU34" s="95"/>
      <c r="CXV34" s="108"/>
      <c r="CXW34" s="112"/>
      <c r="CYG34" s="114"/>
      <c r="CYI34" s="115"/>
      <c r="CYJ34" s="115"/>
      <c r="CYK34" s="95"/>
      <c r="CYL34" s="108"/>
      <c r="CYM34" s="112"/>
      <c r="CYW34" s="114"/>
      <c r="CYY34" s="115"/>
      <c r="CYZ34" s="115"/>
      <c r="CZA34" s="95"/>
      <c r="CZB34" s="108"/>
      <c r="CZC34" s="112"/>
      <c r="CZM34" s="114"/>
      <c r="CZO34" s="115"/>
      <c r="CZP34" s="115"/>
      <c r="CZQ34" s="95"/>
      <c r="CZR34" s="108"/>
      <c r="CZS34" s="112"/>
      <c r="DAC34" s="114"/>
      <c r="DAE34" s="115"/>
      <c r="DAF34" s="115"/>
      <c r="DAG34" s="95"/>
      <c r="DAH34" s="108"/>
      <c r="DAI34" s="112"/>
      <c r="DAS34" s="114"/>
      <c r="DAU34" s="115"/>
      <c r="DAV34" s="115"/>
      <c r="DAW34" s="95"/>
      <c r="DAX34" s="108"/>
      <c r="DAY34" s="112"/>
      <c r="DBI34" s="114"/>
      <c r="DBK34" s="115"/>
      <c r="DBL34" s="115"/>
      <c r="DBM34" s="95"/>
      <c r="DBN34" s="108"/>
      <c r="DBO34" s="112"/>
      <c r="DBY34" s="114"/>
      <c r="DCA34" s="115"/>
      <c r="DCB34" s="115"/>
      <c r="DCC34" s="95"/>
      <c r="DCD34" s="108"/>
      <c r="DCE34" s="112"/>
      <c r="DCO34" s="114"/>
      <c r="DCQ34" s="115"/>
      <c r="DCR34" s="115"/>
      <c r="DCS34" s="95"/>
      <c r="DCT34" s="108"/>
      <c r="DCU34" s="112"/>
      <c r="DDE34" s="114"/>
      <c r="DDG34" s="115"/>
      <c r="DDH34" s="115"/>
      <c r="DDI34" s="95"/>
      <c r="DDJ34" s="108"/>
      <c r="DDK34" s="112"/>
      <c r="DDU34" s="114"/>
      <c r="DDW34" s="115"/>
      <c r="DDX34" s="115"/>
      <c r="DDY34" s="95"/>
      <c r="DDZ34" s="108"/>
      <c r="DEA34" s="112"/>
      <c r="DEK34" s="114"/>
      <c r="DEM34" s="115"/>
      <c r="DEN34" s="115"/>
      <c r="DEO34" s="95"/>
      <c r="DEP34" s="108"/>
      <c r="DEQ34" s="112"/>
      <c r="DFA34" s="114"/>
      <c r="DFC34" s="115"/>
      <c r="DFD34" s="115"/>
      <c r="DFE34" s="95"/>
      <c r="DFF34" s="108"/>
      <c r="DFG34" s="112"/>
      <c r="DFQ34" s="114"/>
      <c r="DFS34" s="115"/>
      <c r="DFT34" s="115"/>
      <c r="DFU34" s="95"/>
      <c r="DFV34" s="108"/>
      <c r="DFW34" s="112"/>
      <c r="DGG34" s="114"/>
      <c r="DGI34" s="115"/>
      <c r="DGJ34" s="115"/>
      <c r="DGK34" s="95"/>
      <c r="DGL34" s="108"/>
      <c r="DGM34" s="112"/>
      <c r="DGW34" s="114"/>
      <c r="DGY34" s="115"/>
      <c r="DGZ34" s="115"/>
      <c r="DHA34" s="95"/>
      <c r="DHB34" s="108"/>
      <c r="DHC34" s="112"/>
      <c r="DHM34" s="114"/>
      <c r="DHO34" s="115"/>
      <c r="DHP34" s="115"/>
      <c r="DHQ34" s="95"/>
      <c r="DHR34" s="108"/>
      <c r="DHS34" s="112"/>
      <c r="DIC34" s="114"/>
      <c r="DIE34" s="115"/>
      <c r="DIF34" s="115"/>
      <c r="DIG34" s="95"/>
      <c r="DIH34" s="108"/>
      <c r="DII34" s="112"/>
      <c r="DIS34" s="114"/>
      <c r="DIU34" s="115"/>
      <c r="DIV34" s="115"/>
      <c r="DIW34" s="95"/>
      <c r="DIX34" s="108"/>
      <c r="DIY34" s="112"/>
      <c r="DJI34" s="114"/>
      <c r="DJK34" s="115"/>
      <c r="DJL34" s="115"/>
      <c r="DJM34" s="95"/>
      <c r="DJN34" s="108"/>
      <c r="DJO34" s="112"/>
      <c r="DJY34" s="114"/>
      <c r="DKA34" s="115"/>
      <c r="DKB34" s="115"/>
      <c r="DKC34" s="95"/>
      <c r="DKD34" s="108"/>
      <c r="DKE34" s="112"/>
      <c r="DKO34" s="114"/>
      <c r="DKQ34" s="115"/>
      <c r="DKR34" s="115"/>
      <c r="DKS34" s="95"/>
      <c r="DKT34" s="108"/>
      <c r="DKU34" s="112"/>
      <c r="DLE34" s="114"/>
      <c r="DLG34" s="115"/>
      <c r="DLH34" s="115"/>
      <c r="DLI34" s="95"/>
      <c r="DLJ34" s="108"/>
      <c r="DLK34" s="112"/>
      <c r="DLU34" s="114"/>
      <c r="DLW34" s="115"/>
      <c r="DLX34" s="115"/>
      <c r="DLY34" s="95"/>
      <c r="DLZ34" s="108"/>
      <c r="DMA34" s="112"/>
      <c r="DMK34" s="114"/>
      <c r="DMM34" s="115"/>
      <c r="DMN34" s="115"/>
      <c r="DMO34" s="95"/>
      <c r="DMP34" s="108"/>
      <c r="DMQ34" s="112"/>
      <c r="DNA34" s="114"/>
      <c r="DNC34" s="115"/>
      <c r="DND34" s="115"/>
      <c r="DNE34" s="95"/>
      <c r="DNF34" s="108"/>
      <c r="DNG34" s="112"/>
      <c r="DNQ34" s="114"/>
      <c r="DNS34" s="115"/>
      <c r="DNT34" s="115"/>
      <c r="DNU34" s="95"/>
      <c r="DNV34" s="108"/>
      <c r="DNW34" s="112"/>
      <c r="DOG34" s="114"/>
      <c r="DOI34" s="115"/>
      <c r="DOJ34" s="115"/>
      <c r="DOK34" s="95"/>
      <c r="DOL34" s="108"/>
      <c r="DOM34" s="112"/>
      <c r="DOW34" s="114"/>
      <c r="DOY34" s="115"/>
      <c r="DOZ34" s="115"/>
      <c r="DPA34" s="95"/>
      <c r="DPB34" s="108"/>
      <c r="DPC34" s="112"/>
      <c r="DPM34" s="114"/>
      <c r="DPO34" s="115"/>
      <c r="DPP34" s="115"/>
      <c r="DPQ34" s="95"/>
      <c r="DPR34" s="108"/>
      <c r="DPS34" s="112"/>
      <c r="DQC34" s="114"/>
      <c r="DQE34" s="115"/>
      <c r="DQF34" s="115"/>
      <c r="DQG34" s="95"/>
      <c r="DQH34" s="108"/>
      <c r="DQI34" s="112"/>
      <c r="DQS34" s="114"/>
      <c r="DQU34" s="115"/>
      <c r="DQV34" s="115"/>
      <c r="DQW34" s="95"/>
      <c r="DQX34" s="108"/>
      <c r="DQY34" s="112"/>
      <c r="DRI34" s="114"/>
      <c r="DRK34" s="115"/>
      <c r="DRL34" s="115"/>
      <c r="DRM34" s="95"/>
      <c r="DRN34" s="108"/>
      <c r="DRO34" s="112"/>
      <c r="DRY34" s="114"/>
      <c r="DSA34" s="115"/>
      <c r="DSB34" s="115"/>
      <c r="DSC34" s="95"/>
      <c r="DSD34" s="108"/>
      <c r="DSE34" s="112"/>
      <c r="DSO34" s="114"/>
      <c r="DSQ34" s="115"/>
      <c r="DSR34" s="115"/>
      <c r="DSS34" s="95"/>
      <c r="DST34" s="108"/>
      <c r="DSU34" s="112"/>
      <c r="DTE34" s="114"/>
      <c r="DTG34" s="115"/>
      <c r="DTH34" s="115"/>
      <c r="DTI34" s="95"/>
      <c r="DTJ34" s="108"/>
      <c r="DTK34" s="112"/>
      <c r="DTU34" s="114"/>
      <c r="DTW34" s="115"/>
      <c r="DTX34" s="115"/>
      <c r="DTY34" s="95"/>
      <c r="DTZ34" s="108"/>
      <c r="DUA34" s="112"/>
      <c r="DUK34" s="114"/>
      <c r="DUM34" s="115"/>
      <c r="DUN34" s="115"/>
      <c r="DUO34" s="95"/>
      <c r="DUP34" s="108"/>
      <c r="DUQ34" s="112"/>
      <c r="DVA34" s="114"/>
      <c r="DVC34" s="115"/>
      <c r="DVD34" s="115"/>
      <c r="DVE34" s="95"/>
      <c r="DVF34" s="108"/>
      <c r="DVG34" s="112"/>
      <c r="DVQ34" s="114"/>
      <c r="DVS34" s="115"/>
      <c r="DVT34" s="115"/>
      <c r="DVU34" s="95"/>
      <c r="DVV34" s="108"/>
      <c r="DVW34" s="112"/>
      <c r="DWG34" s="114"/>
      <c r="DWI34" s="115"/>
      <c r="DWJ34" s="115"/>
      <c r="DWK34" s="95"/>
      <c r="DWL34" s="108"/>
      <c r="DWM34" s="112"/>
      <c r="DWW34" s="114"/>
      <c r="DWY34" s="115"/>
      <c r="DWZ34" s="115"/>
      <c r="DXA34" s="95"/>
      <c r="DXB34" s="108"/>
      <c r="DXC34" s="112"/>
      <c r="DXM34" s="114"/>
      <c r="DXO34" s="115"/>
      <c r="DXP34" s="115"/>
      <c r="DXQ34" s="95"/>
      <c r="DXR34" s="108"/>
      <c r="DXS34" s="112"/>
      <c r="DYC34" s="114"/>
      <c r="DYE34" s="115"/>
      <c r="DYF34" s="115"/>
      <c r="DYG34" s="95"/>
      <c r="DYH34" s="108"/>
      <c r="DYI34" s="112"/>
      <c r="DYS34" s="114"/>
      <c r="DYU34" s="115"/>
      <c r="DYV34" s="115"/>
      <c r="DYW34" s="95"/>
      <c r="DYX34" s="108"/>
      <c r="DYY34" s="112"/>
      <c r="DZI34" s="114"/>
      <c r="DZK34" s="115"/>
      <c r="DZL34" s="115"/>
      <c r="DZM34" s="95"/>
      <c r="DZN34" s="108"/>
      <c r="DZO34" s="112"/>
      <c r="DZY34" s="114"/>
      <c r="EAA34" s="115"/>
      <c r="EAB34" s="115"/>
      <c r="EAC34" s="95"/>
      <c r="EAD34" s="108"/>
      <c r="EAE34" s="112"/>
      <c r="EAO34" s="114"/>
      <c r="EAQ34" s="115"/>
      <c r="EAR34" s="115"/>
      <c r="EAS34" s="95"/>
      <c r="EAT34" s="108"/>
      <c r="EAU34" s="112"/>
      <c r="EBE34" s="114"/>
      <c r="EBG34" s="115"/>
      <c r="EBH34" s="115"/>
      <c r="EBI34" s="95"/>
      <c r="EBJ34" s="108"/>
      <c r="EBK34" s="112"/>
      <c r="EBU34" s="114"/>
      <c r="EBW34" s="115"/>
      <c r="EBX34" s="115"/>
      <c r="EBY34" s="95"/>
      <c r="EBZ34" s="108"/>
      <c r="ECA34" s="112"/>
      <c r="ECK34" s="114"/>
      <c r="ECM34" s="115"/>
      <c r="ECN34" s="115"/>
      <c r="ECO34" s="95"/>
      <c r="ECP34" s="108"/>
      <c r="ECQ34" s="112"/>
      <c r="EDA34" s="114"/>
      <c r="EDC34" s="115"/>
      <c r="EDD34" s="115"/>
      <c r="EDE34" s="95"/>
      <c r="EDF34" s="108"/>
      <c r="EDG34" s="112"/>
      <c r="EDQ34" s="114"/>
      <c r="EDS34" s="115"/>
      <c r="EDT34" s="115"/>
      <c r="EDU34" s="95"/>
      <c r="EDV34" s="108"/>
      <c r="EDW34" s="112"/>
      <c r="EEG34" s="114"/>
      <c r="EEI34" s="115"/>
      <c r="EEJ34" s="115"/>
      <c r="EEK34" s="95"/>
      <c r="EEL34" s="108"/>
      <c r="EEM34" s="112"/>
      <c r="EEW34" s="114"/>
      <c r="EEY34" s="115"/>
      <c r="EEZ34" s="115"/>
      <c r="EFA34" s="95"/>
      <c r="EFB34" s="108"/>
      <c r="EFC34" s="112"/>
      <c r="EFM34" s="114"/>
      <c r="EFO34" s="115"/>
      <c r="EFP34" s="115"/>
      <c r="EFQ34" s="95"/>
      <c r="EFR34" s="108"/>
      <c r="EFS34" s="112"/>
      <c r="EGC34" s="114"/>
      <c r="EGE34" s="115"/>
      <c r="EGF34" s="115"/>
      <c r="EGG34" s="95"/>
      <c r="EGH34" s="108"/>
      <c r="EGI34" s="112"/>
      <c r="EGS34" s="114"/>
      <c r="EGU34" s="115"/>
      <c r="EGV34" s="115"/>
      <c r="EGW34" s="95"/>
      <c r="EGX34" s="108"/>
      <c r="EGY34" s="112"/>
      <c r="EHI34" s="114"/>
      <c r="EHK34" s="115"/>
      <c r="EHL34" s="115"/>
      <c r="EHM34" s="95"/>
      <c r="EHN34" s="108"/>
      <c r="EHO34" s="112"/>
      <c r="EHY34" s="114"/>
      <c r="EIA34" s="115"/>
      <c r="EIB34" s="115"/>
      <c r="EIC34" s="95"/>
      <c r="EID34" s="108"/>
      <c r="EIE34" s="112"/>
      <c r="EIO34" s="114"/>
      <c r="EIQ34" s="115"/>
      <c r="EIR34" s="115"/>
      <c r="EIS34" s="95"/>
      <c r="EIT34" s="108"/>
      <c r="EIU34" s="112"/>
      <c r="EJE34" s="114"/>
      <c r="EJG34" s="115"/>
      <c r="EJH34" s="115"/>
      <c r="EJI34" s="95"/>
      <c r="EJJ34" s="108"/>
      <c r="EJK34" s="112"/>
      <c r="EJU34" s="114"/>
      <c r="EJW34" s="115"/>
      <c r="EJX34" s="115"/>
      <c r="EJY34" s="95"/>
      <c r="EJZ34" s="108"/>
      <c r="EKA34" s="112"/>
      <c r="EKK34" s="114"/>
      <c r="EKM34" s="115"/>
      <c r="EKN34" s="115"/>
      <c r="EKO34" s="95"/>
      <c r="EKP34" s="108"/>
      <c r="EKQ34" s="112"/>
      <c r="ELA34" s="114"/>
      <c r="ELC34" s="115"/>
      <c r="ELD34" s="115"/>
      <c r="ELE34" s="95"/>
      <c r="ELF34" s="108"/>
      <c r="ELG34" s="112"/>
      <c r="ELQ34" s="114"/>
      <c r="ELS34" s="115"/>
      <c r="ELT34" s="115"/>
      <c r="ELU34" s="95"/>
      <c r="ELV34" s="108"/>
      <c r="ELW34" s="112"/>
      <c r="EMG34" s="114"/>
      <c r="EMI34" s="115"/>
      <c r="EMJ34" s="115"/>
      <c r="EMK34" s="95"/>
      <c r="EML34" s="108"/>
      <c r="EMM34" s="112"/>
      <c r="EMW34" s="114"/>
      <c r="EMY34" s="115"/>
      <c r="EMZ34" s="115"/>
      <c r="ENA34" s="95"/>
      <c r="ENB34" s="108"/>
      <c r="ENC34" s="112"/>
      <c r="ENM34" s="114"/>
      <c r="ENO34" s="115"/>
      <c r="ENP34" s="115"/>
      <c r="ENQ34" s="95"/>
      <c r="ENR34" s="108"/>
      <c r="ENS34" s="112"/>
      <c r="EOC34" s="114"/>
      <c r="EOE34" s="115"/>
      <c r="EOF34" s="115"/>
      <c r="EOG34" s="95"/>
      <c r="EOH34" s="108"/>
      <c r="EOI34" s="112"/>
      <c r="EOS34" s="114"/>
      <c r="EOU34" s="115"/>
      <c r="EOV34" s="115"/>
      <c r="EOW34" s="95"/>
      <c r="EOX34" s="108"/>
      <c r="EOY34" s="112"/>
      <c r="EPI34" s="114"/>
      <c r="EPK34" s="115"/>
      <c r="EPL34" s="115"/>
      <c r="EPM34" s="95"/>
      <c r="EPN34" s="108"/>
      <c r="EPO34" s="112"/>
      <c r="EPY34" s="114"/>
      <c r="EQA34" s="115"/>
      <c r="EQB34" s="115"/>
      <c r="EQC34" s="95"/>
      <c r="EQD34" s="108"/>
      <c r="EQE34" s="112"/>
      <c r="EQO34" s="114"/>
      <c r="EQQ34" s="115"/>
      <c r="EQR34" s="115"/>
      <c r="EQS34" s="95"/>
      <c r="EQT34" s="108"/>
      <c r="EQU34" s="112"/>
      <c r="ERE34" s="114"/>
      <c r="ERG34" s="115"/>
      <c r="ERH34" s="115"/>
      <c r="ERI34" s="95"/>
      <c r="ERJ34" s="108"/>
      <c r="ERK34" s="112"/>
      <c r="ERU34" s="114"/>
      <c r="ERW34" s="115"/>
      <c r="ERX34" s="115"/>
      <c r="ERY34" s="95"/>
      <c r="ERZ34" s="108"/>
      <c r="ESA34" s="112"/>
      <c r="ESK34" s="114"/>
      <c r="ESM34" s="115"/>
      <c r="ESN34" s="115"/>
      <c r="ESO34" s="95"/>
      <c r="ESP34" s="108"/>
      <c r="ESQ34" s="112"/>
      <c r="ETA34" s="114"/>
      <c r="ETC34" s="115"/>
      <c r="ETD34" s="115"/>
      <c r="ETE34" s="95"/>
      <c r="ETF34" s="108"/>
      <c r="ETG34" s="112"/>
      <c r="ETQ34" s="114"/>
      <c r="ETS34" s="115"/>
      <c r="ETT34" s="115"/>
      <c r="ETU34" s="95"/>
      <c r="ETV34" s="108"/>
      <c r="ETW34" s="112"/>
      <c r="EUG34" s="114"/>
      <c r="EUI34" s="115"/>
      <c r="EUJ34" s="115"/>
      <c r="EUK34" s="95"/>
      <c r="EUL34" s="108"/>
      <c r="EUM34" s="112"/>
      <c r="EUW34" s="114"/>
      <c r="EUY34" s="115"/>
      <c r="EUZ34" s="115"/>
      <c r="EVA34" s="95"/>
      <c r="EVB34" s="108"/>
      <c r="EVC34" s="112"/>
      <c r="EVM34" s="114"/>
      <c r="EVO34" s="115"/>
      <c r="EVP34" s="115"/>
      <c r="EVQ34" s="95"/>
      <c r="EVR34" s="108"/>
      <c r="EVS34" s="112"/>
      <c r="EWC34" s="114"/>
      <c r="EWE34" s="115"/>
      <c r="EWF34" s="115"/>
      <c r="EWG34" s="95"/>
      <c r="EWH34" s="108"/>
      <c r="EWI34" s="112"/>
      <c r="EWS34" s="114"/>
      <c r="EWU34" s="115"/>
      <c r="EWV34" s="115"/>
      <c r="EWW34" s="95"/>
      <c r="EWX34" s="108"/>
      <c r="EWY34" s="112"/>
      <c r="EXI34" s="114"/>
      <c r="EXK34" s="115"/>
      <c r="EXL34" s="115"/>
      <c r="EXM34" s="95"/>
      <c r="EXN34" s="108"/>
      <c r="EXO34" s="112"/>
      <c r="EXY34" s="114"/>
      <c r="EYA34" s="115"/>
      <c r="EYB34" s="115"/>
      <c r="EYC34" s="95"/>
      <c r="EYD34" s="108"/>
      <c r="EYE34" s="112"/>
      <c r="EYO34" s="114"/>
      <c r="EYQ34" s="115"/>
      <c r="EYR34" s="115"/>
      <c r="EYS34" s="95"/>
      <c r="EYT34" s="108"/>
      <c r="EYU34" s="112"/>
      <c r="EZE34" s="114"/>
      <c r="EZG34" s="115"/>
      <c r="EZH34" s="115"/>
      <c r="EZI34" s="95"/>
      <c r="EZJ34" s="108"/>
      <c r="EZK34" s="112"/>
      <c r="EZU34" s="114"/>
      <c r="EZW34" s="115"/>
      <c r="EZX34" s="115"/>
      <c r="EZY34" s="95"/>
      <c r="EZZ34" s="108"/>
      <c r="FAA34" s="112"/>
      <c r="FAK34" s="114"/>
      <c r="FAM34" s="115"/>
      <c r="FAN34" s="115"/>
      <c r="FAO34" s="95"/>
      <c r="FAP34" s="108"/>
      <c r="FAQ34" s="112"/>
      <c r="FBA34" s="114"/>
      <c r="FBC34" s="115"/>
      <c r="FBD34" s="115"/>
      <c r="FBE34" s="95"/>
      <c r="FBF34" s="108"/>
      <c r="FBG34" s="112"/>
      <c r="FBQ34" s="114"/>
      <c r="FBS34" s="115"/>
      <c r="FBT34" s="115"/>
      <c r="FBU34" s="95"/>
      <c r="FBV34" s="108"/>
      <c r="FBW34" s="112"/>
      <c r="FCG34" s="114"/>
      <c r="FCI34" s="115"/>
      <c r="FCJ34" s="115"/>
      <c r="FCK34" s="95"/>
      <c r="FCL34" s="108"/>
      <c r="FCM34" s="112"/>
      <c r="FCW34" s="114"/>
      <c r="FCY34" s="115"/>
      <c r="FCZ34" s="115"/>
      <c r="FDA34" s="95"/>
      <c r="FDB34" s="108"/>
      <c r="FDC34" s="112"/>
      <c r="FDM34" s="114"/>
      <c r="FDO34" s="115"/>
      <c r="FDP34" s="115"/>
      <c r="FDQ34" s="95"/>
      <c r="FDR34" s="108"/>
      <c r="FDS34" s="112"/>
      <c r="FEC34" s="114"/>
      <c r="FEE34" s="115"/>
      <c r="FEF34" s="115"/>
      <c r="FEG34" s="95"/>
      <c r="FEH34" s="108"/>
      <c r="FEI34" s="112"/>
      <c r="FES34" s="114"/>
      <c r="FEU34" s="115"/>
      <c r="FEV34" s="115"/>
      <c r="FEW34" s="95"/>
      <c r="FEX34" s="108"/>
      <c r="FEY34" s="112"/>
      <c r="FFI34" s="114"/>
      <c r="FFK34" s="115"/>
      <c r="FFL34" s="115"/>
      <c r="FFM34" s="95"/>
      <c r="FFN34" s="108"/>
      <c r="FFO34" s="112"/>
      <c r="FFY34" s="114"/>
      <c r="FGA34" s="115"/>
      <c r="FGB34" s="115"/>
      <c r="FGC34" s="95"/>
      <c r="FGD34" s="108"/>
      <c r="FGE34" s="112"/>
      <c r="FGO34" s="114"/>
      <c r="FGQ34" s="115"/>
      <c r="FGR34" s="115"/>
      <c r="FGS34" s="95"/>
      <c r="FGT34" s="108"/>
      <c r="FGU34" s="112"/>
      <c r="FHE34" s="114"/>
      <c r="FHG34" s="115"/>
      <c r="FHH34" s="115"/>
      <c r="FHI34" s="95"/>
      <c r="FHJ34" s="108"/>
      <c r="FHK34" s="112"/>
      <c r="FHU34" s="114"/>
      <c r="FHW34" s="115"/>
      <c r="FHX34" s="115"/>
      <c r="FHY34" s="95"/>
      <c r="FHZ34" s="108"/>
      <c r="FIA34" s="112"/>
      <c r="FIK34" s="114"/>
      <c r="FIM34" s="115"/>
      <c r="FIN34" s="115"/>
      <c r="FIO34" s="95"/>
      <c r="FIP34" s="108"/>
      <c r="FIQ34" s="112"/>
      <c r="FJA34" s="114"/>
      <c r="FJC34" s="115"/>
      <c r="FJD34" s="115"/>
      <c r="FJE34" s="95"/>
      <c r="FJF34" s="108"/>
      <c r="FJG34" s="112"/>
      <c r="FJQ34" s="114"/>
      <c r="FJS34" s="115"/>
      <c r="FJT34" s="115"/>
      <c r="FJU34" s="95"/>
      <c r="FJV34" s="108"/>
      <c r="FJW34" s="112"/>
      <c r="FKG34" s="114"/>
      <c r="FKI34" s="115"/>
      <c r="FKJ34" s="115"/>
      <c r="FKK34" s="95"/>
      <c r="FKL34" s="108"/>
      <c r="FKM34" s="112"/>
      <c r="FKW34" s="114"/>
      <c r="FKY34" s="115"/>
      <c r="FKZ34" s="115"/>
      <c r="FLA34" s="95"/>
      <c r="FLB34" s="108"/>
      <c r="FLC34" s="112"/>
      <c r="FLM34" s="114"/>
      <c r="FLO34" s="115"/>
      <c r="FLP34" s="115"/>
      <c r="FLQ34" s="95"/>
      <c r="FLR34" s="108"/>
      <c r="FLS34" s="112"/>
      <c r="FMC34" s="114"/>
      <c r="FME34" s="115"/>
      <c r="FMF34" s="115"/>
      <c r="FMG34" s="95"/>
      <c r="FMH34" s="108"/>
      <c r="FMI34" s="112"/>
      <c r="FMS34" s="114"/>
      <c r="FMU34" s="115"/>
      <c r="FMV34" s="115"/>
      <c r="FMW34" s="95"/>
      <c r="FMX34" s="108"/>
      <c r="FMY34" s="112"/>
      <c r="FNI34" s="114"/>
      <c r="FNK34" s="115"/>
      <c r="FNL34" s="115"/>
      <c r="FNM34" s="95"/>
      <c r="FNN34" s="108"/>
      <c r="FNO34" s="112"/>
      <c r="FNY34" s="114"/>
      <c r="FOA34" s="115"/>
      <c r="FOB34" s="115"/>
      <c r="FOC34" s="95"/>
      <c r="FOD34" s="108"/>
      <c r="FOE34" s="112"/>
      <c r="FOO34" s="114"/>
      <c r="FOQ34" s="115"/>
      <c r="FOR34" s="115"/>
      <c r="FOS34" s="95"/>
      <c r="FOT34" s="108"/>
      <c r="FOU34" s="112"/>
      <c r="FPE34" s="114"/>
      <c r="FPG34" s="115"/>
      <c r="FPH34" s="115"/>
      <c r="FPI34" s="95"/>
      <c r="FPJ34" s="108"/>
      <c r="FPK34" s="112"/>
      <c r="FPU34" s="114"/>
      <c r="FPW34" s="115"/>
      <c r="FPX34" s="115"/>
      <c r="FPY34" s="95"/>
      <c r="FPZ34" s="108"/>
      <c r="FQA34" s="112"/>
      <c r="FQK34" s="114"/>
      <c r="FQM34" s="115"/>
      <c r="FQN34" s="115"/>
      <c r="FQO34" s="95"/>
      <c r="FQP34" s="108"/>
      <c r="FQQ34" s="112"/>
      <c r="FRA34" s="114"/>
      <c r="FRC34" s="115"/>
      <c r="FRD34" s="115"/>
      <c r="FRE34" s="95"/>
      <c r="FRF34" s="108"/>
      <c r="FRG34" s="112"/>
      <c r="FRQ34" s="114"/>
      <c r="FRS34" s="115"/>
      <c r="FRT34" s="115"/>
      <c r="FRU34" s="95"/>
      <c r="FRV34" s="108"/>
      <c r="FRW34" s="112"/>
      <c r="FSG34" s="114"/>
      <c r="FSI34" s="115"/>
      <c r="FSJ34" s="115"/>
      <c r="FSK34" s="95"/>
      <c r="FSL34" s="108"/>
      <c r="FSM34" s="112"/>
      <c r="FSW34" s="114"/>
      <c r="FSY34" s="115"/>
      <c r="FSZ34" s="115"/>
      <c r="FTA34" s="95"/>
      <c r="FTB34" s="108"/>
      <c r="FTC34" s="112"/>
      <c r="FTM34" s="114"/>
      <c r="FTO34" s="115"/>
      <c r="FTP34" s="115"/>
      <c r="FTQ34" s="95"/>
      <c r="FTR34" s="108"/>
      <c r="FTS34" s="112"/>
      <c r="FUC34" s="114"/>
      <c r="FUE34" s="115"/>
      <c r="FUF34" s="115"/>
      <c r="FUG34" s="95"/>
      <c r="FUH34" s="108"/>
      <c r="FUI34" s="112"/>
      <c r="FUS34" s="114"/>
      <c r="FUU34" s="115"/>
      <c r="FUV34" s="115"/>
      <c r="FUW34" s="95"/>
      <c r="FUX34" s="108"/>
      <c r="FUY34" s="112"/>
      <c r="FVI34" s="114"/>
      <c r="FVK34" s="115"/>
      <c r="FVL34" s="115"/>
      <c r="FVM34" s="95"/>
      <c r="FVN34" s="108"/>
      <c r="FVO34" s="112"/>
      <c r="FVY34" s="114"/>
      <c r="FWA34" s="115"/>
      <c r="FWB34" s="115"/>
      <c r="FWC34" s="95"/>
      <c r="FWD34" s="108"/>
      <c r="FWE34" s="112"/>
      <c r="FWO34" s="114"/>
      <c r="FWQ34" s="115"/>
      <c r="FWR34" s="115"/>
      <c r="FWS34" s="95"/>
      <c r="FWT34" s="108"/>
      <c r="FWU34" s="112"/>
      <c r="FXE34" s="114"/>
      <c r="FXG34" s="115"/>
      <c r="FXH34" s="115"/>
      <c r="FXI34" s="95"/>
      <c r="FXJ34" s="108"/>
      <c r="FXK34" s="112"/>
      <c r="FXU34" s="114"/>
      <c r="FXW34" s="115"/>
      <c r="FXX34" s="115"/>
      <c r="FXY34" s="95"/>
      <c r="FXZ34" s="108"/>
      <c r="FYA34" s="112"/>
      <c r="FYK34" s="114"/>
      <c r="FYM34" s="115"/>
      <c r="FYN34" s="115"/>
      <c r="FYO34" s="95"/>
      <c r="FYP34" s="108"/>
      <c r="FYQ34" s="112"/>
      <c r="FZA34" s="114"/>
      <c r="FZC34" s="115"/>
      <c r="FZD34" s="115"/>
      <c r="FZE34" s="95"/>
      <c r="FZF34" s="108"/>
      <c r="FZG34" s="112"/>
      <c r="FZQ34" s="114"/>
      <c r="FZS34" s="115"/>
      <c r="FZT34" s="115"/>
      <c r="FZU34" s="95"/>
      <c r="FZV34" s="108"/>
      <c r="FZW34" s="112"/>
      <c r="GAG34" s="114"/>
      <c r="GAI34" s="115"/>
      <c r="GAJ34" s="115"/>
      <c r="GAK34" s="95"/>
      <c r="GAL34" s="108"/>
      <c r="GAM34" s="112"/>
      <c r="GAW34" s="114"/>
      <c r="GAY34" s="115"/>
      <c r="GAZ34" s="115"/>
      <c r="GBA34" s="95"/>
      <c r="GBB34" s="108"/>
      <c r="GBC34" s="112"/>
      <c r="GBM34" s="114"/>
      <c r="GBO34" s="115"/>
      <c r="GBP34" s="115"/>
      <c r="GBQ34" s="95"/>
      <c r="GBR34" s="108"/>
      <c r="GBS34" s="112"/>
      <c r="GCC34" s="114"/>
      <c r="GCE34" s="115"/>
      <c r="GCF34" s="115"/>
      <c r="GCG34" s="95"/>
      <c r="GCH34" s="108"/>
      <c r="GCI34" s="112"/>
      <c r="GCS34" s="114"/>
      <c r="GCU34" s="115"/>
      <c r="GCV34" s="115"/>
      <c r="GCW34" s="95"/>
      <c r="GCX34" s="108"/>
      <c r="GCY34" s="112"/>
      <c r="GDI34" s="114"/>
      <c r="GDK34" s="115"/>
      <c r="GDL34" s="115"/>
      <c r="GDM34" s="95"/>
      <c r="GDN34" s="108"/>
      <c r="GDO34" s="112"/>
      <c r="GDY34" s="114"/>
      <c r="GEA34" s="115"/>
      <c r="GEB34" s="115"/>
      <c r="GEC34" s="95"/>
      <c r="GED34" s="108"/>
      <c r="GEE34" s="112"/>
      <c r="GEO34" s="114"/>
      <c r="GEQ34" s="115"/>
      <c r="GER34" s="115"/>
      <c r="GES34" s="95"/>
      <c r="GET34" s="108"/>
      <c r="GEU34" s="112"/>
      <c r="GFE34" s="114"/>
      <c r="GFG34" s="115"/>
      <c r="GFH34" s="115"/>
      <c r="GFI34" s="95"/>
      <c r="GFJ34" s="108"/>
      <c r="GFK34" s="112"/>
      <c r="GFU34" s="114"/>
      <c r="GFW34" s="115"/>
      <c r="GFX34" s="115"/>
      <c r="GFY34" s="95"/>
      <c r="GFZ34" s="108"/>
      <c r="GGA34" s="112"/>
      <c r="GGK34" s="114"/>
      <c r="GGM34" s="115"/>
      <c r="GGN34" s="115"/>
      <c r="GGO34" s="95"/>
      <c r="GGP34" s="108"/>
      <c r="GGQ34" s="112"/>
      <c r="GHA34" s="114"/>
      <c r="GHC34" s="115"/>
      <c r="GHD34" s="115"/>
      <c r="GHE34" s="95"/>
      <c r="GHF34" s="108"/>
      <c r="GHG34" s="112"/>
      <c r="GHQ34" s="114"/>
      <c r="GHS34" s="115"/>
      <c r="GHT34" s="115"/>
      <c r="GHU34" s="95"/>
      <c r="GHV34" s="108"/>
      <c r="GHW34" s="112"/>
      <c r="GIG34" s="114"/>
      <c r="GII34" s="115"/>
      <c r="GIJ34" s="115"/>
      <c r="GIK34" s="95"/>
      <c r="GIL34" s="108"/>
      <c r="GIM34" s="112"/>
      <c r="GIW34" s="114"/>
      <c r="GIY34" s="115"/>
      <c r="GIZ34" s="115"/>
      <c r="GJA34" s="95"/>
      <c r="GJB34" s="108"/>
      <c r="GJC34" s="112"/>
      <c r="GJM34" s="114"/>
      <c r="GJO34" s="115"/>
      <c r="GJP34" s="115"/>
      <c r="GJQ34" s="95"/>
      <c r="GJR34" s="108"/>
      <c r="GJS34" s="112"/>
      <c r="GKC34" s="114"/>
      <c r="GKE34" s="115"/>
      <c r="GKF34" s="115"/>
      <c r="GKG34" s="95"/>
      <c r="GKH34" s="108"/>
      <c r="GKI34" s="112"/>
      <c r="GKS34" s="114"/>
      <c r="GKU34" s="115"/>
      <c r="GKV34" s="115"/>
      <c r="GKW34" s="95"/>
      <c r="GKX34" s="108"/>
      <c r="GKY34" s="112"/>
      <c r="GLI34" s="114"/>
      <c r="GLK34" s="115"/>
      <c r="GLL34" s="115"/>
      <c r="GLM34" s="95"/>
      <c r="GLN34" s="108"/>
      <c r="GLO34" s="112"/>
      <c r="GLY34" s="114"/>
      <c r="GMA34" s="115"/>
      <c r="GMB34" s="115"/>
      <c r="GMC34" s="95"/>
      <c r="GMD34" s="108"/>
      <c r="GME34" s="112"/>
      <c r="GMO34" s="114"/>
      <c r="GMQ34" s="115"/>
      <c r="GMR34" s="115"/>
      <c r="GMS34" s="95"/>
      <c r="GMT34" s="108"/>
      <c r="GMU34" s="112"/>
      <c r="GNE34" s="114"/>
      <c r="GNG34" s="115"/>
      <c r="GNH34" s="115"/>
      <c r="GNI34" s="95"/>
      <c r="GNJ34" s="108"/>
      <c r="GNK34" s="112"/>
      <c r="GNU34" s="114"/>
      <c r="GNW34" s="115"/>
      <c r="GNX34" s="115"/>
      <c r="GNY34" s="95"/>
      <c r="GNZ34" s="108"/>
      <c r="GOA34" s="112"/>
      <c r="GOK34" s="114"/>
      <c r="GOM34" s="115"/>
      <c r="GON34" s="115"/>
      <c r="GOO34" s="95"/>
      <c r="GOP34" s="108"/>
      <c r="GOQ34" s="112"/>
      <c r="GPA34" s="114"/>
      <c r="GPC34" s="115"/>
      <c r="GPD34" s="115"/>
      <c r="GPE34" s="95"/>
      <c r="GPF34" s="108"/>
      <c r="GPG34" s="112"/>
      <c r="GPQ34" s="114"/>
      <c r="GPS34" s="115"/>
      <c r="GPT34" s="115"/>
      <c r="GPU34" s="95"/>
      <c r="GPV34" s="108"/>
      <c r="GPW34" s="112"/>
      <c r="GQG34" s="114"/>
      <c r="GQI34" s="115"/>
      <c r="GQJ34" s="115"/>
      <c r="GQK34" s="95"/>
      <c r="GQL34" s="108"/>
      <c r="GQM34" s="112"/>
      <c r="GQW34" s="114"/>
      <c r="GQY34" s="115"/>
      <c r="GQZ34" s="115"/>
      <c r="GRA34" s="95"/>
      <c r="GRB34" s="108"/>
      <c r="GRC34" s="112"/>
      <c r="GRM34" s="114"/>
      <c r="GRO34" s="115"/>
      <c r="GRP34" s="115"/>
      <c r="GRQ34" s="95"/>
      <c r="GRR34" s="108"/>
      <c r="GRS34" s="112"/>
      <c r="GSC34" s="114"/>
      <c r="GSE34" s="115"/>
      <c r="GSF34" s="115"/>
      <c r="GSG34" s="95"/>
      <c r="GSH34" s="108"/>
      <c r="GSI34" s="112"/>
      <c r="GSS34" s="114"/>
      <c r="GSU34" s="115"/>
      <c r="GSV34" s="115"/>
      <c r="GSW34" s="95"/>
      <c r="GSX34" s="108"/>
      <c r="GSY34" s="112"/>
      <c r="GTI34" s="114"/>
      <c r="GTK34" s="115"/>
      <c r="GTL34" s="115"/>
      <c r="GTM34" s="95"/>
      <c r="GTN34" s="108"/>
      <c r="GTO34" s="112"/>
      <c r="GTY34" s="114"/>
      <c r="GUA34" s="115"/>
      <c r="GUB34" s="115"/>
      <c r="GUC34" s="95"/>
      <c r="GUD34" s="108"/>
      <c r="GUE34" s="112"/>
      <c r="GUO34" s="114"/>
      <c r="GUQ34" s="115"/>
      <c r="GUR34" s="115"/>
      <c r="GUS34" s="95"/>
      <c r="GUT34" s="108"/>
      <c r="GUU34" s="112"/>
      <c r="GVE34" s="114"/>
      <c r="GVG34" s="115"/>
      <c r="GVH34" s="115"/>
      <c r="GVI34" s="95"/>
      <c r="GVJ34" s="108"/>
      <c r="GVK34" s="112"/>
      <c r="GVU34" s="114"/>
      <c r="GVW34" s="115"/>
      <c r="GVX34" s="115"/>
      <c r="GVY34" s="95"/>
      <c r="GVZ34" s="108"/>
      <c r="GWA34" s="112"/>
      <c r="GWK34" s="114"/>
      <c r="GWM34" s="115"/>
      <c r="GWN34" s="115"/>
      <c r="GWO34" s="95"/>
      <c r="GWP34" s="108"/>
      <c r="GWQ34" s="112"/>
      <c r="GXA34" s="114"/>
      <c r="GXC34" s="115"/>
      <c r="GXD34" s="115"/>
      <c r="GXE34" s="95"/>
      <c r="GXF34" s="108"/>
      <c r="GXG34" s="112"/>
      <c r="GXQ34" s="114"/>
      <c r="GXS34" s="115"/>
      <c r="GXT34" s="115"/>
      <c r="GXU34" s="95"/>
      <c r="GXV34" s="108"/>
      <c r="GXW34" s="112"/>
      <c r="GYG34" s="114"/>
      <c r="GYI34" s="115"/>
      <c r="GYJ34" s="115"/>
      <c r="GYK34" s="95"/>
      <c r="GYL34" s="108"/>
      <c r="GYM34" s="112"/>
      <c r="GYW34" s="114"/>
      <c r="GYY34" s="115"/>
      <c r="GYZ34" s="115"/>
      <c r="GZA34" s="95"/>
      <c r="GZB34" s="108"/>
      <c r="GZC34" s="112"/>
      <c r="GZM34" s="114"/>
      <c r="GZO34" s="115"/>
      <c r="GZP34" s="115"/>
      <c r="GZQ34" s="95"/>
      <c r="GZR34" s="108"/>
      <c r="GZS34" s="112"/>
      <c r="HAC34" s="114"/>
      <c r="HAE34" s="115"/>
      <c r="HAF34" s="115"/>
      <c r="HAG34" s="95"/>
      <c r="HAH34" s="108"/>
      <c r="HAI34" s="112"/>
      <c r="HAS34" s="114"/>
      <c r="HAU34" s="115"/>
      <c r="HAV34" s="115"/>
      <c r="HAW34" s="95"/>
      <c r="HAX34" s="108"/>
      <c r="HAY34" s="112"/>
      <c r="HBI34" s="114"/>
      <c r="HBK34" s="115"/>
      <c r="HBL34" s="115"/>
      <c r="HBM34" s="95"/>
      <c r="HBN34" s="108"/>
      <c r="HBO34" s="112"/>
      <c r="HBY34" s="114"/>
      <c r="HCA34" s="115"/>
      <c r="HCB34" s="115"/>
      <c r="HCC34" s="95"/>
      <c r="HCD34" s="108"/>
      <c r="HCE34" s="112"/>
      <c r="HCO34" s="114"/>
      <c r="HCQ34" s="115"/>
      <c r="HCR34" s="115"/>
      <c r="HCS34" s="95"/>
      <c r="HCT34" s="108"/>
      <c r="HCU34" s="112"/>
      <c r="HDE34" s="114"/>
      <c r="HDG34" s="115"/>
      <c r="HDH34" s="115"/>
      <c r="HDI34" s="95"/>
      <c r="HDJ34" s="108"/>
      <c r="HDK34" s="112"/>
      <c r="HDU34" s="114"/>
      <c r="HDW34" s="115"/>
      <c r="HDX34" s="115"/>
      <c r="HDY34" s="95"/>
      <c r="HDZ34" s="108"/>
      <c r="HEA34" s="112"/>
      <c r="HEK34" s="114"/>
      <c r="HEM34" s="115"/>
      <c r="HEN34" s="115"/>
      <c r="HEO34" s="95"/>
      <c r="HEP34" s="108"/>
      <c r="HEQ34" s="112"/>
      <c r="HFA34" s="114"/>
      <c r="HFC34" s="115"/>
      <c r="HFD34" s="115"/>
      <c r="HFE34" s="95"/>
      <c r="HFF34" s="108"/>
      <c r="HFG34" s="112"/>
      <c r="HFQ34" s="114"/>
      <c r="HFS34" s="115"/>
      <c r="HFT34" s="115"/>
      <c r="HFU34" s="95"/>
      <c r="HFV34" s="108"/>
      <c r="HFW34" s="112"/>
      <c r="HGG34" s="114"/>
      <c r="HGI34" s="115"/>
      <c r="HGJ34" s="115"/>
      <c r="HGK34" s="95"/>
      <c r="HGL34" s="108"/>
      <c r="HGM34" s="112"/>
      <c r="HGW34" s="114"/>
      <c r="HGY34" s="115"/>
      <c r="HGZ34" s="115"/>
      <c r="HHA34" s="95"/>
      <c r="HHB34" s="108"/>
      <c r="HHC34" s="112"/>
      <c r="HHM34" s="114"/>
      <c r="HHO34" s="115"/>
      <c r="HHP34" s="115"/>
      <c r="HHQ34" s="95"/>
      <c r="HHR34" s="108"/>
      <c r="HHS34" s="112"/>
      <c r="HIC34" s="114"/>
      <c r="HIE34" s="115"/>
      <c r="HIF34" s="115"/>
      <c r="HIG34" s="95"/>
      <c r="HIH34" s="108"/>
      <c r="HII34" s="112"/>
      <c r="HIS34" s="114"/>
      <c r="HIU34" s="115"/>
      <c r="HIV34" s="115"/>
      <c r="HIW34" s="95"/>
      <c r="HIX34" s="108"/>
      <c r="HIY34" s="112"/>
      <c r="HJI34" s="114"/>
      <c r="HJK34" s="115"/>
      <c r="HJL34" s="115"/>
      <c r="HJM34" s="95"/>
      <c r="HJN34" s="108"/>
      <c r="HJO34" s="112"/>
      <c r="HJY34" s="114"/>
      <c r="HKA34" s="115"/>
      <c r="HKB34" s="115"/>
      <c r="HKC34" s="95"/>
      <c r="HKD34" s="108"/>
      <c r="HKE34" s="112"/>
      <c r="HKO34" s="114"/>
      <c r="HKQ34" s="115"/>
      <c r="HKR34" s="115"/>
      <c r="HKS34" s="95"/>
      <c r="HKT34" s="108"/>
      <c r="HKU34" s="112"/>
      <c r="HLE34" s="114"/>
      <c r="HLG34" s="115"/>
      <c r="HLH34" s="115"/>
      <c r="HLI34" s="95"/>
      <c r="HLJ34" s="108"/>
      <c r="HLK34" s="112"/>
      <c r="HLU34" s="114"/>
      <c r="HLW34" s="115"/>
      <c r="HLX34" s="115"/>
      <c r="HLY34" s="95"/>
      <c r="HLZ34" s="108"/>
      <c r="HMA34" s="112"/>
      <c r="HMK34" s="114"/>
      <c r="HMM34" s="115"/>
      <c r="HMN34" s="115"/>
      <c r="HMO34" s="95"/>
      <c r="HMP34" s="108"/>
      <c r="HMQ34" s="112"/>
      <c r="HNA34" s="114"/>
      <c r="HNC34" s="115"/>
      <c r="HND34" s="115"/>
      <c r="HNE34" s="95"/>
      <c r="HNF34" s="108"/>
      <c r="HNG34" s="112"/>
      <c r="HNQ34" s="114"/>
      <c r="HNS34" s="115"/>
      <c r="HNT34" s="115"/>
      <c r="HNU34" s="95"/>
      <c r="HNV34" s="108"/>
      <c r="HNW34" s="112"/>
      <c r="HOG34" s="114"/>
      <c r="HOI34" s="115"/>
      <c r="HOJ34" s="115"/>
      <c r="HOK34" s="95"/>
      <c r="HOL34" s="108"/>
      <c r="HOM34" s="112"/>
      <c r="HOW34" s="114"/>
      <c r="HOY34" s="115"/>
      <c r="HOZ34" s="115"/>
      <c r="HPA34" s="95"/>
      <c r="HPB34" s="108"/>
      <c r="HPC34" s="112"/>
      <c r="HPM34" s="114"/>
      <c r="HPO34" s="115"/>
      <c r="HPP34" s="115"/>
      <c r="HPQ34" s="95"/>
      <c r="HPR34" s="108"/>
      <c r="HPS34" s="112"/>
      <c r="HQC34" s="114"/>
      <c r="HQE34" s="115"/>
      <c r="HQF34" s="115"/>
      <c r="HQG34" s="95"/>
      <c r="HQH34" s="108"/>
      <c r="HQI34" s="112"/>
      <c r="HQS34" s="114"/>
      <c r="HQU34" s="115"/>
      <c r="HQV34" s="115"/>
      <c r="HQW34" s="95"/>
      <c r="HQX34" s="108"/>
      <c r="HQY34" s="112"/>
      <c r="HRI34" s="114"/>
      <c r="HRK34" s="115"/>
      <c r="HRL34" s="115"/>
      <c r="HRM34" s="95"/>
      <c r="HRN34" s="108"/>
      <c r="HRO34" s="112"/>
      <c r="HRY34" s="114"/>
      <c r="HSA34" s="115"/>
      <c r="HSB34" s="115"/>
      <c r="HSC34" s="95"/>
      <c r="HSD34" s="108"/>
      <c r="HSE34" s="112"/>
      <c r="HSO34" s="114"/>
      <c r="HSQ34" s="115"/>
      <c r="HSR34" s="115"/>
      <c r="HSS34" s="95"/>
      <c r="HST34" s="108"/>
      <c r="HSU34" s="112"/>
      <c r="HTE34" s="114"/>
      <c r="HTG34" s="115"/>
      <c r="HTH34" s="115"/>
      <c r="HTI34" s="95"/>
      <c r="HTJ34" s="108"/>
      <c r="HTK34" s="112"/>
      <c r="HTU34" s="114"/>
      <c r="HTW34" s="115"/>
      <c r="HTX34" s="115"/>
      <c r="HTY34" s="95"/>
      <c r="HTZ34" s="108"/>
      <c r="HUA34" s="112"/>
      <c r="HUK34" s="114"/>
      <c r="HUM34" s="115"/>
      <c r="HUN34" s="115"/>
      <c r="HUO34" s="95"/>
      <c r="HUP34" s="108"/>
      <c r="HUQ34" s="112"/>
      <c r="HVA34" s="114"/>
      <c r="HVC34" s="115"/>
      <c r="HVD34" s="115"/>
      <c r="HVE34" s="95"/>
      <c r="HVF34" s="108"/>
      <c r="HVG34" s="112"/>
      <c r="HVQ34" s="114"/>
      <c r="HVS34" s="115"/>
      <c r="HVT34" s="115"/>
      <c r="HVU34" s="95"/>
      <c r="HVV34" s="108"/>
      <c r="HVW34" s="112"/>
      <c r="HWG34" s="114"/>
      <c r="HWI34" s="115"/>
      <c r="HWJ34" s="115"/>
      <c r="HWK34" s="95"/>
      <c r="HWL34" s="108"/>
      <c r="HWM34" s="112"/>
      <c r="HWW34" s="114"/>
      <c r="HWY34" s="115"/>
      <c r="HWZ34" s="115"/>
      <c r="HXA34" s="95"/>
      <c r="HXB34" s="108"/>
      <c r="HXC34" s="112"/>
      <c r="HXM34" s="114"/>
      <c r="HXO34" s="115"/>
      <c r="HXP34" s="115"/>
      <c r="HXQ34" s="95"/>
      <c r="HXR34" s="108"/>
      <c r="HXS34" s="112"/>
      <c r="HYC34" s="114"/>
      <c r="HYE34" s="115"/>
      <c r="HYF34" s="115"/>
      <c r="HYG34" s="95"/>
      <c r="HYH34" s="108"/>
      <c r="HYI34" s="112"/>
      <c r="HYS34" s="114"/>
      <c r="HYU34" s="115"/>
      <c r="HYV34" s="115"/>
      <c r="HYW34" s="95"/>
      <c r="HYX34" s="108"/>
      <c r="HYY34" s="112"/>
      <c r="HZI34" s="114"/>
      <c r="HZK34" s="115"/>
      <c r="HZL34" s="115"/>
      <c r="HZM34" s="95"/>
      <c r="HZN34" s="108"/>
      <c r="HZO34" s="112"/>
      <c r="HZY34" s="114"/>
      <c r="IAA34" s="115"/>
      <c r="IAB34" s="115"/>
      <c r="IAC34" s="95"/>
      <c r="IAD34" s="108"/>
      <c r="IAE34" s="112"/>
      <c r="IAO34" s="114"/>
      <c r="IAQ34" s="115"/>
      <c r="IAR34" s="115"/>
      <c r="IAS34" s="95"/>
      <c r="IAT34" s="108"/>
      <c r="IAU34" s="112"/>
      <c r="IBE34" s="114"/>
      <c r="IBG34" s="115"/>
      <c r="IBH34" s="115"/>
      <c r="IBI34" s="95"/>
      <c r="IBJ34" s="108"/>
      <c r="IBK34" s="112"/>
      <c r="IBU34" s="114"/>
      <c r="IBW34" s="115"/>
      <c r="IBX34" s="115"/>
      <c r="IBY34" s="95"/>
      <c r="IBZ34" s="108"/>
      <c r="ICA34" s="112"/>
      <c r="ICK34" s="114"/>
      <c r="ICM34" s="115"/>
      <c r="ICN34" s="115"/>
      <c r="ICO34" s="95"/>
      <c r="ICP34" s="108"/>
      <c r="ICQ34" s="112"/>
      <c r="IDA34" s="114"/>
      <c r="IDC34" s="115"/>
      <c r="IDD34" s="115"/>
      <c r="IDE34" s="95"/>
      <c r="IDF34" s="108"/>
      <c r="IDG34" s="112"/>
      <c r="IDQ34" s="114"/>
      <c r="IDS34" s="115"/>
      <c r="IDT34" s="115"/>
      <c r="IDU34" s="95"/>
      <c r="IDV34" s="108"/>
      <c r="IDW34" s="112"/>
      <c r="IEG34" s="114"/>
      <c r="IEI34" s="115"/>
      <c r="IEJ34" s="115"/>
      <c r="IEK34" s="95"/>
      <c r="IEL34" s="108"/>
      <c r="IEM34" s="112"/>
      <c r="IEW34" s="114"/>
      <c r="IEY34" s="115"/>
      <c r="IEZ34" s="115"/>
      <c r="IFA34" s="95"/>
      <c r="IFB34" s="108"/>
      <c r="IFC34" s="112"/>
      <c r="IFM34" s="114"/>
      <c r="IFO34" s="115"/>
      <c r="IFP34" s="115"/>
      <c r="IFQ34" s="95"/>
      <c r="IFR34" s="108"/>
      <c r="IFS34" s="112"/>
      <c r="IGC34" s="114"/>
      <c r="IGE34" s="115"/>
      <c r="IGF34" s="115"/>
      <c r="IGG34" s="95"/>
      <c r="IGH34" s="108"/>
      <c r="IGI34" s="112"/>
      <c r="IGS34" s="114"/>
      <c r="IGU34" s="115"/>
      <c r="IGV34" s="115"/>
      <c r="IGW34" s="95"/>
      <c r="IGX34" s="108"/>
      <c r="IGY34" s="112"/>
      <c r="IHI34" s="114"/>
      <c r="IHK34" s="115"/>
      <c r="IHL34" s="115"/>
      <c r="IHM34" s="95"/>
      <c r="IHN34" s="108"/>
      <c r="IHO34" s="112"/>
      <c r="IHY34" s="114"/>
      <c r="IIA34" s="115"/>
      <c r="IIB34" s="115"/>
      <c r="IIC34" s="95"/>
      <c r="IID34" s="108"/>
      <c r="IIE34" s="112"/>
      <c r="IIO34" s="114"/>
      <c r="IIQ34" s="115"/>
      <c r="IIR34" s="115"/>
      <c r="IIS34" s="95"/>
      <c r="IIT34" s="108"/>
      <c r="IIU34" s="112"/>
      <c r="IJE34" s="114"/>
      <c r="IJG34" s="115"/>
      <c r="IJH34" s="115"/>
      <c r="IJI34" s="95"/>
      <c r="IJJ34" s="108"/>
      <c r="IJK34" s="112"/>
      <c r="IJU34" s="114"/>
      <c r="IJW34" s="115"/>
      <c r="IJX34" s="115"/>
      <c r="IJY34" s="95"/>
      <c r="IJZ34" s="108"/>
      <c r="IKA34" s="112"/>
      <c r="IKK34" s="114"/>
      <c r="IKM34" s="115"/>
      <c r="IKN34" s="115"/>
      <c r="IKO34" s="95"/>
      <c r="IKP34" s="108"/>
      <c r="IKQ34" s="112"/>
      <c r="ILA34" s="114"/>
      <c r="ILC34" s="115"/>
      <c r="ILD34" s="115"/>
      <c r="ILE34" s="95"/>
      <c r="ILF34" s="108"/>
      <c r="ILG34" s="112"/>
      <c r="ILQ34" s="114"/>
      <c r="ILS34" s="115"/>
      <c r="ILT34" s="115"/>
      <c r="ILU34" s="95"/>
      <c r="ILV34" s="108"/>
      <c r="ILW34" s="112"/>
      <c r="IMG34" s="114"/>
      <c r="IMI34" s="115"/>
      <c r="IMJ34" s="115"/>
      <c r="IMK34" s="95"/>
      <c r="IML34" s="108"/>
      <c r="IMM34" s="112"/>
      <c r="IMW34" s="114"/>
      <c r="IMY34" s="115"/>
      <c r="IMZ34" s="115"/>
      <c r="INA34" s="95"/>
      <c r="INB34" s="108"/>
      <c r="INC34" s="112"/>
      <c r="INM34" s="114"/>
      <c r="INO34" s="115"/>
      <c r="INP34" s="115"/>
      <c r="INQ34" s="95"/>
      <c r="INR34" s="108"/>
      <c r="INS34" s="112"/>
      <c r="IOC34" s="114"/>
      <c r="IOE34" s="115"/>
      <c r="IOF34" s="115"/>
      <c r="IOG34" s="95"/>
      <c r="IOH34" s="108"/>
      <c r="IOI34" s="112"/>
      <c r="IOS34" s="114"/>
      <c r="IOU34" s="115"/>
      <c r="IOV34" s="115"/>
      <c r="IOW34" s="95"/>
      <c r="IOX34" s="108"/>
      <c r="IOY34" s="112"/>
      <c r="IPI34" s="114"/>
      <c r="IPK34" s="115"/>
      <c r="IPL34" s="115"/>
      <c r="IPM34" s="95"/>
      <c r="IPN34" s="108"/>
      <c r="IPO34" s="112"/>
      <c r="IPY34" s="114"/>
      <c r="IQA34" s="115"/>
      <c r="IQB34" s="115"/>
      <c r="IQC34" s="95"/>
      <c r="IQD34" s="108"/>
      <c r="IQE34" s="112"/>
      <c r="IQO34" s="114"/>
      <c r="IQQ34" s="115"/>
      <c r="IQR34" s="115"/>
      <c r="IQS34" s="95"/>
      <c r="IQT34" s="108"/>
      <c r="IQU34" s="112"/>
      <c r="IRE34" s="114"/>
      <c r="IRG34" s="115"/>
      <c r="IRH34" s="115"/>
      <c r="IRI34" s="95"/>
      <c r="IRJ34" s="108"/>
      <c r="IRK34" s="112"/>
      <c r="IRU34" s="114"/>
      <c r="IRW34" s="115"/>
      <c r="IRX34" s="115"/>
      <c r="IRY34" s="95"/>
      <c r="IRZ34" s="108"/>
      <c r="ISA34" s="112"/>
      <c r="ISK34" s="114"/>
      <c r="ISM34" s="115"/>
      <c r="ISN34" s="115"/>
      <c r="ISO34" s="95"/>
      <c r="ISP34" s="108"/>
      <c r="ISQ34" s="112"/>
      <c r="ITA34" s="114"/>
      <c r="ITC34" s="115"/>
      <c r="ITD34" s="115"/>
      <c r="ITE34" s="95"/>
      <c r="ITF34" s="108"/>
      <c r="ITG34" s="112"/>
      <c r="ITQ34" s="114"/>
      <c r="ITS34" s="115"/>
      <c r="ITT34" s="115"/>
      <c r="ITU34" s="95"/>
      <c r="ITV34" s="108"/>
      <c r="ITW34" s="112"/>
      <c r="IUG34" s="114"/>
      <c r="IUI34" s="115"/>
      <c r="IUJ34" s="115"/>
      <c r="IUK34" s="95"/>
      <c r="IUL34" s="108"/>
      <c r="IUM34" s="112"/>
      <c r="IUW34" s="114"/>
      <c r="IUY34" s="115"/>
      <c r="IUZ34" s="115"/>
      <c r="IVA34" s="95"/>
      <c r="IVB34" s="108"/>
      <c r="IVC34" s="112"/>
      <c r="IVM34" s="114"/>
      <c r="IVO34" s="115"/>
      <c r="IVP34" s="115"/>
      <c r="IVQ34" s="95"/>
      <c r="IVR34" s="108"/>
      <c r="IVS34" s="112"/>
      <c r="IWC34" s="114"/>
      <c r="IWE34" s="115"/>
      <c r="IWF34" s="115"/>
      <c r="IWG34" s="95"/>
      <c r="IWH34" s="108"/>
      <c r="IWI34" s="112"/>
      <c r="IWS34" s="114"/>
      <c r="IWU34" s="115"/>
      <c r="IWV34" s="115"/>
      <c r="IWW34" s="95"/>
      <c r="IWX34" s="108"/>
      <c r="IWY34" s="112"/>
      <c r="IXI34" s="114"/>
      <c r="IXK34" s="115"/>
      <c r="IXL34" s="115"/>
      <c r="IXM34" s="95"/>
      <c r="IXN34" s="108"/>
      <c r="IXO34" s="112"/>
      <c r="IXY34" s="114"/>
      <c r="IYA34" s="115"/>
      <c r="IYB34" s="115"/>
      <c r="IYC34" s="95"/>
      <c r="IYD34" s="108"/>
      <c r="IYE34" s="112"/>
      <c r="IYO34" s="114"/>
      <c r="IYQ34" s="115"/>
      <c r="IYR34" s="115"/>
      <c r="IYS34" s="95"/>
      <c r="IYT34" s="108"/>
      <c r="IYU34" s="112"/>
      <c r="IZE34" s="114"/>
      <c r="IZG34" s="115"/>
      <c r="IZH34" s="115"/>
      <c r="IZI34" s="95"/>
      <c r="IZJ34" s="108"/>
      <c r="IZK34" s="112"/>
      <c r="IZU34" s="114"/>
      <c r="IZW34" s="115"/>
      <c r="IZX34" s="115"/>
      <c r="IZY34" s="95"/>
      <c r="IZZ34" s="108"/>
      <c r="JAA34" s="112"/>
      <c r="JAK34" s="114"/>
      <c r="JAM34" s="115"/>
      <c r="JAN34" s="115"/>
      <c r="JAO34" s="95"/>
      <c r="JAP34" s="108"/>
      <c r="JAQ34" s="112"/>
      <c r="JBA34" s="114"/>
      <c r="JBC34" s="115"/>
      <c r="JBD34" s="115"/>
      <c r="JBE34" s="95"/>
      <c r="JBF34" s="108"/>
      <c r="JBG34" s="112"/>
      <c r="JBQ34" s="114"/>
      <c r="JBS34" s="115"/>
      <c r="JBT34" s="115"/>
      <c r="JBU34" s="95"/>
      <c r="JBV34" s="108"/>
      <c r="JBW34" s="112"/>
      <c r="JCG34" s="114"/>
      <c r="JCI34" s="115"/>
      <c r="JCJ34" s="115"/>
      <c r="JCK34" s="95"/>
      <c r="JCL34" s="108"/>
      <c r="JCM34" s="112"/>
      <c r="JCW34" s="114"/>
      <c r="JCY34" s="115"/>
      <c r="JCZ34" s="115"/>
      <c r="JDA34" s="95"/>
      <c r="JDB34" s="108"/>
      <c r="JDC34" s="112"/>
      <c r="JDM34" s="114"/>
      <c r="JDO34" s="115"/>
      <c r="JDP34" s="115"/>
      <c r="JDQ34" s="95"/>
      <c r="JDR34" s="108"/>
      <c r="JDS34" s="112"/>
      <c r="JEC34" s="114"/>
      <c r="JEE34" s="115"/>
      <c r="JEF34" s="115"/>
      <c r="JEG34" s="95"/>
      <c r="JEH34" s="108"/>
      <c r="JEI34" s="112"/>
      <c r="JES34" s="114"/>
      <c r="JEU34" s="115"/>
      <c r="JEV34" s="115"/>
      <c r="JEW34" s="95"/>
      <c r="JEX34" s="108"/>
      <c r="JEY34" s="112"/>
      <c r="JFI34" s="114"/>
      <c r="JFK34" s="115"/>
      <c r="JFL34" s="115"/>
      <c r="JFM34" s="95"/>
      <c r="JFN34" s="108"/>
      <c r="JFO34" s="112"/>
      <c r="JFY34" s="114"/>
      <c r="JGA34" s="115"/>
      <c r="JGB34" s="115"/>
      <c r="JGC34" s="95"/>
      <c r="JGD34" s="108"/>
      <c r="JGE34" s="112"/>
      <c r="JGO34" s="114"/>
      <c r="JGQ34" s="115"/>
      <c r="JGR34" s="115"/>
      <c r="JGS34" s="95"/>
      <c r="JGT34" s="108"/>
      <c r="JGU34" s="112"/>
      <c r="JHE34" s="114"/>
      <c r="JHG34" s="115"/>
      <c r="JHH34" s="115"/>
      <c r="JHI34" s="95"/>
      <c r="JHJ34" s="108"/>
      <c r="JHK34" s="112"/>
      <c r="JHU34" s="114"/>
      <c r="JHW34" s="115"/>
      <c r="JHX34" s="115"/>
      <c r="JHY34" s="95"/>
      <c r="JHZ34" s="108"/>
      <c r="JIA34" s="112"/>
      <c r="JIK34" s="114"/>
      <c r="JIM34" s="115"/>
      <c r="JIN34" s="115"/>
      <c r="JIO34" s="95"/>
      <c r="JIP34" s="108"/>
      <c r="JIQ34" s="112"/>
      <c r="JJA34" s="114"/>
      <c r="JJC34" s="115"/>
      <c r="JJD34" s="115"/>
      <c r="JJE34" s="95"/>
      <c r="JJF34" s="108"/>
      <c r="JJG34" s="112"/>
      <c r="JJQ34" s="114"/>
      <c r="JJS34" s="115"/>
      <c r="JJT34" s="115"/>
      <c r="JJU34" s="95"/>
      <c r="JJV34" s="108"/>
      <c r="JJW34" s="112"/>
      <c r="JKG34" s="114"/>
      <c r="JKI34" s="115"/>
      <c r="JKJ34" s="115"/>
      <c r="JKK34" s="95"/>
      <c r="JKL34" s="108"/>
      <c r="JKM34" s="112"/>
      <c r="JKW34" s="114"/>
      <c r="JKY34" s="115"/>
      <c r="JKZ34" s="115"/>
      <c r="JLA34" s="95"/>
      <c r="JLB34" s="108"/>
      <c r="JLC34" s="112"/>
      <c r="JLM34" s="114"/>
      <c r="JLO34" s="115"/>
      <c r="JLP34" s="115"/>
      <c r="JLQ34" s="95"/>
      <c r="JLR34" s="108"/>
      <c r="JLS34" s="112"/>
      <c r="JMC34" s="114"/>
      <c r="JME34" s="115"/>
      <c r="JMF34" s="115"/>
      <c r="JMG34" s="95"/>
      <c r="JMH34" s="108"/>
      <c r="JMI34" s="112"/>
      <c r="JMS34" s="114"/>
      <c r="JMU34" s="115"/>
      <c r="JMV34" s="115"/>
      <c r="JMW34" s="95"/>
      <c r="JMX34" s="108"/>
      <c r="JMY34" s="112"/>
      <c r="JNI34" s="114"/>
      <c r="JNK34" s="115"/>
      <c r="JNL34" s="115"/>
      <c r="JNM34" s="95"/>
      <c r="JNN34" s="108"/>
      <c r="JNO34" s="112"/>
      <c r="JNY34" s="114"/>
      <c r="JOA34" s="115"/>
      <c r="JOB34" s="115"/>
      <c r="JOC34" s="95"/>
      <c r="JOD34" s="108"/>
      <c r="JOE34" s="112"/>
      <c r="JOO34" s="114"/>
      <c r="JOQ34" s="115"/>
      <c r="JOR34" s="115"/>
      <c r="JOS34" s="95"/>
      <c r="JOT34" s="108"/>
      <c r="JOU34" s="112"/>
      <c r="JPE34" s="114"/>
      <c r="JPG34" s="115"/>
      <c r="JPH34" s="115"/>
      <c r="JPI34" s="95"/>
      <c r="JPJ34" s="108"/>
      <c r="JPK34" s="112"/>
      <c r="JPU34" s="114"/>
      <c r="JPW34" s="115"/>
      <c r="JPX34" s="115"/>
      <c r="JPY34" s="95"/>
      <c r="JPZ34" s="108"/>
      <c r="JQA34" s="112"/>
      <c r="JQK34" s="114"/>
      <c r="JQM34" s="115"/>
      <c r="JQN34" s="115"/>
      <c r="JQO34" s="95"/>
      <c r="JQP34" s="108"/>
      <c r="JQQ34" s="112"/>
      <c r="JRA34" s="114"/>
      <c r="JRC34" s="115"/>
      <c r="JRD34" s="115"/>
      <c r="JRE34" s="95"/>
      <c r="JRF34" s="108"/>
      <c r="JRG34" s="112"/>
      <c r="JRQ34" s="114"/>
      <c r="JRS34" s="115"/>
      <c r="JRT34" s="115"/>
      <c r="JRU34" s="95"/>
      <c r="JRV34" s="108"/>
      <c r="JRW34" s="112"/>
      <c r="JSG34" s="114"/>
      <c r="JSI34" s="115"/>
      <c r="JSJ34" s="115"/>
      <c r="JSK34" s="95"/>
      <c r="JSL34" s="108"/>
      <c r="JSM34" s="112"/>
      <c r="JSW34" s="114"/>
      <c r="JSY34" s="115"/>
      <c r="JSZ34" s="115"/>
      <c r="JTA34" s="95"/>
      <c r="JTB34" s="108"/>
      <c r="JTC34" s="112"/>
      <c r="JTM34" s="114"/>
      <c r="JTO34" s="115"/>
      <c r="JTP34" s="115"/>
      <c r="JTQ34" s="95"/>
      <c r="JTR34" s="108"/>
      <c r="JTS34" s="112"/>
      <c r="JUC34" s="114"/>
      <c r="JUE34" s="115"/>
      <c r="JUF34" s="115"/>
      <c r="JUG34" s="95"/>
      <c r="JUH34" s="108"/>
      <c r="JUI34" s="112"/>
      <c r="JUS34" s="114"/>
      <c r="JUU34" s="115"/>
      <c r="JUV34" s="115"/>
      <c r="JUW34" s="95"/>
      <c r="JUX34" s="108"/>
      <c r="JUY34" s="112"/>
      <c r="JVI34" s="114"/>
      <c r="JVK34" s="115"/>
      <c r="JVL34" s="115"/>
      <c r="JVM34" s="95"/>
      <c r="JVN34" s="108"/>
      <c r="JVO34" s="112"/>
      <c r="JVY34" s="114"/>
      <c r="JWA34" s="115"/>
      <c r="JWB34" s="115"/>
      <c r="JWC34" s="95"/>
      <c r="JWD34" s="108"/>
      <c r="JWE34" s="112"/>
      <c r="JWO34" s="114"/>
      <c r="JWQ34" s="115"/>
      <c r="JWR34" s="115"/>
      <c r="JWS34" s="95"/>
      <c r="JWT34" s="108"/>
      <c r="JWU34" s="112"/>
      <c r="JXE34" s="114"/>
      <c r="JXG34" s="115"/>
      <c r="JXH34" s="115"/>
      <c r="JXI34" s="95"/>
      <c r="JXJ34" s="108"/>
      <c r="JXK34" s="112"/>
      <c r="JXU34" s="114"/>
      <c r="JXW34" s="115"/>
      <c r="JXX34" s="115"/>
      <c r="JXY34" s="95"/>
      <c r="JXZ34" s="108"/>
      <c r="JYA34" s="112"/>
      <c r="JYK34" s="114"/>
      <c r="JYM34" s="115"/>
      <c r="JYN34" s="115"/>
      <c r="JYO34" s="95"/>
      <c r="JYP34" s="108"/>
      <c r="JYQ34" s="112"/>
      <c r="JZA34" s="114"/>
      <c r="JZC34" s="115"/>
      <c r="JZD34" s="115"/>
      <c r="JZE34" s="95"/>
      <c r="JZF34" s="108"/>
      <c r="JZG34" s="112"/>
      <c r="JZQ34" s="114"/>
      <c r="JZS34" s="115"/>
      <c r="JZT34" s="115"/>
      <c r="JZU34" s="95"/>
      <c r="JZV34" s="108"/>
      <c r="JZW34" s="112"/>
      <c r="KAG34" s="114"/>
      <c r="KAI34" s="115"/>
      <c r="KAJ34" s="115"/>
      <c r="KAK34" s="95"/>
      <c r="KAL34" s="108"/>
      <c r="KAM34" s="112"/>
      <c r="KAW34" s="114"/>
      <c r="KAY34" s="115"/>
      <c r="KAZ34" s="115"/>
      <c r="KBA34" s="95"/>
      <c r="KBB34" s="108"/>
      <c r="KBC34" s="112"/>
      <c r="KBM34" s="114"/>
      <c r="KBO34" s="115"/>
      <c r="KBP34" s="115"/>
      <c r="KBQ34" s="95"/>
      <c r="KBR34" s="108"/>
      <c r="KBS34" s="112"/>
      <c r="KCC34" s="114"/>
      <c r="KCE34" s="115"/>
      <c r="KCF34" s="115"/>
      <c r="KCG34" s="95"/>
      <c r="KCH34" s="108"/>
      <c r="KCI34" s="112"/>
      <c r="KCS34" s="114"/>
      <c r="KCU34" s="115"/>
      <c r="KCV34" s="115"/>
      <c r="KCW34" s="95"/>
      <c r="KCX34" s="108"/>
      <c r="KCY34" s="112"/>
      <c r="KDI34" s="114"/>
      <c r="KDK34" s="115"/>
      <c r="KDL34" s="115"/>
      <c r="KDM34" s="95"/>
      <c r="KDN34" s="108"/>
      <c r="KDO34" s="112"/>
      <c r="KDY34" s="114"/>
      <c r="KEA34" s="115"/>
      <c r="KEB34" s="115"/>
      <c r="KEC34" s="95"/>
      <c r="KED34" s="108"/>
      <c r="KEE34" s="112"/>
      <c r="KEO34" s="114"/>
      <c r="KEQ34" s="115"/>
      <c r="KER34" s="115"/>
      <c r="KES34" s="95"/>
      <c r="KET34" s="108"/>
      <c r="KEU34" s="112"/>
      <c r="KFE34" s="114"/>
      <c r="KFG34" s="115"/>
      <c r="KFH34" s="115"/>
      <c r="KFI34" s="95"/>
      <c r="KFJ34" s="108"/>
      <c r="KFK34" s="112"/>
      <c r="KFU34" s="114"/>
      <c r="KFW34" s="115"/>
      <c r="KFX34" s="115"/>
      <c r="KFY34" s="95"/>
      <c r="KFZ34" s="108"/>
      <c r="KGA34" s="112"/>
      <c r="KGK34" s="114"/>
      <c r="KGM34" s="115"/>
      <c r="KGN34" s="115"/>
      <c r="KGO34" s="95"/>
      <c r="KGP34" s="108"/>
      <c r="KGQ34" s="112"/>
      <c r="KHA34" s="114"/>
      <c r="KHC34" s="115"/>
      <c r="KHD34" s="115"/>
      <c r="KHE34" s="95"/>
      <c r="KHF34" s="108"/>
      <c r="KHG34" s="112"/>
      <c r="KHQ34" s="114"/>
      <c r="KHS34" s="115"/>
      <c r="KHT34" s="115"/>
      <c r="KHU34" s="95"/>
      <c r="KHV34" s="108"/>
      <c r="KHW34" s="112"/>
      <c r="KIG34" s="114"/>
      <c r="KII34" s="115"/>
      <c r="KIJ34" s="115"/>
      <c r="KIK34" s="95"/>
      <c r="KIL34" s="108"/>
      <c r="KIM34" s="112"/>
      <c r="KIW34" s="114"/>
      <c r="KIY34" s="115"/>
      <c r="KIZ34" s="115"/>
      <c r="KJA34" s="95"/>
      <c r="KJB34" s="108"/>
      <c r="KJC34" s="112"/>
      <c r="KJM34" s="114"/>
      <c r="KJO34" s="115"/>
      <c r="KJP34" s="115"/>
      <c r="KJQ34" s="95"/>
      <c r="KJR34" s="108"/>
      <c r="KJS34" s="112"/>
      <c r="KKC34" s="114"/>
      <c r="KKE34" s="115"/>
      <c r="KKF34" s="115"/>
      <c r="KKG34" s="95"/>
      <c r="KKH34" s="108"/>
      <c r="KKI34" s="112"/>
      <c r="KKS34" s="114"/>
      <c r="KKU34" s="115"/>
      <c r="KKV34" s="115"/>
      <c r="KKW34" s="95"/>
      <c r="KKX34" s="108"/>
      <c r="KKY34" s="112"/>
      <c r="KLI34" s="114"/>
      <c r="KLK34" s="115"/>
      <c r="KLL34" s="115"/>
      <c r="KLM34" s="95"/>
      <c r="KLN34" s="108"/>
      <c r="KLO34" s="112"/>
      <c r="KLY34" s="114"/>
      <c r="KMA34" s="115"/>
      <c r="KMB34" s="115"/>
      <c r="KMC34" s="95"/>
      <c r="KMD34" s="108"/>
      <c r="KME34" s="112"/>
      <c r="KMO34" s="114"/>
      <c r="KMQ34" s="115"/>
      <c r="KMR34" s="115"/>
      <c r="KMS34" s="95"/>
      <c r="KMT34" s="108"/>
      <c r="KMU34" s="112"/>
      <c r="KNE34" s="114"/>
      <c r="KNG34" s="115"/>
      <c r="KNH34" s="115"/>
      <c r="KNI34" s="95"/>
      <c r="KNJ34" s="108"/>
      <c r="KNK34" s="112"/>
      <c r="KNU34" s="114"/>
      <c r="KNW34" s="115"/>
      <c r="KNX34" s="115"/>
      <c r="KNY34" s="95"/>
      <c r="KNZ34" s="108"/>
      <c r="KOA34" s="112"/>
      <c r="KOK34" s="114"/>
      <c r="KOM34" s="115"/>
      <c r="KON34" s="115"/>
      <c r="KOO34" s="95"/>
      <c r="KOP34" s="108"/>
      <c r="KOQ34" s="112"/>
      <c r="KPA34" s="114"/>
      <c r="KPC34" s="115"/>
      <c r="KPD34" s="115"/>
      <c r="KPE34" s="95"/>
      <c r="KPF34" s="108"/>
      <c r="KPG34" s="112"/>
      <c r="KPQ34" s="114"/>
      <c r="KPS34" s="115"/>
      <c r="KPT34" s="115"/>
      <c r="KPU34" s="95"/>
      <c r="KPV34" s="108"/>
      <c r="KPW34" s="112"/>
      <c r="KQG34" s="114"/>
      <c r="KQI34" s="115"/>
      <c r="KQJ34" s="115"/>
      <c r="KQK34" s="95"/>
      <c r="KQL34" s="108"/>
      <c r="KQM34" s="112"/>
      <c r="KQW34" s="114"/>
      <c r="KQY34" s="115"/>
      <c r="KQZ34" s="115"/>
      <c r="KRA34" s="95"/>
      <c r="KRB34" s="108"/>
      <c r="KRC34" s="112"/>
      <c r="KRM34" s="114"/>
      <c r="KRO34" s="115"/>
      <c r="KRP34" s="115"/>
      <c r="KRQ34" s="95"/>
      <c r="KRR34" s="108"/>
      <c r="KRS34" s="112"/>
      <c r="KSC34" s="114"/>
      <c r="KSE34" s="115"/>
      <c r="KSF34" s="115"/>
      <c r="KSG34" s="95"/>
      <c r="KSH34" s="108"/>
      <c r="KSI34" s="112"/>
      <c r="KSS34" s="114"/>
      <c r="KSU34" s="115"/>
      <c r="KSV34" s="115"/>
      <c r="KSW34" s="95"/>
      <c r="KSX34" s="108"/>
      <c r="KSY34" s="112"/>
      <c r="KTI34" s="114"/>
      <c r="KTK34" s="115"/>
      <c r="KTL34" s="115"/>
      <c r="KTM34" s="95"/>
      <c r="KTN34" s="108"/>
      <c r="KTO34" s="112"/>
      <c r="KTY34" s="114"/>
      <c r="KUA34" s="115"/>
      <c r="KUB34" s="115"/>
      <c r="KUC34" s="95"/>
      <c r="KUD34" s="108"/>
      <c r="KUE34" s="112"/>
      <c r="KUO34" s="114"/>
      <c r="KUQ34" s="115"/>
      <c r="KUR34" s="115"/>
      <c r="KUS34" s="95"/>
      <c r="KUT34" s="108"/>
      <c r="KUU34" s="112"/>
      <c r="KVE34" s="114"/>
      <c r="KVG34" s="115"/>
      <c r="KVH34" s="115"/>
      <c r="KVI34" s="95"/>
      <c r="KVJ34" s="108"/>
      <c r="KVK34" s="112"/>
      <c r="KVU34" s="114"/>
      <c r="KVW34" s="115"/>
      <c r="KVX34" s="115"/>
      <c r="KVY34" s="95"/>
      <c r="KVZ34" s="108"/>
      <c r="KWA34" s="112"/>
      <c r="KWK34" s="114"/>
      <c r="KWM34" s="115"/>
      <c r="KWN34" s="115"/>
      <c r="KWO34" s="95"/>
      <c r="KWP34" s="108"/>
      <c r="KWQ34" s="112"/>
      <c r="KXA34" s="114"/>
      <c r="KXC34" s="115"/>
      <c r="KXD34" s="115"/>
      <c r="KXE34" s="95"/>
      <c r="KXF34" s="108"/>
      <c r="KXG34" s="112"/>
      <c r="KXQ34" s="114"/>
      <c r="KXS34" s="115"/>
      <c r="KXT34" s="115"/>
      <c r="KXU34" s="95"/>
      <c r="KXV34" s="108"/>
      <c r="KXW34" s="112"/>
      <c r="KYG34" s="114"/>
      <c r="KYI34" s="115"/>
      <c r="KYJ34" s="115"/>
      <c r="KYK34" s="95"/>
      <c r="KYL34" s="108"/>
      <c r="KYM34" s="112"/>
      <c r="KYW34" s="114"/>
      <c r="KYY34" s="115"/>
      <c r="KYZ34" s="115"/>
      <c r="KZA34" s="95"/>
      <c r="KZB34" s="108"/>
      <c r="KZC34" s="112"/>
      <c r="KZM34" s="114"/>
      <c r="KZO34" s="115"/>
      <c r="KZP34" s="115"/>
      <c r="KZQ34" s="95"/>
      <c r="KZR34" s="108"/>
      <c r="KZS34" s="112"/>
      <c r="LAC34" s="114"/>
      <c r="LAE34" s="115"/>
      <c r="LAF34" s="115"/>
      <c r="LAG34" s="95"/>
      <c r="LAH34" s="108"/>
      <c r="LAI34" s="112"/>
      <c r="LAS34" s="114"/>
      <c r="LAU34" s="115"/>
      <c r="LAV34" s="115"/>
      <c r="LAW34" s="95"/>
      <c r="LAX34" s="108"/>
      <c r="LAY34" s="112"/>
      <c r="LBI34" s="114"/>
      <c r="LBK34" s="115"/>
      <c r="LBL34" s="115"/>
      <c r="LBM34" s="95"/>
      <c r="LBN34" s="108"/>
      <c r="LBO34" s="112"/>
      <c r="LBY34" s="114"/>
      <c r="LCA34" s="115"/>
      <c r="LCB34" s="115"/>
      <c r="LCC34" s="95"/>
      <c r="LCD34" s="108"/>
      <c r="LCE34" s="112"/>
      <c r="LCO34" s="114"/>
      <c r="LCQ34" s="115"/>
      <c r="LCR34" s="115"/>
      <c r="LCS34" s="95"/>
      <c r="LCT34" s="108"/>
      <c r="LCU34" s="112"/>
      <c r="LDE34" s="114"/>
      <c r="LDG34" s="115"/>
      <c r="LDH34" s="115"/>
      <c r="LDI34" s="95"/>
      <c r="LDJ34" s="108"/>
      <c r="LDK34" s="112"/>
      <c r="LDU34" s="114"/>
      <c r="LDW34" s="115"/>
      <c r="LDX34" s="115"/>
      <c r="LDY34" s="95"/>
      <c r="LDZ34" s="108"/>
      <c r="LEA34" s="112"/>
      <c r="LEK34" s="114"/>
      <c r="LEM34" s="115"/>
      <c r="LEN34" s="115"/>
      <c r="LEO34" s="95"/>
      <c r="LEP34" s="108"/>
      <c r="LEQ34" s="112"/>
      <c r="LFA34" s="114"/>
      <c r="LFC34" s="115"/>
      <c r="LFD34" s="115"/>
      <c r="LFE34" s="95"/>
      <c r="LFF34" s="108"/>
      <c r="LFG34" s="112"/>
      <c r="LFQ34" s="114"/>
      <c r="LFS34" s="115"/>
      <c r="LFT34" s="115"/>
      <c r="LFU34" s="95"/>
      <c r="LFV34" s="108"/>
      <c r="LFW34" s="112"/>
      <c r="LGG34" s="114"/>
      <c r="LGI34" s="115"/>
      <c r="LGJ34" s="115"/>
      <c r="LGK34" s="95"/>
      <c r="LGL34" s="108"/>
      <c r="LGM34" s="112"/>
      <c r="LGW34" s="114"/>
      <c r="LGY34" s="115"/>
      <c r="LGZ34" s="115"/>
      <c r="LHA34" s="95"/>
      <c r="LHB34" s="108"/>
      <c r="LHC34" s="112"/>
      <c r="LHM34" s="114"/>
      <c r="LHO34" s="115"/>
      <c r="LHP34" s="115"/>
      <c r="LHQ34" s="95"/>
      <c r="LHR34" s="108"/>
      <c r="LHS34" s="112"/>
      <c r="LIC34" s="114"/>
      <c r="LIE34" s="115"/>
      <c r="LIF34" s="115"/>
      <c r="LIG34" s="95"/>
      <c r="LIH34" s="108"/>
      <c r="LII34" s="112"/>
      <c r="LIS34" s="114"/>
      <c r="LIU34" s="115"/>
      <c r="LIV34" s="115"/>
      <c r="LIW34" s="95"/>
      <c r="LIX34" s="108"/>
      <c r="LIY34" s="112"/>
      <c r="LJI34" s="114"/>
      <c r="LJK34" s="115"/>
      <c r="LJL34" s="115"/>
      <c r="LJM34" s="95"/>
      <c r="LJN34" s="108"/>
      <c r="LJO34" s="112"/>
      <c r="LJY34" s="114"/>
      <c r="LKA34" s="115"/>
      <c r="LKB34" s="115"/>
      <c r="LKC34" s="95"/>
      <c r="LKD34" s="108"/>
      <c r="LKE34" s="112"/>
      <c r="LKO34" s="114"/>
      <c r="LKQ34" s="115"/>
      <c r="LKR34" s="115"/>
      <c r="LKS34" s="95"/>
      <c r="LKT34" s="108"/>
      <c r="LKU34" s="112"/>
      <c r="LLE34" s="114"/>
      <c r="LLG34" s="115"/>
      <c r="LLH34" s="115"/>
      <c r="LLI34" s="95"/>
      <c r="LLJ34" s="108"/>
      <c r="LLK34" s="112"/>
      <c r="LLU34" s="114"/>
      <c r="LLW34" s="115"/>
      <c r="LLX34" s="115"/>
      <c r="LLY34" s="95"/>
      <c r="LLZ34" s="108"/>
      <c r="LMA34" s="112"/>
      <c r="LMK34" s="114"/>
      <c r="LMM34" s="115"/>
      <c r="LMN34" s="115"/>
      <c r="LMO34" s="95"/>
      <c r="LMP34" s="108"/>
      <c r="LMQ34" s="112"/>
      <c r="LNA34" s="114"/>
      <c r="LNC34" s="115"/>
      <c r="LND34" s="115"/>
      <c r="LNE34" s="95"/>
      <c r="LNF34" s="108"/>
      <c r="LNG34" s="112"/>
      <c r="LNQ34" s="114"/>
      <c r="LNS34" s="115"/>
      <c r="LNT34" s="115"/>
      <c r="LNU34" s="95"/>
      <c r="LNV34" s="108"/>
      <c r="LNW34" s="112"/>
      <c r="LOG34" s="114"/>
      <c r="LOI34" s="115"/>
      <c r="LOJ34" s="115"/>
      <c r="LOK34" s="95"/>
      <c r="LOL34" s="108"/>
      <c r="LOM34" s="112"/>
      <c r="LOW34" s="114"/>
      <c r="LOY34" s="115"/>
      <c r="LOZ34" s="115"/>
      <c r="LPA34" s="95"/>
      <c r="LPB34" s="108"/>
      <c r="LPC34" s="112"/>
      <c r="LPM34" s="114"/>
      <c r="LPO34" s="115"/>
      <c r="LPP34" s="115"/>
      <c r="LPQ34" s="95"/>
      <c r="LPR34" s="108"/>
      <c r="LPS34" s="112"/>
      <c r="LQC34" s="114"/>
      <c r="LQE34" s="115"/>
      <c r="LQF34" s="115"/>
      <c r="LQG34" s="95"/>
      <c r="LQH34" s="108"/>
      <c r="LQI34" s="112"/>
      <c r="LQS34" s="114"/>
      <c r="LQU34" s="115"/>
      <c r="LQV34" s="115"/>
      <c r="LQW34" s="95"/>
      <c r="LQX34" s="108"/>
      <c r="LQY34" s="112"/>
      <c r="LRI34" s="114"/>
      <c r="LRK34" s="115"/>
      <c r="LRL34" s="115"/>
      <c r="LRM34" s="95"/>
      <c r="LRN34" s="108"/>
      <c r="LRO34" s="112"/>
      <c r="LRY34" s="114"/>
      <c r="LSA34" s="115"/>
      <c r="LSB34" s="115"/>
      <c r="LSC34" s="95"/>
      <c r="LSD34" s="108"/>
      <c r="LSE34" s="112"/>
      <c r="LSO34" s="114"/>
      <c r="LSQ34" s="115"/>
      <c r="LSR34" s="115"/>
      <c r="LSS34" s="95"/>
      <c r="LST34" s="108"/>
      <c r="LSU34" s="112"/>
      <c r="LTE34" s="114"/>
      <c r="LTG34" s="115"/>
      <c r="LTH34" s="115"/>
      <c r="LTI34" s="95"/>
      <c r="LTJ34" s="108"/>
      <c r="LTK34" s="112"/>
      <c r="LTU34" s="114"/>
      <c r="LTW34" s="115"/>
      <c r="LTX34" s="115"/>
      <c r="LTY34" s="95"/>
      <c r="LTZ34" s="108"/>
      <c r="LUA34" s="112"/>
      <c r="LUK34" s="114"/>
      <c r="LUM34" s="115"/>
      <c r="LUN34" s="115"/>
      <c r="LUO34" s="95"/>
      <c r="LUP34" s="108"/>
      <c r="LUQ34" s="112"/>
      <c r="LVA34" s="114"/>
      <c r="LVC34" s="115"/>
      <c r="LVD34" s="115"/>
      <c r="LVE34" s="95"/>
      <c r="LVF34" s="108"/>
      <c r="LVG34" s="112"/>
      <c r="LVQ34" s="114"/>
      <c r="LVS34" s="115"/>
      <c r="LVT34" s="115"/>
      <c r="LVU34" s="95"/>
      <c r="LVV34" s="108"/>
      <c r="LVW34" s="112"/>
      <c r="LWG34" s="114"/>
      <c r="LWI34" s="115"/>
      <c r="LWJ34" s="115"/>
      <c r="LWK34" s="95"/>
      <c r="LWL34" s="108"/>
      <c r="LWM34" s="112"/>
      <c r="LWW34" s="114"/>
      <c r="LWY34" s="115"/>
      <c r="LWZ34" s="115"/>
      <c r="LXA34" s="95"/>
      <c r="LXB34" s="108"/>
      <c r="LXC34" s="112"/>
      <c r="LXM34" s="114"/>
      <c r="LXO34" s="115"/>
      <c r="LXP34" s="115"/>
      <c r="LXQ34" s="95"/>
      <c r="LXR34" s="108"/>
      <c r="LXS34" s="112"/>
      <c r="LYC34" s="114"/>
      <c r="LYE34" s="115"/>
      <c r="LYF34" s="115"/>
      <c r="LYG34" s="95"/>
      <c r="LYH34" s="108"/>
      <c r="LYI34" s="112"/>
      <c r="LYS34" s="114"/>
      <c r="LYU34" s="115"/>
      <c r="LYV34" s="115"/>
      <c r="LYW34" s="95"/>
      <c r="LYX34" s="108"/>
      <c r="LYY34" s="112"/>
      <c r="LZI34" s="114"/>
      <c r="LZK34" s="115"/>
      <c r="LZL34" s="115"/>
      <c r="LZM34" s="95"/>
      <c r="LZN34" s="108"/>
      <c r="LZO34" s="112"/>
      <c r="LZY34" s="114"/>
      <c r="MAA34" s="115"/>
      <c r="MAB34" s="115"/>
      <c r="MAC34" s="95"/>
      <c r="MAD34" s="108"/>
      <c r="MAE34" s="112"/>
      <c r="MAO34" s="114"/>
      <c r="MAQ34" s="115"/>
      <c r="MAR34" s="115"/>
      <c r="MAS34" s="95"/>
      <c r="MAT34" s="108"/>
      <c r="MAU34" s="112"/>
      <c r="MBE34" s="114"/>
      <c r="MBG34" s="115"/>
      <c r="MBH34" s="115"/>
      <c r="MBI34" s="95"/>
      <c r="MBJ34" s="108"/>
      <c r="MBK34" s="112"/>
      <c r="MBU34" s="114"/>
      <c r="MBW34" s="115"/>
      <c r="MBX34" s="115"/>
      <c r="MBY34" s="95"/>
      <c r="MBZ34" s="108"/>
      <c r="MCA34" s="112"/>
      <c r="MCK34" s="114"/>
      <c r="MCM34" s="115"/>
      <c r="MCN34" s="115"/>
      <c r="MCO34" s="95"/>
      <c r="MCP34" s="108"/>
      <c r="MCQ34" s="112"/>
      <c r="MDA34" s="114"/>
      <c r="MDC34" s="115"/>
      <c r="MDD34" s="115"/>
      <c r="MDE34" s="95"/>
      <c r="MDF34" s="108"/>
      <c r="MDG34" s="112"/>
      <c r="MDQ34" s="114"/>
      <c r="MDS34" s="115"/>
      <c r="MDT34" s="115"/>
      <c r="MDU34" s="95"/>
      <c r="MDV34" s="108"/>
      <c r="MDW34" s="112"/>
      <c r="MEG34" s="114"/>
      <c r="MEI34" s="115"/>
      <c r="MEJ34" s="115"/>
      <c r="MEK34" s="95"/>
      <c r="MEL34" s="108"/>
      <c r="MEM34" s="112"/>
      <c r="MEW34" s="114"/>
      <c r="MEY34" s="115"/>
      <c r="MEZ34" s="115"/>
      <c r="MFA34" s="95"/>
      <c r="MFB34" s="108"/>
      <c r="MFC34" s="112"/>
      <c r="MFM34" s="114"/>
      <c r="MFO34" s="115"/>
      <c r="MFP34" s="115"/>
      <c r="MFQ34" s="95"/>
      <c r="MFR34" s="108"/>
      <c r="MFS34" s="112"/>
      <c r="MGC34" s="114"/>
      <c r="MGE34" s="115"/>
      <c r="MGF34" s="115"/>
      <c r="MGG34" s="95"/>
      <c r="MGH34" s="108"/>
      <c r="MGI34" s="112"/>
      <c r="MGS34" s="114"/>
      <c r="MGU34" s="115"/>
      <c r="MGV34" s="115"/>
      <c r="MGW34" s="95"/>
      <c r="MGX34" s="108"/>
      <c r="MGY34" s="112"/>
      <c r="MHI34" s="114"/>
      <c r="MHK34" s="115"/>
      <c r="MHL34" s="115"/>
      <c r="MHM34" s="95"/>
      <c r="MHN34" s="108"/>
      <c r="MHO34" s="112"/>
      <c r="MHY34" s="114"/>
      <c r="MIA34" s="115"/>
      <c r="MIB34" s="115"/>
      <c r="MIC34" s="95"/>
      <c r="MID34" s="108"/>
      <c r="MIE34" s="112"/>
      <c r="MIO34" s="114"/>
      <c r="MIQ34" s="115"/>
      <c r="MIR34" s="115"/>
      <c r="MIS34" s="95"/>
      <c r="MIT34" s="108"/>
      <c r="MIU34" s="112"/>
      <c r="MJE34" s="114"/>
      <c r="MJG34" s="115"/>
      <c r="MJH34" s="115"/>
      <c r="MJI34" s="95"/>
      <c r="MJJ34" s="108"/>
      <c r="MJK34" s="112"/>
      <c r="MJU34" s="114"/>
      <c r="MJW34" s="115"/>
      <c r="MJX34" s="115"/>
      <c r="MJY34" s="95"/>
      <c r="MJZ34" s="108"/>
      <c r="MKA34" s="112"/>
      <c r="MKK34" s="114"/>
      <c r="MKM34" s="115"/>
      <c r="MKN34" s="115"/>
      <c r="MKO34" s="95"/>
      <c r="MKP34" s="108"/>
      <c r="MKQ34" s="112"/>
      <c r="MLA34" s="114"/>
      <c r="MLC34" s="115"/>
      <c r="MLD34" s="115"/>
      <c r="MLE34" s="95"/>
      <c r="MLF34" s="108"/>
      <c r="MLG34" s="112"/>
      <c r="MLQ34" s="114"/>
      <c r="MLS34" s="115"/>
      <c r="MLT34" s="115"/>
      <c r="MLU34" s="95"/>
      <c r="MLV34" s="108"/>
      <c r="MLW34" s="112"/>
      <c r="MMG34" s="114"/>
      <c r="MMI34" s="115"/>
      <c r="MMJ34" s="115"/>
      <c r="MMK34" s="95"/>
      <c r="MML34" s="108"/>
      <c r="MMM34" s="112"/>
      <c r="MMW34" s="114"/>
      <c r="MMY34" s="115"/>
      <c r="MMZ34" s="115"/>
      <c r="MNA34" s="95"/>
      <c r="MNB34" s="108"/>
      <c r="MNC34" s="112"/>
      <c r="MNM34" s="114"/>
      <c r="MNO34" s="115"/>
      <c r="MNP34" s="115"/>
      <c r="MNQ34" s="95"/>
      <c r="MNR34" s="108"/>
      <c r="MNS34" s="112"/>
      <c r="MOC34" s="114"/>
      <c r="MOE34" s="115"/>
      <c r="MOF34" s="115"/>
      <c r="MOG34" s="95"/>
      <c r="MOH34" s="108"/>
      <c r="MOI34" s="112"/>
      <c r="MOS34" s="114"/>
      <c r="MOU34" s="115"/>
      <c r="MOV34" s="115"/>
      <c r="MOW34" s="95"/>
      <c r="MOX34" s="108"/>
      <c r="MOY34" s="112"/>
      <c r="MPI34" s="114"/>
      <c r="MPK34" s="115"/>
      <c r="MPL34" s="115"/>
      <c r="MPM34" s="95"/>
      <c r="MPN34" s="108"/>
      <c r="MPO34" s="112"/>
      <c r="MPY34" s="114"/>
      <c r="MQA34" s="115"/>
      <c r="MQB34" s="115"/>
      <c r="MQC34" s="95"/>
      <c r="MQD34" s="108"/>
      <c r="MQE34" s="112"/>
      <c r="MQO34" s="114"/>
      <c r="MQQ34" s="115"/>
      <c r="MQR34" s="115"/>
      <c r="MQS34" s="95"/>
      <c r="MQT34" s="108"/>
      <c r="MQU34" s="112"/>
      <c r="MRE34" s="114"/>
      <c r="MRG34" s="115"/>
      <c r="MRH34" s="115"/>
      <c r="MRI34" s="95"/>
      <c r="MRJ34" s="108"/>
      <c r="MRK34" s="112"/>
      <c r="MRU34" s="114"/>
      <c r="MRW34" s="115"/>
      <c r="MRX34" s="115"/>
      <c r="MRY34" s="95"/>
      <c r="MRZ34" s="108"/>
      <c r="MSA34" s="112"/>
      <c r="MSK34" s="114"/>
      <c r="MSM34" s="115"/>
      <c r="MSN34" s="115"/>
      <c r="MSO34" s="95"/>
      <c r="MSP34" s="108"/>
      <c r="MSQ34" s="112"/>
      <c r="MTA34" s="114"/>
      <c r="MTC34" s="115"/>
      <c r="MTD34" s="115"/>
      <c r="MTE34" s="95"/>
      <c r="MTF34" s="108"/>
      <c r="MTG34" s="112"/>
      <c r="MTQ34" s="114"/>
      <c r="MTS34" s="115"/>
      <c r="MTT34" s="115"/>
      <c r="MTU34" s="95"/>
      <c r="MTV34" s="108"/>
      <c r="MTW34" s="112"/>
      <c r="MUG34" s="114"/>
      <c r="MUI34" s="115"/>
      <c r="MUJ34" s="115"/>
      <c r="MUK34" s="95"/>
      <c r="MUL34" s="108"/>
      <c r="MUM34" s="112"/>
      <c r="MUW34" s="114"/>
      <c r="MUY34" s="115"/>
      <c r="MUZ34" s="115"/>
      <c r="MVA34" s="95"/>
      <c r="MVB34" s="108"/>
      <c r="MVC34" s="112"/>
      <c r="MVM34" s="114"/>
      <c r="MVO34" s="115"/>
      <c r="MVP34" s="115"/>
      <c r="MVQ34" s="95"/>
      <c r="MVR34" s="108"/>
      <c r="MVS34" s="112"/>
      <c r="MWC34" s="114"/>
      <c r="MWE34" s="115"/>
      <c r="MWF34" s="115"/>
      <c r="MWG34" s="95"/>
      <c r="MWH34" s="108"/>
      <c r="MWI34" s="112"/>
      <c r="MWS34" s="114"/>
      <c r="MWU34" s="115"/>
      <c r="MWV34" s="115"/>
      <c r="MWW34" s="95"/>
      <c r="MWX34" s="108"/>
      <c r="MWY34" s="112"/>
      <c r="MXI34" s="114"/>
      <c r="MXK34" s="115"/>
      <c r="MXL34" s="115"/>
      <c r="MXM34" s="95"/>
      <c r="MXN34" s="108"/>
      <c r="MXO34" s="112"/>
      <c r="MXY34" s="114"/>
      <c r="MYA34" s="115"/>
      <c r="MYB34" s="115"/>
      <c r="MYC34" s="95"/>
      <c r="MYD34" s="108"/>
      <c r="MYE34" s="112"/>
      <c r="MYO34" s="114"/>
      <c r="MYQ34" s="115"/>
      <c r="MYR34" s="115"/>
      <c r="MYS34" s="95"/>
      <c r="MYT34" s="108"/>
      <c r="MYU34" s="112"/>
      <c r="MZE34" s="114"/>
      <c r="MZG34" s="115"/>
      <c r="MZH34" s="115"/>
      <c r="MZI34" s="95"/>
      <c r="MZJ34" s="108"/>
      <c r="MZK34" s="112"/>
      <c r="MZU34" s="114"/>
      <c r="MZW34" s="115"/>
      <c r="MZX34" s="115"/>
      <c r="MZY34" s="95"/>
      <c r="MZZ34" s="108"/>
      <c r="NAA34" s="112"/>
      <c r="NAK34" s="114"/>
      <c r="NAM34" s="115"/>
      <c r="NAN34" s="115"/>
      <c r="NAO34" s="95"/>
      <c r="NAP34" s="108"/>
      <c r="NAQ34" s="112"/>
      <c r="NBA34" s="114"/>
      <c r="NBC34" s="115"/>
      <c r="NBD34" s="115"/>
      <c r="NBE34" s="95"/>
      <c r="NBF34" s="108"/>
      <c r="NBG34" s="112"/>
      <c r="NBQ34" s="114"/>
      <c r="NBS34" s="115"/>
      <c r="NBT34" s="115"/>
      <c r="NBU34" s="95"/>
      <c r="NBV34" s="108"/>
      <c r="NBW34" s="112"/>
      <c r="NCG34" s="114"/>
      <c r="NCI34" s="115"/>
      <c r="NCJ34" s="115"/>
      <c r="NCK34" s="95"/>
      <c r="NCL34" s="108"/>
      <c r="NCM34" s="112"/>
      <c r="NCW34" s="114"/>
      <c r="NCY34" s="115"/>
      <c r="NCZ34" s="115"/>
      <c r="NDA34" s="95"/>
      <c r="NDB34" s="108"/>
      <c r="NDC34" s="112"/>
      <c r="NDM34" s="114"/>
      <c r="NDO34" s="115"/>
      <c r="NDP34" s="115"/>
      <c r="NDQ34" s="95"/>
      <c r="NDR34" s="108"/>
      <c r="NDS34" s="112"/>
      <c r="NEC34" s="114"/>
      <c r="NEE34" s="115"/>
      <c r="NEF34" s="115"/>
      <c r="NEG34" s="95"/>
      <c r="NEH34" s="108"/>
      <c r="NEI34" s="112"/>
      <c r="NES34" s="114"/>
      <c r="NEU34" s="115"/>
      <c r="NEV34" s="115"/>
      <c r="NEW34" s="95"/>
      <c r="NEX34" s="108"/>
      <c r="NEY34" s="112"/>
      <c r="NFI34" s="114"/>
      <c r="NFK34" s="115"/>
      <c r="NFL34" s="115"/>
      <c r="NFM34" s="95"/>
      <c r="NFN34" s="108"/>
      <c r="NFO34" s="112"/>
      <c r="NFY34" s="114"/>
      <c r="NGA34" s="115"/>
      <c r="NGB34" s="115"/>
      <c r="NGC34" s="95"/>
      <c r="NGD34" s="108"/>
      <c r="NGE34" s="112"/>
      <c r="NGO34" s="114"/>
      <c r="NGQ34" s="115"/>
      <c r="NGR34" s="115"/>
      <c r="NGS34" s="95"/>
      <c r="NGT34" s="108"/>
      <c r="NGU34" s="112"/>
      <c r="NHE34" s="114"/>
      <c r="NHG34" s="115"/>
      <c r="NHH34" s="115"/>
      <c r="NHI34" s="95"/>
      <c r="NHJ34" s="108"/>
      <c r="NHK34" s="112"/>
      <c r="NHU34" s="114"/>
      <c r="NHW34" s="115"/>
      <c r="NHX34" s="115"/>
      <c r="NHY34" s="95"/>
      <c r="NHZ34" s="108"/>
      <c r="NIA34" s="112"/>
      <c r="NIK34" s="114"/>
      <c r="NIM34" s="115"/>
      <c r="NIN34" s="115"/>
      <c r="NIO34" s="95"/>
      <c r="NIP34" s="108"/>
      <c r="NIQ34" s="112"/>
      <c r="NJA34" s="114"/>
      <c r="NJC34" s="115"/>
      <c r="NJD34" s="115"/>
      <c r="NJE34" s="95"/>
      <c r="NJF34" s="108"/>
      <c r="NJG34" s="112"/>
      <c r="NJQ34" s="114"/>
      <c r="NJS34" s="115"/>
      <c r="NJT34" s="115"/>
      <c r="NJU34" s="95"/>
      <c r="NJV34" s="108"/>
      <c r="NJW34" s="112"/>
      <c r="NKG34" s="114"/>
      <c r="NKI34" s="115"/>
      <c r="NKJ34" s="115"/>
      <c r="NKK34" s="95"/>
      <c r="NKL34" s="108"/>
      <c r="NKM34" s="112"/>
      <c r="NKW34" s="114"/>
      <c r="NKY34" s="115"/>
      <c r="NKZ34" s="115"/>
      <c r="NLA34" s="95"/>
      <c r="NLB34" s="108"/>
      <c r="NLC34" s="112"/>
      <c r="NLM34" s="114"/>
      <c r="NLO34" s="115"/>
      <c r="NLP34" s="115"/>
      <c r="NLQ34" s="95"/>
      <c r="NLR34" s="108"/>
      <c r="NLS34" s="112"/>
      <c r="NMC34" s="114"/>
      <c r="NME34" s="115"/>
      <c r="NMF34" s="115"/>
      <c r="NMG34" s="95"/>
      <c r="NMH34" s="108"/>
      <c r="NMI34" s="112"/>
      <c r="NMS34" s="114"/>
      <c r="NMU34" s="115"/>
      <c r="NMV34" s="115"/>
      <c r="NMW34" s="95"/>
      <c r="NMX34" s="108"/>
      <c r="NMY34" s="112"/>
      <c r="NNI34" s="114"/>
      <c r="NNK34" s="115"/>
      <c r="NNL34" s="115"/>
      <c r="NNM34" s="95"/>
      <c r="NNN34" s="108"/>
      <c r="NNO34" s="112"/>
      <c r="NNY34" s="114"/>
      <c r="NOA34" s="115"/>
      <c r="NOB34" s="115"/>
      <c r="NOC34" s="95"/>
      <c r="NOD34" s="108"/>
      <c r="NOE34" s="112"/>
      <c r="NOO34" s="114"/>
      <c r="NOQ34" s="115"/>
      <c r="NOR34" s="115"/>
      <c r="NOS34" s="95"/>
      <c r="NOT34" s="108"/>
      <c r="NOU34" s="112"/>
      <c r="NPE34" s="114"/>
      <c r="NPG34" s="115"/>
      <c r="NPH34" s="115"/>
      <c r="NPI34" s="95"/>
      <c r="NPJ34" s="108"/>
      <c r="NPK34" s="112"/>
      <c r="NPU34" s="114"/>
      <c r="NPW34" s="115"/>
      <c r="NPX34" s="115"/>
      <c r="NPY34" s="95"/>
      <c r="NPZ34" s="108"/>
      <c r="NQA34" s="112"/>
      <c r="NQK34" s="114"/>
      <c r="NQM34" s="115"/>
      <c r="NQN34" s="115"/>
      <c r="NQO34" s="95"/>
      <c r="NQP34" s="108"/>
      <c r="NQQ34" s="112"/>
      <c r="NRA34" s="114"/>
      <c r="NRC34" s="115"/>
      <c r="NRD34" s="115"/>
      <c r="NRE34" s="95"/>
      <c r="NRF34" s="108"/>
      <c r="NRG34" s="112"/>
      <c r="NRQ34" s="114"/>
      <c r="NRS34" s="115"/>
      <c r="NRT34" s="115"/>
      <c r="NRU34" s="95"/>
      <c r="NRV34" s="108"/>
      <c r="NRW34" s="112"/>
      <c r="NSG34" s="114"/>
      <c r="NSI34" s="115"/>
      <c r="NSJ34" s="115"/>
      <c r="NSK34" s="95"/>
      <c r="NSL34" s="108"/>
      <c r="NSM34" s="112"/>
      <c r="NSW34" s="114"/>
      <c r="NSY34" s="115"/>
      <c r="NSZ34" s="115"/>
      <c r="NTA34" s="95"/>
      <c r="NTB34" s="108"/>
      <c r="NTC34" s="112"/>
      <c r="NTM34" s="114"/>
      <c r="NTO34" s="115"/>
      <c r="NTP34" s="115"/>
      <c r="NTQ34" s="95"/>
      <c r="NTR34" s="108"/>
      <c r="NTS34" s="112"/>
      <c r="NUC34" s="114"/>
      <c r="NUE34" s="115"/>
      <c r="NUF34" s="115"/>
      <c r="NUG34" s="95"/>
      <c r="NUH34" s="108"/>
      <c r="NUI34" s="112"/>
      <c r="NUS34" s="114"/>
      <c r="NUU34" s="115"/>
      <c r="NUV34" s="115"/>
      <c r="NUW34" s="95"/>
      <c r="NUX34" s="108"/>
      <c r="NUY34" s="112"/>
      <c r="NVI34" s="114"/>
      <c r="NVK34" s="115"/>
      <c r="NVL34" s="115"/>
      <c r="NVM34" s="95"/>
      <c r="NVN34" s="108"/>
      <c r="NVO34" s="112"/>
      <c r="NVY34" s="114"/>
      <c r="NWA34" s="115"/>
      <c r="NWB34" s="115"/>
      <c r="NWC34" s="95"/>
      <c r="NWD34" s="108"/>
      <c r="NWE34" s="112"/>
      <c r="NWO34" s="114"/>
      <c r="NWQ34" s="115"/>
      <c r="NWR34" s="115"/>
      <c r="NWS34" s="95"/>
      <c r="NWT34" s="108"/>
      <c r="NWU34" s="112"/>
      <c r="NXE34" s="114"/>
      <c r="NXG34" s="115"/>
      <c r="NXH34" s="115"/>
      <c r="NXI34" s="95"/>
      <c r="NXJ34" s="108"/>
      <c r="NXK34" s="112"/>
      <c r="NXU34" s="114"/>
      <c r="NXW34" s="115"/>
      <c r="NXX34" s="115"/>
      <c r="NXY34" s="95"/>
      <c r="NXZ34" s="108"/>
      <c r="NYA34" s="112"/>
      <c r="NYK34" s="114"/>
      <c r="NYM34" s="115"/>
      <c r="NYN34" s="115"/>
      <c r="NYO34" s="95"/>
      <c r="NYP34" s="108"/>
      <c r="NYQ34" s="112"/>
      <c r="NZA34" s="114"/>
      <c r="NZC34" s="115"/>
      <c r="NZD34" s="115"/>
      <c r="NZE34" s="95"/>
      <c r="NZF34" s="108"/>
      <c r="NZG34" s="112"/>
      <c r="NZQ34" s="114"/>
      <c r="NZS34" s="115"/>
      <c r="NZT34" s="115"/>
      <c r="NZU34" s="95"/>
      <c r="NZV34" s="108"/>
      <c r="NZW34" s="112"/>
      <c r="OAG34" s="114"/>
      <c r="OAI34" s="115"/>
      <c r="OAJ34" s="115"/>
      <c r="OAK34" s="95"/>
      <c r="OAL34" s="108"/>
      <c r="OAM34" s="112"/>
      <c r="OAW34" s="114"/>
      <c r="OAY34" s="115"/>
      <c r="OAZ34" s="115"/>
      <c r="OBA34" s="95"/>
      <c r="OBB34" s="108"/>
      <c r="OBC34" s="112"/>
      <c r="OBM34" s="114"/>
      <c r="OBO34" s="115"/>
      <c r="OBP34" s="115"/>
      <c r="OBQ34" s="95"/>
      <c r="OBR34" s="108"/>
      <c r="OBS34" s="112"/>
      <c r="OCC34" s="114"/>
      <c r="OCE34" s="115"/>
      <c r="OCF34" s="115"/>
      <c r="OCG34" s="95"/>
      <c r="OCH34" s="108"/>
      <c r="OCI34" s="112"/>
      <c r="OCS34" s="114"/>
      <c r="OCU34" s="115"/>
      <c r="OCV34" s="115"/>
      <c r="OCW34" s="95"/>
      <c r="OCX34" s="108"/>
      <c r="OCY34" s="112"/>
      <c r="ODI34" s="114"/>
      <c r="ODK34" s="115"/>
      <c r="ODL34" s="115"/>
      <c r="ODM34" s="95"/>
      <c r="ODN34" s="108"/>
      <c r="ODO34" s="112"/>
      <c r="ODY34" s="114"/>
      <c r="OEA34" s="115"/>
      <c r="OEB34" s="115"/>
      <c r="OEC34" s="95"/>
      <c r="OED34" s="108"/>
      <c r="OEE34" s="112"/>
      <c r="OEO34" s="114"/>
      <c r="OEQ34" s="115"/>
      <c r="OER34" s="115"/>
      <c r="OES34" s="95"/>
      <c r="OET34" s="108"/>
      <c r="OEU34" s="112"/>
      <c r="OFE34" s="114"/>
      <c r="OFG34" s="115"/>
      <c r="OFH34" s="115"/>
      <c r="OFI34" s="95"/>
      <c r="OFJ34" s="108"/>
      <c r="OFK34" s="112"/>
      <c r="OFU34" s="114"/>
      <c r="OFW34" s="115"/>
      <c r="OFX34" s="115"/>
      <c r="OFY34" s="95"/>
      <c r="OFZ34" s="108"/>
      <c r="OGA34" s="112"/>
      <c r="OGK34" s="114"/>
      <c r="OGM34" s="115"/>
      <c r="OGN34" s="115"/>
      <c r="OGO34" s="95"/>
      <c r="OGP34" s="108"/>
      <c r="OGQ34" s="112"/>
      <c r="OHA34" s="114"/>
      <c r="OHC34" s="115"/>
      <c r="OHD34" s="115"/>
      <c r="OHE34" s="95"/>
      <c r="OHF34" s="108"/>
      <c r="OHG34" s="112"/>
      <c r="OHQ34" s="114"/>
      <c r="OHS34" s="115"/>
      <c r="OHT34" s="115"/>
      <c r="OHU34" s="95"/>
      <c r="OHV34" s="108"/>
      <c r="OHW34" s="112"/>
      <c r="OIG34" s="114"/>
      <c r="OII34" s="115"/>
      <c r="OIJ34" s="115"/>
      <c r="OIK34" s="95"/>
      <c r="OIL34" s="108"/>
      <c r="OIM34" s="112"/>
      <c r="OIW34" s="114"/>
      <c r="OIY34" s="115"/>
      <c r="OIZ34" s="115"/>
      <c r="OJA34" s="95"/>
      <c r="OJB34" s="108"/>
      <c r="OJC34" s="112"/>
      <c r="OJM34" s="114"/>
      <c r="OJO34" s="115"/>
      <c r="OJP34" s="115"/>
      <c r="OJQ34" s="95"/>
      <c r="OJR34" s="108"/>
      <c r="OJS34" s="112"/>
      <c r="OKC34" s="114"/>
      <c r="OKE34" s="115"/>
      <c r="OKF34" s="115"/>
      <c r="OKG34" s="95"/>
      <c r="OKH34" s="108"/>
      <c r="OKI34" s="112"/>
      <c r="OKS34" s="114"/>
      <c r="OKU34" s="115"/>
      <c r="OKV34" s="115"/>
      <c r="OKW34" s="95"/>
      <c r="OKX34" s="108"/>
      <c r="OKY34" s="112"/>
      <c r="OLI34" s="114"/>
      <c r="OLK34" s="115"/>
      <c r="OLL34" s="115"/>
      <c r="OLM34" s="95"/>
      <c r="OLN34" s="108"/>
      <c r="OLO34" s="112"/>
      <c r="OLY34" s="114"/>
      <c r="OMA34" s="115"/>
      <c r="OMB34" s="115"/>
      <c r="OMC34" s="95"/>
      <c r="OMD34" s="108"/>
      <c r="OME34" s="112"/>
      <c r="OMO34" s="114"/>
      <c r="OMQ34" s="115"/>
      <c r="OMR34" s="115"/>
      <c r="OMS34" s="95"/>
      <c r="OMT34" s="108"/>
      <c r="OMU34" s="112"/>
      <c r="ONE34" s="114"/>
      <c r="ONG34" s="115"/>
      <c r="ONH34" s="115"/>
      <c r="ONI34" s="95"/>
      <c r="ONJ34" s="108"/>
      <c r="ONK34" s="112"/>
      <c r="ONU34" s="114"/>
      <c r="ONW34" s="115"/>
      <c r="ONX34" s="115"/>
      <c r="ONY34" s="95"/>
      <c r="ONZ34" s="108"/>
      <c r="OOA34" s="112"/>
      <c r="OOK34" s="114"/>
      <c r="OOM34" s="115"/>
      <c r="OON34" s="115"/>
      <c r="OOO34" s="95"/>
      <c r="OOP34" s="108"/>
      <c r="OOQ34" s="112"/>
      <c r="OPA34" s="114"/>
      <c r="OPC34" s="115"/>
      <c r="OPD34" s="115"/>
      <c r="OPE34" s="95"/>
      <c r="OPF34" s="108"/>
      <c r="OPG34" s="112"/>
      <c r="OPQ34" s="114"/>
      <c r="OPS34" s="115"/>
      <c r="OPT34" s="115"/>
      <c r="OPU34" s="95"/>
      <c r="OPV34" s="108"/>
      <c r="OPW34" s="112"/>
      <c r="OQG34" s="114"/>
      <c r="OQI34" s="115"/>
      <c r="OQJ34" s="115"/>
      <c r="OQK34" s="95"/>
      <c r="OQL34" s="108"/>
      <c r="OQM34" s="112"/>
      <c r="OQW34" s="114"/>
      <c r="OQY34" s="115"/>
      <c r="OQZ34" s="115"/>
      <c r="ORA34" s="95"/>
      <c r="ORB34" s="108"/>
      <c r="ORC34" s="112"/>
      <c r="ORM34" s="114"/>
      <c r="ORO34" s="115"/>
      <c r="ORP34" s="115"/>
      <c r="ORQ34" s="95"/>
      <c r="ORR34" s="108"/>
      <c r="ORS34" s="112"/>
      <c r="OSC34" s="114"/>
      <c r="OSE34" s="115"/>
      <c r="OSF34" s="115"/>
      <c r="OSG34" s="95"/>
      <c r="OSH34" s="108"/>
      <c r="OSI34" s="112"/>
      <c r="OSS34" s="114"/>
      <c r="OSU34" s="115"/>
      <c r="OSV34" s="115"/>
      <c r="OSW34" s="95"/>
      <c r="OSX34" s="108"/>
      <c r="OSY34" s="112"/>
      <c r="OTI34" s="114"/>
      <c r="OTK34" s="115"/>
      <c r="OTL34" s="115"/>
      <c r="OTM34" s="95"/>
      <c r="OTN34" s="108"/>
      <c r="OTO34" s="112"/>
      <c r="OTY34" s="114"/>
      <c r="OUA34" s="115"/>
      <c r="OUB34" s="115"/>
      <c r="OUC34" s="95"/>
      <c r="OUD34" s="108"/>
      <c r="OUE34" s="112"/>
      <c r="OUO34" s="114"/>
      <c r="OUQ34" s="115"/>
      <c r="OUR34" s="115"/>
      <c r="OUS34" s="95"/>
      <c r="OUT34" s="108"/>
      <c r="OUU34" s="112"/>
      <c r="OVE34" s="114"/>
      <c r="OVG34" s="115"/>
      <c r="OVH34" s="115"/>
      <c r="OVI34" s="95"/>
      <c r="OVJ34" s="108"/>
      <c r="OVK34" s="112"/>
      <c r="OVU34" s="114"/>
      <c r="OVW34" s="115"/>
      <c r="OVX34" s="115"/>
      <c r="OVY34" s="95"/>
      <c r="OVZ34" s="108"/>
      <c r="OWA34" s="112"/>
      <c r="OWK34" s="114"/>
      <c r="OWM34" s="115"/>
      <c r="OWN34" s="115"/>
      <c r="OWO34" s="95"/>
      <c r="OWP34" s="108"/>
      <c r="OWQ34" s="112"/>
      <c r="OXA34" s="114"/>
      <c r="OXC34" s="115"/>
      <c r="OXD34" s="115"/>
      <c r="OXE34" s="95"/>
      <c r="OXF34" s="108"/>
      <c r="OXG34" s="112"/>
      <c r="OXQ34" s="114"/>
      <c r="OXS34" s="115"/>
      <c r="OXT34" s="115"/>
      <c r="OXU34" s="95"/>
      <c r="OXV34" s="108"/>
      <c r="OXW34" s="112"/>
      <c r="OYG34" s="114"/>
      <c r="OYI34" s="115"/>
      <c r="OYJ34" s="115"/>
      <c r="OYK34" s="95"/>
      <c r="OYL34" s="108"/>
      <c r="OYM34" s="112"/>
      <c r="OYW34" s="114"/>
      <c r="OYY34" s="115"/>
      <c r="OYZ34" s="115"/>
      <c r="OZA34" s="95"/>
      <c r="OZB34" s="108"/>
      <c r="OZC34" s="112"/>
      <c r="OZM34" s="114"/>
      <c r="OZO34" s="115"/>
      <c r="OZP34" s="115"/>
      <c r="OZQ34" s="95"/>
      <c r="OZR34" s="108"/>
      <c r="OZS34" s="112"/>
      <c r="PAC34" s="114"/>
      <c r="PAE34" s="115"/>
      <c r="PAF34" s="115"/>
      <c r="PAG34" s="95"/>
      <c r="PAH34" s="108"/>
      <c r="PAI34" s="112"/>
      <c r="PAS34" s="114"/>
      <c r="PAU34" s="115"/>
      <c r="PAV34" s="115"/>
      <c r="PAW34" s="95"/>
      <c r="PAX34" s="108"/>
      <c r="PAY34" s="112"/>
      <c r="PBI34" s="114"/>
      <c r="PBK34" s="115"/>
      <c r="PBL34" s="115"/>
      <c r="PBM34" s="95"/>
      <c r="PBN34" s="108"/>
      <c r="PBO34" s="112"/>
      <c r="PBY34" s="114"/>
      <c r="PCA34" s="115"/>
      <c r="PCB34" s="115"/>
      <c r="PCC34" s="95"/>
      <c r="PCD34" s="108"/>
      <c r="PCE34" s="112"/>
      <c r="PCO34" s="114"/>
      <c r="PCQ34" s="115"/>
      <c r="PCR34" s="115"/>
      <c r="PCS34" s="95"/>
      <c r="PCT34" s="108"/>
      <c r="PCU34" s="112"/>
      <c r="PDE34" s="114"/>
      <c r="PDG34" s="115"/>
      <c r="PDH34" s="115"/>
      <c r="PDI34" s="95"/>
      <c r="PDJ34" s="108"/>
      <c r="PDK34" s="112"/>
      <c r="PDU34" s="114"/>
      <c r="PDW34" s="115"/>
      <c r="PDX34" s="115"/>
      <c r="PDY34" s="95"/>
      <c r="PDZ34" s="108"/>
      <c r="PEA34" s="112"/>
      <c r="PEK34" s="114"/>
      <c r="PEM34" s="115"/>
      <c r="PEN34" s="115"/>
      <c r="PEO34" s="95"/>
      <c r="PEP34" s="108"/>
      <c r="PEQ34" s="112"/>
      <c r="PFA34" s="114"/>
      <c r="PFC34" s="115"/>
      <c r="PFD34" s="115"/>
      <c r="PFE34" s="95"/>
      <c r="PFF34" s="108"/>
      <c r="PFG34" s="112"/>
      <c r="PFQ34" s="114"/>
      <c r="PFS34" s="115"/>
      <c r="PFT34" s="115"/>
      <c r="PFU34" s="95"/>
      <c r="PFV34" s="108"/>
      <c r="PFW34" s="112"/>
      <c r="PGG34" s="114"/>
      <c r="PGI34" s="115"/>
      <c r="PGJ34" s="115"/>
      <c r="PGK34" s="95"/>
      <c r="PGL34" s="108"/>
      <c r="PGM34" s="112"/>
      <c r="PGW34" s="114"/>
      <c r="PGY34" s="115"/>
      <c r="PGZ34" s="115"/>
      <c r="PHA34" s="95"/>
      <c r="PHB34" s="108"/>
      <c r="PHC34" s="112"/>
      <c r="PHM34" s="114"/>
      <c r="PHO34" s="115"/>
      <c r="PHP34" s="115"/>
      <c r="PHQ34" s="95"/>
      <c r="PHR34" s="108"/>
      <c r="PHS34" s="112"/>
      <c r="PIC34" s="114"/>
      <c r="PIE34" s="115"/>
      <c r="PIF34" s="115"/>
      <c r="PIG34" s="95"/>
      <c r="PIH34" s="108"/>
      <c r="PII34" s="112"/>
      <c r="PIS34" s="114"/>
      <c r="PIU34" s="115"/>
      <c r="PIV34" s="115"/>
      <c r="PIW34" s="95"/>
      <c r="PIX34" s="108"/>
      <c r="PIY34" s="112"/>
      <c r="PJI34" s="114"/>
      <c r="PJK34" s="115"/>
      <c r="PJL34" s="115"/>
      <c r="PJM34" s="95"/>
      <c r="PJN34" s="108"/>
      <c r="PJO34" s="112"/>
      <c r="PJY34" s="114"/>
      <c r="PKA34" s="115"/>
      <c r="PKB34" s="115"/>
      <c r="PKC34" s="95"/>
      <c r="PKD34" s="108"/>
      <c r="PKE34" s="112"/>
      <c r="PKO34" s="114"/>
      <c r="PKQ34" s="115"/>
      <c r="PKR34" s="115"/>
      <c r="PKS34" s="95"/>
      <c r="PKT34" s="108"/>
      <c r="PKU34" s="112"/>
      <c r="PLE34" s="114"/>
      <c r="PLG34" s="115"/>
      <c r="PLH34" s="115"/>
      <c r="PLI34" s="95"/>
      <c r="PLJ34" s="108"/>
      <c r="PLK34" s="112"/>
      <c r="PLU34" s="114"/>
      <c r="PLW34" s="115"/>
      <c r="PLX34" s="115"/>
      <c r="PLY34" s="95"/>
      <c r="PLZ34" s="108"/>
      <c r="PMA34" s="112"/>
      <c r="PMK34" s="114"/>
      <c r="PMM34" s="115"/>
      <c r="PMN34" s="115"/>
      <c r="PMO34" s="95"/>
      <c r="PMP34" s="108"/>
      <c r="PMQ34" s="112"/>
      <c r="PNA34" s="114"/>
      <c r="PNC34" s="115"/>
      <c r="PND34" s="115"/>
      <c r="PNE34" s="95"/>
      <c r="PNF34" s="108"/>
      <c r="PNG34" s="112"/>
      <c r="PNQ34" s="114"/>
      <c r="PNS34" s="115"/>
      <c r="PNT34" s="115"/>
      <c r="PNU34" s="95"/>
      <c r="PNV34" s="108"/>
      <c r="PNW34" s="112"/>
      <c r="POG34" s="114"/>
      <c r="POI34" s="115"/>
      <c r="POJ34" s="115"/>
      <c r="POK34" s="95"/>
      <c r="POL34" s="108"/>
      <c r="POM34" s="112"/>
      <c r="POW34" s="114"/>
      <c r="POY34" s="115"/>
      <c r="POZ34" s="115"/>
      <c r="PPA34" s="95"/>
      <c r="PPB34" s="108"/>
      <c r="PPC34" s="112"/>
      <c r="PPM34" s="114"/>
      <c r="PPO34" s="115"/>
      <c r="PPP34" s="115"/>
      <c r="PPQ34" s="95"/>
      <c r="PPR34" s="108"/>
      <c r="PPS34" s="112"/>
      <c r="PQC34" s="114"/>
      <c r="PQE34" s="115"/>
      <c r="PQF34" s="115"/>
      <c r="PQG34" s="95"/>
      <c r="PQH34" s="108"/>
      <c r="PQI34" s="112"/>
      <c r="PQS34" s="114"/>
      <c r="PQU34" s="115"/>
      <c r="PQV34" s="115"/>
      <c r="PQW34" s="95"/>
      <c r="PQX34" s="108"/>
      <c r="PQY34" s="112"/>
      <c r="PRI34" s="114"/>
      <c r="PRK34" s="115"/>
      <c r="PRL34" s="115"/>
      <c r="PRM34" s="95"/>
      <c r="PRN34" s="108"/>
      <c r="PRO34" s="112"/>
      <c r="PRY34" s="114"/>
      <c r="PSA34" s="115"/>
      <c r="PSB34" s="115"/>
      <c r="PSC34" s="95"/>
      <c r="PSD34" s="108"/>
      <c r="PSE34" s="112"/>
      <c r="PSO34" s="114"/>
      <c r="PSQ34" s="115"/>
      <c r="PSR34" s="115"/>
      <c r="PSS34" s="95"/>
      <c r="PST34" s="108"/>
      <c r="PSU34" s="112"/>
      <c r="PTE34" s="114"/>
      <c r="PTG34" s="115"/>
      <c r="PTH34" s="115"/>
      <c r="PTI34" s="95"/>
      <c r="PTJ34" s="108"/>
      <c r="PTK34" s="112"/>
      <c r="PTU34" s="114"/>
      <c r="PTW34" s="115"/>
      <c r="PTX34" s="115"/>
      <c r="PTY34" s="95"/>
      <c r="PTZ34" s="108"/>
      <c r="PUA34" s="112"/>
      <c r="PUK34" s="114"/>
      <c r="PUM34" s="115"/>
      <c r="PUN34" s="115"/>
      <c r="PUO34" s="95"/>
      <c r="PUP34" s="108"/>
      <c r="PUQ34" s="112"/>
      <c r="PVA34" s="114"/>
      <c r="PVC34" s="115"/>
      <c r="PVD34" s="115"/>
      <c r="PVE34" s="95"/>
      <c r="PVF34" s="108"/>
      <c r="PVG34" s="112"/>
      <c r="PVQ34" s="114"/>
      <c r="PVS34" s="115"/>
      <c r="PVT34" s="115"/>
      <c r="PVU34" s="95"/>
      <c r="PVV34" s="108"/>
      <c r="PVW34" s="112"/>
      <c r="PWG34" s="114"/>
      <c r="PWI34" s="115"/>
      <c r="PWJ34" s="115"/>
      <c r="PWK34" s="95"/>
      <c r="PWL34" s="108"/>
      <c r="PWM34" s="112"/>
      <c r="PWW34" s="114"/>
      <c r="PWY34" s="115"/>
      <c r="PWZ34" s="115"/>
      <c r="PXA34" s="95"/>
      <c r="PXB34" s="108"/>
      <c r="PXC34" s="112"/>
      <c r="PXM34" s="114"/>
      <c r="PXO34" s="115"/>
      <c r="PXP34" s="115"/>
      <c r="PXQ34" s="95"/>
      <c r="PXR34" s="108"/>
      <c r="PXS34" s="112"/>
      <c r="PYC34" s="114"/>
      <c r="PYE34" s="115"/>
      <c r="PYF34" s="115"/>
      <c r="PYG34" s="95"/>
      <c r="PYH34" s="108"/>
      <c r="PYI34" s="112"/>
      <c r="PYS34" s="114"/>
      <c r="PYU34" s="115"/>
      <c r="PYV34" s="115"/>
      <c r="PYW34" s="95"/>
      <c r="PYX34" s="108"/>
      <c r="PYY34" s="112"/>
      <c r="PZI34" s="114"/>
      <c r="PZK34" s="115"/>
      <c r="PZL34" s="115"/>
      <c r="PZM34" s="95"/>
      <c r="PZN34" s="108"/>
      <c r="PZO34" s="112"/>
      <c r="PZY34" s="114"/>
      <c r="QAA34" s="115"/>
      <c r="QAB34" s="115"/>
      <c r="QAC34" s="95"/>
      <c r="QAD34" s="108"/>
      <c r="QAE34" s="112"/>
      <c r="QAO34" s="114"/>
      <c r="QAQ34" s="115"/>
      <c r="QAR34" s="115"/>
      <c r="QAS34" s="95"/>
      <c r="QAT34" s="108"/>
      <c r="QAU34" s="112"/>
      <c r="QBE34" s="114"/>
      <c r="QBG34" s="115"/>
      <c r="QBH34" s="115"/>
      <c r="QBI34" s="95"/>
      <c r="QBJ34" s="108"/>
      <c r="QBK34" s="112"/>
      <c r="QBU34" s="114"/>
      <c r="QBW34" s="115"/>
      <c r="QBX34" s="115"/>
      <c r="QBY34" s="95"/>
      <c r="QBZ34" s="108"/>
      <c r="QCA34" s="112"/>
      <c r="QCK34" s="114"/>
      <c r="QCM34" s="115"/>
      <c r="QCN34" s="115"/>
      <c r="QCO34" s="95"/>
      <c r="QCP34" s="108"/>
      <c r="QCQ34" s="112"/>
      <c r="QDA34" s="114"/>
      <c r="QDC34" s="115"/>
      <c r="QDD34" s="115"/>
      <c r="QDE34" s="95"/>
      <c r="QDF34" s="108"/>
      <c r="QDG34" s="112"/>
      <c r="QDQ34" s="114"/>
      <c r="QDS34" s="115"/>
      <c r="QDT34" s="115"/>
      <c r="QDU34" s="95"/>
      <c r="QDV34" s="108"/>
      <c r="QDW34" s="112"/>
      <c r="QEG34" s="114"/>
      <c r="QEI34" s="115"/>
      <c r="QEJ34" s="115"/>
      <c r="QEK34" s="95"/>
      <c r="QEL34" s="108"/>
      <c r="QEM34" s="112"/>
      <c r="QEW34" s="114"/>
      <c r="QEY34" s="115"/>
      <c r="QEZ34" s="115"/>
      <c r="QFA34" s="95"/>
      <c r="QFB34" s="108"/>
      <c r="QFC34" s="112"/>
      <c r="QFM34" s="114"/>
      <c r="QFO34" s="115"/>
      <c r="QFP34" s="115"/>
      <c r="QFQ34" s="95"/>
      <c r="QFR34" s="108"/>
      <c r="QFS34" s="112"/>
      <c r="QGC34" s="114"/>
      <c r="QGE34" s="115"/>
      <c r="QGF34" s="115"/>
      <c r="QGG34" s="95"/>
      <c r="QGH34" s="108"/>
      <c r="QGI34" s="112"/>
      <c r="QGS34" s="114"/>
      <c r="QGU34" s="115"/>
      <c r="QGV34" s="115"/>
      <c r="QGW34" s="95"/>
      <c r="QGX34" s="108"/>
      <c r="QGY34" s="112"/>
      <c r="QHI34" s="114"/>
      <c r="QHK34" s="115"/>
      <c r="QHL34" s="115"/>
      <c r="QHM34" s="95"/>
      <c r="QHN34" s="108"/>
      <c r="QHO34" s="112"/>
      <c r="QHY34" s="114"/>
      <c r="QIA34" s="115"/>
      <c r="QIB34" s="115"/>
      <c r="QIC34" s="95"/>
      <c r="QID34" s="108"/>
      <c r="QIE34" s="112"/>
      <c r="QIO34" s="114"/>
      <c r="QIQ34" s="115"/>
      <c r="QIR34" s="115"/>
      <c r="QIS34" s="95"/>
      <c r="QIT34" s="108"/>
      <c r="QIU34" s="112"/>
      <c r="QJE34" s="114"/>
      <c r="QJG34" s="115"/>
      <c r="QJH34" s="115"/>
      <c r="QJI34" s="95"/>
      <c r="QJJ34" s="108"/>
      <c r="QJK34" s="112"/>
      <c r="QJU34" s="114"/>
      <c r="QJW34" s="115"/>
      <c r="QJX34" s="115"/>
      <c r="QJY34" s="95"/>
      <c r="QJZ34" s="108"/>
      <c r="QKA34" s="112"/>
      <c r="QKK34" s="114"/>
      <c r="QKM34" s="115"/>
      <c r="QKN34" s="115"/>
      <c r="QKO34" s="95"/>
      <c r="QKP34" s="108"/>
      <c r="QKQ34" s="112"/>
      <c r="QLA34" s="114"/>
      <c r="QLC34" s="115"/>
      <c r="QLD34" s="115"/>
      <c r="QLE34" s="95"/>
      <c r="QLF34" s="108"/>
      <c r="QLG34" s="112"/>
      <c r="QLQ34" s="114"/>
      <c r="QLS34" s="115"/>
      <c r="QLT34" s="115"/>
      <c r="QLU34" s="95"/>
      <c r="QLV34" s="108"/>
      <c r="QLW34" s="112"/>
      <c r="QMG34" s="114"/>
      <c r="QMI34" s="115"/>
      <c r="QMJ34" s="115"/>
      <c r="QMK34" s="95"/>
      <c r="QML34" s="108"/>
      <c r="QMM34" s="112"/>
      <c r="QMW34" s="114"/>
      <c r="QMY34" s="115"/>
      <c r="QMZ34" s="115"/>
      <c r="QNA34" s="95"/>
      <c r="QNB34" s="108"/>
      <c r="QNC34" s="112"/>
      <c r="QNM34" s="114"/>
      <c r="QNO34" s="115"/>
      <c r="QNP34" s="115"/>
      <c r="QNQ34" s="95"/>
      <c r="QNR34" s="108"/>
      <c r="QNS34" s="112"/>
      <c r="QOC34" s="114"/>
      <c r="QOE34" s="115"/>
      <c r="QOF34" s="115"/>
      <c r="QOG34" s="95"/>
      <c r="QOH34" s="108"/>
      <c r="QOI34" s="112"/>
      <c r="QOS34" s="114"/>
      <c r="QOU34" s="115"/>
      <c r="QOV34" s="115"/>
      <c r="QOW34" s="95"/>
      <c r="QOX34" s="108"/>
      <c r="QOY34" s="112"/>
      <c r="QPI34" s="114"/>
      <c r="QPK34" s="115"/>
      <c r="QPL34" s="115"/>
      <c r="QPM34" s="95"/>
      <c r="QPN34" s="108"/>
      <c r="QPO34" s="112"/>
      <c r="QPY34" s="114"/>
      <c r="QQA34" s="115"/>
      <c r="QQB34" s="115"/>
      <c r="QQC34" s="95"/>
      <c r="QQD34" s="108"/>
      <c r="QQE34" s="112"/>
      <c r="QQO34" s="114"/>
      <c r="QQQ34" s="115"/>
      <c r="QQR34" s="115"/>
      <c r="QQS34" s="95"/>
      <c r="QQT34" s="108"/>
      <c r="QQU34" s="112"/>
      <c r="QRE34" s="114"/>
      <c r="QRG34" s="115"/>
      <c r="QRH34" s="115"/>
      <c r="QRI34" s="95"/>
      <c r="QRJ34" s="108"/>
      <c r="QRK34" s="112"/>
      <c r="QRU34" s="114"/>
      <c r="QRW34" s="115"/>
      <c r="QRX34" s="115"/>
      <c r="QRY34" s="95"/>
      <c r="QRZ34" s="108"/>
      <c r="QSA34" s="112"/>
      <c r="QSK34" s="114"/>
      <c r="QSM34" s="115"/>
      <c r="QSN34" s="115"/>
      <c r="QSO34" s="95"/>
      <c r="QSP34" s="108"/>
      <c r="QSQ34" s="112"/>
      <c r="QTA34" s="114"/>
      <c r="QTC34" s="115"/>
      <c r="QTD34" s="115"/>
      <c r="QTE34" s="95"/>
      <c r="QTF34" s="108"/>
      <c r="QTG34" s="112"/>
      <c r="QTQ34" s="114"/>
      <c r="QTS34" s="115"/>
      <c r="QTT34" s="115"/>
      <c r="QTU34" s="95"/>
      <c r="QTV34" s="108"/>
      <c r="QTW34" s="112"/>
      <c r="QUG34" s="114"/>
      <c r="QUI34" s="115"/>
      <c r="QUJ34" s="115"/>
      <c r="QUK34" s="95"/>
      <c r="QUL34" s="108"/>
      <c r="QUM34" s="112"/>
      <c r="QUW34" s="114"/>
      <c r="QUY34" s="115"/>
      <c r="QUZ34" s="115"/>
      <c r="QVA34" s="95"/>
      <c r="QVB34" s="108"/>
      <c r="QVC34" s="112"/>
      <c r="QVM34" s="114"/>
      <c r="QVO34" s="115"/>
      <c r="QVP34" s="115"/>
      <c r="QVQ34" s="95"/>
      <c r="QVR34" s="108"/>
      <c r="QVS34" s="112"/>
      <c r="QWC34" s="114"/>
      <c r="QWE34" s="115"/>
      <c r="QWF34" s="115"/>
      <c r="QWG34" s="95"/>
      <c r="QWH34" s="108"/>
      <c r="QWI34" s="112"/>
      <c r="QWS34" s="114"/>
      <c r="QWU34" s="115"/>
      <c r="QWV34" s="115"/>
      <c r="QWW34" s="95"/>
      <c r="QWX34" s="108"/>
      <c r="QWY34" s="112"/>
      <c r="QXI34" s="114"/>
      <c r="QXK34" s="115"/>
      <c r="QXL34" s="115"/>
      <c r="QXM34" s="95"/>
      <c r="QXN34" s="108"/>
      <c r="QXO34" s="112"/>
      <c r="QXY34" s="114"/>
      <c r="QYA34" s="115"/>
      <c r="QYB34" s="115"/>
      <c r="QYC34" s="95"/>
      <c r="QYD34" s="108"/>
      <c r="QYE34" s="112"/>
      <c r="QYO34" s="114"/>
      <c r="QYQ34" s="115"/>
      <c r="QYR34" s="115"/>
      <c r="QYS34" s="95"/>
      <c r="QYT34" s="108"/>
      <c r="QYU34" s="112"/>
      <c r="QZE34" s="114"/>
      <c r="QZG34" s="115"/>
      <c r="QZH34" s="115"/>
      <c r="QZI34" s="95"/>
      <c r="QZJ34" s="108"/>
      <c r="QZK34" s="112"/>
      <c r="QZU34" s="114"/>
      <c r="QZW34" s="115"/>
      <c r="QZX34" s="115"/>
      <c r="QZY34" s="95"/>
      <c r="QZZ34" s="108"/>
      <c r="RAA34" s="112"/>
      <c r="RAK34" s="114"/>
      <c r="RAM34" s="115"/>
      <c r="RAN34" s="115"/>
      <c r="RAO34" s="95"/>
      <c r="RAP34" s="108"/>
      <c r="RAQ34" s="112"/>
      <c r="RBA34" s="114"/>
      <c r="RBC34" s="115"/>
      <c r="RBD34" s="115"/>
      <c r="RBE34" s="95"/>
      <c r="RBF34" s="108"/>
      <c r="RBG34" s="112"/>
      <c r="RBQ34" s="114"/>
      <c r="RBS34" s="115"/>
      <c r="RBT34" s="115"/>
      <c r="RBU34" s="95"/>
      <c r="RBV34" s="108"/>
      <c r="RBW34" s="112"/>
      <c r="RCG34" s="114"/>
      <c r="RCI34" s="115"/>
      <c r="RCJ34" s="115"/>
      <c r="RCK34" s="95"/>
      <c r="RCL34" s="108"/>
      <c r="RCM34" s="112"/>
      <c r="RCW34" s="114"/>
      <c r="RCY34" s="115"/>
      <c r="RCZ34" s="115"/>
      <c r="RDA34" s="95"/>
      <c r="RDB34" s="108"/>
      <c r="RDC34" s="112"/>
      <c r="RDM34" s="114"/>
      <c r="RDO34" s="115"/>
      <c r="RDP34" s="115"/>
      <c r="RDQ34" s="95"/>
      <c r="RDR34" s="108"/>
      <c r="RDS34" s="112"/>
      <c r="REC34" s="114"/>
      <c r="REE34" s="115"/>
      <c r="REF34" s="115"/>
      <c r="REG34" s="95"/>
      <c r="REH34" s="108"/>
      <c r="REI34" s="112"/>
      <c r="RES34" s="114"/>
      <c r="REU34" s="115"/>
      <c r="REV34" s="115"/>
      <c r="REW34" s="95"/>
      <c r="REX34" s="108"/>
      <c r="REY34" s="112"/>
      <c r="RFI34" s="114"/>
      <c r="RFK34" s="115"/>
      <c r="RFL34" s="115"/>
      <c r="RFM34" s="95"/>
      <c r="RFN34" s="108"/>
      <c r="RFO34" s="112"/>
      <c r="RFY34" s="114"/>
      <c r="RGA34" s="115"/>
      <c r="RGB34" s="115"/>
      <c r="RGC34" s="95"/>
      <c r="RGD34" s="108"/>
      <c r="RGE34" s="112"/>
      <c r="RGO34" s="114"/>
      <c r="RGQ34" s="115"/>
      <c r="RGR34" s="115"/>
      <c r="RGS34" s="95"/>
      <c r="RGT34" s="108"/>
      <c r="RGU34" s="112"/>
      <c r="RHE34" s="114"/>
      <c r="RHG34" s="115"/>
      <c r="RHH34" s="115"/>
      <c r="RHI34" s="95"/>
      <c r="RHJ34" s="108"/>
      <c r="RHK34" s="112"/>
      <c r="RHU34" s="114"/>
      <c r="RHW34" s="115"/>
      <c r="RHX34" s="115"/>
      <c r="RHY34" s="95"/>
      <c r="RHZ34" s="108"/>
      <c r="RIA34" s="112"/>
      <c r="RIK34" s="114"/>
      <c r="RIM34" s="115"/>
      <c r="RIN34" s="115"/>
      <c r="RIO34" s="95"/>
      <c r="RIP34" s="108"/>
      <c r="RIQ34" s="112"/>
      <c r="RJA34" s="114"/>
      <c r="RJC34" s="115"/>
      <c r="RJD34" s="115"/>
      <c r="RJE34" s="95"/>
      <c r="RJF34" s="108"/>
      <c r="RJG34" s="112"/>
      <c r="RJQ34" s="114"/>
      <c r="RJS34" s="115"/>
      <c r="RJT34" s="115"/>
      <c r="RJU34" s="95"/>
      <c r="RJV34" s="108"/>
      <c r="RJW34" s="112"/>
      <c r="RKG34" s="114"/>
      <c r="RKI34" s="115"/>
      <c r="RKJ34" s="115"/>
      <c r="RKK34" s="95"/>
      <c r="RKL34" s="108"/>
      <c r="RKM34" s="112"/>
      <c r="RKW34" s="114"/>
      <c r="RKY34" s="115"/>
      <c r="RKZ34" s="115"/>
      <c r="RLA34" s="95"/>
      <c r="RLB34" s="108"/>
      <c r="RLC34" s="112"/>
      <c r="RLM34" s="114"/>
      <c r="RLO34" s="115"/>
      <c r="RLP34" s="115"/>
      <c r="RLQ34" s="95"/>
      <c r="RLR34" s="108"/>
      <c r="RLS34" s="112"/>
      <c r="RMC34" s="114"/>
      <c r="RME34" s="115"/>
      <c r="RMF34" s="115"/>
      <c r="RMG34" s="95"/>
      <c r="RMH34" s="108"/>
      <c r="RMI34" s="112"/>
      <c r="RMS34" s="114"/>
      <c r="RMU34" s="115"/>
      <c r="RMV34" s="115"/>
      <c r="RMW34" s="95"/>
      <c r="RMX34" s="108"/>
      <c r="RMY34" s="112"/>
      <c r="RNI34" s="114"/>
      <c r="RNK34" s="115"/>
      <c r="RNL34" s="115"/>
      <c r="RNM34" s="95"/>
      <c r="RNN34" s="108"/>
      <c r="RNO34" s="112"/>
      <c r="RNY34" s="114"/>
      <c r="ROA34" s="115"/>
      <c r="ROB34" s="115"/>
      <c r="ROC34" s="95"/>
      <c r="ROD34" s="108"/>
      <c r="ROE34" s="112"/>
      <c r="ROO34" s="114"/>
      <c r="ROQ34" s="115"/>
      <c r="ROR34" s="115"/>
      <c r="ROS34" s="95"/>
      <c r="ROT34" s="108"/>
      <c r="ROU34" s="112"/>
      <c r="RPE34" s="114"/>
      <c r="RPG34" s="115"/>
      <c r="RPH34" s="115"/>
      <c r="RPI34" s="95"/>
      <c r="RPJ34" s="108"/>
      <c r="RPK34" s="112"/>
      <c r="RPU34" s="114"/>
      <c r="RPW34" s="115"/>
      <c r="RPX34" s="115"/>
      <c r="RPY34" s="95"/>
      <c r="RPZ34" s="108"/>
      <c r="RQA34" s="112"/>
      <c r="RQK34" s="114"/>
      <c r="RQM34" s="115"/>
      <c r="RQN34" s="115"/>
      <c r="RQO34" s="95"/>
      <c r="RQP34" s="108"/>
      <c r="RQQ34" s="112"/>
      <c r="RRA34" s="114"/>
      <c r="RRC34" s="115"/>
      <c r="RRD34" s="115"/>
      <c r="RRE34" s="95"/>
      <c r="RRF34" s="108"/>
      <c r="RRG34" s="112"/>
      <c r="RRQ34" s="114"/>
      <c r="RRS34" s="115"/>
      <c r="RRT34" s="115"/>
      <c r="RRU34" s="95"/>
      <c r="RRV34" s="108"/>
      <c r="RRW34" s="112"/>
      <c r="RSG34" s="114"/>
      <c r="RSI34" s="115"/>
      <c r="RSJ34" s="115"/>
      <c r="RSK34" s="95"/>
      <c r="RSL34" s="108"/>
      <c r="RSM34" s="112"/>
      <c r="RSW34" s="114"/>
      <c r="RSY34" s="115"/>
      <c r="RSZ34" s="115"/>
      <c r="RTA34" s="95"/>
      <c r="RTB34" s="108"/>
      <c r="RTC34" s="112"/>
      <c r="RTM34" s="114"/>
      <c r="RTO34" s="115"/>
      <c r="RTP34" s="115"/>
      <c r="RTQ34" s="95"/>
      <c r="RTR34" s="108"/>
      <c r="RTS34" s="112"/>
      <c r="RUC34" s="114"/>
      <c r="RUE34" s="115"/>
      <c r="RUF34" s="115"/>
      <c r="RUG34" s="95"/>
      <c r="RUH34" s="108"/>
      <c r="RUI34" s="112"/>
      <c r="RUS34" s="114"/>
      <c r="RUU34" s="115"/>
      <c r="RUV34" s="115"/>
      <c r="RUW34" s="95"/>
      <c r="RUX34" s="108"/>
      <c r="RUY34" s="112"/>
      <c r="RVI34" s="114"/>
      <c r="RVK34" s="115"/>
      <c r="RVL34" s="115"/>
      <c r="RVM34" s="95"/>
      <c r="RVN34" s="108"/>
      <c r="RVO34" s="112"/>
      <c r="RVY34" s="114"/>
      <c r="RWA34" s="115"/>
      <c r="RWB34" s="115"/>
      <c r="RWC34" s="95"/>
      <c r="RWD34" s="108"/>
      <c r="RWE34" s="112"/>
      <c r="RWO34" s="114"/>
      <c r="RWQ34" s="115"/>
      <c r="RWR34" s="115"/>
      <c r="RWS34" s="95"/>
      <c r="RWT34" s="108"/>
      <c r="RWU34" s="112"/>
      <c r="RXE34" s="114"/>
      <c r="RXG34" s="115"/>
      <c r="RXH34" s="115"/>
      <c r="RXI34" s="95"/>
      <c r="RXJ34" s="108"/>
      <c r="RXK34" s="112"/>
      <c r="RXU34" s="114"/>
      <c r="RXW34" s="115"/>
      <c r="RXX34" s="115"/>
      <c r="RXY34" s="95"/>
      <c r="RXZ34" s="108"/>
      <c r="RYA34" s="112"/>
      <c r="RYK34" s="114"/>
      <c r="RYM34" s="115"/>
      <c r="RYN34" s="115"/>
      <c r="RYO34" s="95"/>
      <c r="RYP34" s="108"/>
      <c r="RYQ34" s="112"/>
      <c r="RZA34" s="114"/>
      <c r="RZC34" s="115"/>
      <c r="RZD34" s="115"/>
      <c r="RZE34" s="95"/>
      <c r="RZF34" s="108"/>
      <c r="RZG34" s="112"/>
      <c r="RZQ34" s="114"/>
      <c r="RZS34" s="115"/>
      <c r="RZT34" s="115"/>
      <c r="RZU34" s="95"/>
      <c r="RZV34" s="108"/>
      <c r="RZW34" s="112"/>
      <c r="SAG34" s="114"/>
      <c r="SAI34" s="115"/>
      <c r="SAJ34" s="115"/>
      <c r="SAK34" s="95"/>
      <c r="SAL34" s="108"/>
      <c r="SAM34" s="112"/>
      <c r="SAW34" s="114"/>
      <c r="SAY34" s="115"/>
      <c r="SAZ34" s="115"/>
      <c r="SBA34" s="95"/>
      <c r="SBB34" s="108"/>
      <c r="SBC34" s="112"/>
      <c r="SBM34" s="114"/>
      <c r="SBO34" s="115"/>
      <c r="SBP34" s="115"/>
      <c r="SBQ34" s="95"/>
      <c r="SBR34" s="108"/>
      <c r="SBS34" s="112"/>
      <c r="SCC34" s="114"/>
      <c r="SCE34" s="115"/>
      <c r="SCF34" s="115"/>
      <c r="SCG34" s="95"/>
      <c r="SCH34" s="108"/>
      <c r="SCI34" s="112"/>
      <c r="SCS34" s="114"/>
      <c r="SCU34" s="115"/>
      <c r="SCV34" s="115"/>
      <c r="SCW34" s="95"/>
      <c r="SCX34" s="108"/>
      <c r="SCY34" s="112"/>
      <c r="SDI34" s="114"/>
      <c r="SDK34" s="115"/>
      <c r="SDL34" s="115"/>
      <c r="SDM34" s="95"/>
      <c r="SDN34" s="108"/>
      <c r="SDO34" s="112"/>
      <c r="SDY34" s="114"/>
      <c r="SEA34" s="115"/>
      <c r="SEB34" s="115"/>
      <c r="SEC34" s="95"/>
      <c r="SED34" s="108"/>
      <c r="SEE34" s="112"/>
      <c r="SEO34" s="114"/>
      <c r="SEQ34" s="115"/>
      <c r="SER34" s="115"/>
      <c r="SES34" s="95"/>
      <c r="SET34" s="108"/>
      <c r="SEU34" s="112"/>
      <c r="SFE34" s="114"/>
      <c r="SFG34" s="115"/>
      <c r="SFH34" s="115"/>
      <c r="SFI34" s="95"/>
      <c r="SFJ34" s="108"/>
      <c r="SFK34" s="112"/>
      <c r="SFU34" s="114"/>
      <c r="SFW34" s="115"/>
      <c r="SFX34" s="115"/>
      <c r="SFY34" s="95"/>
      <c r="SFZ34" s="108"/>
      <c r="SGA34" s="112"/>
      <c r="SGK34" s="114"/>
      <c r="SGM34" s="115"/>
      <c r="SGN34" s="115"/>
      <c r="SGO34" s="95"/>
      <c r="SGP34" s="108"/>
      <c r="SGQ34" s="112"/>
      <c r="SHA34" s="114"/>
      <c r="SHC34" s="115"/>
      <c r="SHD34" s="115"/>
      <c r="SHE34" s="95"/>
      <c r="SHF34" s="108"/>
      <c r="SHG34" s="112"/>
      <c r="SHQ34" s="114"/>
      <c r="SHS34" s="115"/>
      <c r="SHT34" s="115"/>
      <c r="SHU34" s="95"/>
      <c r="SHV34" s="108"/>
      <c r="SHW34" s="112"/>
      <c r="SIG34" s="114"/>
      <c r="SII34" s="115"/>
      <c r="SIJ34" s="115"/>
      <c r="SIK34" s="95"/>
      <c r="SIL34" s="108"/>
      <c r="SIM34" s="112"/>
      <c r="SIW34" s="114"/>
      <c r="SIY34" s="115"/>
      <c r="SIZ34" s="115"/>
      <c r="SJA34" s="95"/>
      <c r="SJB34" s="108"/>
      <c r="SJC34" s="112"/>
      <c r="SJM34" s="114"/>
      <c r="SJO34" s="115"/>
      <c r="SJP34" s="115"/>
      <c r="SJQ34" s="95"/>
      <c r="SJR34" s="108"/>
      <c r="SJS34" s="112"/>
      <c r="SKC34" s="114"/>
      <c r="SKE34" s="115"/>
      <c r="SKF34" s="115"/>
      <c r="SKG34" s="95"/>
      <c r="SKH34" s="108"/>
      <c r="SKI34" s="112"/>
      <c r="SKS34" s="114"/>
      <c r="SKU34" s="115"/>
      <c r="SKV34" s="115"/>
      <c r="SKW34" s="95"/>
      <c r="SKX34" s="108"/>
      <c r="SKY34" s="112"/>
      <c r="SLI34" s="114"/>
      <c r="SLK34" s="115"/>
      <c r="SLL34" s="115"/>
      <c r="SLM34" s="95"/>
      <c r="SLN34" s="108"/>
      <c r="SLO34" s="112"/>
      <c r="SLY34" s="114"/>
      <c r="SMA34" s="115"/>
      <c r="SMB34" s="115"/>
      <c r="SMC34" s="95"/>
      <c r="SMD34" s="108"/>
      <c r="SME34" s="112"/>
      <c r="SMO34" s="114"/>
      <c r="SMQ34" s="115"/>
      <c r="SMR34" s="115"/>
      <c r="SMS34" s="95"/>
      <c r="SMT34" s="108"/>
      <c r="SMU34" s="112"/>
      <c r="SNE34" s="114"/>
      <c r="SNG34" s="115"/>
      <c r="SNH34" s="115"/>
      <c r="SNI34" s="95"/>
      <c r="SNJ34" s="108"/>
      <c r="SNK34" s="112"/>
      <c r="SNU34" s="114"/>
      <c r="SNW34" s="115"/>
      <c r="SNX34" s="115"/>
      <c r="SNY34" s="95"/>
      <c r="SNZ34" s="108"/>
      <c r="SOA34" s="112"/>
      <c r="SOK34" s="114"/>
      <c r="SOM34" s="115"/>
      <c r="SON34" s="115"/>
      <c r="SOO34" s="95"/>
      <c r="SOP34" s="108"/>
      <c r="SOQ34" s="112"/>
      <c r="SPA34" s="114"/>
      <c r="SPC34" s="115"/>
      <c r="SPD34" s="115"/>
      <c r="SPE34" s="95"/>
      <c r="SPF34" s="108"/>
      <c r="SPG34" s="112"/>
      <c r="SPQ34" s="114"/>
      <c r="SPS34" s="115"/>
      <c r="SPT34" s="115"/>
      <c r="SPU34" s="95"/>
      <c r="SPV34" s="108"/>
      <c r="SPW34" s="112"/>
      <c r="SQG34" s="114"/>
      <c r="SQI34" s="115"/>
      <c r="SQJ34" s="115"/>
      <c r="SQK34" s="95"/>
      <c r="SQL34" s="108"/>
      <c r="SQM34" s="112"/>
      <c r="SQW34" s="114"/>
      <c r="SQY34" s="115"/>
      <c r="SQZ34" s="115"/>
      <c r="SRA34" s="95"/>
      <c r="SRB34" s="108"/>
      <c r="SRC34" s="112"/>
      <c r="SRM34" s="114"/>
      <c r="SRO34" s="115"/>
      <c r="SRP34" s="115"/>
      <c r="SRQ34" s="95"/>
      <c r="SRR34" s="108"/>
      <c r="SRS34" s="112"/>
      <c r="SSC34" s="114"/>
      <c r="SSE34" s="115"/>
      <c r="SSF34" s="115"/>
      <c r="SSG34" s="95"/>
      <c r="SSH34" s="108"/>
      <c r="SSI34" s="112"/>
      <c r="SSS34" s="114"/>
      <c r="SSU34" s="115"/>
      <c r="SSV34" s="115"/>
      <c r="SSW34" s="95"/>
      <c r="SSX34" s="108"/>
      <c r="SSY34" s="112"/>
      <c r="STI34" s="114"/>
      <c r="STK34" s="115"/>
      <c r="STL34" s="115"/>
      <c r="STM34" s="95"/>
      <c r="STN34" s="108"/>
      <c r="STO34" s="112"/>
      <c r="STY34" s="114"/>
      <c r="SUA34" s="115"/>
      <c r="SUB34" s="115"/>
      <c r="SUC34" s="95"/>
      <c r="SUD34" s="108"/>
      <c r="SUE34" s="112"/>
      <c r="SUO34" s="114"/>
      <c r="SUQ34" s="115"/>
      <c r="SUR34" s="115"/>
      <c r="SUS34" s="95"/>
      <c r="SUT34" s="108"/>
      <c r="SUU34" s="112"/>
      <c r="SVE34" s="114"/>
      <c r="SVG34" s="115"/>
      <c r="SVH34" s="115"/>
      <c r="SVI34" s="95"/>
      <c r="SVJ34" s="108"/>
      <c r="SVK34" s="112"/>
      <c r="SVU34" s="114"/>
      <c r="SVW34" s="115"/>
      <c r="SVX34" s="115"/>
      <c r="SVY34" s="95"/>
      <c r="SVZ34" s="108"/>
      <c r="SWA34" s="112"/>
      <c r="SWK34" s="114"/>
      <c r="SWM34" s="115"/>
      <c r="SWN34" s="115"/>
      <c r="SWO34" s="95"/>
      <c r="SWP34" s="108"/>
      <c r="SWQ34" s="112"/>
      <c r="SXA34" s="114"/>
      <c r="SXC34" s="115"/>
      <c r="SXD34" s="115"/>
      <c r="SXE34" s="95"/>
      <c r="SXF34" s="108"/>
      <c r="SXG34" s="112"/>
      <c r="SXQ34" s="114"/>
      <c r="SXS34" s="115"/>
      <c r="SXT34" s="115"/>
      <c r="SXU34" s="95"/>
      <c r="SXV34" s="108"/>
      <c r="SXW34" s="112"/>
      <c r="SYG34" s="114"/>
      <c r="SYI34" s="115"/>
      <c r="SYJ34" s="115"/>
      <c r="SYK34" s="95"/>
      <c r="SYL34" s="108"/>
      <c r="SYM34" s="112"/>
      <c r="SYW34" s="114"/>
      <c r="SYY34" s="115"/>
      <c r="SYZ34" s="115"/>
      <c r="SZA34" s="95"/>
      <c r="SZB34" s="108"/>
      <c r="SZC34" s="112"/>
      <c r="SZM34" s="114"/>
      <c r="SZO34" s="115"/>
      <c r="SZP34" s="115"/>
      <c r="SZQ34" s="95"/>
      <c r="SZR34" s="108"/>
      <c r="SZS34" s="112"/>
      <c r="TAC34" s="114"/>
      <c r="TAE34" s="115"/>
      <c r="TAF34" s="115"/>
      <c r="TAG34" s="95"/>
      <c r="TAH34" s="108"/>
      <c r="TAI34" s="112"/>
      <c r="TAS34" s="114"/>
      <c r="TAU34" s="115"/>
      <c r="TAV34" s="115"/>
      <c r="TAW34" s="95"/>
      <c r="TAX34" s="108"/>
      <c r="TAY34" s="112"/>
      <c r="TBI34" s="114"/>
      <c r="TBK34" s="115"/>
      <c r="TBL34" s="115"/>
      <c r="TBM34" s="95"/>
      <c r="TBN34" s="108"/>
      <c r="TBO34" s="112"/>
      <c r="TBY34" s="114"/>
      <c r="TCA34" s="115"/>
      <c r="TCB34" s="115"/>
      <c r="TCC34" s="95"/>
      <c r="TCD34" s="108"/>
      <c r="TCE34" s="112"/>
      <c r="TCO34" s="114"/>
      <c r="TCQ34" s="115"/>
      <c r="TCR34" s="115"/>
      <c r="TCS34" s="95"/>
      <c r="TCT34" s="108"/>
      <c r="TCU34" s="112"/>
      <c r="TDE34" s="114"/>
      <c r="TDG34" s="115"/>
      <c r="TDH34" s="115"/>
      <c r="TDI34" s="95"/>
      <c r="TDJ34" s="108"/>
      <c r="TDK34" s="112"/>
      <c r="TDU34" s="114"/>
      <c r="TDW34" s="115"/>
      <c r="TDX34" s="115"/>
      <c r="TDY34" s="95"/>
      <c r="TDZ34" s="108"/>
      <c r="TEA34" s="112"/>
      <c r="TEK34" s="114"/>
      <c r="TEM34" s="115"/>
      <c r="TEN34" s="115"/>
      <c r="TEO34" s="95"/>
      <c r="TEP34" s="108"/>
      <c r="TEQ34" s="112"/>
      <c r="TFA34" s="114"/>
      <c r="TFC34" s="115"/>
      <c r="TFD34" s="115"/>
      <c r="TFE34" s="95"/>
      <c r="TFF34" s="108"/>
      <c r="TFG34" s="112"/>
      <c r="TFQ34" s="114"/>
      <c r="TFS34" s="115"/>
      <c r="TFT34" s="115"/>
      <c r="TFU34" s="95"/>
      <c r="TFV34" s="108"/>
      <c r="TFW34" s="112"/>
      <c r="TGG34" s="114"/>
      <c r="TGI34" s="115"/>
      <c r="TGJ34" s="115"/>
      <c r="TGK34" s="95"/>
      <c r="TGL34" s="108"/>
      <c r="TGM34" s="112"/>
      <c r="TGW34" s="114"/>
      <c r="TGY34" s="115"/>
      <c r="TGZ34" s="115"/>
      <c r="THA34" s="95"/>
      <c r="THB34" s="108"/>
      <c r="THC34" s="112"/>
      <c r="THM34" s="114"/>
      <c r="THO34" s="115"/>
      <c r="THP34" s="115"/>
      <c r="THQ34" s="95"/>
      <c r="THR34" s="108"/>
      <c r="THS34" s="112"/>
      <c r="TIC34" s="114"/>
      <c r="TIE34" s="115"/>
      <c r="TIF34" s="115"/>
      <c r="TIG34" s="95"/>
      <c r="TIH34" s="108"/>
      <c r="TII34" s="112"/>
      <c r="TIS34" s="114"/>
      <c r="TIU34" s="115"/>
      <c r="TIV34" s="115"/>
      <c r="TIW34" s="95"/>
      <c r="TIX34" s="108"/>
      <c r="TIY34" s="112"/>
      <c r="TJI34" s="114"/>
      <c r="TJK34" s="115"/>
      <c r="TJL34" s="115"/>
      <c r="TJM34" s="95"/>
      <c r="TJN34" s="108"/>
      <c r="TJO34" s="112"/>
      <c r="TJY34" s="114"/>
      <c r="TKA34" s="115"/>
      <c r="TKB34" s="115"/>
      <c r="TKC34" s="95"/>
      <c r="TKD34" s="108"/>
      <c r="TKE34" s="112"/>
      <c r="TKO34" s="114"/>
      <c r="TKQ34" s="115"/>
      <c r="TKR34" s="115"/>
      <c r="TKS34" s="95"/>
      <c r="TKT34" s="108"/>
      <c r="TKU34" s="112"/>
      <c r="TLE34" s="114"/>
      <c r="TLG34" s="115"/>
      <c r="TLH34" s="115"/>
      <c r="TLI34" s="95"/>
      <c r="TLJ34" s="108"/>
      <c r="TLK34" s="112"/>
      <c r="TLU34" s="114"/>
      <c r="TLW34" s="115"/>
      <c r="TLX34" s="115"/>
      <c r="TLY34" s="95"/>
      <c r="TLZ34" s="108"/>
      <c r="TMA34" s="112"/>
      <c r="TMK34" s="114"/>
      <c r="TMM34" s="115"/>
      <c r="TMN34" s="115"/>
      <c r="TMO34" s="95"/>
      <c r="TMP34" s="108"/>
      <c r="TMQ34" s="112"/>
      <c r="TNA34" s="114"/>
      <c r="TNC34" s="115"/>
      <c r="TND34" s="115"/>
      <c r="TNE34" s="95"/>
      <c r="TNF34" s="108"/>
      <c r="TNG34" s="112"/>
      <c r="TNQ34" s="114"/>
      <c r="TNS34" s="115"/>
      <c r="TNT34" s="115"/>
      <c r="TNU34" s="95"/>
      <c r="TNV34" s="108"/>
      <c r="TNW34" s="112"/>
      <c r="TOG34" s="114"/>
      <c r="TOI34" s="115"/>
      <c r="TOJ34" s="115"/>
      <c r="TOK34" s="95"/>
      <c r="TOL34" s="108"/>
      <c r="TOM34" s="112"/>
      <c r="TOW34" s="114"/>
      <c r="TOY34" s="115"/>
      <c r="TOZ34" s="115"/>
      <c r="TPA34" s="95"/>
      <c r="TPB34" s="108"/>
      <c r="TPC34" s="112"/>
      <c r="TPM34" s="114"/>
      <c r="TPO34" s="115"/>
      <c r="TPP34" s="115"/>
      <c r="TPQ34" s="95"/>
      <c r="TPR34" s="108"/>
      <c r="TPS34" s="112"/>
      <c r="TQC34" s="114"/>
      <c r="TQE34" s="115"/>
      <c r="TQF34" s="115"/>
      <c r="TQG34" s="95"/>
      <c r="TQH34" s="108"/>
      <c r="TQI34" s="112"/>
      <c r="TQS34" s="114"/>
      <c r="TQU34" s="115"/>
      <c r="TQV34" s="115"/>
      <c r="TQW34" s="95"/>
      <c r="TQX34" s="108"/>
      <c r="TQY34" s="112"/>
      <c r="TRI34" s="114"/>
      <c r="TRK34" s="115"/>
      <c r="TRL34" s="115"/>
      <c r="TRM34" s="95"/>
      <c r="TRN34" s="108"/>
      <c r="TRO34" s="112"/>
      <c r="TRY34" s="114"/>
      <c r="TSA34" s="115"/>
      <c r="TSB34" s="115"/>
      <c r="TSC34" s="95"/>
      <c r="TSD34" s="108"/>
      <c r="TSE34" s="112"/>
      <c r="TSO34" s="114"/>
      <c r="TSQ34" s="115"/>
      <c r="TSR34" s="115"/>
      <c r="TSS34" s="95"/>
      <c r="TST34" s="108"/>
      <c r="TSU34" s="112"/>
      <c r="TTE34" s="114"/>
      <c r="TTG34" s="115"/>
      <c r="TTH34" s="115"/>
      <c r="TTI34" s="95"/>
      <c r="TTJ34" s="108"/>
      <c r="TTK34" s="112"/>
      <c r="TTU34" s="114"/>
      <c r="TTW34" s="115"/>
      <c r="TTX34" s="115"/>
      <c r="TTY34" s="95"/>
      <c r="TTZ34" s="108"/>
      <c r="TUA34" s="112"/>
      <c r="TUK34" s="114"/>
      <c r="TUM34" s="115"/>
      <c r="TUN34" s="115"/>
      <c r="TUO34" s="95"/>
      <c r="TUP34" s="108"/>
      <c r="TUQ34" s="112"/>
      <c r="TVA34" s="114"/>
      <c r="TVC34" s="115"/>
      <c r="TVD34" s="115"/>
      <c r="TVE34" s="95"/>
      <c r="TVF34" s="108"/>
      <c r="TVG34" s="112"/>
      <c r="TVQ34" s="114"/>
      <c r="TVS34" s="115"/>
      <c r="TVT34" s="115"/>
      <c r="TVU34" s="95"/>
      <c r="TVV34" s="108"/>
      <c r="TVW34" s="112"/>
      <c r="TWG34" s="114"/>
      <c r="TWI34" s="115"/>
      <c r="TWJ34" s="115"/>
      <c r="TWK34" s="95"/>
      <c r="TWL34" s="108"/>
      <c r="TWM34" s="112"/>
      <c r="TWW34" s="114"/>
      <c r="TWY34" s="115"/>
      <c r="TWZ34" s="115"/>
      <c r="TXA34" s="95"/>
      <c r="TXB34" s="108"/>
      <c r="TXC34" s="112"/>
      <c r="TXM34" s="114"/>
      <c r="TXO34" s="115"/>
      <c r="TXP34" s="115"/>
      <c r="TXQ34" s="95"/>
      <c r="TXR34" s="108"/>
      <c r="TXS34" s="112"/>
      <c r="TYC34" s="114"/>
      <c r="TYE34" s="115"/>
      <c r="TYF34" s="115"/>
      <c r="TYG34" s="95"/>
      <c r="TYH34" s="108"/>
      <c r="TYI34" s="112"/>
      <c r="TYS34" s="114"/>
      <c r="TYU34" s="115"/>
      <c r="TYV34" s="115"/>
      <c r="TYW34" s="95"/>
      <c r="TYX34" s="108"/>
      <c r="TYY34" s="112"/>
      <c r="TZI34" s="114"/>
      <c r="TZK34" s="115"/>
      <c r="TZL34" s="115"/>
      <c r="TZM34" s="95"/>
      <c r="TZN34" s="108"/>
      <c r="TZO34" s="112"/>
      <c r="TZY34" s="114"/>
      <c r="UAA34" s="115"/>
      <c r="UAB34" s="115"/>
      <c r="UAC34" s="95"/>
      <c r="UAD34" s="108"/>
      <c r="UAE34" s="112"/>
      <c r="UAO34" s="114"/>
      <c r="UAQ34" s="115"/>
      <c r="UAR34" s="115"/>
      <c r="UAS34" s="95"/>
      <c r="UAT34" s="108"/>
      <c r="UAU34" s="112"/>
      <c r="UBE34" s="114"/>
      <c r="UBG34" s="115"/>
      <c r="UBH34" s="115"/>
      <c r="UBI34" s="95"/>
      <c r="UBJ34" s="108"/>
      <c r="UBK34" s="112"/>
      <c r="UBU34" s="114"/>
      <c r="UBW34" s="115"/>
      <c r="UBX34" s="115"/>
      <c r="UBY34" s="95"/>
      <c r="UBZ34" s="108"/>
      <c r="UCA34" s="112"/>
      <c r="UCK34" s="114"/>
      <c r="UCM34" s="115"/>
      <c r="UCN34" s="115"/>
      <c r="UCO34" s="95"/>
      <c r="UCP34" s="108"/>
      <c r="UCQ34" s="112"/>
      <c r="UDA34" s="114"/>
      <c r="UDC34" s="115"/>
      <c r="UDD34" s="115"/>
      <c r="UDE34" s="95"/>
      <c r="UDF34" s="108"/>
      <c r="UDG34" s="112"/>
      <c r="UDQ34" s="114"/>
      <c r="UDS34" s="115"/>
      <c r="UDT34" s="115"/>
      <c r="UDU34" s="95"/>
      <c r="UDV34" s="108"/>
      <c r="UDW34" s="112"/>
      <c r="UEG34" s="114"/>
      <c r="UEI34" s="115"/>
      <c r="UEJ34" s="115"/>
      <c r="UEK34" s="95"/>
      <c r="UEL34" s="108"/>
      <c r="UEM34" s="112"/>
      <c r="UEW34" s="114"/>
      <c r="UEY34" s="115"/>
      <c r="UEZ34" s="115"/>
      <c r="UFA34" s="95"/>
      <c r="UFB34" s="108"/>
      <c r="UFC34" s="112"/>
      <c r="UFM34" s="114"/>
      <c r="UFO34" s="115"/>
      <c r="UFP34" s="115"/>
      <c r="UFQ34" s="95"/>
      <c r="UFR34" s="108"/>
      <c r="UFS34" s="112"/>
      <c r="UGC34" s="114"/>
      <c r="UGE34" s="115"/>
      <c r="UGF34" s="115"/>
      <c r="UGG34" s="95"/>
      <c r="UGH34" s="108"/>
      <c r="UGI34" s="112"/>
      <c r="UGS34" s="114"/>
      <c r="UGU34" s="115"/>
      <c r="UGV34" s="115"/>
      <c r="UGW34" s="95"/>
      <c r="UGX34" s="108"/>
      <c r="UGY34" s="112"/>
      <c r="UHI34" s="114"/>
      <c r="UHK34" s="115"/>
      <c r="UHL34" s="115"/>
      <c r="UHM34" s="95"/>
      <c r="UHN34" s="108"/>
      <c r="UHO34" s="112"/>
      <c r="UHY34" s="114"/>
      <c r="UIA34" s="115"/>
      <c r="UIB34" s="115"/>
      <c r="UIC34" s="95"/>
      <c r="UID34" s="108"/>
      <c r="UIE34" s="112"/>
      <c r="UIO34" s="114"/>
      <c r="UIQ34" s="115"/>
      <c r="UIR34" s="115"/>
      <c r="UIS34" s="95"/>
      <c r="UIT34" s="108"/>
      <c r="UIU34" s="112"/>
      <c r="UJE34" s="114"/>
      <c r="UJG34" s="115"/>
      <c r="UJH34" s="115"/>
      <c r="UJI34" s="95"/>
      <c r="UJJ34" s="108"/>
      <c r="UJK34" s="112"/>
      <c r="UJU34" s="114"/>
      <c r="UJW34" s="115"/>
      <c r="UJX34" s="115"/>
      <c r="UJY34" s="95"/>
      <c r="UJZ34" s="108"/>
      <c r="UKA34" s="112"/>
      <c r="UKK34" s="114"/>
      <c r="UKM34" s="115"/>
      <c r="UKN34" s="115"/>
      <c r="UKO34" s="95"/>
      <c r="UKP34" s="108"/>
      <c r="UKQ34" s="112"/>
      <c r="ULA34" s="114"/>
      <c r="ULC34" s="115"/>
      <c r="ULD34" s="115"/>
      <c r="ULE34" s="95"/>
      <c r="ULF34" s="108"/>
      <c r="ULG34" s="112"/>
      <c r="ULQ34" s="114"/>
      <c r="ULS34" s="115"/>
      <c r="ULT34" s="115"/>
      <c r="ULU34" s="95"/>
      <c r="ULV34" s="108"/>
      <c r="ULW34" s="112"/>
      <c r="UMG34" s="114"/>
      <c r="UMI34" s="115"/>
      <c r="UMJ34" s="115"/>
      <c r="UMK34" s="95"/>
      <c r="UML34" s="108"/>
      <c r="UMM34" s="112"/>
      <c r="UMW34" s="114"/>
      <c r="UMY34" s="115"/>
      <c r="UMZ34" s="115"/>
      <c r="UNA34" s="95"/>
      <c r="UNB34" s="108"/>
      <c r="UNC34" s="112"/>
      <c r="UNM34" s="114"/>
      <c r="UNO34" s="115"/>
      <c r="UNP34" s="115"/>
      <c r="UNQ34" s="95"/>
      <c r="UNR34" s="108"/>
      <c r="UNS34" s="112"/>
      <c r="UOC34" s="114"/>
      <c r="UOE34" s="115"/>
      <c r="UOF34" s="115"/>
      <c r="UOG34" s="95"/>
      <c r="UOH34" s="108"/>
      <c r="UOI34" s="112"/>
      <c r="UOS34" s="114"/>
      <c r="UOU34" s="115"/>
      <c r="UOV34" s="115"/>
      <c r="UOW34" s="95"/>
      <c r="UOX34" s="108"/>
      <c r="UOY34" s="112"/>
      <c r="UPI34" s="114"/>
      <c r="UPK34" s="115"/>
      <c r="UPL34" s="115"/>
      <c r="UPM34" s="95"/>
      <c r="UPN34" s="108"/>
      <c r="UPO34" s="112"/>
      <c r="UPY34" s="114"/>
      <c r="UQA34" s="115"/>
      <c r="UQB34" s="115"/>
      <c r="UQC34" s="95"/>
      <c r="UQD34" s="108"/>
      <c r="UQE34" s="112"/>
      <c r="UQO34" s="114"/>
      <c r="UQQ34" s="115"/>
      <c r="UQR34" s="115"/>
      <c r="UQS34" s="95"/>
      <c r="UQT34" s="108"/>
      <c r="UQU34" s="112"/>
      <c r="URE34" s="114"/>
      <c r="URG34" s="115"/>
      <c r="URH34" s="115"/>
      <c r="URI34" s="95"/>
      <c r="URJ34" s="108"/>
      <c r="URK34" s="112"/>
      <c r="URU34" s="114"/>
      <c r="URW34" s="115"/>
      <c r="URX34" s="115"/>
      <c r="URY34" s="95"/>
      <c r="URZ34" s="108"/>
      <c r="USA34" s="112"/>
      <c r="USK34" s="114"/>
      <c r="USM34" s="115"/>
      <c r="USN34" s="115"/>
      <c r="USO34" s="95"/>
      <c r="USP34" s="108"/>
      <c r="USQ34" s="112"/>
      <c r="UTA34" s="114"/>
      <c r="UTC34" s="115"/>
      <c r="UTD34" s="115"/>
      <c r="UTE34" s="95"/>
      <c r="UTF34" s="108"/>
      <c r="UTG34" s="112"/>
      <c r="UTQ34" s="114"/>
      <c r="UTS34" s="115"/>
      <c r="UTT34" s="115"/>
      <c r="UTU34" s="95"/>
      <c r="UTV34" s="108"/>
      <c r="UTW34" s="112"/>
      <c r="UUG34" s="114"/>
      <c r="UUI34" s="115"/>
      <c r="UUJ34" s="115"/>
      <c r="UUK34" s="95"/>
      <c r="UUL34" s="108"/>
      <c r="UUM34" s="112"/>
      <c r="UUW34" s="114"/>
      <c r="UUY34" s="115"/>
      <c r="UUZ34" s="115"/>
      <c r="UVA34" s="95"/>
      <c r="UVB34" s="108"/>
      <c r="UVC34" s="112"/>
      <c r="UVM34" s="114"/>
      <c r="UVO34" s="115"/>
      <c r="UVP34" s="115"/>
      <c r="UVQ34" s="95"/>
      <c r="UVR34" s="108"/>
      <c r="UVS34" s="112"/>
      <c r="UWC34" s="114"/>
      <c r="UWE34" s="115"/>
      <c r="UWF34" s="115"/>
      <c r="UWG34" s="95"/>
      <c r="UWH34" s="108"/>
      <c r="UWI34" s="112"/>
      <c r="UWS34" s="114"/>
      <c r="UWU34" s="115"/>
      <c r="UWV34" s="115"/>
      <c r="UWW34" s="95"/>
      <c r="UWX34" s="108"/>
      <c r="UWY34" s="112"/>
      <c r="UXI34" s="114"/>
      <c r="UXK34" s="115"/>
      <c r="UXL34" s="115"/>
      <c r="UXM34" s="95"/>
      <c r="UXN34" s="108"/>
      <c r="UXO34" s="112"/>
      <c r="UXY34" s="114"/>
      <c r="UYA34" s="115"/>
      <c r="UYB34" s="115"/>
      <c r="UYC34" s="95"/>
      <c r="UYD34" s="108"/>
      <c r="UYE34" s="112"/>
      <c r="UYO34" s="114"/>
      <c r="UYQ34" s="115"/>
      <c r="UYR34" s="115"/>
      <c r="UYS34" s="95"/>
      <c r="UYT34" s="108"/>
      <c r="UYU34" s="112"/>
      <c r="UZE34" s="114"/>
      <c r="UZG34" s="115"/>
      <c r="UZH34" s="115"/>
      <c r="UZI34" s="95"/>
      <c r="UZJ34" s="108"/>
      <c r="UZK34" s="112"/>
      <c r="UZU34" s="114"/>
      <c r="UZW34" s="115"/>
      <c r="UZX34" s="115"/>
      <c r="UZY34" s="95"/>
      <c r="UZZ34" s="108"/>
      <c r="VAA34" s="112"/>
      <c r="VAK34" s="114"/>
      <c r="VAM34" s="115"/>
      <c r="VAN34" s="115"/>
      <c r="VAO34" s="95"/>
      <c r="VAP34" s="108"/>
      <c r="VAQ34" s="112"/>
      <c r="VBA34" s="114"/>
      <c r="VBC34" s="115"/>
      <c r="VBD34" s="115"/>
      <c r="VBE34" s="95"/>
      <c r="VBF34" s="108"/>
      <c r="VBG34" s="112"/>
      <c r="VBQ34" s="114"/>
      <c r="VBS34" s="115"/>
      <c r="VBT34" s="115"/>
      <c r="VBU34" s="95"/>
      <c r="VBV34" s="108"/>
      <c r="VBW34" s="112"/>
      <c r="VCG34" s="114"/>
      <c r="VCI34" s="115"/>
      <c r="VCJ34" s="115"/>
      <c r="VCK34" s="95"/>
      <c r="VCL34" s="108"/>
      <c r="VCM34" s="112"/>
      <c r="VCW34" s="114"/>
      <c r="VCY34" s="115"/>
      <c r="VCZ34" s="115"/>
      <c r="VDA34" s="95"/>
      <c r="VDB34" s="108"/>
      <c r="VDC34" s="112"/>
      <c r="VDM34" s="114"/>
      <c r="VDO34" s="115"/>
      <c r="VDP34" s="115"/>
      <c r="VDQ34" s="95"/>
      <c r="VDR34" s="108"/>
      <c r="VDS34" s="112"/>
      <c r="VEC34" s="114"/>
      <c r="VEE34" s="115"/>
      <c r="VEF34" s="115"/>
      <c r="VEG34" s="95"/>
      <c r="VEH34" s="108"/>
      <c r="VEI34" s="112"/>
      <c r="VES34" s="114"/>
      <c r="VEU34" s="115"/>
      <c r="VEV34" s="115"/>
      <c r="VEW34" s="95"/>
      <c r="VEX34" s="108"/>
      <c r="VEY34" s="112"/>
      <c r="VFI34" s="114"/>
      <c r="VFK34" s="115"/>
      <c r="VFL34" s="115"/>
      <c r="VFM34" s="95"/>
      <c r="VFN34" s="108"/>
      <c r="VFO34" s="112"/>
      <c r="VFY34" s="114"/>
      <c r="VGA34" s="115"/>
      <c r="VGB34" s="115"/>
      <c r="VGC34" s="95"/>
      <c r="VGD34" s="108"/>
      <c r="VGE34" s="112"/>
      <c r="VGO34" s="114"/>
      <c r="VGQ34" s="115"/>
      <c r="VGR34" s="115"/>
      <c r="VGS34" s="95"/>
      <c r="VGT34" s="108"/>
      <c r="VGU34" s="112"/>
      <c r="VHE34" s="114"/>
      <c r="VHG34" s="115"/>
      <c r="VHH34" s="115"/>
      <c r="VHI34" s="95"/>
      <c r="VHJ34" s="108"/>
      <c r="VHK34" s="112"/>
      <c r="VHU34" s="114"/>
      <c r="VHW34" s="115"/>
      <c r="VHX34" s="115"/>
      <c r="VHY34" s="95"/>
      <c r="VHZ34" s="108"/>
      <c r="VIA34" s="112"/>
      <c r="VIK34" s="114"/>
      <c r="VIM34" s="115"/>
      <c r="VIN34" s="115"/>
      <c r="VIO34" s="95"/>
      <c r="VIP34" s="108"/>
      <c r="VIQ34" s="112"/>
      <c r="VJA34" s="114"/>
      <c r="VJC34" s="115"/>
      <c r="VJD34" s="115"/>
      <c r="VJE34" s="95"/>
      <c r="VJF34" s="108"/>
      <c r="VJG34" s="112"/>
      <c r="VJQ34" s="114"/>
      <c r="VJS34" s="115"/>
      <c r="VJT34" s="115"/>
      <c r="VJU34" s="95"/>
      <c r="VJV34" s="108"/>
      <c r="VJW34" s="112"/>
      <c r="VKG34" s="114"/>
      <c r="VKI34" s="115"/>
      <c r="VKJ34" s="115"/>
      <c r="VKK34" s="95"/>
      <c r="VKL34" s="108"/>
      <c r="VKM34" s="112"/>
      <c r="VKW34" s="114"/>
      <c r="VKY34" s="115"/>
      <c r="VKZ34" s="115"/>
      <c r="VLA34" s="95"/>
      <c r="VLB34" s="108"/>
      <c r="VLC34" s="112"/>
      <c r="VLM34" s="114"/>
      <c r="VLO34" s="115"/>
      <c r="VLP34" s="115"/>
      <c r="VLQ34" s="95"/>
      <c r="VLR34" s="108"/>
      <c r="VLS34" s="112"/>
      <c r="VMC34" s="114"/>
      <c r="VME34" s="115"/>
      <c r="VMF34" s="115"/>
      <c r="VMG34" s="95"/>
      <c r="VMH34" s="108"/>
      <c r="VMI34" s="112"/>
      <c r="VMS34" s="114"/>
      <c r="VMU34" s="115"/>
      <c r="VMV34" s="115"/>
      <c r="VMW34" s="95"/>
      <c r="VMX34" s="108"/>
      <c r="VMY34" s="112"/>
      <c r="VNI34" s="114"/>
      <c r="VNK34" s="115"/>
      <c r="VNL34" s="115"/>
      <c r="VNM34" s="95"/>
      <c r="VNN34" s="108"/>
      <c r="VNO34" s="112"/>
      <c r="VNY34" s="114"/>
      <c r="VOA34" s="115"/>
      <c r="VOB34" s="115"/>
      <c r="VOC34" s="95"/>
      <c r="VOD34" s="108"/>
      <c r="VOE34" s="112"/>
      <c r="VOO34" s="114"/>
      <c r="VOQ34" s="115"/>
      <c r="VOR34" s="115"/>
      <c r="VOS34" s="95"/>
      <c r="VOT34" s="108"/>
      <c r="VOU34" s="112"/>
      <c r="VPE34" s="114"/>
      <c r="VPG34" s="115"/>
      <c r="VPH34" s="115"/>
      <c r="VPI34" s="95"/>
      <c r="VPJ34" s="108"/>
      <c r="VPK34" s="112"/>
      <c r="VPU34" s="114"/>
      <c r="VPW34" s="115"/>
      <c r="VPX34" s="115"/>
      <c r="VPY34" s="95"/>
      <c r="VPZ34" s="108"/>
      <c r="VQA34" s="112"/>
      <c r="VQK34" s="114"/>
      <c r="VQM34" s="115"/>
      <c r="VQN34" s="115"/>
      <c r="VQO34" s="95"/>
      <c r="VQP34" s="108"/>
      <c r="VQQ34" s="112"/>
      <c r="VRA34" s="114"/>
      <c r="VRC34" s="115"/>
      <c r="VRD34" s="115"/>
      <c r="VRE34" s="95"/>
      <c r="VRF34" s="108"/>
      <c r="VRG34" s="112"/>
      <c r="VRQ34" s="114"/>
      <c r="VRS34" s="115"/>
      <c r="VRT34" s="115"/>
      <c r="VRU34" s="95"/>
      <c r="VRV34" s="108"/>
      <c r="VRW34" s="112"/>
      <c r="VSG34" s="114"/>
      <c r="VSI34" s="115"/>
      <c r="VSJ34" s="115"/>
      <c r="VSK34" s="95"/>
      <c r="VSL34" s="108"/>
      <c r="VSM34" s="112"/>
      <c r="VSW34" s="114"/>
      <c r="VSY34" s="115"/>
      <c r="VSZ34" s="115"/>
      <c r="VTA34" s="95"/>
      <c r="VTB34" s="108"/>
      <c r="VTC34" s="112"/>
      <c r="VTM34" s="114"/>
      <c r="VTO34" s="115"/>
      <c r="VTP34" s="115"/>
      <c r="VTQ34" s="95"/>
      <c r="VTR34" s="108"/>
      <c r="VTS34" s="112"/>
      <c r="VUC34" s="114"/>
      <c r="VUE34" s="115"/>
      <c r="VUF34" s="115"/>
      <c r="VUG34" s="95"/>
      <c r="VUH34" s="108"/>
      <c r="VUI34" s="112"/>
      <c r="VUS34" s="114"/>
      <c r="VUU34" s="115"/>
      <c r="VUV34" s="115"/>
      <c r="VUW34" s="95"/>
      <c r="VUX34" s="108"/>
      <c r="VUY34" s="112"/>
      <c r="VVI34" s="114"/>
      <c r="VVK34" s="115"/>
      <c r="VVL34" s="115"/>
      <c r="VVM34" s="95"/>
      <c r="VVN34" s="108"/>
      <c r="VVO34" s="112"/>
      <c r="VVY34" s="114"/>
      <c r="VWA34" s="115"/>
      <c r="VWB34" s="115"/>
      <c r="VWC34" s="95"/>
      <c r="VWD34" s="108"/>
      <c r="VWE34" s="112"/>
      <c r="VWO34" s="114"/>
      <c r="VWQ34" s="115"/>
      <c r="VWR34" s="115"/>
      <c r="VWS34" s="95"/>
      <c r="VWT34" s="108"/>
      <c r="VWU34" s="112"/>
      <c r="VXE34" s="114"/>
      <c r="VXG34" s="115"/>
      <c r="VXH34" s="115"/>
      <c r="VXI34" s="95"/>
      <c r="VXJ34" s="108"/>
      <c r="VXK34" s="112"/>
      <c r="VXU34" s="114"/>
      <c r="VXW34" s="115"/>
      <c r="VXX34" s="115"/>
      <c r="VXY34" s="95"/>
      <c r="VXZ34" s="108"/>
      <c r="VYA34" s="112"/>
      <c r="VYK34" s="114"/>
      <c r="VYM34" s="115"/>
      <c r="VYN34" s="115"/>
      <c r="VYO34" s="95"/>
      <c r="VYP34" s="108"/>
      <c r="VYQ34" s="112"/>
      <c r="VZA34" s="114"/>
      <c r="VZC34" s="115"/>
      <c r="VZD34" s="115"/>
      <c r="VZE34" s="95"/>
      <c r="VZF34" s="108"/>
      <c r="VZG34" s="112"/>
      <c r="VZQ34" s="114"/>
      <c r="VZS34" s="115"/>
      <c r="VZT34" s="115"/>
      <c r="VZU34" s="95"/>
      <c r="VZV34" s="108"/>
      <c r="VZW34" s="112"/>
      <c r="WAG34" s="114"/>
      <c r="WAI34" s="115"/>
      <c r="WAJ34" s="115"/>
      <c r="WAK34" s="95"/>
      <c r="WAL34" s="108"/>
      <c r="WAM34" s="112"/>
      <c r="WAW34" s="114"/>
      <c r="WAY34" s="115"/>
      <c r="WAZ34" s="115"/>
      <c r="WBA34" s="95"/>
      <c r="WBB34" s="108"/>
      <c r="WBC34" s="112"/>
      <c r="WBM34" s="114"/>
      <c r="WBO34" s="115"/>
      <c r="WBP34" s="115"/>
      <c r="WBQ34" s="95"/>
      <c r="WBR34" s="108"/>
      <c r="WBS34" s="112"/>
      <c r="WCC34" s="114"/>
      <c r="WCE34" s="115"/>
      <c r="WCF34" s="115"/>
      <c r="WCG34" s="95"/>
      <c r="WCH34" s="108"/>
      <c r="WCI34" s="112"/>
      <c r="WCS34" s="114"/>
      <c r="WCU34" s="115"/>
      <c r="WCV34" s="115"/>
      <c r="WCW34" s="95"/>
      <c r="WCX34" s="108"/>
      <c r="WCY34" s="112"/>
      <c r="WDI34" s="114"/>
      <c r="WDK34" s="115"/>
      <c r="WDL34" s="115"/>
      <c r="WDM34" s="95"/>
      <c r="WDN34" s="108"/>
      <c r="WDO34" s="112"/>
      <c r="WDY34" s="114"/>
      <c r="WEA34" s="115"/>
      <c r="WEB34" s="115"/>
      <c r="WEC34" s="95"/>
      <c r="WED34" s="108"/>
      <c r="WEE34" s="112"/>
      <c r="WEO34" s="114"/>
      <c r="WEQ34" s="115"/>
      <c r="WER34" s="115"/>
      <c r="WES34" s="95"/>
      <c r="WET34" s="108"/>
      <c r="WEU34" s="112"/>
      <c r="WFE34" s="114"/>
      <c r="WFG34" s="115"/>
      <c r="WFH34" s="115"/>
      <c r="WFI34" s="95"/>
      <c r="WFJ34" s="108"/>
      <c r="WFK34" s="112"/>
      <c r="WFU34" s="114"/>
      <c r="WFW34" s="115"/>
      <c r="WFX34" s="115"/>
      <c r="WFY34" s="95"/>
      <c r="WFZ34" s="108"/>
      <c r="WGA34" s="112"/>
      <c r="WGK34" s="114"/>
      <c r="WGM34" s="115"/>
      <c r="WGN34" s="115"/>
      <c r="WGO34" s="95"/>
      <c r="WGP34" s="108"/>
      <c r="WGQ34" s="112"/>
      <c r="WHA34" s="114"/>
      <c r="WHC34" s="115"/>
      <c r="WHD34" s="115"/>
      <c r="WHE34" s="95"/>
      <c r="WHF34" s="108"/>
      <c r="WHG34" s="112"/>
      <c r="WHQ34" s="114"/>
      <c r="WHS34" s="115"/>
      <c r="WHT34" s="115"/>
      <c r="WHU34" s="95"/>
      <c r="WHV34" s="108"/>
      <c r="WHW34" s="112"/>
      <c r="WIG34" s="114"/>
      <c r="WII34" s="115"/>
      <c r="WIJ34" s="115"/>
      <c r="WIK34" s="95"/>
      <c r="WIL34" s="108"/>
      <c r="WIM34" s="112"/>
      <c r="WIW34" s="114"/>
      <c r="WIY34" s="115"/>
      <c r="WIZ34" s="115"/>
      <c r="WJA34" s="95"/>
      <c r="WJB34" s="108"/>
      <c r="WJC34" s="112"/>
      <c r="WJM34" s="114"/>
      <c r="WJO34" s="115"/>
      <c r="WJP34" s="115"/>
      <c r="WJQ34" s="95"/>
      <c r="WJR34" s="108"/>
      <c r="WJS34" s="112"/>
      <c r="WKC34" s="114"/>
      <c r="WKE34" s="115"/>
      <c r="WKF34" s="115"/>
      <c r="WKG34" s="95"/>
      <c r="WKH34" s="108"/>
      <c r="WKI34" s="112"/>
      <c r="WKS34" s="114"/>
      <c r="WKU34" s="115"/>
      <c r="WKV34" s="115"/>
      <c r="WKW34" s="95"/>
      <c r="WKX34" s="108"/>
      <c r="WKY34" s="112"/>
      <c r="WLI34" s="114"/>
      <c r="WLK34" s="115"/>
      <c r="WLL34" s="115"/>
      <c r="WLM34" s="95"/>
      <c r="WLN34" s="108"/>
      <c r="WLO34" s="112"/>
      <c r="WLY34" s="114"/>
      <c r="WMA34" s="115"/>
      <c r="WMB34" s="115"/>
      <c r="WMC34" s="95"/>
      <c r="WMD34" s="108"/>
      <c r="WME34" s="112"/>
      <c r="WMO34" s="114"/>
      <c r="WMQ34" s="115"/>
      <c r="WMR34" s="115"/>
      <c r="WMS34" s="95"/>
      <c r="WMT34" s="108"/>
      <c r="WMU34" s="112"/>
      <c r="WNE34" s="114"/>
      <c r="WNG34" s="115"/>
      <c r="WNH34" s="115"/>
      <c r="WNI34" s="95"/>
      <c r="WNJ34" s="108"/>
      <c r="WNK34" s="112"/>
      <c r="WNU34" s="114"/>
      <c r="WNW34" s="115"/>
      <c r="WNX34" s="115"/>
      <c r="WNY34" s="95"/>
      <c r="WNZ34" s="108"/>
      <c r="WOA34" s="112"/>
      <c r="WOK34" s="114"/>
      <c r="WOM34" s="115"/>
      <c r="WON34" s="115"/>
      <c r="WOO34" s="95"/>
      <c r="WOP34" s="108"/>
      <c r="WOQ34" s="112"/>
      <c r="WPA34" s="114"/>
      <c r="WPC34" s="115"/>
      <c r="WPD34" s="115"/>
      <c r="WPE34" s="95"/>
      <c r="WPF34" s="108"/>
      <c r="WPG34" s="112"/>
      <c r="WPQ34" s="114"/>
      <c r="WPS34" s="115"/>
      <c r="WPT34" s="115"/>
      <c r="WPU34" s="95"/>
      <c r="WPV34" s="108"/>
      <c r="WPW34" s="112"/>
      <c r="WQG34" s="114"/>
      <c r="WQI34" s="115"/>
      <c r="WQJ34" s="115"/>
      <c r="WQK34" s="95"/>
      <c r="WQL34" s="108"/>
      <c r="WQM34" s="112"/>
      <c r="WQW34" s="114"/>
      <c r="WQY34" s="115"/>
      <c r="WQZ34" s="115"/>
      <c r="WRA34" s="95"/>
      <c r="WRB34" s="108"/>
      <c r="WRC34" s="112"/>
      <c r="WRM34" s="114"/>
      <c r="WRO34" s="115"/>
      <c r="WRP34" s="115"/>
      <c r="WRQ34" s="95"/>
      <c r="WRR34" s="108"/>
      <c r="WRS34" s="112"/>
      <c r="WSC34" s="114"/>
      <c r="WSE34" s="115"/>
      <c r="WSF34" s="115"/>
      <c r="WSG34" s="95"/>
      <c r="WSH34" s="108"/>
      <c r="WSI34" s="112"/>
      <c r="WSS34" s="114"/>
      <c r="WSU34" s="115"/>
      <c r="WSV34" s="115"/>
      <c r="WSW34" s="95"/>
      <c r="WSX34" s="108"/>
      <c r="WSY34" s="112"/>
      <c r="WTI34" s="114"/>
      <c r="WTK34" s="115"/>
      <c r="WTL34" s="115"/>
      <c r="WTM34" s="95"/>
      <c r="WTN34" s="108"/>
      <c r="WTO34" s="112"/>
      <c r="WTY34" s="114"/>
      <c r="WUA34" s="115"/>
      <c r="WUB34" s="115"/>
      <c r="WUC34" s="95"/>
      <c r="WUD34" s="108"/>
      <c r="WUE34" s="112"/>
      <c r="WUO34" s="114"/>
      <c r="WUQ34" s="115"/>
      <c r="WUR34" s="115"/>
      <c r="WUS34" s="95"/>
      <c r="WUT34" s="108"/>
      <c r="WUU34" s="112"/>
      <c r="WVE34" s="114"/>
      <c r="WVG34" s="115"/>
      <c r="WVH34" s="115"/>
      <c r="WVI34" s="95"/>
      <c r="WVJ34" s="108"/>
      <c r="WVK34" s="112"/>
      <c r="WVU34" s="114"/>
      <c r="WVW34" s="115"/>
      <c r="WVX34" s="115"/>
      <c r="WVY34" s="95"/>
      <c r="WVZ34" s="108"/>
      <c r="WWA34" s="112"/>
      <c r="WWK34" s="114"/>
      <c r="WWM34" s="115"/>
      <c r="WWN34" s="115"/>
      <c r="WWO34" s="95"/>
      <c r="WWP34" s="108"/>
      <c r="WWQ34" s="112"/>
      <c r="WXA34" s="114"/>
      <c r="WXC34" s="115"/>
      <c r="WXD34" s="115"/>
      <c r="WXE34" s="95"/>
      <c r="WXF34" s="108"/>
      <c r="WXG34" s="112"/>
      <c r="WXQ34" s="114"/>
      <c r="WXS34" s="115"/>
      <c r="WXT34" s="115"/>
      <c r="WXU34" s="95"/>
      <c r="WXV34" s="108"/>
      <c r="WXW34" s="112"/>
      <c r="WYG34" s="114"/>
      <c r="WYI34" s="115"/>
      <c r="WYJ34" s="115"/>
      <c r="WYK34" s="95"/>
      <c r="WYL34" s="108"/>
      <c r="WYM34" s="112"/>
      <c r="WYW34" s="114"/>
      <c r="WYY34" s="115"/>
      <c r="WYZ34" s="115"/>
      <c r="WZA34" s="95"/>
      <c r="WZB34" s="108"/>
      <c r="WZC34" s="112"/>
      <c r="WZM34" s="114"/>
      <c r="WZO34" s="115"/>
      <c r="WZP34" s="115"/>
      <c r="WZQ34" s="95"/>
      <c r="WZR34" s="108"/>
      <c r="WZS34" s="112"/>
      <c r="XAC34" s="114"/>
      <c r="XAE34" s="115"/>
      <c r="XAF34" s="115"/>
      <c r="XAG34" s="95"/>
      <c r="XAH34" s="108"/>
      <c r="XAI34" s="112"/>
      <c r="XAS34" s="114"/>
      <c r="XAU34" s="115"/>
      <c r="XAV34" s="115"/>
      <c r="XAW34" s="95"/>
      <c r="XAX34" s="108"/>
      <c r="XAY34" s="112"/>
      <c r="XBI34" s="114"/>
      <c r="XBK34" s="115"/>
      <c r="XBL34" s="115"/>
      <c r="XBM34" s="95"/>
      <c r="XBN34" s="108"/>
      <c r="XBO34" s="112"/>
      <c r="XBY34" s="114"/>
      <c r="XCA34" s="115"/>
      <c r="XCB34" s="115"/>
      <c r="XCC34" s="95"/>
      <c r="XCD34" s="108"/>
      <c r="XCE34" s="112"/>
      <c r="XCO34" s="114"/>
      <c r="XCQ34" s="115"/>
      <c r="XCR34" s="115"/>
      <c r="XCS34" s="95"/>
      <c r="XCT34" s="108"/>
      <c r="XCU34" s="112"/>
      <c r="XDE34" s="114"/>
      <c r="XDG34" s="115"/>
      <c r="XDH34" s="115"/>
      <c r="XDI34" s="95"/>
      <c r="XDJ34" s="108"/>
      <c r="XDK34" s="112"/>
      <c r="XDU34" s="114"/>
      <c r="XDW34" s="115"/>
      <c r="XDX34" s="115"/>
      <c r="XDY34" s="95"/>
      <c r="XDZ34" s="108"/>
      <c r="XEA34" s="112"/>
      <c r="XEK34" s="114"/>
      <c r="XEM34" s="115"/>
      <c r="XEN34" s="115"/>
      <c r="XEO34" s="95"/>
      <c r="XEP34" s="108"/>
      <c r="XEQ34" s="112"/>
      <c r="XFA34" s="114"/>
      <c r="XFC34" s="115"/>
      <c r="XFD34" s="115"/>
    </row>
    <row r="35" spans="1:16384" s="113" customFormat="1" ht="21" customHeight="1" x14ac:dyDescent="0.25">
      <c r="A35" s="95"/>
      <c r="B35" s="108"/>
      <c r="C35" s="121" t="s">
        <v>89</v>
      </c>
      <c r="D35" s="96" t="s">
        <v>12</v>
      </c>
      <c r="E35" s="144">
        <f>-E64/E63</f>
        <v>0.19852941176470587</v>
      </c>
      <c r="F35" s="144">
        <f t="shared" ref="F35:O35" si="39">-F64/F63</f>
        <v>0.19230769230769232</v>
      </c>
      <c r="G35" s="144">
        <f t="shared" si="39"/>
        <v>8.2152974504249299E-2</v>
      </c>
      <c r="H35" s="144">
        <f t="shared" si="39"/>
        <v>0.17934782608695651</v>
      </c>
      <c r="I35" s="144">
        <f t="shared" si="39"/>
        <v>0.14883720930232558</v>
      </c>
      <c r="J35" s="144">
        <f t="shared" si="39"/>
        <v>0.20971867007672634</v>
      </c>
      <c r="K35" s="144">
        <f t="shared" si="39"/>
        <v>0.22621184919210055</v>
      </c>
      <c r="L35" s="144">
        <f t="shared" si="39"/>
        <v>-0.29946524064171121</v>
      </c>
      <c r="M35" s="144">
        <f t="shared" si="39"/>
        <v>0.26024096385542167</v>
      </c>
      <c r="N35" s="144">
        <f t="shared" si="39"/>
        <v>-0.26882966396292007</v>
      </c>
      <c r="O35" s="144">
        <f t="shared" si="39"/>
        <v>0.25936599423631124</v>
      </c>
      <c r="P35" s="171">
        <v>0.19</v>
      </c>
      <c r="Q35" s="172">
        <v>0.25</v>
      </c>
      <c r="R35" s="172">
        <v>0.25</v>
      </c>
      <c r="S35" s="172">
        <v>0.25</v>
      </c>
      <c r="T35" s="172">
        <v>0.25</v>
      </c>
      <c r="U35" s="172">
        <v>0.25</v>
      </c>
      <c r="V35" s="172">
        <v>0.25</v>
      </c>
      <c r="W35" s="172">
        <v>0.25</v>
      </c>
      <c r="AC35" s="114"/>
      <c r="AE35" s="115"/>
      <c r="AF35" s="115"/>
      <c r="AG35" s="95"/>
      <c r="AH35" s="108"/>
      <c r="AI35" s="112"/>
      <c r="AS35" s="114"/>
      <c r="AU35" s="115"/>
      <c r="AV35" s="115"/>
      <c r="AW35" s="95"/>
      <c r="AX35" s="108"/>
      <c r="AY35" s="112"/>
      <c r="BI35" s="114"/>
      <c r="BK35" s="115"/>
      <c r="BL35" s="115"/>
      <c r="BM35" s="95"/>
      <c r="BN35" s="108"/>
      <c r="BO35" s="112"/>
      <c r="BY35" s="114"/>
      <c r="CA35" s="115"/>
      <c r="CB35" s="115"/>
      <c r="CC35" s="95"/>
      <c r="CD35" s="108"/>
      <c r="CE35" s="112"/>
      <c r="CO35" s="114"/>
      <c r="CQ35" s="115"/>
      <c r="CR35" s="115"/>
      <c r="CS35" s="95"/>
      <c r="CT35" s="108"/>
      <c r="CU35" s="112"/>
      <c r="DE35" s="114"/>
      <c r="DG35" s="115"/>
      <c r="DH35" s="115"/>
      <c r="DI35" s="95"/>
      <c r="DJ35" s="108"/>
      <c r="DK35" s="112"/>
      <c r="DU35" s="114"/>
      <c r="DW35" s="115"/>
      <c r="DX35" s="115"/>
      <c r="DY35" s="95"/>
      <c r="DZ35" s="108"/>
      <c r="EA35" s="112"/>
      <c r="EK35" s="114"/>
      <c r="EM35" s="115"/>
      <c r="EN35" s="115"/>
      <c r="EO35" s="95"/>
      <c r="EP35" s="108"/>
      <c r="EQ35" s="112"/>
      <c r="FA35" s="114"/>
      <c r="FC35" s="115"/>
      <c r="FD35" s="115"/>
      <c r="FE35" s="95"/>
      <c r="FF35" s="108"/>
      <c r="FG35" s="112"/>
      <c r="FQ35" s="114"/>
      <c r="FS35" s="115"/>
      <c r="FT35" s="115"/>
      <c r="FU35" s="95"/>
      <c r="FV35" s="108"/>
      <c r="FW35" s="112"/>
      <c r="GG35" s="114"/>
      <c r="GI35" s="115"/>
      <c r="GJ35" s="115"/>
      <c r="GK35" s="95"/>
      <c r="GL35" s="108"/>
      <c r="GM35" s="112"/>
      <c r="GW35" s="114"/>
      <c r="GY35" s="115"/>
      <c r="GZ35" s="115"/>
      <c r="HA35" s="95"/>
      <c r="HB35" s="108"/>
      <c r="HC35" s="112"/>
      <c r="HM35" s="114"/>
      <c r="HO35" s="115"/>
      <c r="HP35" s="115"/>
      <c r="HQ35" s="95"/>
      <c r="HR35" s="108"/>
      <c r="HS35" s="112"/>
      <c r="IC35" s="114"/>
      <c r="IE35" s="115"/>
      <c r="IF35" s="115"/>
      <c r="IG35" s="95"/>
      <c r="IH35" s="108"/>
      <c r="II35" s="112"/>
      <c r="IS35" s="114"/>
      <c r="IU35" s="115"/>
      <c r="IV35" s="115"/>
      <c r="IW35" s="95"/>
      <c r="IX35" s="108"/>
      <c r="IY35" s="112"/>
      <c r="JI35" s="114"/>
      <c r="JK35" s="115"/>
      <c r="JL35" s="115"/>
      <c r="JM35" s="95"/>
      <c r="JN35" s="108"/>
      <c r="JO35" s="112"/>
      <c r="JY35" s="114"/>
      <c r="KA35" s="115"/>
      <c r="KB35" s="115"/>
      <c r="KC35" s="95"/>
      <c r="KD35" s="108"/>
      <c r="KE35" s="112"/>
      <c r="KO35" s="114"/>
      <c r="KQ35" s="115"/>
      <c r="KR35" s="115"/>
      <c r="KS35" s="95"/>
      <c r="KT35" s="108"/>
      <c r="KU35" s="112"/>
      <c r="LE35" s="114"/>
      <c r="LG35" s="115"/>
      <c r="LH35" s="115"/>
      <c r="LI35" s="95"/>
      <c r="LJ35" s="108"/>
      <c r="LK35" s="112"/>
      <c r="LU35" s="114"/>
      <c r="LW35" s="115"/>
      <c r="LX35" s="115"/>
      <c r="LY35" s="95"/>
      <c r="LZ35" s="108"/>
      <c r="MA35" s="112"/>
      <c r="MK35" s="114"/>
      <c r="MM35" s="115"/>
      <c r="MN35" s="115"/>
      <c r="MO35" s="95"/>
      <c r="MP35" s="108"/>
      <c r="MQ35" s="112"/>
      <c r="NA35" s="114"/>
      <c r="NC35" s="115"/>
      <c r="ND35" s="115"/>
      <c r="NE35" s="95"/>
      <c r="NF35" s="108"/>
      <c r="NG35" s="112"/>
      <c r="NQ35" s="114"/>
      <c r="NS35" s="115"/>
      <c r="NT35" s="115"/>
      <c r="NU35" s="95"/>
      <c r="NV35" s="108"/>
      <c r="NW35" s="112"/>
      <c r="OG35" s="114"/>
      <c r="OI35" s="115"/>
      <c r="OJ35" s="115"/>
      <c r="OK35" s="95"/>
      <c r="OL35" s="108"/>
      <c r="OM35" s="112"/>
      <c r="OW35" s="114"/>
      <c r="OY35" s="115"/>
      <c r="OZ35" s="115"/>
      <c r="PA35" s="95"/>
      <c r="PB35" s="108"/>
      <c r="PC35" s="112"/>
      <c r="PM35" s="114"/>
      <c r="PO35" s="115"/>
      <c r="PP35" s="115"/>
      <c r="PQ35" s="95"/>
      <c r="PR35" s="108"/>
      <c r="PS35" s="112"/>
      <c r="QC35" s="114"/>
      <c r="QE35" s="115"/>
      <c r="QF35" s="115"/>
      <c r="QG35" s="95"/>
      <c r="QH35" s="108"/>
      <c r="QI35" s="112"/>
      <c r="QS35" s="114"/>
      <c r="QU35" s="115"/>
      <c r="QV35" s="115"/>
      <c r="QW35" s="95"/>
      <c r="QX35" s="108"/>
      <c r="QY35" s="112"/>
      <c r="RI35" s="114"/>
      <c r="RK35" s="115"/>
      <c r="RL35" s="115"/>
      <c r="RM35" s="95"/>
      <c r="RN35" s="108"/>
      <c r="RO35" s="112"/>
      <c r="RY35" s="114"/>
      <c r="SA35" s="115"/>
      <c r="SB35" s="115"/>
      <c r="SC35" s="95"/>
      <c r="SD35" s="108"/>
      <c r="SE35" s="112"/>
      <c r="SO35" s="114"/>
      <c r="SQ35" s="115"/>
      <c r="SR35" s="115"/>
      <c r="SS35" s="95"/>
      <c r="ST35" s="108"/>
      <c r="SU35" s="112"/>
      <c r="TE35" s="114"/>
      <c r="TG35" s="115"/>
      <c r="TH35" s="115"/>
      <c r="TI35" s="95"/>
      <c r="TJ35" s="108"/>
      <c r="TK35" s="112"/>
      <c r="TU35" s="114"/>
      <c r="TW35" s="115"/>
      <c r="TX35" s="115"/>
      <c r="TY35" s="95"/>
      <c r="TZ35" s="108"/>
      <c r="UA35" s="112"/>
      <c r="UK35" s="114"/>
      <c r="UM35" s="115"/>
      <c r="UN35" s="115"/>
      <c r="UO35" s="95"/>
      <c r="UP35" s="108"/>
      <c r="UQ35" s="112"/>
      <c r="VA35" s="114"/>
      <c r="VC35" s="115"/>
      <c r="VD35" s="115"/>
      <c r="VE35" s="95"/>
      <c r="VF35" s="108"/>
      <c r="VG35" s="112"/>
      <c r="VQ35" s="114"/>
      <c r="VS35" s="115"/>
      <c r="VT35" s="115"/>
      <c r="VU35" s="95"/>
      <c r="VV35" s="108"/>
      <c r="VW35" s="112"/>
      <c r="WG35" s="114"/>
      <c r="WI35" s="115"/>
      <c r="WJ35" s="115"/>
      <c r="WK35" s="95"/>
      <c r="WL35" s="108"/>
      <c r="WM35" s="112"/>
      <c r="WW35" s="114"/>
      <c r="WY35" s="115"/>
      <c r="WZ35" s="115"/>
      <c r="XA35" s="95"/>
      <c r="XB35" s="108"/>
      <c r="XC35" s="112"/>
      <c r="XM35" s="114"/>
      <c r="XO35" s="115"/>
      <c r="XP35" s="115"/>
      <c r="XQ35" s="95"/>
      <c r="XR35" s="108"/>
      <c r="XS35" s="112"/>
      <c r="YC35" s="114"/>
      <c r="YE35" s="115"/>
      <c r="YF35" s="115"/>
      <c r="YG35" s="95"/>
      <c r="YH35" s="108"/>
      <c r="YI35" s="112"/>
      <c r="YS35" s="114"/>
      <c r="YU35" s="115"/>
      <c r="YV35" s="115"/>
      <c r="YW35" s="95"/>
      <c r="YX35" s="108"/>
      <c r="YY35" s="112"/>
      <c r="ZI35" s="114"/>
      <c r="ZK35" s="115"/>
      <c r="ZL35" s="115"/>
      <c r="ZM35" s="95"/>
      <c r="ZN35" s="108"/>
      <c r="ZO35" s="112"/>
      <c r="ZY35" s="114"/>
      <c r="AAA35" s="115"/>
      <c r="AAB35" s="115"/>
      <c r="AAC35" s="95"/>
      <c r="AAD35" s="108"/>
      <c r="AAE35" s="112"/>
      <c r="AAO35" s="114"/>
      <c r="AAQ35" s="115"/>
      <c r="AAR35" s="115"/>
      <c r="AAS35" s="95"/>
      <c r="AAT35" s="108"/>
      <c r="AAU35" s="112"/>
      <c r="ABE35" s="114"/>
      <c r="ABG35" s="115"/>
      <c r="ABH35" s="115"/>
      <c r="ABI35" s="95"/>
      <c r="ABJ35" s="108"/>
      <c r="ABK35" s="112"/>
      <c r="ABU35" s="114"/>
      <c r="ABW35" s="115"/>
      <c r="ABX35" s="115"/>
      <c r="ABY35" s="95"/>
      <c r="ABZ35" s="108"/>
      <c r="ACA35" s="112"/>
      <c r="ACK35" s="114"/>
      <c r="ACM35" s="115"/>
      <c r="ACN35" s="115"/>
      <c r="ACO35" s="95"/>
      <c r="ACP35" s="108"/>
      <c r="ACQ35" s="112"/>
      <c r="ADA35" s="114"/>
      <c r="ADC35" s="115"/>
      <c r="ADD35" s="115"/>
      <c r="ADE35" s="95"/>
      <c r="ADF35" s="108"/>
      <c r="ADG35" s="112"/>
      <c r="ADQ35" s="114"/>
      <c r="ADS35" s="115"/>
      <c r="ADT35" s="115"/>
      <c r="ADU35" s="95"/>
      <c r="ADV35" s="108"/>
      <c r="ADW35" s="112"/>
      <c r="AEG35" s="114"/>
      <c r="AEI35" s="115"/>
      <c r="AEJ35" s="115"/>
      <c r="AEK35" s="95"/>
      <c r="AEL35" s="108"/>
      <c r="AEM35" s="112"/>
      <c r="AEW35" s="114"/>
      <c r="AEY35" s="115"/>
      <c r="AEZ35" s="115"/>
      <c r="AFA35" s="95"/>
      <c r="AFB35" s="108"/>
      <c r="AFC35" s="112"/>
      <c r="AFM35" s="114"/>
      <c r="AFO35" s="115"/>
      <c r="AFP35" s="115"/>
      <c r="AFQ35" s="95"/>
      <c r="AFR35" s="108"/>
      <c r="AFS35" s="112"/>
      <c r="AGC35" s="114"/>
      <c r="AGE35" s="115"/>
      <c r="AGF35" s="115"/>
      <c r="AGG35" s="95"/>
      <c r="AGH35" s="108"/>
      <c r="AGI35" s="112"/>
      <c r="AGS35" s="114"/>
      <c r="AGU35" s="115"/>
      <c r="AGV35" s="115"/>
      <c r="AGW35" s="95"/>
      <c r="AGX35" s="108"/>
      <c r="AGY35" s="112"/>
      <c r="AHI35" s="114"/>
      <c r="AHK35" s="115"/>
      <c r="AHL35" s="115"/>
      <c r="AHM35" s="95"/>
      <c r="AHN35" s="108"/>
      <c r="AHO35" s="112"/>
      <c r="AHY35" s="114"/>
      <c r="AIA35" s="115"/>
      <c r="AIB35" s="115"/>
      <c r="AIC35" s="95"/>
      <c r="AID35" s="108"/>
      <c r="AIE35" s="112"/>
      <c r="AIO35" s="114"/>
      <c r="AIQ35" s="115"/>
      <c r="AIR35" s="115"/>
      <c r="AIS35" s="95"/>
      <c r="AIT35" s="108"/>
      <c r="AIU35" s="112"/>
      <c r="AJE35" s="114"/>
      <c r="AJG35" s="115"/>
      <c r="AJH35" s="115"/>
      <c r="AJI35" s="95"/>
      <c r="AJJ35" s="108"/>
      <c r="AJK35" s="112"/>
      <c r="AJU35" s="114"/>
      <c r="AJW35" s="115"/>
      <c r="AJX35" s="115"/>
      <c r="AJY35" s="95"/>
      <c r="AJZ35" s="108"/>
      <c r="AKA35" s="112"/>
      <c r="AKK35" s="114"/>
      <c r="AKM35" s="115"/>
      <c r="AKN35" s="115"/>
      <c r="AKO35" s="95"/>
      <c r="AKP35" s="108"/>
      <c r="AKQ35" s="112"/>
      <c r="ALA35" s="114"/>
      <c r="ALC35" s="115"/>
      <c r="ALD35" s="115"/>
      <c r="ALE35" s="95"/>
      <c r="ALF35" s="108"/>
      <c r="ALG35" s="112"/>
      <c r="ALQ35" s="114"/>
      <c r="ALS35" s="115"/>
      <c r="ALT35" s="115"/>
      <c r="ALU35" s="95"/>
      <c r="ALV35" s="108"/>
      <c r="ALW35" s="112"/>
      <c r="AMG35" s="114"/>
      <c r="AMI35" s="115"/>
      <c r="AMJ35" s="115"/>
      <c r="AMK35" s="95"/>
      <c r="AML35" s="108"/>
      <c r="AMM35" s="112"/>
      <c r="AMW35" s="114"/>
      <c r="AMY35" s="115"/>
      <c r="AMZ35" s="115"/>
      <c r="ANA35" s="95"/>
      <c r="ANB35" s="108"/>
      <c r="ANC35" s="112"/>
      <c r="ANM35" s="114"/>
      <c r="ANO35" s="115"/>
      <c r="ANP35" s="115"/>
      <c r="ANQ35" s="95"/>
      <c r="ANR35" s="108"/>
      <c r="ANS35" s="112"/>
      <c r="AOC35" s="114"/>
      <c r="AOE35" s="115"/>
      <c r="AOF35" s="115"/>
      <c r="AOG35" s="95"/>
      <c r="AOH35" s="108"/>
      <c r="AOI35" s="112"/>
      <c r="AOS35" s="114"/>
      <c r="AOU35" s="115"/>
      <c r="AOV35" s="115"/>
      <c r="AOW35" s="95"/>
      <c r="AOX35" s="108"/>
      <c r="AOY35" s="112"/>
      <c r="API35" s="114"/>
      <c r="APK35" s="115"/>
      <c r="APL35" s="115"/>
      <c r="APM35" s="95"/>
      <c r="APN35" s="108"/>
      <c r="APO35" s="112"/>
      <c r="APY35" s="114"/>
      <c r="AQA35" s="115"/>
      <c r="AQB35" s="115"/>
      <c r="AQC35" s="95"/>
      <c r="AQD35" s="108"/>
      <c r="AQE35" s="112"/>
      <c r="AQO35" s="114"/>
      <c r="AQQ35" s="115"/>
      <c r="AQR35" s="115"/>
      <c r="AQS35" s="95"/>
      <c r="AQT35" s="108"/>
      <c r="AQU35" s="112"/>
      <c r="ARE35" s="114"/>
      <c r="ARG35" s="115"/>
      <c r="ARH35" s="115"/>
      <c r="ARI35" s="95"/>
      <c r="ARJ35" s="108"/>
      <c r="ARK35" s="112"/>
      <c r="ARU35" s="114"/>
      <c r="ARW35" s="115"/>
      <c r="ARX35" s="115"/>
      <c r="ARY35" s="95"/>
      <c r="ARZ35" s="108"/>
      <c r="ASA35" s="112"/>
      <c r="ASK35" s="114"/>
      <c r="ASM35" s="115"/>
      <c r="ASN35" s="115"/>
      <c r="ASO35" s="95"/>
      <c r="ASP35" s="108"/>
      <c r="ASQ35" s="112"/>
      <c r="ATA35" s="114"/>
      <c r="ATC35" s="115"/>
      <c r="ATD35" s="115"/>
      <c r="ATE35" s="95"/>
      <c r="ATF35" s="108"/>
      <c r="ATG35" s="112"/>
      <c r="ATQ35" s="114"/>
      <c r="ATS35" s="115"/>
      <c r="ATT35" s="115"/>
      <c r="ATU35" s="95"/>
      <c r="ATV35" s="108"/>
      <c r="ATW35" s="112"/>
      <c r="AUG35" s="114"/>
      <c r="AUI35" s="115"/>
      <c r="AUJ35" s="115"/>
      <c r="AUK35" s="95"/>
      <c r="AUL35" s="108"/>
      <c r="AUM35" s="112"/>
      <c r="AUW35" s="114"/>
      <c r="AUY35" s="115"/>
      <c r="AUZ35" s="115"/>
      <c r="AVA35" s="95"/>
      <c r="AVB35" s="108"/>
      <c r="AVC35" s="112"/>
      <c r="AVM35" s="114"/>
      <c r="AVO35" s="115"/>
      <c r="AVP35" s="115"/>
      <c r="AVQ35" s="95"/>
      <c r="AVR35" s="108"/>
      <c r="AVS35" s="112"/>
      <c r="AWC35" s="114"/>
      <c r="AWE35" s="115"/>
      <c r="AWF35" s="115"/>
      <c r="AWG35" s="95"/>
      <c r="AWH35" s="108"/>
      <c r="AWI35" s="112"/>
      <c r="AWS35" s="114"/>
      <c r="AWU35" s="115"/>
      <c r="AWV35" s="115"/>
      <c r="AWW35" s="95"/>
      <c r="AWX35" s="108"/>
      <c r="AWY35" s="112"/>
      <c r="AXI35" s="114"/>
      <c r="AXK35" s="115"/>
      <c r="AXL35" s="115"/>
      <c r="AXM35" s="95"/>
      <c r="AXN35" s="108"/>
      <c r="AXO35" s="112"/>
      <c r="AXY35" s="114"/>
      <c r="AYA35" s="115"/>
      <c r="AYB35" s="115"/>
      <c r="AYC35" s="95"/>
      <c r="AYD35" s="108"/>
      <c r="AYE35" s="112"/>
      <c r="AYO35" s="114"/>
      <c r="AYQ35" s="115"/>
      <c r="AYR35" s="115"/>
      <c r="AYS35" s="95"/>
      <c r="AYT35" s="108"/>
      <c r="AYU35" s="112"/>
      <c r="AZE35" s="114"/>
      <c r="AZG35" s="115"/>
      <c r="AZH35" s="115"/>
      <c r="AZI35" s="95"/>
      <c r="AZJ35" s="108"/>
      <c r="AZK35" s="112"/>
      <c r="AZU35" s="114"/>
      <c r="AZW35" s="115"/>
      <c r="AZX35" s="115"/>
      <c r="AZY35" s="95"/>
      <c r="AZZ35" s="108"/>
      <c r="BAA35" s="112"/>
      <c r="BAK35" s="114"/>
      <c r="BAM35" s="115"/>
      <c r="BAN35" s="115"/>
      <c r="BAO35" s="95"/>
      <c r="BAP35" s="108"/>
      <c r="BAQ35" s="112"/>
      <c r="BBA35" s="114"/>
      <c r="BBC35" s="115"/>
      <c r="BBD35" s="115"/>
      <c r="BBE35" s="95"/>
      <c r="BBF35" s="108"/>
      <c r="BBG35" s="112"/>
      <c r="BBQ35" s="114"/>
      <c r="BBS35" s="115"/>
      <c r="BBT35" s="115"/>
      <c r="BBU35" s="95"/>
      <c r="BBV35" s="108"/>
      <c r="BBW35" s="112"/>
      <c r="BCG35" s="114"/>
      <c r="BCI35" s="115"/>
      <c r="BCJ35" s="115"/>
      <c r="BCK35" s="95"/>
      <c r="BCL35" s="108"/>
      <c r="BCM35" s="112"/>
      <c r="BCW35" s="114"/>
      <c r="BCY35" s="115"/>
      <c r="BCZ35" s="115"/>
      <c r="BDA35" s="95"/>
      <c r="BDB35" s="108"/>
      <c r="BDC35" s="112"/>
      <c r="BDM35" s="114"/>
      <c r="BDO35" s="115"/>
      <c r="BDP35" s="115"/>
      <c r="BDQ35" s="95"/>
      <c r="BDR35" s="108"/>
      <c r="BDS35" s="112"/>
      <c r="BEC35" s="114"/>
      <c r="BEE35" s="115"/>
      <c r="BEF35" s="115"/>
      <c r="BEG35" s="95"/>
      <c r="BEH35" s="108"/>
      <c r="BEI35" s="112"/>
      <c r="BES35" s="114"/>
      <c r="BEU35" s="115"/>
      <c r="BEV35" s="115"/>
      <c r="BEW35" s="95"/>
      <c r="BEX35" s="108"/>
      <c r="BEY35" s="112"/>
      <c r="BFI35" s="114"/>
      <c r="BFK35" s="115"/>
      <c r="BFL35" s="115"/>
      <c r="BFM35" s="95"/>
      <c r="BFN35" s="108"/>
      <c r="BFO35" s="112"/>
      <c r="BFY35" s="114"/>
      <c r="BGA35" s="115"/>
      <c r="BGB35" s="115"/>
      <c r="BGC35" s="95"/>
      <c r="BGD35" s="108"/>
      <c r="BGE35" s="112"/>
      <c r="BGO35" s="114"/>
      <c r="BGQ35" s="115"/>
      <c r="BGR35" s="115"/>
      <c r="BGS35" s="95"/>
      <c r="BGT35" s="108"/>
      <c r="BGU35" s="112"/>
      <c r="BHE35" s="114"/>
      <c r="BHG35" s="115"/>
      <c r="BHH35" s="115"/>
      <c r="BHI35" s="95"/>
      <c r="BHJ35" s="108"/>
      <c r="BHK35" s="112"/>
      <c r="BHU35" s="114"/>
      <c r="BHW35" s="115"/>
      <c r="BHX35" s="115"/>
      <c r="BHY35" s="95"/>
      <c r="BHZ35" s="108"/>
      <c r="BIA35" s="112"/>
      <c r="BIK35" s="114"/>
      <c r="BIM35" s="115"/>
      <c r="BIN35" s="115"/>
      <c r="BIO35" s="95"/>
      <c r="BIP35" s="108"/>
      <c r="BIQ35" s="112"/>
      <c r="BJA35" s="114"/>
      <c r="BJC35" s="115"/>
      <c r="BJD35" s="115"/>
      <c r="BJE35" s="95"/>
      <c r="BJF35" s="108"/>
      <c r="BJG35" s="112"/>
      <c r="BJQ35" s="114"/>
      <c r="BJS35" s="115"/>
      <c r="BJT35" s="115"/>
      <c r="BJU35" s="95"/>
      <c r="BJV35" s="108"/>
      <c r="BJW35" s="112"/>
      <c r="BKG35" s="114"/>
      <c r="BKI35" s="115"/>
      <c r="BKJ35" s="115"/>
      <c r="BKK35" s="95"/>
      <c r="BKL35" s="108"/>
      <c r="BKM35" s="112"/>
      <c r="BKW35" s="114"/>
      <c r="BKY35" s="115"/>
      <c r="BKZ35" s="115"/>
      <c r="BLA35" s="95"/>
      <c r="BLB35" s="108"/>
      <c r="BLC35" s="112"/>
      <c r="BLM35" s="114"/>
      <c r="BLO35" s="115"/>
      <c r="BLP35" s="115"/>
      <c r="BLQ35" s="95"/>
      <c r="BLR35" s="108"/>
      <c r="BLS35" s="112"/>
      <c r="BMC35" s="114"/>
      <c r="BME35" s="115"/>
      <c r="BMF35" s="115"/>
      <c r="BMG35" s="95"/>
      <c r="BMH35" s="108"/>
      <c r="BMI35" s="112"/>
      <c r="BMS35" s="114"/>
      <c r="BMU35" s="115"/>
      <c r="BMV35" s="115"/>
      <c r="BMW35" s="95"/>
      <c r="BMX35" s="108"/>
      <c r="BMY35" s="112"/>
      <c r="BNI35" s="114"/>
      <c r="BNK35" s="115"/>
      <c r="BNL35" s="115"/>
      <c r="BNM35" s="95"/>
      <c r="BNN35" s="108"/>
      <c r="BNO35" s="112"/>
      <c r="BNY35" s="114"/>
      <c r="BOA35" s="115"/>
      <c r="BOB35" s="115"/>
      <c r="BOC35" s="95"/>
      <c r="BOD35" s="108"/>
      <c r="BOE35" s="112"/>
      <c r="BOO35" s="114"/>
      <c r="BOQ35" s="115"/>
      <c r="BOR35" s="115"/>
      <c r="BOS35" s="95"/>
      <c r="BOT35" s="108"/>
      <c r="BOU35" s="112"/>
      <c r="BPE35" s="114"/>
      <c r="BPG35" s="115"/>
      <c r="BPH35" s="115"/>
      <c r="BPI35" s="95"/>
      <c r="BPJ35" s="108"/>
      <c r="BPK35" s="112"/>
      <c r="BPU35" s="114"/>
      <c r="BPW35" s="115"/>
      <c r="BPX35" s="115"/>
      <c r="BPY35" s="95"/>
      <c r="BPZ35" s="108"/>
      <c r="BQA35" s="112"/>
      <c r="BQK35" s="114"/>
      <c r="BQM35" s="115"/>
      <c r="BQN35" s="115"/>
      <c r="BQO35" s="95"/>
      <c r="BQP35" s="108"/>
      <c r="BQQ35" s="112"/>
      <c r="BRA35" s="114"/>
      <c r="BRC35" s="115"/>
      <c r="BRD35" s="115"/>
      <c r="BRE35" s="95"/>
      <c r="BRF35" s="108"/>
      <c r="BRG35" s="112"/>
      <c r="BRQ35" s="114"/>
      <c r="BRS35" s="115"/>
      <c r="BRT35" s="115"/>
      <c r="BRU35" s="95"/>
      <c r="BRV35" s="108"/>
      <c r="BRW35" s="112"/>
      <c r="BSG35" s="114"/>
      <c r="BSI35" s="115"/>
      <c r="BSJ35" s="115"/>
      <c r="BSK35" s="95"/>
      <c r="BSL35" s="108"/>
      <c r="BSM35" s="112"/>
      <c r="BSW35" s="114"/>
      <c r="BSY35" s="115"/>
      <c r="BSZ35" s="115"/>
      <c r="BTA35" s="95"/>
      <c r="BTB35" s="108"/>
      <c r="BTC35" s="112"/>
      <c r="BTM35" s="114"/>
      <c r="BTO35" s="115"/>
      <c r="BTP35" s="115"/>
      <c r="BTQ35" s="95"/>
      <c r="BTR35" s="108"/>
      <c r="BTS35" s="112"/>
      <c r="BUC35" s="114"/>
      <c r="BUE35" s="115"/>
      <c r="BUF35" s="115"/>
      <c r="BUG35" s="95"/>
      <c r="BUH35" s="108"/>
      <c r="BUI35" s="112"/>
      <c r="BUS35" s="114"/>
      <c r="BUU35" s="115"/>
      <c r="BUV35" s="115"/>
      <c r="BUW35" s="95"/>
      <c r="BUX35" s="108"/>
      <c r="BUY35" s="112"/>
      <c r="BVI35" s="114"/>
      <c r="BVK35" s="115"/>
      <c r="BVL35" s="115"/>
      <c r="BVM35" s="95"/>
      <c r="BVN35" s="108"/>
      <c r="BVO35" s="112"/>
      <c r="BVY35" s="114"/>
      <c r="BWA35" s="115"/>
      <c r="BWB35" s="115"/>
      <c r="BWC35" s="95"/>
      <c r="BWD35" s="108"/>
      <c r="BWE35" s="112"/>
      <c r="BWO35" s="114"/>
      <c r="BWQ35" s="115"/>
      <c r="BWR35" s="115"/>
      <c r="BWS35" s="95"/>
      <c r="BWT35" s="108"/>
      <c r="BWU35" s="112"/>
      <c r="BXE35" s="114"/>
      <c r="BXG35" s="115"/>
      <c r="BXH35" s="115"/>
      <c r="BXI35" s="95"/>
      <c r="BXJ35" s="108"/>
      <c r="BXK35" s="112"/>
      <c r="BXU35" s="114"/>
      <c r="BXW35" s="115"/>
      <c r="BXX35" s="115"/>
      <c r="BXY35" s="95"/>
      <c r="BXZ35" s="108"/>
      <c r="BYA35" s="112"/>
      <c r="BYK35" s="114"/>
      <c r="BYM35" s="115"/>
      <c r="BYN35" s="115"/>
      <c r="BYO35" s="95"/>
      <c r="BYP35" s="108"/>
      <c r="BYQ35" s="112"/>
      <c r="BZA35" s="114"/>
      <c r="BZC35" s="115"/>
      <c r="BZD35" s="115"/>
      <c r="BZE35" s="95"/>
      <c r="BZF35" s="108"/>
      <c r="BZG35" s="112"/>
      <c r="BZQ35" s="114"/>
      <c r="BZS35" s="115"/>
      <c r="BZT35" s="115"/>
      <c r="BZU35" s="95"/>
      <c r="BZV35" s="108"/>
      <c r="BZW35" s="112"/>
      <c r="CAG35" s="114"/>
      <c r="CAI35" s="115"/>
      <c r="CAJ35" s="115"/>
      <c r="CAK35" s="95"/>
      <c r="CAL35" s="108"/>
      <c r="CAM35" s="112"/>
      <c r="CAW35" s="114"/>
      <c r="CAY35" s="115"/>
      <c r="CAZ35" s="115"/>
      <c r="CBA35" s="95"/>
      <c r="CBB35" s="108"/>
      <c r="CBC35" s="112"/>
      <c r="CBM35" s="114"/>
      <c r="CBO35" s="115"/>
      <c r="CBP35" s="115"/>
      <c r="CBQ35" s="95"/>
      <c r="CBR35" s="108"/>
      <c r="CBS35" s="112"/>
      <c r="CCC35" s="114"/>
      <c r="CCE35" s="115"/>
      <c r="CCF35" s="115"/>
      <c r="CCG35" s="95"/>
      <c r="CCH35" s="108"/>
      <c r="CCI35" s="112"/>
      <c r="CCS35" s="114"/>
      <c r="CCU35" s="115"/>
      <c r="CCV35" s="115"/>
      <c r="CCW35" s="95"/>
      <c r="CCX35" s="108"/>
      <c r="CCY35" s="112"/>
      <c r="CDI35" s="114"/>
      <c r="CDK35" s="115"/>
      <c r="CDL35" s="115"/>
      <c r="CDM35" s="95"/>
      <c r="CDN35" s="108"/>
      <c r="CDO35" s="112"/>
      <c r="CDY35" s="114"/>
      <c r="CEA35" s="115"/>
      <c r="CEB35" s="115"/>
      <c r="CEC35" s="95"/>
      <c r="CED35" s="108"/>
      <c r="CEE35" s="112"/>
      <c r="CEO35" s="114"/>
      <c r="CEQ35" s="115"/>
      <c r="CER35" s="115"/>
      <c r="CES35" s="95"/>
      <c r="CET35" s="108"/>
      <c r="CEU35" s="112"/>
      <c r="CFE35" s="114"/>
      <c r="CFG35" s="115"/>
      <c r="CFH35" s="115"/>
      <c r="CFI35" s="95"/>
      <c r="CFJ35" s="108"/>
      <c r="CFK35" s="112"/>
      <c r="CFU35" s="114"/>
      <c r="CFW35" s="115"/>
      <c r="CFX35" s="115"/>
      <c r="CFY35" s="95"/>
      <c r="CFZ35" s="108"/>
      <c r="CGA35" s="112"/>
      <c r="CGK35" s="114"/>
      <c r="CGM35" s="115"/>
      <c r="CGN35" s="115"/>
      <c r="CGO35" s="95"/>
      <c r="CGP35" s="108"/>
      <c r="CGQ35" s="112"/>
      <c r="CHA35" s="114"/>
      <c r="CHC35" s="115"/>
      <c r="CHD35" s="115"/>
      <c r="CHE35" s="95"/>
      <c r="CHF35" s="108"/>
      <c r="CHG35" s="112"/>
      <c r="CHQ35" s="114"/>
      <c r="CHS35" s="115"/>
      <c r="CHT35" s="115"/>
      <c r="CHU35" s="95"/>
      <c r="CHV35" s="108"/>
      <c r="CHW35" s="112"/>
      <c r="CIG35" s="114"/>
      <c r="CII35" s="115"/>
      <c r="CIJ35" s="115"/>
      <c r="CIK35" s="95"/>
      <c r="CIL35" s="108"/>
      <c r="CIM35" s="112"/>
      <c r="CIW35" s="114"/>
      <c r="CIY35" s="115"/>
      <c r="CIZ35" s="115"/>
      <c r="CJA35" s="95"/>
      <c r="CJB35" s="108"/>
      <c r="CJC35" s="112"/>
      <c r="CJM35" s="114"/>
      <c r="CJO35" s="115"/>
      <c r="CJP35" s="115"/>
      <c r="CJQ35" s="95"/>
      <c r="CJR35" s="108"/>
      <c r="CJS35" s="112"/>
      <c r="CKC35" s="114"/>
      <c r="CKE35" s="115"/>
      <c r="CKF35" s="115"/>
      <c r="CKG35" s="95"/>
      <c r="CKH35" s="108"/>
      <c r="CKI35" s="112"/>
      <c r="CKS35" s="114"/>
      <c r="CKU35" s="115"/>
      <c r="CKV35" s="115"/>
      <c r="CKW35" s="95"/>
      <c r="CKX35" s="108"/>
      <c r="CKY35" s="112"/>
      <c r="CLI35" s="114"/>
      <c r="CLK35" s="115"/>
      <c r="CLL35" s="115"/>
      <c r="CLM35" s="95"/>
      <c r="CLN35" s="108"/>
      <c r="CLO35" s="112"/>
      <c r="CLY35" s="114"/>
      <c r="CMA35" s="115"/>
      <c r="CMB35" s="115"/>
      <c r="CMC35" s="95"/>
      <c r="CMD35" s="108"/>
      <c r="CME35" s="112"/>
      <c r="CMO35" s="114"/>
      <c r="CMQ35" s="115"/>
      <c r="CMR35" s="115"/>
      <c r="CMS35" s="95"/>
      <c r="CMT35" s="108"/>
      <c r="CMU35" s="112"/>
      <c r="CNE35" s="114"/>
      <c r="CNG35" s="115"/>
      <c r="CNH35" s="115"/>
      <c r="CNI35" s="95"/>
      <c r="CNJ35" s="108"/>
      <c r="CNK35" s="112"/>
      <c r="CNU35" s="114"/>
      <c r="CNW35" s="115"/>
      <c r="CNX35" s="115"/>
      <c r="CNY35" s="95"/>
      <c r="CNZ35" s="108"/>
      <c r="COA35" s="112"/>
      <c r="COK35" s="114"/>
      <c r="COM35" s="115"/>
      <c r="CON35" s="115"/>
      <c r="COO35" s="95"/>
      <c r="COP35" s="108"/>
      <c r="COQ35" s="112"/>
      <c r="CPA35" s="114"/>
      <c r="CPC35" s="115"/>
      <c r="CPD35" s="115"/>
      <c r="CPE35" s="95"/>
      <c r="CPF35" s="108"/>
      <c r="CPG35" s="112"/>
      <c r="CPQ35" s="114"/>
      <c r="CPS35" s="115"/>
      <c r="CPT35" s="115"/>
      <c r="CPU35" s="95"/>
      <c r="CPV35" s="108"/>
      <c r="CPW35" s="112"/>
      <c r="CQG35" s="114"/>
      <c r="CQI35" s="115"/>
      <c r="CQJ35" s="115"/>
      <c r="CQK35" s="95"/>
      <c r="CQL35" s="108"/>
      <c r="CQM35" s="112"/>
      <c r="CQW35" s="114"/>
      <c r="CQY35" s="115"/>
      <c r="CQZ35" s="115"/>
      <c r="CRA35" s="95"/>
      <c r="CRB35" s="108"/>
      <c r="CRC35" s="112"/>
      <c r="CRM35" s="114"/>
      <c r="CRO35" s="115"/>
      <c r="CRP35" s="115"/>
      <c r="CRQ35" s="95"/>
      <c r="CRR35" s="108"/>
      <c r="CRS35" s="112"/>
      <c r="CSC35" s="114"/>
      <c r="CSE35" s="115"/>
      <c r="CSF35" s="115"/>
      <c r="CSG35" s="95"/>
      <c r="CSH35" s="108"/>
      <c r="CSI35" s="112"/>
      <c r="CSS35" s="114"/>
      <c r="CSU35" s="115"/>
      <c r="CSV35" s="115"/>
      <c r="CSW35" s="95"/>
      <c r="CSX35" s="108"/>
      <c r="CSY35" s="112"/>
      <c r="CTI35" s="114"/>
      <c r="CTK35" s="115"/>
      <c r="CTL35" s="115"/>
      <c r="CTM35" s="95"/>
      <c r="CTN35" s="108"/>
      <c r="CTO35" s="112"/>
      <c r="CTY35" s="114"/>
      <c r="CUA35" s="115"/>
      <c r="CUB35" s="115"/>
      <c r="CUC35" s="95"/>
      <c r="CUD35" s="108"/>
      <c r="CUE35" s="112"/>
      <c r="CUO35" s="114"/>
      <c r="CUQ35" s="115"/>
      <c r="CUR35" s="115"/>
      <c r="CUS35" s="95"/>
      <c r="CUT35" s="108"/>
      <c r="CUU35" s="112"/>
      <c r="CVE35" s="114"/>
      <c r="CVG35" s="115"/>
      <c r="CVH35" s="115"/>
      <c r="CVI35" s="95"/>
      <c r="CVJ35" s="108"/>
      <c r="CVK35" s="112"/>
      <c r="CVU35" s="114"/>
      <c r="CVW35" s="115"/>
      <c r="CVX35" s="115"/>
      <c r="CVY35" s="95"/>
      <c r="CVZ35" s="108"/>
      <c r="CWA35" s="112"/>
      <c r="CWK35" s="114"/>
      <c r="CWM35" s="115"/>
      <c r="CWN35" s="115"/>
      <c r="CWO35" s="95"/>
      <c r="CWP35" s="108"/>
      <c r="CWQ35" s="112"/>
      <c r="CXA35" s="114"/>
      <c r="CXC35" s="115"/>
      <c r="CXD35" s="115"/>
      <c r="CXE35" s="95"/>
      <c r="CXF35" s="108"/>
      <c r="CXG35" s="112"/>
      <c r="CXQ35" s="114"/>
      <c r="CXS35" s="115"/>
      <c r="CXT35" s="115"/>
      <c r="CXU35" s="95"/>
      <c r="CXV35" s="108"/>
      <c r="CXW35" s="112"/>
      <c r="CYG35" s="114"/>
      <c r="CYI35" s="115"/>
      <c r="CYJ35" s="115"/>
      <c r="CYK35" s="95"/>
      <c r="CYL35" s="108"/>
      <c r="CYM35" s="112"/>
      <c r="CYW35" s="114"/>
      <c r="CYY35" s="115"/>
      <c r="CYZ35" s="115"/>
      <c r="CZA35" s="95"/>
      <c r="CZB35" s="108"/>
      <c r="CZC35" s="112"/>
      <c r="CZM35" s="114"/>
      <c r="CZO35" s="115"/>
      <c r="CZP35" s="115"/>
      <c r="CZQ35" s="95"/>
      <c r="CZR35" s="108"/>
      <c r="CZS35" s="112"/>
      <c r="DAC35" s="114"/>
      <c r="DAE35" s="115"/>
      <c r="DAF35" s="115"/>
      <c r="DAG35" s="95"/>
      <c r="DAH35" s="108"/>
      <c r="DAI35" s="112"/>
      <c r="DAS35" s="114"/>
      <c r="DAU35" s="115"/>
      <c r="DAV35" s="115"/>
      <c r="DAW35" s="95"/>
      <c r="DAX35" s="108"/>
      <c r="DAY35" s="112"/>
      <c r="DBI35" s="114"/>
      <c r="DBK35" s="115"/>
      <c r="DBL35" s="115"/>
      <c r="DBM35" s="95"/>
      <c r="DBN35" s="108"/>
      <c r="DBO35" s="112"/>
      <c r="DBY35" s="114"/>
      <c r="DCA35" s="115"/>
      <c r="DCB35" s="115"/>
      <c r="DCC35" s="95"/>
      <c r="DCD35" s="108"/>
      <c r="DCE35" s="112"/>
      <c r="DCO35" s="114"/>
      <c r="DCQ35" s="115"/>
      <c r="DCR35" s="115"/>
      <c r="DCS35" s="95"/>
      <c r="DCT35" s="108"/>
      <c r="DCU35" s="112"/>
      <c r="DDE35" s="114"/>
      <c r="DDG35" s="115"/>
      <c r="DDH35" s="115"/>
      <c r="DDI35" s="95"/>
      <c r="DDJ35" s="108"/>
      <c r="DDK35" s="112"/>
      <c r="DDU35" s="114"/>
      <c r="DDW35" s="115"/>
      <c r="DDX35" s="115"/>
      <c r="DDY35" s="95"/>
      <c r="DDZ35" s="108"/>
      <c r="DEA35" s="112"/>
      <c r="DEK35" s="114"/>
      <c r="DEM35" s="115"/>
      <c r="DEN35" s="115"/>
      <c r="DEO35" s="95"/>
      <c r="DEP35" s="108"/>
      <c r="DEQ35" s="112"/>
      <c r="DFA35" s="114"/>
      <c r="DFC35" s="115"/>
      <c r="DFD35" s="115"/>
      <c r="DFE35" s="95"/>
      <c r="DFF35" s="108"/>
      <c r="DFG35" s="112"/>
      <c r="DFQ35" s="114"/>
      <c r="DFS35" s="115"/>
      <c r="DFT35" s="115"/>
      <c r="DFU35" s="95"/>
      <c r="DFV35" s="108"/>
      <c r="DFW35" s="112"/>
      <c r="DGG35" s="114"/>
      <c r="DGI35" s="115"/>
      <c r="DGJ35" s="115"/>
      <c r="DGK35" s="95"/>
      <c r="DGL35" s="108"/>
      <c r="DGM35" s="112"/>
      <c r="DGW35" s="114"/>
      <c r="DGY35" s="115"/>
      <c r="DGZ35" s="115"/>
      <c r="DHA35" s="95"/>
      <c r="DHB35" s="108"/>
      <c r="DHC35" s="112"/>
      <c r="DHM35" s="114"/>
      <c r="DHO35" s="115"/>
      <c r="DHP35" s="115"/>
      <c r="DHQ35" s="95"/>
      <c r="DHR35" s="108"/>
      <c r="DHS35" s="112"/>
      <c r="DIC35" s="114"/>
      <c r="DIE35" s="115"/>
      <c r="DIF35" s="115"/>
      <c r="DIG35" s="95"/>
      <c r="DIH35" s="108"/>
      <c r="DII35" s="112"/>
      <c r="DIS35" s="114"/>
      <c r="DIU35" s="115"/>
      <c r="DIV35" s="115"/>
      <c r="DIW35" s="95"/>
      <c r="DIX35" s="108"/>
      <c r="DIY35" s="112"/>
      <c r="DJI35" s="114"/>
      <c r="DJK35" s="115"/>
      <c r="DJL35" s="115"/>
      <c r="DJM35" s="95"/>
      <c r="DJN35" s="108"/>
      <c r="DJO35" s="112"/>
      <c r="DJY35" s="114"/>
      <c r="DKA35" s="115"/>
      <c r="DKB35" s="115"/>
      <c r="DKC35" s="95"/>
      <c r="DKD35" s="108"/>
      <c r="DKE35" s="112"/>
      <c r="DKO35" s="114"/>
      <c r="DKQ35" s="115"/>
      <c r="DKR35" s="115"/>
      <c r="DKS35" s="95"/>
      <c r="DKT35" s="108"/>
      <c r="DKU35" s="112"/>
      <c r="DLE35" s="114"/>
      <c r="DLG35" s="115"/>
      <c r="DLH35" s="115"/>
      <c r="DLI35" s="95"/>
      <c r="DLJ35" s="108"/>
      <c r="DLK35" s="112"/>
      <c r="DLU35" s="114"/>
      <c r="DLW35" s="115"/>
      <c r="DLX35" s="115"/>
      <c r="DLY35" s="95"/>
      <c r="DLZ35" s="108"/>
      <c r="DMA35" s="112"/>
      <c r="DMK35" s="114"/>
      <c r="DMM35" s="115"/>
      <c r="DMN35" s="115"/>
      <c r="DMO35" s="95"/>
      <c r="DMP35" s="108"/>
      <c r="DMQ35" s="112"/>
      <c r="DNA35" s="114"/>
      <c r="DNC35" s="115"/>
      <c r="DND35" s="115"/>
      <c r="DNE35" s="95"/>
      <c r="DNF35" s="108"/>
      <c r="DNG35" s="112"/>
      <c r="DNQ35" s="114"/>
      <c r="DNS35" s="115"/>
      <c r="DNT35" s="115"/>
      <c r="DNU35" s="95"/>
      <c r="DNV35" s="108"/>
      <c r="DNW35" s="112"/>
      <c r="DOG35" s="114"/>
      <c r="DOI35" s="115"/>
      <c r="DOJ35" s="115"/>
      <c r="DOK35" s="95"/>
      <c r="DOL35" s="108"/>
      <c r="DOM35" s="112"/>
      <c r="DOW35" s="114"/>
      <c r="DOY35" s="115"/>
      <c r="DOZ35" s="115"/>
      <c r="DPA35" s="95"/>
      <c r="DPB35" s="108"/>
      <c r="DPC35" s="112"/>
      <c r="DPM35" s="114"/>
      <c r="DPO35" s="115"/>
      <c r="DPP35" s="115"/>
      <c r="DPQ35" s="95"/>
      <c r="DPR35" s="108"/>
      <c r="DPS35" s="112"/>
      <c r="DQC35" s="114"/>
      <c r="DQE35" s="115"/>
      <c r="DQF35" s="115"/>
      <c r="DQG35" s="95"/>
      <c r="DQH35" s="108"/>
      <c r="DQI35" s="112"/>
      <c r="DQS35" s="114"/>
      <c r="DQU35" s="115"/>
      <c r="DQV35" s="115"/>
      <c r="DQW35" s="95"/>
      <c r="DQX35" s="108"/>
      <c r="DQY35" s="112"/>
      <c r="DRI35" s="114"/>
      <c r="DRK35" s="115"/>
      <c r="DRL35" s="115"/>
      <c r="DRM35" s="95"/>
      <c r="DRN35" s="108"/>
      <c r="DRO35" s="112"/>
      <c r="DRY35" s="114"/>
      <c r="DSA35" s="115"/>
      <c r="DSB35" s="115"/>
      <c r="DSC35" s="95"/>
      <c r="DSD35" s="108"/>
      <c r="DSE35" s="112"/>
      <c r="DSO35" s="114"/>
      <c r="DSQ35" s="115"/>
      <c r="DSR35" s="115"/>
      <c r="DSS35" s="95"/>
      <c r="DST35" s="108"/>
      <c r="DSU35" s="112"/>
      <c r="DTE35" s="114"/>
      <c r="DTG35" s="115"/>
      <c r="DTH35" s="115"/>
      <c r="DTI35" s="95"/>
      <c r="DTJ35" s="108"/>
      <c r="DTK35" s="112"/>
      <c r="DTU35" s="114"/>
      <c r="DTW35" s="115"/>
      <c r="DTX35" s="115"/>
      <c r="DTY35" s="95"/>
      <c r="DTZ35" s="108"/>
      <c r="DUA35" s="112"/>
      <c r="DUK35" s="114"/>
      <c r="DUM35" s="115"/>
      <c r="DUN35" s="115"/>
      <c r="DUO35" s="95"/>
      <c r="DUP35" s="108"/>
      <c r="DUQ35" s="112"/>
      <c r="DVA35" s="114"/>
      <c r="DVC35" s="115"/>
      <c r="DVD35" s="115"/>
      <c r="DVE35" s="95"/>
      <c r="DVF35" s="108"/>
      <c r="DVG35" s="112"/>
      <c r="DVQ35" s="114"/>
      <c r="DVS35" s="115"/>
      <c r="DVT35" s="115"/>
      <c r="DVU35" s="95"/>
      <c r="DVV35" s="108"/>
      <c r="DVW35" s="112"/>
      <c r="DWG35" s="114"/>
      <c r="DWI35" s="115"/>
      <c r="DWJ35" s="115"/>
      <c r="DWK35" s="95"/>
      <c r="DWL35" s="108"/>
      <c r="DWM35" s="112"/>
      <c r="DWW35" s="114"/>
      <c r="DWY35" s="115"/>
      <c r="DWZ35" s="115"/>
      <c r="DXA35" s="95"/>
      <c r="DXB35" s="108"/>
      <c r="DXC35" s="112"/>
      <c r="DXM35" s="114"/>
      <c r="DXO35" s="115"/>
      <c r="DXP35" s="115"/>
      <c r="DXQ35" s="95"/>
      <c r="DXR35" s="108"/>
      <c r="DXS35" s="112"/>
      <c r="DYC35" s="114"/>
      <c r="DYE35" s="115"/>
      <c r="DYF35" s="115"/>
      <c r="DYG35" s="95"/>
      <c r="DYH35" s="108"/>
      <c r="DYI35" s="112"/>
      <c r="DYS35" s="114"/>
      <c r="DYU35" s="115"/>
      <c r="DYV35" s="115"/>
      <c r="DYW35" s="95"/>
      <c r="DYX35" s="108"/>
      <c r="DYY35" s="112"/>
      <c r="DZI35" s="114"/>
      <c r="DZK35" s="115"/>
      <c r="DZL35" s="115"/>
      <c r="DZM35" s="95"/>
      <c r="DZN35" s="108"/>
      <c r="DZO35" s="112"/>
      <c r="DZY35" s="114"/>
      <c r="EAA35" s="115"/>
      <c r="EAB35" s="115"/>
      <c r="EAC35" s="95"/>
      <c r="EAD35" s="108"/>
      <c r="EAE35" s="112"/>
      <c r="EAO35" s="114"/>
      <c r="EAQ35" s="115"/>
      <c r="EAR35" s="115"/>
      <c r="EAS35" s="95"/>
      <c r="EAT35" s="108"/>
      <c r="EAU35" s="112"/>
      <c r="EBE35" s="114"/>
      <c r="EBG35" s="115"/>
      <c r="EBH35" s="115"/>
      <c r="EBI35" s="95"/>
      <c r="EBJ35" s="108"/>
      <c r="EBK35" s="112"/>
      <c r="EBU35" s="114"/>
      <c r="EBW35" s="115"/>
      <c r="EBX35" s="115"/>
      <c r="EBY35" s="95"/>
      <c r="EBZ35" s="108"/>
      <c r="ECA35" s="112"/>
      <c r="ECK35" s="114"/>
      <c r="ECM35" s="115"/>
      <c r="ECN35" s="115"/>
      <c r="ECO35" s="95"/>
      <c r="ECP35" s="108"/>
      <c r="ECQ35" s="112"/>
      <c r="EDA35" s="114"/>
      <c r="EDC35" s="115"/>
      <c r="EDD35" s="115"/>
      <c r="EDE35" s="95"/>
      <c r="EDF35" s="108"/>
      <c r="EDG35" s="112"/>
      <c r="EDQ35" s="114"/>
      <c r="EDS35" s="115"/>
      <c r="EDT35" s="115"/>
      <c r="EDU35" s="95"/>
      <c r="EDV35" s="108"/>
      <c r="EDW35" s="112"/>
      <c r="EEG35" s="114"/>
      <c r="EEI35" s="115"/>
      <c r="EEJ35" s="115"/>
      <c r="EEK35" s="95"/>
      <c r="EEL35" s="108"/>
      <c r="EEM35" s="112"/>
      <c r="EEW35" s="114"/>
      <c r="EEY35" s="115"/>
      <c r="EEZ35" s="115"/>
      <c r="EFA35" s="95"/>
      <c r="EFB35" s="108"/>
      <c r="EFC35" s="112"/>
      <c r="EFM35" s="114"/>
      <c r="EFO35" s="115"/>
      <c r="EFP35" s="115"/>
      <c r="EFQ35" s="95"/>
      <c r="EFR35" s="108"/>
      <c r="EFS35" s="112"/>
      <c r="EGC35" s="114"/>
      <c r="EGE35" s="115"/>
      <c r="EGF35" s="115"/>
      <c r="EGG35" s="95"/>
      <c r="EGH35" s="108"/>
      <c r="EGI35" s="112"/>
      <c r="EGS35" s="114"/>
      <c r="EGU35" s="115"/>
      <c r="EGV35" s="115"/>
      <c r="EGW35" s="95"/>
      <c r="EGX35" s="108"/>
      <c r="EGY35" s="112"/>
      <c r="EHI35" s="114"/>
      <c r="EHK35" s="115"/>
      <c r="EHL35" s="115"/>
      <c r="EHM35" s="95"/>
      <c r="EHN35" s="108"/>
      <c r="EHO35" s="112"/>
      <c r="EHY35" s="114"/>
      <c r="EIA35" s="115"/>
      <c r="EIB35" s="115"/>
      <c r="EIC35" s="95"/>
      <c r="EID35" s="108"/>
      <c r="EIE35" s="112"/>
      <c r="EIO35" s="114"/>
      <c r="EIQ35" s="115"/>
      <c r="EIR35" s="115"/>
      <c r="EIS35" s="95"/>
      <c r="EIT35" s="108"/>
      <c r="EIU35" s="112"/>
      <c r="EJE35" s="114"/>
      <c r="EJG35" s="115"/>
      <c r="EJH35" s="115"/>
      <c r="EJI35" s="95"/>
      <c r="EJJ35" s="108"/>
      <c r="EJK35" s="112"/>
      <c r="EJU35" s="114"/>
      <c r="EJW35" s="115"/>
      <c r="EJX35" s="115"/>
      <c r="EJY35" s="95"/>
      <c r="EJZ35" s="108"/>
      <c r="EKA35" s="112"/>
      <c r="EKK35" s="114"/>
      <c r="EKM35" s="115"/>
      <c r="EKN35" s="115"/>
      <c r="EKO35" s="95"/>
      <c r="EKP35" s="108"/>
      <c r="EKQ35" s="112"/>
      <c r="ELA35" s="114"/>
      <c r="ELC35" s="115"/>
      <c r="ELD35" s="115"/>
      <c r="ELE35" s="95"/>
      <c r="ELF35" s="108"/>
      <c r="ELG35" s="112"/>
      <c r="ELQ35" s="114"/>
      <c r="ELS35" s="115"/>
      <c r="ELT35" s="115"/>
      <c r="ELU35" s="95"/>
      <c r="ELV35" s="108"/>
      <c r="ELW35" s="112"/>
      <c r="EMG35" s="114"/>
      <c r="EMI35" s="115"/>
      <c r="EMJ35" s="115"/>
      <c r="EMK35" s="95"/>
      <c r="EML35" s="108"/>
      <c r="EMM35" s="112"/>
      <c r="EMW35" s="114"/>
      <c r="EMY35" s="115"/>
      <c r="EMZ35" s="115"/>
      <c r="ENA35" s="95"/>
      <c r="ENB35" s="108"/>
      <c r="ENC35" s="112"/>
      <c r="ENM35" s="114"/>
      <c r="ENO35" s="115"/>
      <c r="ENP35" s="115"/>
      <c r="ENQ35" s="95"/>
      <c r="ENR35" s="108"/>
      <c r="ENS35" s="112"/>
      <c r="EOC35" s="114"/>
      <c r="EOE35" s="115"/>
      <c r="EOF35" s="115"/>
      <c r="EOG35" s="95"/>
      <c r="EOH35" s="108"/>
      <c r="EOI35" s="112"/>
      <c r="EOS35" s="114"/>
      <c r="EOU35" s="115"/>
      <c r="EOV35" s="115"/>
      <c r="EOW35" s="95"/>
      <c r="EOX35" s="108"/>
      <c r="EOY35" s="112"/>
      <c r="EPI35" s="114"/>
      <c r="EPK35" s="115"/>
      <c r="EPL35" s="115"/>
      <c r="EPM35" s="95"/>
      <c r="EPN35" s="108"/>
      <c r="EPO35" s="112"/>
      <c r="EPY35" s="114"/>
      <c r="EQA35" s="115"/>
      <c r="EQB35" s="115"/>
      <c r="EQC35" s="95"/>
      <c r="EQD35" s="108"/>
      <c r="EQE35" s="112"/>
      <c r="EQO35" s="114"/>
      <c r="EQQ35" s="115"/>
      <c r="EQR35" s="115"/>
      <c r="EQS35" s="95"/>
      <c r="EQT35" s="108"/>
      <c r="EQU35" s="112"/>
      <c r="ERE35" s="114"/>
      <c r="ERG35" s="115"/>
      <c r="ERH35" s="115"/>
      <c r="ERI35" s="95"/>
      <c r="ERJ35" s="108"/>
      <c r="ERK35" s="112"/>
      <c r="ERU35" s="114"/>
      <c r="ERW35" s="115"/>
      <c r="ERX35" s="115"/>
      <c r="ERY35" s="95"/>
      <c r="ERZ35" s="108"/>
      <c r="ESA35" s="112"/>
      <c r="ESK35" s="114"/>
      <c r="ESM35" s="115"/>
      <c r="ESN35" s="115"/>
      <c r="ESO35" s="95"/>
      <c r="ESP35" s="108"/>
      <c r="ESQ35" s="112"/>
      <c r="ETA35" s="114"/>
      <c r="ETC35" s="115"/>
      <c r="ETD35" s="115"/>
      <c r="ETE35" s="95"/>
      <c r="ETF35" s="108"/>
      <c r="ETG35" s="112"/>
      <c r="ETQ35" s="114"/>
      <c r="ETS35" s="115"/>
      <c r="ETT35" s="115"/>
      <c r="ETU35" s="95"/>
      <c r="ETV35" s="108"/>
      <c r="ETW35" s="112"/>
      <c r="EUG35" s="114"/>
      <c r="EUI35" s="115"/>
      <c r="EUJ35" s="115"/>
      <c r="EUK35" s="95"/>
      <c r="EUL35" s="108"/>
      <c r="EUM35" s="112"/>
      <c r="EUW35" s="114"/>
      <c r="EUY35" s="115"/>
      <c r="EUZ35" s="115"/>
      <c r="EVA35" s="95"/>
      <c r="EVB35" s="108"/>
      <c r="EVC35" s="112"/>
      <c r="EVM35" s="114"/>
      <c r="EVO35" s="115"/>
      <c r="EVP35" s="115"/>
      <c r="EVQ35" s="95"/>
      <c r="EVR35" s="108"/>
      <c r="EVS35" s="112"/>
      <c r="EWC35" s="114"/>
      <c r="EWE35" s="115"/>
      <c r="EWF35" s="115"/>
      <c r="EWG35" s="95"/>
      <c r="EWH35" s="108"/>
      <c r="EWI35" s="112"/>
      <c r="EWS35" s="114"/>
      <c r="EWU35" s="115"/>
      <c r="EWV35" s="115"/>
      <c r="EWW35" s="95"/>
      <c r="EWX35" s="108"/>
      <c r="EWY35" s="112"/>
      <c r="EXI35" s="114"/>
      <c r="EXK35" s="115"/>
      <c r="EXL35" s="115"/>
      <c r="EXM35" s="95"/>
      <c r="EXN35" s="108"/>
      <c r="EXO35" s="112"/>
      <c r="EXY35" s="114"/>
      <c r="EYA35" s="115"/>
      <c r="EYB35" s="115"/>
      <c r="EYC35" s="95"/>
      <c r="EYD35" s="108"/>
      <c r="EYE35" s="112"/>
      <c r="EYO35" s="114"/>
      <c r="EYQ35" s="115"/>
      <c r="EYR35" s="115"/>
      <c r="EYS35" s="95"/>
      <c r="EYT35" s="108"/>
      <c r="EYU35" s="112"/>
      <c r="EZE35" s="114"/>
      <c r="EZG35" s="115"/>
      <c r="EZH35" s="115"/>
      <c r="EZI35" s="95"/>
      <c r="EZJ35" s="108"/>
      <c r="EZK35" s="112"/>
      <c r="EZU35" s="114"/>
      <c r="EZW35" s="115"/>
      <c r="EZX35" s="115"/>
      <c r="EZY35" s="95"/>
      <c r="EZZ35" s="108"/>
      <c r="FAA35" s="112"/>
      <c r="FAK35" s="114"/>
      <c r="FAM35" s="115"/>
      <c r="FAN35" s="115"/>
      <c r="FAO35" s="95"/>
      <c r="FAP35" s="108"/>
      <c r="FAQ35" s="112"/>
      <c r="FBA35" s="114"/>
      <c r="FBC35" s="115"/>
      <c r="FBD35" s="115"/>
      <c r="FBE35" s="95"/>
      <c r="FBF35" s="108"/>
      <c r="FBG35" s="112"/>
      <c r="FBQ35" s="114"/>
      <c r="FBS35" s="115"/>
      <c r="FBT35" s="115"/>
      <c r="FBU35" s="95"/>
      <c r="FBV35" s="108"/>
      <c r="FBW35" s="112"/>
      <c r="FCG35" s="114"/>
      <c r="FCI35" s="115"/>
      <c r="FCJ35" s="115"/>
      <c r="FCK35" s="95"/>
      <c r="FCL35" s="108"/>
      <c r="FCM35" s="112"/>
      <c r="FCW35" s="114"/>
      <c r="FCY35" s="115"/>
      <c r="FCZ35" s="115"/>
      <c r="FDA35" s="95"/>
      <c r="FDB35" s="108"/>
      <c r="FDC35" s="112"/>
      <c r="FDM35" s="114"/>
      <c r="FDO35" s="115"/>
      <c r="FDP35" s="115"/>
      <c r="FDQ35" s="95"/>
      <c r="FDR35" s="108"/>
      <c r="FDS35" s="112"/>
      <c r="FEC35" s="114"/>
      <c r="FEE35" s="115"/>
      <c r="FEF35" s="115"/>
      <c r="FEG35" s="95"/>
      <c r="FEH35" s="108"/>
      <c r="FEI35" s="112"/>
      <c r="FES35" s="114"/>
      <c r="FEU35" s="115"/>
      <c r="FEV35" s="115"/>
      <c r="FEW35" s="95"/>
      <c r="FEX35" s="108"/>
      <c r="FEY35" s="112"/>
      <c r="FFI35" s="114"/>
      <c r="FFK35" s="115"/>
      <c r="FFL35" s="115"/>
      <c r="FFM35" s="95"/>
      <c r="FFN35" s="108"/>
      <c r="FFO35" s="112"/>
      <c r="FFY35" s="114"/>
      <c r="FGA35" s="115"/>
      <c r="FGB35" s="115"/>
      <c r="FGC35" s="95"/>
      <c r="FGD35" s="108"/>
      <c r="FGE35" s="112"/>
      <c r="FGO35" s="114"/>
      <c r="FGQ35" s="115"/>
      <c r="FGR35" s="115"/>
      <c r="FGS35" s="95"/>
      <c r="FGT35" s="108"/>
      <c r="FGU35" s="112"/>
      <c r="FHE35" s="114"/>
      <c r="FHG35" s="115"/>
      <c r="FHH35" s="115"/>
      <c r="FHI35" s="95"/>
      <c r="FHJ35" s="108"/>
      <c r="FHK35" s="112"/>
      <c r="FHU35" s="114"/>
      <c r="FHW35" s="115"/>
      <c r="FHX35" s="115"/>
      <c r="FHY35" s="95"/>
      <c r="FHZ35" s="108"/>
      <c r="FIA35" s="112"/>
      <c r="FIK35" s="114"/>
      <c r="FIM35" s="115"/>
      <c r="FIN35" s="115"/>
      <c r="FIO35" s="95"/>
      <c r="FIP35" s="108"/>
      <c r="FIQ35" s="112"/>
      <c r="FJA35" s="114"/>
      <c r="FJC35" s="115"/>
      <c r="FJD35" s="115"/>
      <c r="FJE35" s="95"/>
      <c r="FJF35" s="108"/>
      <c r="FJG35" s="112"/>
      <c r="FJQ35" s="114"/>
      <c r="FJS35" s="115"/>
      <c r="FJT35" s="115"/>
      <c r="FJU35" s="95"/>
      <c r="FJV35" s="108"/>
      <c r="FJW35" s="112"/>
      <c r="FKG35" s="114"/>
      <c r="FKI35" s="115"/>
      <c r="FKJ35" s="115"/>
      <c r="FKK35" s="95"/>
      <c r="FKL35" s="108"/>
      <c r="FKM35" s="112"/>
      <c r="FKW35" s="114"/>
      <c r="FKY35" s="115"/>
      <c r="FKZ35" s="115"/>
      <c r="FLA35" s="95"/>
      <c r="FLB35" s="108"/>
      <c r="FLC35" s="112"/>
      <c r="FLM35" s="114"/>
      <c r="FLO35" s="115"/>
      <c r="FLP35" s="115"/>
      <c r="FLQ35" s="95"/>
      <c r="FLR35" s="108"/>
      <c r="FLS35" s="112"/>
      <c r="FMC35" s="114"/>
      <c r="FME35" s="115"/>
      <c r="FMF35" s="115"/>
      <c r="FMG35" s="95"/>
      <c r="FMH35" s="108"/>
      <c r="FMI35" s="112"/>
      <c r="FMS35" s="114"/>
      <c r="FMU35" s="115"/>
      <c r="FMV35" s="115"/>
      <c r="FMW35" s="95"/>
      <c r="FMX35" s="108"/>
      <c r="FMY35" s="112"/>
      <c r="FNI35" s="114"/>
      <c r="FNK35" s="115"/>
      <c r="FNL35" s="115"/>
      <c r="FNM35" s="95"/>
      <c r="FNN35" s="108"/>
      <c r="FNO35" s="112"/>
      <c r="FNY35" s="114"/>
      <c r="FOA35" s="115"/>
      <c r="FOB35" s="115"/>
      <c r="FOC35" s="95"/>
      <c r="FOD35" s="108"/>
      <c r="FOE35" s="112"/>
      <c r="FOO35" s="114"/>
      <c r="FOQ35" s="115"/>
      <c r="FOR35" s="115"/>
      <c r="FOS35" s="95"/>
      <c r="FOT35" s="108"/>
      <c r="FOU35" s="112"/>
      <c r="FPE35" s="114"/>
      <c r="FPG35" s="115"/>
      <c r="FPH35" s="115"/>
      <c r="FPI35" s="95"/>
      <c r="FPJ35" s="108"/>
      <c r="FPK35" s="112"/>
      <c r="FPU35" s="114"/>
      <c r="FPW35" s="115"/>
      <c r="FPX35" s="115"/>
      <c r="FPY35" s="95"/>
      <c r="FPZ35" s="108"/>
      <c r="FQA35" s="112"/>
      <c r="FQK35" s="114"/>
      <c r="FQM35" s="115"/>
      <c r="FQN35" s="115"/>
      <c r="FQO35" s="95"/>
      <c r="FQP35" s="108"/>
      <c r="FQQ35" s="112"/>
      <c r="FRA35" s="114"/>
      <c r="FRC35" s="115"/>
      <c r="FRD35" s="115"/>
      <c r="FRE35" s="95"/>
      <c r="FRF35" s="108"/>
      <c r="FRG35" s="112"/>
      <c r="FRQ35" s="114"/>
      <c r="FRS35" s="115"/>
      <c r="FRT35" s="115"/>
      <c r="FRU35" s="95"/>
      <c r="FRV35" s="108"/>
      <c r="FRW35" s="112"/>
      <c r="FSG35" s="114"/>
      <c r="FSI35" s="115"/>
      <c r="FSJ35" s="115"/>
      <c r="FSK35" s="95"/>
      <c r="FSL35" s="108"/>
      <c r="FSM35" s="112"/>
      <c r="FSW35" s="114"/>
      <c r="FSY35" s="115"/>
      <c r="FSZ35" s="115"/>
      <c r="FTA35" s="95"/>
      <c r="FTB35" s="108"/>
      <c r="FTC35" s="112"/>
      <c r="FTM35" s="114"/>
      <c r="FTO35" s="115"/>
      <c r="FTP35" s="115"/>
      <c r="FTQ35" s="95"/>
      <c r="FTR35" s="108"/>
      <c r="FTS35" s="112"/>
      <c r="FUC35" s="114"/>
      <c r="FUE35" s="115"/>
      <c r="FUF35" s="115"/>
      <c r="FUG35" s="95"/>
      <c r="FUH35" s="108"/>
      <c r="FUI35" s="112"/>
      <c r="FUS35" s="114"/>
      <c r="FUU35" s="115"/>
      <c r="FUV35" s="115"/>
      <c r="FUW35" s="95"/>
      <c r="FUX35" s="108"/>
      <c r="FUY35" s="112"/>
      <c r="FVI35" s="114"/>
      <c r="FVK35" s="115"/>
      <c r="FVL35" s="115"/>
      <c r="FVM35" s="95"/>
      <c r="FVN35" s="108"/>
      <c r="FVO35" s="112"/>
      <c r="FVY35" s="114"/>
      <c r="FWA35" s="115"/>
      <c r="FWB35" s="115"/>
      <c r="FWC35" s="95"/>
      <c r="FWD35" s="108"/>
      <c r="FWE35" s="112"/>
      <c r="FWO35" s="114"/>
      <c r="FWQ35" s="115"/>
      <c r="FWR35" s="115"/>
      <c r="FWS35" s="95"/>
      <c r="FWT35" s="108"/>
      <c r="FWU35" s="112"/>
      <c r="FXE35" s="114"/>
      <c r="FXG35" s="115"/>
      <c r="FXH35" s="115"/>
      <c r="FXI35" s="95"/>
      <c r="FXJ35" s="108"/>
      <c r="FXK35" s="112"/>
      <c r="FXU35" s="114"/>
      <c r="FXW35" s="115"/>
      <c r="FXX35" s="115"/>
      <c r="FXY35" s="95"/>
      <c r="FXZ35" s="108"/>
      <c r="FYA35" s="112"/>
      <c r="FYK35" s="114"/>
      <c r="FYM35" s="115"/>
      <c r="FYN35" s="115"/>
      <c r="FYO35" s="95"/>
      <c r="FYP35" s="108"/>
      <c r="FYQ35" s="112"/>
      <c r="FZA35" s="114"/>
      <c r="FZC35" s="115"/>
      <c r="FZD35" s="115"/>
      <c r="FZE35" s="95"/>
      <c r="FZF35" s="108"/>
      <c r="FZG35" s="112"/>
      <c r="FZQ35" s="114"/>
      <c r="FZS35" s="115"/>
      <c r="FZT35" s="115"/>
      <c r="FZU35" s="95"/>
      <c r="FZV35" s="108"/>
      <c r="FZW35" s="112"/>
      <c r="GAG35" s="114"/>
      <c r="GAI35" s="115"/>
      <c r="GAJ35" s="115"/>
      <c r="GAK35" s="95"/>
      <c r="GAL35" s="108"/>
      <c r="GAM35" s="112"/>
      <c r="GAW35" s="114"/>
      <c r="GAY35" s="115"/>
      <c r="GAZ35" s="115"/>
      <c r="GBA35" s="95"/>
      <c r="GBB35" s="108"/>
      <c r="GBC35" s="112"/>
      <c r="GBM35" s="114"/>
      <c r="GBO35" s="115"/>
      <c r="GBP35" s="115"/>
      <c r="GBQ35" s="95"/>
      <c r="GBR35" s="108"/>
      <c r="GBS35" s="112"/>
      <c r="GCC35" s="114"/>
      <c r="GCE35" s="115"/>
      <c r="GCF35" s="115"/>
      <c r="GCG35" s="95"/>
      <c r="GCH35" s="108"/>
      <c r="GCI35" s="112"/>
      <c r="GCS35" s="114"/>
      <c r="GCU35" s="115"/>
      <c r="GCV35" s="115"/>
      <c r="GCW35" s="95"/>
      <c r="GCX35" s="108"/>
      <c r="GCY35" s="112"/>
      <c r="GDI35" s="114"/>
      <c r="GDK35" s="115"/>
      <c r="GDL35" s="115"/>
      <c r="GDM35" s="95"/>
      <c r="GDN35" s="108"/>
      <c r="GDO35" s="112"/>
      <c r="GDY35" s="114"/>
      <c r="GEA35" s="115"/>
      <c r="GEB35" s="115"/>
      <c r="GEC35" s="95"/>
      <c r="GED35" s="108"/>
      <c r="GEE35" s="112"/>
      <c r="GEO35" s="114"/>
      <c r="GEQ35" s="115"/>
      <c r="GER35" s="115"/>
      <c r="GES35" s="95"/>
      <c r="GET35" s="108"/>
      <c r="GEU35" s="112"/>
      <c r="GFE35" s="114"/>
      <c r="GFG35" s="115"/>
      <c r="GFH35" s="115"/>
      <c r="GFI35" s="95"/>
      <c r="GFJ35" s="108"/>
      <c r="GFK35" s="112"/>
      <c r="GFU35" s="114"/>
      <c r="GFW35" s="115"/>
      <c r="GFX35" s="115"/>
      <c r="GFY35" s="95"/>
      <c r="GFZ35" s="108"/>
      <c r="GGA35" s="112"/>
      <c r="GGK35" s="114"/>
      <c r="GGM35" s="115"/>
      <c r="GGN35" s="115"/>
      <c r="GGO35" s="95"/>
      <c r="GGP35" s="108"/>
      <c r="GGQ35" s="112"/>
      <c r="GHA35" s="114"/>
      <c r="GHC35" s="115"/>
      <c r="GHD35" s="115"/>
      <c r="GHE35" s="95"/>
      <c r="GHF35" s="108"/>
      <c r="GHG35" s="112"/>
      <c r="GHQ35" s="114"/>
      <c r="GHS35" s="115"/>
      <c r="GHT35" s="115"/>
      <c r="GHU35" s="95"/>
      <c r="GHV35" s="108"/>
      <c r="GHW35" s="112"/>
      <c r="GIG35" s="114"/>
      <c r="GII35" s="115"/>
      <c r="GIJ35" s="115"/>
      <c r="GIK35" s="95"/>
      <c r="GIL35" s="108"/>
      <c r="GIM35" s="112"/>
      <c r="GIW35" s="114"/>
      <c r="GIY35" s="115"/>
      <c r="GIZ35" s="115"/>
      <c r="GJA35" s="95"/>
      <c r="GJB35" s="108"/>
      <c r="GJC35" s="112"/>
      <c r="GJM35" s="114"/>
      <c r="GJO35" s="115"/>
      <c r="GJP35" s="115"/>
      <c r="GJQ35" s="95"/>
      <c r="GJR35" s="108"/>
      <c r="GJS35" s="112"/>
      <c r="GKC35" s="114"/>
      <c r="GKE35" s="115"/>
      <c r="GKF35" s="115"/>
      <c r="GKG35" s="95"/>
      <c r="GKH35" s="108"/>
      <c r="GKI35" s="112"/>
      <c r="GKS35" s="114"/>
      <c r="GKU35" s="115"/>
      <c r="GKV35" s="115"/>
      <c r="GKW35" s="95"/>
      <c r="GKX35" s="108"/>
      <c r="GKY35" s="112"/>
      <c r="GLI35" s="114"/>
      <c r="GLK35" s="115"/>
      <c r="GLL35" s="115"/>
      <c r="GLM35" s="95"/>
      <c r="GLN35" s="108"/>
      <c r="GLO35" s="112"/>
      <c r="GLY35" s="114"/>
      <c r="GMA35" s="115"/>
      <c r="GMB35" s="115"/>
      <c r="GMC35" s="95"/>
      <c r="GMD35" s="108"/>
      <c r="GME35" s="112"/>
      <c r="GMO35" s="114"/>
      <c r="GMQ35" s="115"/>
      <c r="GMR35" s="115"/>
      <c r="GMS35" s="95"/>
      <c r="GMT35" s="108"/>
      <c r="GMU35" s="112"/>
      <c r="GNE35" s="114"/>
      <c r="GNG35" s="115"/>
      <c r="GNH35" s="115"/>
      <c r="GNI35" s="95"/>
      <c r="GNJ35" s="108"/>
      <c r="GNK35" s="112"/>
      <c r="GNU35" s="114"/>
      <c r="GNW35" s="115"/>
      <c r="GNX35" s="115"/>
      <c r="GNY35" s="95"/>
      <c r="GNZ35" s="108"/>
      <c r="GOA35" s="112"/>
      <c r="GOK35" s="114"/>
      <c r="GOM35" s="115"/>
      <c r="GON35" s="115"/>
      <c r="GOO35" s="95"/>
      <c r="GOP35" s="108"/>
      <c r="GOQ35" s="112"/>
      <c r="GPA35" s="114"/>
      <c r="GPC35" s="115"/>
      <c r="GPD35" s="115"/>
      <c r="GPE35" s="95"/>
      <c r="GPF35" s="108"/>
      <c r="GPG35" s="112"/>
      <c r="GPQ35" s="114"/>
      <c r="GPS35" s="115"/>
      <c r="GPT35" s="115"/>
      <c r="GPU35" s="95"/>
      <c r="GPV35" s="108"/>
      <c r="GPW35" s="112"/>
      <c r="GQG35" s="114"/>
      <c r="GQI35" s="115"/>
      <c r="GQJ35" s="115"/>
      <c r="GQK35" s="95"/>
      <c r="GQL35" s="108"/>
      <c r="GQM35" s="112"/>
      <c r="GQW35" s="114"/>
      <c r="GQY35" s="115"/>
      <c r="GQZ35" s="115"/>
      <c r="GRA35" s="95"/>
      <c r="GRB35" s="108"/>
      <c r="GRC35" s="112"/>
      <c r="GRM35" s="114"/>
      <c r="GRO35" s="115"/>
      <c r="GRP35" s="115"/>
      <c r="GRQ35" s="95"/>
      <c r="GRR35" s="108"/>
      <c r="GRS35" s="112"/>
      <c r="GSC35" s="114"/>
      <c r="GSE35" s="115"/>
      <c r="GSF35" s="115"/>
      <c r="GSG35" s="95"/>
      <c r="GSH35" s="108"/>
      <c r="GSI35" s="112"/>
      <c r="GSS35" s="114"/>
      <c r="GSU35" s="115"/>
      <c r="GSV35" s="115"/>
      <c r="GSW35" s="95"/>
      <c r="GSX35" s="108"/>
      <c r="GSY35" s="112"/>
      <c r="GTI35" s="114"/>
      <c r="GTK35" s="115"/>
      <c r="GTL35" s="115"/>
      <c r="GTM35" s="95"/>
      <c r="GTN35" s="108"/>
      <c r="GTO35" s="112"/>
      <c r="GTY35" s="114"/>
      <c r="GUA35" s="115"/>
      <c r="GUB35" s="115"/>
      <c r="GUC35" s="95"/>
      <c r="GUD35" s="108"/>
      <c r="GUE35" s="112"/>
      <c r="GUO35" s="114"/>
      <c r="GUQ35" s="115"/>
      <c r="GUR35" s="115"/>
      <c r="GUS35" s="95"/>
      <c r="GUT35" s="108"/>
      <c r="GUU35" s="112"/>
      <c r="GVE35" s="114"/>
      <c r="GVG35" s="115"/>
      <c r="GVH35" s="115"/>
      <c r="GVI35" s="95"/>
      <c r="GVJ35" s="108"/>
      <c r="GVK35" s="112"/>
      <c r="GVU35" s="114"/>
      <c r="GVW35" s="115"/>
      <c r="GVX35" s="115"/>
      <c r="GVY35" s="95"/>
      <c r="GVZ35" s="108"/>
      <c r="GWA35" s="112"/>
      <c r="GWK35" s="114"/>
      <c r="GWM35" s="115"/>
      <c r="GWN35" s="115"/>
      <c r="GWO35" s="95"/>
      <c r="GWP35" s="108"/>
      <c r="GWQ35" s="112"/>
      <c r="GXA35" s="114"/>
      <c r="GXC35" s="115"/>
      <c r="GXD35" s="115"/>
      <c r="GXE35" s="95"/>
      <c r="GXF35" s="108"/>
      <c r="GXG35" s="112"/>
      <c r="GXQ35" s="114"/>
      <c r="GXS35" s="115"/>
      <c r="GXT35" s="115"/>
      <c r="GXU35" s="95"/>
      <c r="GXV35" s="108"/>
      <c r="GXW35" s="112"/>
      <c r="GYG35" s="114"/>
      <c r="GYI35" s="115"/>
      <c r="GYJ35" s="115"/>
      <c r="GYK35" s="95"/>
      <c r="GYL35" s="108"/>
      <c r="GYM35" s="112"/>
      <c r="GYW35" s="114"/>
      <c r="GYY35" s="115"/>
      <c r="GYZ35" s="115"/>
      <c r="GZA35" s="95"/>
      <c r="GZB35" s="108"/>
      <c r="GZC35" s="112"/>
      <c r="GZM35" s="114"/>
      <c r="GZO35" s="115"/>
      <c r="GZP35" s="115"/>
      <c r="GZQ35" s="95"/>
      <c r="GZR35" s="108"/>
      <c r="GZS35" s="112"/>
      <c r="HAC35" s="114"/>
      <c r="HAE35" s="115"/>
      <c r="HAF35" s="115"/>
      <c r="HAG35" s="95"/>
      <c r="HAH35" s="108"/>
      <c r="HAI35" s="112"/>
      <c r="HAS35" s="114"/>
      <c r="HAU35" s="115"/>
      <c r="HAV35" s="115"/>
      <c r="HAW35" s="95"/>
      <c r="HAX35" s="108"/>
      <c r="HAY35" s="112"/>
      <c r="HBI35" s="114"/>
      <c r="HBK35" s="115"/>
      <c r="HBL35" s="115"/>
      <c r="HBM35" s="95"/>
      <c r="HBN35" s="108"/>
      <c r="HBO35" s="112"/>
      <c r="HBY35" s="114"/>
      <c r="HCA35" s="115"/>
      <c r="HCB35" s="115"/>
      <c r="HCC35" s="95"/>
      <c r="HCD35" s="108"/>
      <c r="HCE35" s="112"/>
      <c r="HCO35" s="114"/>
      <c r="HCQ35" s="115"/>
      <c r="HCR35" s="115"/>
      <c r="HCS35" s="95"/>
      <c r="HCT35" s="108"/>
      <c r="HCU35" s="112"/>
      <c r="HDE35" s="114"/>
      <c r="HDG35" s="115"/>
      <c r="HDH35" s="115"/>
      <c r="HDI35" s="95"/>
      <c r="HDJ35" s="108"/>
      <c r="HDK35" s="112"/>
      <c r="HDU35" s="114"/>
      <c r="HDW35" s="115"/>
      <c r="HDX35" s="115"/>
      <c r="HDY35" s="95"/>
      <c r="HDZ35" s="108"/>
      <c r="HEA35" s="112"/>
      <c r="HEK35" s="114"/>
      <c r="HEM35" s="115"/>
      <c r="HEN35" s="115"/>
      <c r="HEO35" s="95"/>
      <c r="HEP35" s="108"/>
      <c r="HEQ35" s="112"/>
      <c r="HFA35" s="114"/>
      <c r="HFC35" s="115"/>
      <c r="HFD35" s="115"/>
      <c r="HFE35" s="95"/>
      <c r="HFF35" s="108"/>
      <c r="HFG35" s="112"/>
      <c r="HFQ35" s="114"/>
      <c r="HFS35" s="115"/>
      <c r="HFT35" s="115"/>
      <c r="HFU35" s="95"/>
      <c r="HFV35" s="108"/>
      <c r="HFW35" s="112"/>
      <c r="HGG35" s="114"/>
      <c r="HGI35" s="115"/>
      <c r="HGJ35" s="115"/>
      <c r="HGK35" s="95"/>
      <c r="HGL35" s="108"/>
      <c r="HGM35" s="112"/>
      <c r="HGW35" s="114"/>
      <c r="HGY35" s="115"/>
      <c r="HGZ35" s="115"/>
      <c r="HHA35" s="95"/>
      <c r="HHB35" s="108"/>
      <c r="HHC35" s="112"/>
      <c r="HHM35" s="114"/>
      <c r="HHO35" s="115"/>
      <c r="HHP35" s="115"/>
      <c r="HHQ35" s="95"/>
      <c r="HHR35" s="108"/>
      <c r="HHS35" s="112"/>
      <c r="HIC35" s="114"/>
      <c r="HIE35" s="115"/>
      <c r="HIF35" s="115"/>
      <c r="HIG35" s="95"/>
      <c r="HIH35" s="108"/>
      <c r="HII35" s="112"/>
      <c r="HIS35" s="114"/>
      <c r="HIU35" s="115"/>
      <c r="HIV35" s="115"/>
      <c r="HIW35" s="95"/>
      <c r="HIX35" s="108"/>
      <c r="HIY35" s="112"/>
      <c r="HJI35" s="114"/>
      <c r="HJK35" s="115"/>
      <c r="HJL35" s="115"/>
      <c r="HJM35" s="95"/>
      <c r="HJN35" s="108"/>
      <c r="HJO35" s="112"/>
      <c r="HJY35" s="114"/>
      <c r="HKA35" s="115"/>
      <c r="HKB35" s="115"/>
      <c r="HKC35" s="95"/>
      <c r="HKD35" s="108"/>
      <c r="HKE35" s="112"/>
      <c r="HKO35" s="114"/>
      <c r="HKQ35" s="115"/>
      <c r="HKR35" s="115"/>
      <c r="HKS35" s="95"/>
      <c r="HKT35" s="108"/>
      <c r="HKU35" s="112"/>
      <c r="HLE35" s="114"/>
      <c r="HLG35" s="115"/>
      <c r="HLH35" s="115"/>
      <c r="HLI35" s="95"/>
      <c r="HLJ35" s="108"/>
      <c r="HLK35" s="112"/>
      <c r="HLU35" s="114"/>
      <c r="HLW35" s="115"/>
      <c r="HLX35" s="115"/>
      <c r="HLY35" s="95"/>
      <c r="HLZ35" s="108"/>
      <c r="HMA35" s="112"/>
      <c r="HMK35" s="114"/>
      <c r="HMM35" s="115"/>
      <c r="HMN35" s="115"/>
      <c r="HMO35" s="95"/>
      <c r="HMP35" s="108"/>
      <c r="HMQ35" s="112"/>
      <c r="HNA35" s="114"/>
      <c r="HNC35" s="115"/>
      <c r="HND35" s="115"/>
      <c r="HNE35" s="95"/>
      <c r="HNF35" s="108"/>
      <c r="HNG35" s="112"/>
      <c r="HNQ35" s="114"/>
      <c r="HNS35" s="115"/>
      <c r="HNT35" s="115"/>
      <c r="HNU35" s="95"/>
      <c r="HNV35" s="108"/>
      <c r="HNW35" s="112"/>
      <c r="HOG35" s="114"/>
      <c r="HOI35" s="115"/>
      <c r="HOJ35" s="115"/>
      <c r="HOK35" s="95"/>
      <c r="HOL35" s="108"/>
      <c r="HOM35" s="112"/>
      <c r="HOW35" s="114"/>
      <c r="HOY35" s="115"/>
      <c r="HOZ35" s="115"/>
      <c r="HPA35" s="95"/>
      <c r="HPB35" s="108"/>
      <c r="HPC35" s="112"/>
      <c r="HPM35" s="114"/>
      <c r="HPO35" s="115"/>
      <c r="HPP35" s="115"/>
      <c r="HPQ35" s="95"/>
      <c r="HPR35" s="108"/>
      <c r="HPS35" s="112"/>
      <c r="HQC35" s="114"/>
      <c r="HQE35" s="115"/>
      <c r="HQF35" s="115"/>
      <c r="HQG35" s="95"/>
      <c r="HQH35" s="108"/>
      <c r="HQI35" s="112"/>
      <c r="HQS35" s="114"/>
      <c r="HQU35" s="115"/>
      <c r="HQV35" s="115"/>
      <c r="HQW35" s="95"/>
      <c r="HQX35" s="108"/>
      <c r="HQY35" s="112"/>
      <c r="HRI35" s="114"/>
      <c r="HRK35" s="115"/>
      <c r="HRL35" s="115"/>
      <c r="HRM35" s="95"/>
      <c r="HRN35" s="108"/>
      <c r="HRO35" s="112"/>
      <c r="HRY35" s="114"/>
      <c r="HSA35" s="115"/>
      <c r="HSB35" s="115"/>
      <c r="HSC35" s="95"/>
      <c r="HSD35" s="108"/>
      <c r="HSE35" s="112"/>
      <c r="HSO35" s="114"/>
      <c r="HSQ35" s="115"/>
      <c r="HSR35" s="115"/>
      <c r="HSS35" s="95"/>
      <c r="HST35" s="108"/>
      <c r="HSU35" s="112"/>
      <c r="HTE35" s="114"/>
      <c r="HTG35" s="115"/>
      <c r="HTH35" s="115"/>
      <c r="HTI35" s="95"/>
      <c r="HTJ35" s="108"/>
      <c r="HTK35" s="112"/>
      <c r="HTU35" s="114"/>
      <c r="HTW35" s="115"/>
      <c r="HTX35" s="115"/>
      <c r="HTY35" s="95"/>
      <c r="HTZ35" s="108"/>
      <c r="HUA35" s="112"/>
      <c r="HUK35" s="114"/>
      <c r="HUM35" s="115"/>
      <c r="HUN35" s="115"/>
      <c r="HUO35" s="95"/>
      <c r="HUP35" s="108"/>
      <c r="HUQ35" s="112"/>
      <c r="HVA35" s="114"/>
      <c r="HVC35" s="115"/>
      <c r="HVD35" s="115"/>
      <c r="HVE35" s="95"/>
      <c r="HVF35" s="108"/>
      <c r="HVG35" s="112"/>
      <c r="HVQ35" s="114"/>
      <c r="HVS35" s="115"/>
      <c r="HVT35" s="115"/>
      <c r="HVU35" s="95"/>
      <c r="HVV35" s="108"/>
      <c r="HVW35" s="112"/>
      <c r="HWG35" s="114"/>
      <c r="HWI35" s="115"/>
      <c r="HWJ35" s="115"/>
      <c r="HWK35" s="95"/>
      <c r="HWL35" s="108"/>
      <c r="HWM35" s="112"/>
      <c r="HWW35" s="114"/>
      <c r="HWY35" s="115"/>
      <c r="HWZ35" s="115"/>
      <c r="HXA35" s="95"/>
      <c r="HXB35" s="108"/>
      <c r="HXC35" s="112"/>
      <c r="HXM35" s="114"/>
      <c r="HXO35" s="115"/>
      <c r="HXP35" s="115"/>
      <c r="HXQ35" s="95"/>
      <c r="HXR35" s="108"/>
      <c r="HXS35" s="112"/>
      <c r="HYC35" s="114"/>
      <c r="HYE35" s="115"/>
      <c r="HYF35" s="115"/>
      <c r="HYG35" s="95"/>
      <c r="HYH35" s="108"/>
      <c r="HYI35" s="112"/>
      <c r="HYS35" s="114"/>
      <c r="HYU35" s="115"/>
      <c r="HYV35" s="115"/>
      <c r="HYW35" s="95"/>
      <c r="HYX35" s="108"/>
      <c r="HYY35" s="112"/>
      <c r="HZI35" s="114"/>
      <c r="HZK35" s="115"/>
      <c r="HZL35" s="115"/>
      <c r="HZM35" s="95"/>
      <c r="HZN35" s="108"/>
      <c r="HZO35" s="112"/>
      <c r="HZY35" s="114"/>
      <c r="IAA35" s="115"/>
      <c r="IAB35" s="115"/>
      <c r="IAC35" s="95"/>
      <c r="IAD35" s="108"/>
      <c r="IAE35" s="112"/>
      <c r="IAO35" s="114"/>
      <c r="IAQ35" s="115"/>
      <c r="IAR35" s="115"/>
      <c r="IAS35" s="95"/>
      <c r="IAT35" s="108"/>
      <c r="IAU35" s="112"/>
      <c r="IBE35" s="114"/>
      <c r="IBG35" s="115"/>
      <c r="IBH35" s="115"/>
      <c r="IBI35" s="95"/>
      <c r="IBJ35" s="108"/>
      <c r="IBK35" s="112"/>
      <c r="IBU35" s="114"/>
      <c r="IBW35" s="115"/>
      <c r="IBX35" s="115"/>
      <c r="IBY35" s="95"/>
      <c r="IBZ35" s="108"/>
      <c r="ICA35" s="112"/>
      <c r="ICK35" s="114"/>
      <c r="ICM35" s="115"/>
      <c r="ICN35" s="115"/>
      <c r="ICO35" s="95"/>
      <c r="ICP35" s="108"/>
      <c r="ICQ35" s="112"/>
      <c r="IDA35" s="114"/>
      <c r="IDC35" s="115"/>
      <c r="IDD35" s="115"/>
      <c r="IDE35" s="95"/>
      <c r="IDF35" s="108"/>
      <c r="IDG35" s="112"/>
      <c r="IDQ35" s="114"/>
      <c r="IDS35" s="115"/>
      <c r="IDT35" s="115"/>
      <c r="IDU35" s="95"/>
      <c r="IDV35" s="108"/>
      <c r="IDW35" s="112"/>
      <c r="IEG35" s="114"/>
      <c r="IEI35" s="115"/>
      <c r="IEJ35" s="115"/>
      <c r="IEK35" s="95"/>
      <c r="IEL35" s="108"/>
      <c r="IEM35" s="112"/>
      <c r="IEW35" s="114"/>
      <c r="IEY35" s="115"/>
      <c r="IEZ35" s="115"/>
      <c r="IFA35" s="95"/>
      <c r="IFB35" s="108"/>
      <c r="IFC35" s="112"/>
      <c r="IFM35" s="114"/>
      <c r="IFO35" s="115"/>
      <c r="IFP35" s="115"/>
      <c r="IFQ35" s="95"/>
      <c r="IFR35" s="108"/>
      <c r="IFS35" s="112"/>
      <c r="IGC35" s="114"/>
      <c r="IGE35" s="115"/>
      <c r="IGF35" s="115"/>
      <c r="IGG35" s="95"/>
      <c r="IGH35" s="108"/>
      <c r="IGI35" s="112"/>
      <c r="IGS35" s="114"/>
      <c r="IGU35" s="115"/>
      <c r="IGV35" s="115"/>
      <c r="IGW35" s="95"/>
      <c r="IGX35" s="108"/>
      <c r="IGY35" s="112"/>
      <c r="IHI35" s="114"/>
      <c r="IHK35" s="115"/>
      <c r="IHL35" s="115"/>
      <c r="IHM35" s="95"/>
      <c r="IHN35" s="108"/>
      <c r="IHO35" s="112"/>
      <c r="IHY35" s="114"/>
      <c r="IIA35" s="115"/>
      <c r="IIB35" s="115"/>
      <c r="IIC35" s="95"/>
      <c r="IID35" s="108"/>
      <c r="IIE35" s="112"/>
      <c r="IIO35" s="114"/>
      <c r="IIQ35" s="115"/>
      <c r="IIR35" s="115"/>
      <c r="IIS35" s="95"/>
      <c r="IIT35" s="108"/>
      <c r="IIU35" s="112"/>
      <c r="IJE35" s="114"/>
      <c r="IJG35" s="115"/>
      <c r="IJH35" s="115"/>
      <c r="IJI35" s="95"/>
      <c r="IJJ35" s="108"/>
      <c r="IJK35" s="112"/>
      <c r="IJU35" s="114"/>
      <c r="IJW35" s="115"/>
      <c r="IJX35" s="115"/>
      <c r="IJY35" s="95"/>
      <c r="IJZ35" s="108"/>
      <c r="IKA35" s="112"/>
      <c r="IKK35" s="114"/>
      <c r="IKM35" s="115"/>
      <c r="IKN35" s="115"/>
      <c r="IKO35" s="95"/>
      <c r="IKP35" s="108"/>
      <c r="IKQ35" s="112"/>
      <c r="ILA35" s="114"/>
      <c r="ILC35" s="115"/>
      <c r="ILD35" s="115"/>
      <c r="ILE35" s="95"/>
      <c r="ILF35" s="108"/>
      <c r="ILG35" s="112"/>
      <c r="ILQ35" s="114"/>
      <c r="ILS35" s="115"/>
      <c r="ILT35" s="115"/>
      <c r="ILU35" s="95"/>
      <c r="ILV35" s="108"/>
      <c r="ILW35" s="112"/>
      <c r="IMG35" s="114"/>
      <c r="IMI35" s="115"/>
      <c r="IMJ35" s="115"/>
      <c r="IMK35" s="95"/>
      <c r="IML35" s="108"/>
      <c r="IMM35" s="112"/>
      <c r="IMW35" s="114"/>
      <c r="IMY35" s="115"/>
      <c r="IMZ35" s="115"/>
      <c r="INA35" s="95"/>
      <c r="INB35" s="108"/>
      <c r="INC35" s="112"/>
      <c r="INM35" s="114"/>
      <c r="INO35" s="115"/>
      <c r="INP35" s="115"/>
      <c r="INQ35" s="95"/>
      <c r="INR35" s="108"/>
      <c r="INS35" s="112"/>
      <c r="IOC35" s="114"/>
      <c r="IOE35" s="115"/>
      <c r="IOF35" s="115"/>
      <c r="IOG35" s="95"/>
      <c r="IOH35" s="108"/>
      <c r="IOI35" s="112"/>
      <c r="IOS35" s="114"/>
      <c r="IOU35" s="115"/>
      <c r="IOV35" s="115"/>
      <c r="IOW35" s="95"/>
      <c r="IOX35" s="108"/>
      <c r="IOY35" s="112"/>
      <c r="IPI35" s="114"/>
      <c r="IPK35" s="115"/>
      <c r="IPL35" s="115"/>
      <c r="IPM35" s="95"/>
      <c r="IPN35" s="108"/>
      <c r="IPO35" s="112"/>
      <c r="IPY35" s="114"/>
      <c r="IQA35" s="115"/>
      <c r="IQB35" s="115"/>
      <c r="IQC35" s="95"/>
      <c r="IQD35" s="108"/>
      <c r="IQE35" s="112"/>
      <c r="IQO35" s="114"/>
      <c r="IQQ35" s="115"/>
      <c r="IQR35" s="115"/>
      <c r="IQS35" s="95"/>
      <c r="IQT35" s="108"/>
      <c r="IQU35" s="112"/>
      <c r="IRE35" s="114"/>
      <c r="IRG35" s="115"/>
      <c r="IRH35" s="115"/>
      <c r="IRI35" s="95"/>
      <c r="IRJ35" s="108"/>
      <c r="IRK35" s="112"/>
      <c r="IRU35" s="114"/>
      <c r="IRW35" s="115"/>
      <c r="IRX35" s="115"/>
      <c r="IRY35" s="95"/>
      <c r="IRZ35" s="108"/>
      <c r="ISA35" s="112"/>
      <c r="ISK35" s="114"/>
      <c r="ISM35" s="115"/>
      <c r="ISN35" s="115"/>
      <c r="ISO35" s="95"/>
      <c r="ISP35" s="108"/>
      <c r="ISQ35" s="112"/>
      <c r="ITA35" s="114"/>
      <c r="ITC35" s="115"/>
      <c r="ITD35" s="115"/>
      <c r="ITE35" s="95"/>
      <c r="ITF35" s="108"/>
      <c r="ITG35" s="112"/>
      <c r="ITQ35" s="114"/>
      <c r="ITS35" s="115"/>
      <c r="ITT35" s="115"/>
      <c r="ITU35" s="95"/>
      <c r="ITV35" s="108"/>
      <c r="ITW35" s="112"/>
      <c r="IUG35" s="114"/>
      <c r="IUI35" s="115"/>
      <c r="IUJ35" s="115"/>
      <c r="IUK35" s="95"/>
      <c r="IUL35" s="108"/>
      <c r="IUM35" s="112"/>
      <c r="IUW35" s="114"/>
      <c r="IUY35" s="115"/>
      <c r="IUZ35" s="115"/>
      <c r="IVA35" s="95"/>
      <c r="IVB35" s="108"/>
      <c r="IVC35" s="112"/>
      <c r="IVM35" s="114"/>
      <c r="IVO35" s="115"/>
      <c r="IVP35" s="115"/>
      <c r="IVQ35" s="95"/>
      <c r="IVR35" s="108"/>
      <c r="IVS35" s="112"/>
      <c r="IWC35" s="114"/>
      <c r="IWE35" s="115"/>
      <c r="IWF35" s="115"/>
      <c r="IWG35" s="95"/>
      <c r="IWH35" s="108"/>
      <c r="IWI35" s="112"/>
      <c r="IWS35" s="114"/>
      <c r="IWU35" s="115"/>
      <c r="IWV35" s="115"/>
      <c r="IWW35" s="95"/>
      <c r="IWX35" s="108"/>
      <c r="IWY35" s="112"/>
      <c r="IXI35" s="114"/>
      <c r="IXK35" s="115"/>
      <c r="IXL35" s="115"/>
      <c r="IXM35" s="95"/>
      <c r="IXN35" s="108"/>
      <c r="IXO35" s="112"/>
      <c r="IXY35" s="114"/>
      <c r="IYA35" s="115"/>
      <c r="IYB35" s="115"/>
      <c r="IYC35" s="95"/>
      <c r="IYD35" s="108"/>
      <c r="IYE35" s="112"/>
      <c r="IYO35" s="114"/>
      <c r="IYQ35" s="115"/>
      <c r="IYR35" s="115"/>
      <c r="IYS35" s="95"/>
      <c r="IYT35" s="108"/>
      <c r="IYU35" s="112"/>
      <c r="IZE35" s="114"/>
      <c r="IZG35" s="115"/>
      <c r="IZH35" s="115"/>
      <c r="IZI35" s="95"/>
      <c r="IZJ35" s="108"/>
      <c r="IZK35" s="112"/>
      <c r="IZU35" s="114"/>
      <c r="IZW35" s="115"/>
      <c r="IZX35" s="115"/>
      <c r="IZY35" s="95"/>
      <c r="IZZ35" s="108"/>
      <c r="JAA35" s="112"/>
      <c r="JAK35" s="114"/>
      <c r="JAM35" s="115"/>
      <c r="JAN35" s="115"/>
      <c r="JAO35" s="95"/>
      <c r="JAP35" s="108"/>
      <c r="JAQ35" s="112"/>
      <c r="JBA35" s="114"/>
      <c r="JBC35" s="115"/>
      <c r="JBD35" s="115"/>
      <c r="JBE35" s="95"/>
      <c r="JBF35" s="108"/>
      <c r="JBG35" s="112"/>
      <c r="JBQ35" s="114"/>
      <c r="JBS35" s="115"/>
      <c r="JBT35" s="115"/>
      <c r="JBU35" s="95"/>
      <c r="JBV35" s="108"/>
      <c r="JBW35" s="112"/>
      <c r="JCG35" s="114"/>
      <c r="JCI35" s="115"/>
      <c r="JCJ35" s="115"/>
      <c r="JCK35" s="95"/>
      <c r="JCL35" s="108"/>
      <c r="JCM35" s="112"/>
      <c r="JCW35" s="114"/>
      <c r="JCY35" s="115"/>
      <c r="JCZ35" s="115"/>
      <c r="JDA35" s="95"/>
      <c r="JDB35" s="108"/>
      <c r="JDC35" s="112"/>
      <c r="JDM35" s="114"/>
      <c r="JDO35" s="115"/>
      <c r="JDP35" s="115"/>
      <c r="JDQ35" s="95"/>
      <c r="JDR35" s="108"/>
      <c r="JDS35" s="112"/>
      <c r="JEC35" s="114"/>
      <c r="JEE35" s="115"/>
      <c r="JEF35" s="115"/>
      <c r="JEG35" s="95"/>
      <c r="JEH35" s="108"/>
      <c r="JEI35" s="112"/>
      <c r="JES35" s="114"/>
      <c r="JEU35" s="115"/>
      <c r="JEV35" s="115"/>
      <c r="JEW35" s="95"/>
      <c r="JEX35" s="108"/>
      <c r="JEY35" s="112"/>
      <c r="JFI35" s="114"/>
      <c r="JFK35" s="115"/>
      <c r="JFL35" s="115"/>
      <c r="JFM35" s="95"/>
      <c r="JFN35" s="108"/>
      <c r="JFO35" s="112"/>
      <c r="JFY35" s="114"/>
      <c r="JGA35" s="115"/>
      <c r="JGB35" s="115"/>
      <c r="JGC35" s="95"/>
      <c r="JGD35" s="108"/>
      <c r="JGE35" s="112"/>
      <c r="JGO35" s="114"/>
      <c r="JGQ35" s="115"/>
      <c r="JGR35" s="115"/>
      <c r="JGS35" s="95"/>
      <c r="JGT35" s="108"/>
      <c r="JGU35" s="112"/>
      <c r="JHE35" s="114"/>
      <c r="JHG35" s="115"/>
      <c r="JHH35" s="115"/>
      <c r="JHI35" s="95"/>
      <c r="JHJ35" s="108"/>
      <c r="JHK35" s="112"/>
      <c r="JHU35" s="114"/>
      <c r="JHW35" s="115"/>
      <c r="JHX35" s="115"/>
      <c r="JHY35" s="95"/>
      <c r="JHZ35" s="108"/>
      <c r="JIA35" s="112"/>
      <c r="JIK35" s="114"/>
      <c r="JIM35" s="115"/>
      <c r="JIN35" s="115"/>
      <c r="JIO35" s="95"/>
      <c r="JIP35" s="108"/>
      <c r="JIQ35" s="112"/>
      <c r="JJA35" s="114"/>
      <c r="JJC35" s="115"/>
      <c r="JJD35" s="115"/>
      <c r="JJE35" s="95"/>
      <c r="JJF35" s="108"/>
      <c r="JJG35" s="112"/>
      <c r="JJQ35" s="114"/>
      <c r="JJS35" s="115"/>
      <c r="JJT35" s="115"/>
      <c r="JJU35" s="95"/>
      <c r="JJV35" s="108"/>
      <c r="JJW35" s="112"/>
      <c r="JKG35" s="114"/>
      <c r="JKI35" s="115"/>
      <c r="JKJ35" s="115"/>
      <c r="JKK35" s="95"/>
      <c r="JKL35" s="108"/>
      <c r="JKM35" s="112"/>
      <c r="JKW35" s="114"/>
      <c r="JKY35" s="115"/>
      <c r="JKZ35" s="115"/>
      <c r="JLA35" s="95"/>
      <c r="JLB35" s="108"/>
      <c r="JLC35" s="112"/>
      <c r="JLM35" s="114"/>
      <c r="JLO35" s="115"/>
      <c r="JLP35" s="115"/>
      <c r="JLQ35" s="95"/>
      <c r="JLR35" s="108"/>
      <c r="JLS35" s="112"/>
      <c r="JMC35" s="114"/>
      <c r="JME35" s="115"/>
      <c r="JMF35" s="115"/>
      <c r="JMG35" s="95"/>
      <c r="JMH35" s="108"/>
      <c r="JMI35" s="112"/>
      <c r="JMS35" s="114"/>
      <c r="JMU35" s="115"/>
      <c r="JMV35" s="115"/>
      <c r="JMW35" s="95"/>
      <c r="JMX35" s="108"/>
      <c r="JMY35" s="112"/>
      <c r="JNI35" s="114"/>
      <c r="JNK35" s="115"/>
      <c r="JNL35" s="115"/>
      <c r="JNM35" s="95"/>
      <c r="JNN35" s="108"/>
      <c r="JNO35" s="112"/>
      <c r="JNY35" s="114"/>
      <c r="JOA35" s="115"/>
      <c r="JOB35" s="115"/>
      <c r="JOC35" s="95"/>
      <c r="JOD35" s="108"/>
      <c r="JOE35" s="112"/>
      <c r="JOO35" s="114"/>
      <c r="JOQ35" s="115"/>
      <c r="JOR35" s="115"/>
      <c r="JOS35" s="95"/>
      <c r="JOT35" s="108"/>
      <c r="JOU35" s="112"/>
      <c r="JPE35" s="114"/>
      <c r="JPG35" s="115"/>
      <c r="JPH35" s="115"/>
      <c r="JPI35" s="95"/>
      <c r="JPJ35" s="108"/>
      <c r="JPK35" s="112"/>
      <c r="JPU35" s="114"/>
      <c r="JPW35" s="115"/>
      <c r="JPX35" s="115"/>
      <c r="JPY35" s="95"/>
      <c r="JPZ35" s="108"/>
      <c r="JQA35" s="112"/>
      <c r="JQK35" s="114"/>
      <c r="JQM35" s="115"/>
      <c r="JQN35" s="115"/>
      <c r="JQO35" s="95"/>
      <c r="JQP35" s="108"/>
      <c r="JQQ35" s="112"/>
      <c r="JRA35" s="114"/>
      <c r="JRC35" s="115"/>
      <c r="JRD35" s="115"/>
      <c r="JRE35" s="95"/>
      <c r="JRF35" s="108"/>
      <c r="JRG35" s="112"/>
      <c r="JRQ35" s="114"/>
      <c r="JRS35" s="115"/>
      <c r="JRT35" s="115"/>
      <c r="JRU35" s="95"/>
      <c r="JRV35" s="108"/>
      <c r="JRW35" s="112"/>
      <c r="JSG35" s="114"/>
      <c r="JSI35" s="115"/>
      <c r="JSJ35" s="115"/>
      <c r="JSK35" s="95"/>
      <c r="JSL35" s="108"/>
      <c r="JSM35" s="112"/>
      <c r="JSW35" s="114"/>
      <c r="JSY35" s="115"/>
      <c r="JSZ35" s="115"/>
      <c r="JTA35" s="95"/>
      <c r="JTB35" s="108"/>
      <c r="JTC35" s="112"/>
      <c r="JTM35" s="114"/>
      <c r="JTO35" s="115"/>
      <c r="JTP35" s="115"/>
      <c r="JTQ35" s="95"/>
      <c r="JTR35" s="108"/>
      <c r="JTS35" s="112"/>
      <c r="JUC35" s="114"/>
      <c r="JUE35" s="115"/>
      <c r="JUF35" s="115"/>
      <c r="JUG35" s="95"/>
      <c r="JUH35" s="108"/>
      <c r="JUI35" s="112"/>
      <c r="JUS35" s="114"/>
      <c r="JUU35" s="115"/>
      <c r="JUV35" s="115"/>
      <c r="JUW35" s="95"/>
      <c r="JUX35" s="108"/>
      <c r="JUY35" s="112"/>
      <c r="JVI35" s="114"/>
      <c r="JVK35" s="115"/>
      <c r="JVL35" s="115"/>
      <c r="JVM35" s="95"/>
      <c r="JVN35" s="108"/>
      <c r="JVO35" s="112"/>
      <c r="JVY35" s="114"/>
      <c r="JWA35" s="115"/>
      <c r="JWB35" s="115"/>
      <c r="JWC35" s="95"/>
      <c r="JWD35" s="108"/>
      <c r="JWE35" s="112"/>
      <c r="JWO35" s="114"/>
      <c r="JWQ35" s="115"/>
      <c r="JWR35" s="115"/>
      <c r="JWS35" s="95"/>
      <c r="JWT35" s="108"/>
      <c r="JWU35" s="112"/>
      <c r="JXE35" s="114"/>
      <c r="JXG35" s="115"/>
      <c r="JXH35" s="115"/>
      <c r="JXI35" s="95"/>
      <c r="JXJ35" s="108"/>
      <c r="JXK35" s="112"/>
      <c r="JXU35" s="114"/>
      <c r="JXW35" s="115"/>
      <c r="JXX35" s="115"/>
      <c r="JXY35" s="95"/>
      <c r="JXZ35" s="108"/>
      <c r="JYA35" s="112"/>
      <c r="JYK35" s="114"/>
      <c r="JYM35" s="115"/>
      <c r="JYN35" s="115"/>
      <c r="JYO35" s="95"/>
      <c r="JYP35" s="108"/>
      <c r="JYQ35" s="112"/>
      <c r="JZA35" s="114"/>
      <c r="JZC35" s="115"/>
      <c r="JZD35" s="115"/>
      <c r="JZE35" s="95"/>
      <c r="JZF35" s="108"/>
      <c r="JZG35" s="112"/>
      <c r="JZQ35" s="114"/>
      <c r="JZS35" s="115"/>
      <c r="JZT35" s="115"/>
      <c r="JZU35" s="95"/>
      <c r="JZV35" s="108"/>
      <c r="JZW35" s="112"/>
      <c r="KAG35" s="114"/>
      <c r="KAI35" s="115"/>
      <c r="KAJ35" s="115"/>
      <c r="KAK35" s="95"/>
      <c r="KAL35" s="108"/>
      <c r="KAM35" s="112"/>
      <c r="KAW35" s="114"/>
      <c r="KAY35" s="115"/>
      <c r="KAZ35" s="115"/>
      <c r="KBA35" s="95"/>
      <c r="KBB35" s="108"/>
      <c r="KBC35" s="112"/>
      <c r="KBM35" s="114"/>
      <c r="KBO35" s="115"/>
      <c r="KBP35" s="115"/>
      <c r="KBQ35" s="95"/>
      <c r="KBR35" s="108"/>
      <c r="KBS35" s="112"/>
      <c r="KCC35" s="114"/>
      <c r="KCE35" s="115"/>
      <c r="KCF35" s="115"/>
      <c r="KCG35" s="95"/>
      <c r="KCH35" s="108"/>
      <c r="KCI35" s="112"/>
      <c r="KCS35" s="114"/>
      <c r="KCU35" s="115"/>
      <c r="KCV35" s="115"/>
      <c r="KCW35" s="95"/>
      <c r="KCX35" s="108"/>
      <c r="KCY35" s="112"/>
      <c r="KDI35" s="114"/>
      <c r="KDK35" s="115"/>
      <c r="KDL35" s="115"/>
      <c r="KDM35" s="95"/>
      <c r="KDN35" s="108"/>
      <c r="KDO35" s="112"/>
      <c r="KDY35" s="114"/>
      <c r="KEA35" s="115"/>
      <c r="KEB35" s="115"/>
      <c r="KEC35" s="95"/>
      <c r="KED35" s="108"/>
      <c r="KEE35" s="112"/>
      <c r="KEO35" s="114"/>
      <c r="KEQ35" s="115"/>
      <c r="KER35" s="115"/>
      <c r="KES35" s="95"/>
      <c r="KET35" s="108"/>
      <c r="KEU35" s="112"/>
      <c r="KFE35" s="114"/>
      <c r="KFG35" s="115"/>
      <c r="KFH35" s="115"/>
      <c r="KFI35" s="95"/>
      <c r="KFJ35" s="108"/>
      <c r="KFK35" s="112"/>
      <c r="KFU35" s="114"/>
      <c r="KFW35" s="115"/>
      <c r="KFX35" s="115"/>
      <c r="KFY35" s="95"/>
      <c r="KFZ35" s="108"/>
      <c r="KGA35" s="112"/>
      <c r="KGK35" s="114"/>
      <c r="KGM35" s="115"/>
      <c r="KGN35" s="115"/>
      <c r="KGO35" s="95"/>
      <c r="KGP35" s="108"/>
      <c r="KGQ35" s="112"/>
      <c r="KHA35" s="114"/>
      <c r="KHC35" s="115"/>
      <c r="KHD35" s="115"/>
      <c r="KHE35" s="95"/>
      <c r="KHF35" s="108"/>
      <c r="KHG35" s="112"/>
      <c r="KHQ35" s="114"/>
      <c r="KHS35" s="115"/>
      <c r="KHT35" s="115"/>
      <c r="KHU35" s="95"/>
      <c r="KHV35" s="108"/>
      <c r="KHW35" s="112"/>
      <c r="KIG35" s="114"/>
      <c r="KII35" s="115"/>
      <c r="KIJ35" s="115"/>
      <c r="KIK35" s="95"/>
      <c r="KIL35" s="108"/>
      <c r="KIM35" s="112"/>
      <c r="KIW35" s="114"/>
      <c r="KIY35" s="115"/>
      <c r="KIZ35" s="115"/>
      <c r="KJA35" s="95"/>
      <c r="KJB35" s="108"/>
      <c r="KJC35" s="112"/>
      <c r="KJM35" s="114"/>
      <c r="KJO35" s="115"/>
      <c r="KJP35" s="115"/>
      <c r="KJQ35" s="95"/>
      <c r="KJR35" s="108"/>
      <c r="KJS35" s="112"/>
      <c r="KKC35" s="114"/>
      <c r="KKE35" s="115"/>
      <c r="KKF35" s="115"/>
      <c r="KKG35" s="95"/>
      <c r="KKH35" s="108"/>
      <c r="KKI35" s="112"/>
      <c r="KKS35" s="114"/>
      <c r="KKU35" s="115"/>
      <c r="KKV35" s="115"/>
      <c r="KKW35" s="95"/>
      <c r="KKX35" s="108"/>
      <c r="KKY35" s="112"/>
      <c r="KLI35" s="114"/>
      <c r="KLK35" s="115"/>
      <c r="KLL35" s="115"/>
      <c r="KLM35" s="95"/>
      <c r="KLN35" s="108"/>
      <c r="KLO35" s="112"/>
      <c r="KLY35" s="114"/>
      <c r="KMA35" s="115"/>
      <c r="KMB35" s="115"/>
      <c r="KMC35" s="95"/>
      <c r="KMD35" s="108"/>
      <c r="KME35" s="112"/>
      <c r="KMO35" s="114"/>
      <c r="KMQ35" s="115"/>
      <c r="KMR35" s="115"/>
      <c r="KMS35" s="95"/>
      <c r="KMT35" s="108"/>
      <c r="KMU35" s="112"/>
      <c r="KNE35" s="114"/>
      <c r="KNG35" s="115"/>
      <c r="KNH35" s="115"/>
      <c r="KNI35" s="95"/>
      <c r="KNJ35" s="108"/>
      <c r="KNK35" s="112"/>
      <c r="KNU35" s="114"/>
      <c r="KNW35" s="115"/>
      <c r="KNX35" s="115"/>
      <c r="KNY35" s="95"/>
      <c r="KNZ35" s="108"/>
      <c r="KOA35" s="112"/>
      <c r="KOK35" s="114"/>
      <c r="KOM35" s="115"/>
      <c r="KON35" s="115"/>
      <c r="KOO35" s="95"/>
      <c r="KOP35" s="108"/>
      <c r="KOQ35" s="112"/>
      <c r="KPA35" s="114"/>
      <c r="KPC35" s="115"/>
      <c r="KPD35" s="115"/>
      <c r="KPE35" s="95"/>
      <c r="KPF35" s="108"/>
      <c r="KPG35" s="112"/>
      <c r="KPQ35" s="114"/>
      <c r="KPS35" s="115"/>
      <c r="KPT35" s="115"/>
      <c r="KPU35" s="95"/>
      <c r="KPV35" s="108"/>
      <c r="KPW35" s="112"/>
      <c r="KQG35" s="114"/>
      <c r="KQI35" s="115"/>
      <c r="KQJ35" s="115"/>
      <c r="KQK35" s="95"/>
      <c r="KQL35" s="108"/>
      <c r="KQM35" s="112"/>
      <c r="KQW35" s="114"/>
      <c r="KQY35" s="115"/>
      <c r="KQZ35" s="115"/>
      <c r="KRA35" s="95"/>
      <c r="KRB35" s="108"/>
      <c r="KRC35" s="112"/>
      <c r="KRM35" s="114"/>
      <c r="KRO35" s="115"/>
      <c r="KRP35" s="115"/>
      <c r="KRQ35" s="95"/>
      <c r="KRR35" s="108"/>
      <c r="KRS35" s="112"/>
      <c r="KSC35" s="114"/>
      <c r="KSE35" s="115"/>
      <c r="KSF35" s="115"/>
      <c r="KSG35" s="95"/>
      <c r="KSH35" s="108"/>
      <c r="KSI35" s="112"/>
      <c r="KSS35" s="114"/>
      <c r="KSU35" s="115"/>
      <c r="KSV35" s="115"/>
      <c r="KSW35" s="95"/>
      <c r="KSX35" s="108"/>
      <c r="KSY35" s="112"/>
      <c r="KTI35" s="114"/>
      <c r="KTK35" s="115"/>
      <c r="KTL35" s="115"/>
      <c r="KTM35" s="95"/>
      <c r="KTN35" s="108"/>
      <c r="KTO35" s="112"/>
      <c r="KTY35" s="114"/>
      <c r="KUA35" s="115"/>
      <c r="KUB35" s="115"/>
      <c r="KUC35" s="95"/>
      <c r="KUD35" s="108"/>
      <c r="KUE35" s="112"/>
      <c r="KUO35" s="114"/>
      <c r="KUQ35" s="115"/>
      <c r="KUR35" s="115"/>
      <c r="KUS35" s="95"/>
      <c r="KUT35" s="108"/>
      <c r="KUU35" s="112"/>
      <c r="KVE35" s="114"/>
      <c r="KVG35" s="115"/>
      <c r="KVH35" s="115"/>
      <c r="KVI35" s="95"/>
      <c r="KVJ35" s="108"/>
      <c r="KVK35" s="112"/>
      <c r="KVU35" s="114"/>
      <c r="KVW35" s="115"/>
      <c r="KVX35" s="115"/>
      <c r="KVY35" s="95"/>
      <c r="KVZ35" s="108"/>
      <c r="KWA35" s="112"/>
      <c r="KWK35" s="114"/>
      <c r="KWM35" s="115"/>
      <c r="KWN35" s="115"/>
      <c r="KWO35" s="95"/>
      <c r="KWP35" s="108"/>
      <c r="KWQ35" s="112"/>
      <c r="KXA35" s="114"/>
      <c r="KXC35" s="115"/>
      <c r="KXD35" s="115"/>
      <c r="KXE35" s="95"/>
      <c r="KXF35" s="108"/>
      <c r="KXG35" s="112"/>
      <c r="KXQ35" s="114"/>
      <c r="KXS35" s="115"/>
      <c r="KXT35" s="115"/>
      <c r="KXU35" s="95"/>
      <c r="KXV35" s="108"/>
      <c r="KXW35" s="112"/>
      <c r="KYG35" s="114"/>
      <c r="KYI35" s="115"/>
      <c r="KYJ35" s="115"/>
      <c r="KYK35" s="95"/>
      <c r="KYL35" s="108"/>
      <c r="KYM35" s="112"/>
      <c r="KYW35" s="114"/>
      <c r="KYY35" s="115"/>
      <c r="KYZ35" s="115"/>
      <c r="KZA35" s="95"/>
      <c r="KZB35" s="108"/>
      <c r="KZC35" s="112"/>
      <c r="KZM35" s="114"/>
      <c r="KZO35" s="115"/>
      <c r="KZP35" s="115"/>
      <c r="KZQ35" s="95"/>
      <c r="KZR35" s="108"/>
      <c r="KZS35" s="112"/>
      <c r="LAC35" s="114"/>
      <c r="LAE35" s="115"/>
      <c r="LAF35" s="115"/>
      <c r="LAG35" s="95"/>
      <c r="LAH35" s="108"/>
      <c r="LAI35" s="112"/>
      <c r="LAS35" s="114"/>
      <c r="LAU35" s="115"/>
      <c r="LAV35" s="115"/>
      <c r="LAW35" s="95"/>
      <c r="LAX35" s="108"/>
      <c r="LAY35" s="112"/>
      <c r="LBI35" s="114"/>
      <c r="LBK35" s="115"/>
      <c r="LBL35" s="115"/>
      <c r="LBM35" s="95"/>
      <c r="LBN35" s="108"/>
      <c r="LBO35" s="112"/>
      <c r="LBY35" s="114"/>
      <c r="LCA35" s="115"/>
      <c r="LCB35" s="115"/>
      <c r="LCC35" s="95"/>
      <c r="LCD35" s="108"/>
      <c r="LCE35" s="112"/>
      <c r="LCO35" s="114"/>
      <c r="LCQ35" s="115"/>
      <c r="LCR35" s="115"/>
      <c r="LCS35" s="95"/>
      <c r="LCT35" s="108"/>
      <c r="LCU35" s="112"/>
      <c r="LDE35" s="114"/>
      <c r="LDG35" s="115"/>
      <c r="LDH35" s="115"/>
      <c r="LDI35" s="95"/>
      <c r="LDJ35" s="108"/>
      <c r="LDK35" s="112"/>
      <c r="LDU35" s="114"/>
      <c r="LDW35" s="115"/>
      <c r="LDX35" s="115"/>
      <c r="LDY35" s="95"/>
      <c r="LDZ35" s="108"/>
      <c r="LEA35" s="112"/>
      <c r="LEK35" s="114"/>
      <c r="LEM35" s="115"/>
      <c r="LEN35" s="115"/>
      <c r="LEO35" s="95"/>
      <c r="LEP35" s="108"/>
      <c r="LEQ35" s="112"/>
      <c r="LFA35" s="114"/>
      <c r="LFC35" s="115"/>
      <c r="LFD35" s="115"/>
      <c r="LFE35" s="95"/>
      <c r="LFF35" s="108"/>
      <c r="LFG35" s="112"/>
      <c r="LFQ35" s="114"/>
      <c r="LFS35" s="115"/>
      <c r="LFT35" s="115"/>
      <c r="LFU35" s="95"/>
      <c r="LFV35" s="108"/>
      <c r="LFW35" s="112"/>
      <c r="LGG35" s="114"/>
      <c r="LGI35" s="115"/>
      <c r="LGJ35" s="115"/>
      <c r="LGK35" s="95"/>
      <c r="LGL35" s="108"/>
      <c r="LGM35" s="112"/>
      <c r="LGW35" s="114"/>
      <c r="LGY35" s="115"/>
      <c r="LGZ35" s="115"/>
      <c r="LHA35" s="95"/>
      <c r="LHB35" s="108"/>
      <c r="LHC35" s="112"/>
      <c r="LHM35" s="114"/>
      <c r="LHO35" s="115"/>
      <c r="LHP35" s="115"/>
      <c r="LHQ35" s="95"/>
      <c r="LHR35" s="108"/>
      <c r="LHS35" s="112"/>
      <c r="LIC35" s="114"/>
      <c r="LIE35" s="115"/>
      <c r="LIF35" s="115"/>
      <c r="LIG35" s="95"/>
      <c r="LIH35" s="108"/>
      <c r="LII35" s="112"/>
      <c r="LIS35" s="114"/>
      <c r="LIU35" s="115"/>
      <c r="LIV35" s="115"/>
      <c r="LIW35" s="95"/>
      <c r="LIX35" s="108"/>
      <c r="LIY35" s="112"/>
      <c r="LJI35" s="114"/>
      <c r="LJK35" s="115"/>
      <c r="LJL35" s="115"/>
      <c r="LJM35" s="95"/>
      <c r="LJN35" s="108"/>
      <c r="LJO35" s="112"/>
      <c r="LJY35" s="114"/>
      <c r="LKA35" s="115"/>
      <c r="LKB35" s="115"/>
      <c r="LKC35" s="95"/>
      <c r="LKD35" s="108"/>
      <c r="LKE35" s="112"/>
      <c r="LKO35" s="114"/>
      <c r="LKQ35" s="115"/>
      <c r="LKR35" s="115"/>
      <c r="LKS35" s="95"/>
      <c r="LKT35" s="108"/>
      <c r="LKU35" s="112"/>
      <c r="LLE35" s="114"/>
      <c r="LLG35" s="115"/>
      <c r="LLH35" s="115"/>
      <c r="LLI35" s="95"/>
      <c r="LLJ35" s="108"/>
      <c r="LLK35" s="112"/>
      <c r="LLU35" s="114"/>
      <c r="LLW35" s="115"/>
      <c r="LLX35" s="115"/>
      <c r="LLY35" s="95"/>
      <c r="LLZ35" s="108"/>
      <c r="LMA35" s="112"/>
      <c r="LMK35" s="114"/>
      <c r="LMM35" s="115"/>
      <c r="LMN35" s="115"/>
      <c r="LMO35" s="95"/>
      <c r="LMP35" s="108"/>
      <c r="LMQ35" s="112"/>
      <c r="LNA35" s="114"/>
      <c r="LNC35" s="115"/>
      <c r="LND35" s="115"/>
      <c r="LNE35" s="95"/>
      <c r="LNF35" s="108"/>
      <c r="LNG35" s="112"/>
      <c r="LNQ35" s="114"/>
      <c r="LNS35" s="115"/>
      <c r="LNT35" s="115"/>
      <c r="LNU35" s="95"/>
      <c r="LNV35" s="108"/>
      <c r="LNW35" s="112"/>
      <c r="LOG35" s="114"/>
      <c r="LOI35" s="115"/>
      <c r="LOJ35" s="115"/>
      <c r="LOK35" s="95"/>
      <c r="LOL35" s="108"/>
      <c r="LOM35" s="112"/>
      <c r="LOW35" s="114"/>
      <c r="LOY35" s="115"/>
      <c r="LOZ35" s="115"/>
      <c r="LPA35" s="95"/>
      <c r="LPB35" s="108"/>
      <c r="LPC35" s="112"/>
      <c r="LPM35" s="114"/>
      <c r="LPO35" s="115"/>
      <c r="LPP35" s="115"/>
      <c r="LPQ35" s="95"/>
      <c r="LPR35" s="108"/>
      <c r="LPS35" s="112"/>
      <c r="LQC35" s="114"/>
      <c r="LQE35" s="115"/>
      <c r="LQF35" s="115"/>
      <c r="LQG35" s="95"/>
      <c r="LQH35" s="108"/>
      <c r="LQI35" s="112"/>
      <c r="LQS35" s="114"/>
      <c r="LQU35" s="115"/>
      <c r="LQV35" s="115"/>
      <c r="LQW35" s="95"/>
      <c r="LQX35" s="108"/>
      <c r="LQY35" s="112"/>
      <c r="LRI35" s="114"/>
      <c r="LRK35" s="115"/>
      <c r="LRL35" s="115"/>
      <c r="LRM35" s="95"/>
      <c r="LRN35" s="108"/>
      <c r="LRO35" s="112"/>
      <c r="LRY35" s="114"/>
      <c r="LSA35" s="115"/>
      <c r="LSB35" s="115"/>
      <c r="LSC35" s="95"/>
      <c r="LSD35" s="108"/>
      <c r="LSE35" s="112"/>
      <c r="LSO35" s="114"/>
      <c r="LSQ35" s="115"/>
      <c r="LSR35" s="115"/>
      <c r="LSS35" s="95"/>
      <c r="LST35" s="108"/>
      <c r="LSU35" s="112"/>
      <c r="LTE35" s="114"/>
      <c r="LTG35" s="115"/>
      <c r="LTH35" s="115"/>
      <c r="LTI35" s="95"/>
      <c r="LTJ35" s="108"/>
      <c r="LTK35" s="112"/>
      <c r="LTU35" s="114"/>
      <c r="LTW35" s="115"/>
      <c r="LTX35" s="115"/>
      <c r="LTY35" s="95"/>
      <c r="LTZ35" s="108"/>
      <c r="LUA35" s="112"/>
      <c r="LUK35" s="114"/>
      <c r="LUM35" s="115"/>
      <c r="LUN35" s="115"/>
      <c r="LUO35" s="95"/>
      <c r="LUP35" s="108"/>
      <c r="LUQ35" s="112"/>
      <c r="LVA35" s="114"/>
      <c r="LVC35" s="115"/>
      <c r="LVD35" s="115"/>
      <c r="LVE35" s="95"/>
      <c r="LVF35" s="108"/>
      <c r="LVG35" s="112"/>
      <c r="LVQ35" s="114"/>
      <c r="LVS35" s="115"/>
      <c r="LVT35" s="115"/>
      <c r="LVU35" s="95"/>
      <c r="LVV35" s="108"/>
      <c r="LVW35" s="112"/>
      <c r="LWG35" s="114"/>
      <c r="LWI35" s="115"/>
      <c r="LWJ35" s="115"/>
      <c r="LWK35" s="95"/>
      <c r="LWL35" s="108"/>
      <c r="LWM35" s="112"/>
      <c r="LWW35" s="114"/>
      <c r="LWY35" s="115"/>
      <c r="LWZ35" s="115"/>
      <c r="LXA35" s="95"/>
      <c r="LXB35" s="108"/>
      <c r="LXC35" s="112"/>
      <c r="LXM35" s="114"/>
      <c r="LXO35" s="115"/>
      <c r="LXP35" s="115"/>
      <c r="LXQ35" s="95"/>
      <c r="LXR35" s="108"/>
      <c r="LXS35" s="112"/>
      <c r="LYC35" s="114"/>
      <c r="LYE35" s="115"/>
      <c r="LYF35" s="115"/>
      <c r="LYG35" s="95"/>
      <c r="LYH35" s="108"/>
      <c r="LYI35" s="112"/>
      <c r="LYS35" s="114"/>
      <c r="LYU35" s="115"/>
      <c r="LYV35" s="115"/>
      <c r="LYW35" s="95"/>
      <c r="LYX35" s="108"/>
      <c r="LYY35" s="112"/>
      <c r="LZI35" s="114"/>
      <c r="LZK35" s="115"/>
      <c r="LZL35" s="115"/>
      <c r="LZM35" s="95"/>
      <c r="LZN35" s="108"/>
      <c r="LZO35" s="112"/>
      <c r="LZY35" s="114"/>
      <c r="MAA35" s="115"/>
      <c r="MAB35" s="115"/>
      <c r="MAC35" s="95"/>
      <c r="MAD35" s="108"/>
      <c r="MAE35" s="112"/>
      <c r="MAO35" s="114"/>
      <c r="MAQ35" s="115"/>
      <c r="MAR35" s="115"/>
      <c r="MAS35" s="95"/>
      <c r="MAT35" s="108"/>
      <c r="MAU35" s="112"/>
      <c r="MBE35" s="114"/>
      <c r="MBG35" s="115"/>
      <c r="MBH35" s="115"/>
      <c r="MBI35" s="95"/>
      <c r="MBJ35" s="108"/>
      <c r="MBK35" s="112"/>
      <c r="MBU35" s="114"/>
      <c r="MBW35" s="115"/>
      <c r="MBX35" s="115"/>
      <c r="MBY35" s="95"/>
      <c r="MBZ35" s="108"/>
      <c r="MCA35" s="112"/>
      <c r="MCK35" s="114"/>
      <c r="MCM35" s="115"/>
      <c r="MCN35" s="115"/>
      <c r="MCO35" s="95"/>
      <c r="MCP35" s="108"/>
      <c r="MCQ35" s="112"/>
      <c r="MDA35" s="114"/>
      <c r="MDC35" s="115"/>
      <c r="MDD35" s="115"/>
      <c r="MDE35" s="95"/>
      <c r="MDF35" s="108"/>
      <c r="MDG35" s="112"/>
      <c r="MDQ35" s="114"/>
      <c r="MDS35" s="115"/>
      <c r="MDT35" s="115"/>
      <c r="MDU35" s="95"/>
      <c r="MDV35" s="108"/>
      <c r="MDW35" s="112"/>
      <c r="MEG35" s="114"/>
      <c r="MEI35" s="115"/>
      <c r="MEJ35" s="115"/>
      <c r="MEK35" s="95"/>
      <c r="MEL35" s="108"/>
      <c r="MEM35" s="112"/>
      <c r="MEW35" s="114"/>
      <c r="MEY35" s="115"/>
      <c r="MEZ35" s="115"/>
      <c r="MFA35" s="95"/>
      <c r="MFB35" s="108"/>
      <c r="MFC35" s="112"/>
      <c r="MFM35" s="114"/>
      <c r="MFO35" s="115"/>
      <c r="MFP35" s="115"/>
      <c r="MFQ35" s="95"/>
      <c r="MFR35" s="108"/>
      <c r="MFS35" s="112"/>
      <c r="MGC35" s="114"/>
      <c r="MGE35" s="115"/>
      <c r="MGF35" s="115"/>
      <c r="MGG35" s="95"/>
      <c r="MGH35" s="108"/>
      <c r="MGI35" s="112"/>
      <c r="MGS35" s="114"/>
      <c r="MGU35" s="115"/>
      <c r="MGV35" s="115"/>
      <c r="MGW35" s="95"/>
      <c r="MGX35" s="108"/>
      <c r="MGY35" s="112"/>
      <c r="MHI35" s="114"/>
      <c r="MHK35" s="115"/>
      <c r="MHL35" s="115"/>
      <c r="MHM35" s="95"/>
      <c r="MHN35" s="108"/>
      <c r="MHO35" s="112"/>
      <c r="MHY35" s="114"/>
      <c r="MIA35" s="115"/>
      <c r="MIB35" s="115"/>
      <c r="MIC35" s="95"/>
      <c r="MID35" s="108"/>
      <c r="MIE35" s="112"/>
      <c r="MIO35" s="114"/>
      <c r="MIQ35" s="115"/>
      <c r="MIR35" s="115"/>
      <c r="MIS35" s="95"/>
      <c r="MIT35" s="108"/>
      <c r="MIU35" s="112"/>
      <c r="MJE35" s="114"/>
      <c r="MJG35" s="115"/>
      <c r="MJH35" s="115"/>
      <c r="MJI35" s="95"/>
      <c r="MJJ35" s="108"/>
      <c r="MJK35" s="112"/>
      <c r="MJU35" s="114"/>
      <c r="MJW35" s="115"/>
      <c r="MJX35" s="115"/>
      <c r="MJY35" s="95"/>
      <c r="MJZ35" s="108"/>
      <c r="MKA35" s="112"/>
      <c r="MKK35" s="114"/>
      <c r="MKM35" s="115"/>
      <c r="MKN35" s="115"/>
      <c r="MKO35" s="95"/>
      <c r="MKP35" s="108"/>
      <c r="MKQ35" s="112"/>
      <c r="MLA35" s="114"/>
      <c r="MLC35" s="115"/>
      <c r="MLD35" s="115"/>
      <c r="MLE35" s="95"/>
      <c r="MLF35" s="108"/>
      <c r="MLG35" s="112"/>
      <c r="MLQ35" s="114"/>
      <c r="MLS35" s="115"/>
      <c r="MLT35" s="115"/>
      <c r="MLU35" s="95"/>
      <c r="MLV35" s="108"/>
      <c r="MLW35" s="112"/>
      <c r="MMG35" s="114"/>
      <c r="MMI35" s="115"/>
      <c r="MMJ35" s="115"/>
      <c r="MMK35" s="95"/>
      <c r="MML35" s="108"/>
      <c r="MMM35" s="112"/>
      <c r="MMW35" s="114"/>
      <c r="MMY35" s="115"/>
      <c r="MMZ35" s="115"/>
      <c r="MNA35" s="95"/>
      <c r="MNB35" s="108"/>
      <c r="MNC35" s="112"/>
      <c r="MNM35" s="114"/>
      <c r="MNO35" s="115"/>
      <c r="MNP35" s="115"/>
      <c r="MNQ35" s="95"/>
      <c r="MNR35" s="108"/>
      <c r="MNS35" s="112"/>
      <c r="MOC35" s="114"/>
      <c r="MOE35" s="115"/>
      <c r="MOF35" s="115"/>
      <c r="MOG35" s="95"/>
      <c r="MOH35" s="108"/>
      <c r="MOI35" s="112"/>
      <c r="MOS35" s="114"/>
      <c r="MOU35" s="115"/>
      <c r="MOV35" s="115"/>
      <c r="MOW35" s="95"/>
      <c r="MOX35" s="108"/>
      <c r="MOY35" s="112"/>
      <c r="MPI35" s="114"/>
      <c r="MPK35" s="115"/>
      <c r="MPL35" s="115"/>
      <c r="MPM35" s="95"/>
      <c r="MPN35" s="108"/>
      <c r="MPO35" s="112"/>
      <c r="MPY35" s="114"/>
      <c r="MQA35" s="115"/>
      <c r="MQB35" s="115"/>
      <c r="MQC35" s="95"/>
      <c r="MQD35" s="108"/>
      <c r="MQE35" s="112"/>
      <c r="MQO35" s="114"/>
      <c r="MQQ35" s="115"/>
      <c r="MQR35" s="115"/>
      <c r="MQS35" s="95"/>
      <c r="MQT35" s="108"/>
      <c r="MQU35" s="112"/>
      <c r="MRE35" s="114"/>
      <c r="MRG35" s="115"/>
      <c r="MRH35" s="115"/>
      <c r="MRI35" s="95"/>
      <c r="MRJ35" s="108"/>
      <c r="MRK35" s="112"/>
      <c r="MRU35" s="114"/>
      <c r="MRW35" s="115"/>
      <c r="MRX35" s="115"/>
      <c r="MRY35" s="95"/>
      <c r="MRZ35" s="108"/>
      <c r="MSA35" s="112"/>
      <c r="MSK35" s="114"/>
      <c r="MSM35" s="115"/>
      <c r="MSN35" s="115"/>
      <c r="MSO35" s="95"/>
      <c r="MSP35" s="108"/>
      <c r="MSQ35" s="112"/>
      <c r="MTA35" s="114"/>
      <c r="MTC35" s="115"/>
      <c r="MTD35" s="115"/>
      <c r="MTE35" s="95"/>
      <c r="MTF35" s="108"/>
      <c r="MTG35" s="112"/>
      <c r="MTQ35" s="114"/>
      <c r="MTS35" s="115"/>
      <c r="MTT35" s="115"/>
      <c r="MTU35" s="95"/>
      <c r="MTV35" s="108"/>
      <c r="MTW35" s="112"/>
      <c r="MUG35" s="114"/>
      <c r="MUI35" s="115"/>
      <c r="MUJ35" s="115"/>
      <c r="MUK35" s="95"/>
      <c r="MUL35" s="108"/>
      <c r="MUM35" s="112"/>
      <c r="MUW35" s="114"/>
      <c r="MUY35" s="115"/>
      <c r="MUZ35" s="115"/>
      <c r="MVA35" s="95"/>
      <c r="MVB35" s="108"/>
      <c r="MVC35" s="112"/>
      <c r="MVM35" s="114"/>
      <c r="MVO35" s="115"/>
      <c r="MVP35" s="115"/>
      <c r="MVQ35" s="95"/>
      <c r="MVR35" s="108"/>
      <c r="MVS35" s="112"/>
      <c r="MWC35" s="114"/>
      <c r="MWE35" s="115"/>
      <c r="MWF35" s="115"/>
      <c r="MWG35" s="95"/>
      <c r="MWH35" s="108"/>
      <c r="MWI35" s="112"/>
      <c r="MWS35" s="114"/>
      <c r="MWU35" s="115"/>
      <c r="MWV35" s="115"/>
      <c r="MWW35" s="95"/>
      <c r="MWX35" s="108"/>
      <c r="MWY35" s="112"/>
      <c r="MXI35" s="114"/>
      <c r="MXK35" s="115"/>
      <c r="MXL35" s="115"/>
      <c r="MXM35" s="95"/>
      <c r="MXN35" s="108"/>
      <c r="MXO35" s="112"/>
      <c r="MXY35" s="114"/>
      <c r="MYA35" s="115"/>
      <c r="MYB35" s="115"/>
      <c r="MYC35" s="95"/>
      <c r="MYD35" s="108"/>
      <c r="MYE35" s="112"/>
      <c r="MYO35" s="114"/>
      <c r="MYQ35" s="115"/>
      <c r="MYR35" s="115"/>
      <c r="MYS35" s="95"/>
      <c r="MYT35" s="108"/>
      <c r="MYU35" s="112"/>
      <c r="MZE35" s="114"/>
      <c r="MZG35" s="115"/>
      <c r="MZH35" s="115"/>
      <c r="MZI35" s="95"/>
      <c r="MZJ35" s="108"/>
      <c r="MZK35" s="112"/>
      <c r="MZU35" s="114"/>
      <c r="MZW35" s="115"/>
      <c r="MZX35" s="115"/>
      <c r="MZY35" s="95"/>
      <c r="MZZ35" s="108"/>
      <c r="NAA35" s="112"/>
      <c r="NAK35" s="114"/>
      <c r="NAM35" s="115"/>
      <c r="NAN35" s="115"/>
      <c r="NAO35" s="95"/>
      <c r="NAP35" s="108"/>
      <c r="NAQ35" s="112"/>
      <c r="NBA35" s="114"/>
      <c r="NBC35" s="115"/>
      <c r="NBD35" s="115"/>
      <c r="NBE35" s="95"/>
      <c r="NBF35" s="108"/>
      <c r="NBG35" s="112"/>
      <c r="NBQ35" s="114"/>
      <c r="NBS35" s="115"/>
      <c r="NBT35" s="115"/>
      <c r="NBU35" s="95"/>
      <c r="NBV35" s="108"/>
      <c r="NBW35" s="112"/>
      <c r="NCG35" s="114"/>
      <c r="NCI35" s="115"/>
      <c r="NCJ35" s="115"/>
      <c r="NCK35" s="95"/>
      <c r="NCL35" s="108"/>
      <c r="NCM35" s="112"/>
      <c r="NCW35" s="114"/>
      <c r="NCY35" s="115"/>
      <c r="NCZ35" s="115"/>
      <c r="NDA35" s="95"/>
      <c r="NDB35" s="108"/>
      <c r="NDC35" s="112"/>
      <c r="NDM35" s="114"/>
      <c r="NDO35" s="115"/>
      <c r="NDP35" s="115"/>
      <c r="NDQ35" s="95"/>
      <c r="NDR35" s="108"/>
      <c r="NDS35" s="112"/>
      <c r="NEC35" s="114"/>
      <c r="NEE35" s="115"/>
      <c r="NEF35" s="115"/>
      <c r="NEG35" s="95"/>
      <c r="NEH35" s="108"/>
      <c r="NEI35" s="112"/>
      <c r="NES35" s="114"/>
      <c r="NEU35" s="115"/>
      <c r="NEV35" s="115"/>
      <c r="NEW35" s="95"/>
      <c r="NEX35" s="108"/>
      <c r="NEY35" s="112"/>
      <c r="NFI35" s="114"/>
      <c r="NFK35" s="115"/>
      <c r="NFL35" s="115"/>
      <c r="NFM35" s="95"/>
      <c r="NFN35" s="108"/>
      <c r="NFO35" s="112"/>
      <c r="NFY35" s="114"/>
      <c r="NGA35" s="115"/>
      <c r="NGB35" s="115"/>
      <c r="NGC35" s="95"/>
      <c r="NGD35" s="108"/>
      <c r="NGE35" s="112"/>
      <c r="NGO35" s="114"/>
      <c r="NGQ35" s="115"/>
      <c r="NGR35" s="115"/>
      <c r="NGS35" s="95"/>
      <c r="NGT35" s="108"/>
      <c r="NGU35" s="112"/>
      <c r="NHE35" s="114"/>
      <c r="NHG35" s="115"/>
      <c r="NHH35" s="115"/>
      <c r="NHI35" s="95"/>
      <c r="NHJ35" s="108"/>
      <c r="NHK35" s="112"/>
      <c r="NHU35" s="114"/>
      <c r="NHW35" s="115"/>
      <c r="NHX35" s="115"/>
      <c r="NHY35" s="95"/>
      <c r="NHZ35" s="108"/>
      <c r="NIA35" s="112"/>
      <c r="NIK35" s="114"/>
      <c r="NIM35" s="115"/>
      <c r="NIN35" s="115"/>
      <c r="NIO35" s="95"/>
      <c r="NIP35" s="108"/>
      <c r="NIQ35" s="112"/>
      <c r="NJA35" s="114"/>
      <c r="NJC35" s="115"/>
      <c r="NJD35" s="115"/>
      <c r="NJE35" s="95"/>
      <c r="NJF35" s="108"/>
      <c r="NJG35" s="112"/>
      <c r="NJQ35" s="114"/>
      <c r="NJS35" s="115"/>
      <c r="NJT35" s="115"/>
      <c r="NJU35" s="95"/>
      <c r="NJV35" s="108"/>
      <c r="NJW35" s="112"/>
      <c r="NKG35" s="114"/>
      <c r="NKI35" s="115"/>
      <c r="NKJ35" s="115"/>
      <c r="NKK35" s="95"/>
      <c r="NKL35" s="108"/>
      <c r="NKM35" s="112"/>
      <c r="NKW35" s="114"/>
      <c r="NKY35" s="115"/>
      <c r="NKZ35" s="115"/>
      <c r="NLA35" s="95"/>
      <c r="NLB35" s="108"/>
      <c r="NLC35" s="112"/>
      <c r="NLM35" s="114"/>
      <c r="NLO35" s="115"/>
      <c r="NLP35" s="115"/>
      <c r="NLQ35" s="95"/>
      <c r="NLR35" s="108"/>
      <c r="NLS35" s="112"/>
      <c r="NMC35" s="114"/>
      <c r="NME35" s="115"/>
      <c r="NMF35" s="115"/>
      <c r="NMG35" s="95"/>
      <c r="NMH35" s="108"/>
      <c r="NMI35" s="112"/>
      <c r="NMS35" s="114"/>
      <c r="NMU35" s="115"/>
      <c r="NMV35" s="115"/>
      <c r="NMW35" s="95"/>
      <c r="NMX35" s="108"/>
      <c r="NMY35" s="112"/>
      <c r="NNI35" s="114"/>
      <c r="NNK35" s="115"/>
      <c r="NNL35" s="115"/>
      <c r="NNM35" s="95"/>
      <c r="NNN35" s="108"/>
      <c r="NNO35" s="112"/>
      <c r="NNY35" s="114"/>
      <c r="NOA35" s="115"/>
      <c r="NOB35" s="115"/>
      <c r="NOC35" s="95"/>
      <c r="NOD35" s="108"/>
      <c r="NOE35" s="112"/>
      <c r="NOO35" s="114"/>
      <c r="NOQ35" s="115"/>
      <c r="NOR35" s="115"/>
      <c r="NOS35" s="95"/>
      <c r="NOT35" s="108"/>
      <c r="NOU35" s="112"/>
      <c r="NPE35" s="114"/>
      <c r="NPG35" s="115"/>
      <c r="NPH35" s="115"/>
      <c r="NPI35" s="95"/>
      <c r="NPJ35" s="108"/>
      <c r="NPK35" s="112"/>
      <c r="NPU35" s="114"/>
      <c r="NPW35" s="115"/>
      <c r="NPX35" s="115"/>
      <c r="NPY35" s="95"/>
      <c r="NPZ35" s="108"/>
      <c r="NQA35" s="112"/>
      <c r="NQK35" s="114"/>
      <c r="NQM35" s="115"/>
      <c r="NQN35" s="115"/>
      <c r="NQO35" s="95"/>
      <c r="NQP35" s="108"/>
      <c r="NQQ35" s="112"/>
      <c r="NRA35" s="114"/>
      <c r="NRC35" s="115"/>
      <c r="NRD35" s="115"/>
      <c r="NRE35" s="95"/>
      <c r="NRF35" s="108"/>
      <c r="NRG35" s="112"/>
      <c r="NRQ35" s="114"/>
      <c r="NRS35" s="115"/>
      <c r="NRT35" s="115"/>
      <c r="NRU35" s="95"/>
      <c r="NRV35" s="108"/>
      <c r="NRW35" s="112"/>
      <c r="NSG35" s="114"/>
      <c r="NSI35" s="115"/>
      <c r="NSJ35" s="115"/>
      <c r="NSK35" s="95"/>
      <c r="NSL35" s="108"/>
      <c r="NSM35" s="112"/>
      <c r="NSW35" s="114"/>
      <c r="NSY35" s="115"/>
      <c r="NSZ35" s="115"/>
      <c r="NTA35" s="95"/>
      <c r="NTB35" s="108"/>
      <c r="NTC35" s="112"/>
      <c r="NTM35" s="114"/>
      <c r="NTO35" s="115"/>
      <c r="NTP35" s="115"/>
      <c r="NTQ35" s="95"/>
      <c r="NTR35" s="108"/>
      <c r="NTS35" s="112"/>
      <c r="NUC35" s="114"/>
      <c r="NUE35" s="115"/>
      <c r="NUF35" s="115"/>
      <c r="NUG35" s="95"/>
      <c r="NUH35" s="108"/>
      <c r="NUI35" s="112"/>
      <c r="NUS35" s="114"/>
      <c r="NUU35" s="115"/>
      <c r="NUV35" s="115"/>
      <c r="NUW35" s="95"/>
      <c r="NUX35" s="108"/>
      <c r="NUY35" s="112"/>
      <c r="NVI35" s="114"/>
      <c r="NVK35" s="115"/>
      <c r="NVL35" s="115"/>
      <c r="NVM35" s="95"/>
      <c r="NVN35" s="108"/>
      <c r="NVO35" s="112"/>
      <c r="NVY35" s="114"/>
      <c r="NWA35" s="115"/>
      <c r="NWB35" s="115"/>
      <c r="NWC35" s="95"/>
      <c r="NWD35" s="108"/>
      <c r="NWE35" s="112"/>
      <c r="NWO35" s="114"/>
      <c r="NWQ35" s="115"/>
      <c r="NWR35" s="115"/>
      <c r="NWS35" s="95"/>
      <c r="NWT35" s="108"/>
      <c r="NWU35" s="112"/>
      <c r="NXE35" s="114"/>
      <c r="NXG35" s="115"/>
      <c r="NXH35" s="115"/>
      <c r="NXI35" s="95"/>
      <c r="NXJ35" s="108"/>
      <c r="NXK35" s="112"/>
      <c r="NXU35" s="114"/>
      <c r="NXW35" s="115"/>
      <c r="NXX35" s="115"/>
      <c r="NXY35" s="95"/>
      <c r="NXZ35" s="108"/>
      <c r="NYA35" s="112"/>
      <c r="NYK35" s="114"/>
      <c r="NYM35" s="115"/>
      <c r="NYN35" s="115"/>
      <c r="NYO35" s="95"/>
      <c r="NYP35" s="108"/>
      <c r="NYQ35" s="112"/>
      <c r="NZA35" s="114"/>
      <c r="NZC35" s="115"/>
      <c r="NZD35" s="115"/>
      <c r="NZE35" s="95"/>
      <c r="NZF35" s="108"/>
      <c r="NZG35" s="112"/>
      <c r="NZQ35" s="114"/>
      <c r="NZS35" s="115"/>
      <c r="NZT35" s="115"/>
      <c r="NZU35" s="95"/>
      <c r="NZV35" s="108"/>
      <c r="NZW35" s="112"/>
      <c r="OAG35" s="114"/>
      <c r="OAI35" s="115"/>
      <c r="OAJ35" s="115"/>
      <c r="OAK35" s="95"/>
      <c r="OAL35" s="108"/>
      <c r="OAM35" s="112"/>
      <c r="OAW35" s="114"/>
      <c r="OAY35" s="115"/>
      <c r="OAZ35" s="115"/>
      <c r="OBA35" s="95"/>
      <c r="OBB35" s="108"/>
      <c r="OBC35" s="112"/>
      <c r="OBM35" s="114"/>
      <c r="OBO35" s="115"/>
      <c r="OBP35" s="115"/>
      <c r="OBQ35" s="95"/>
      <c r="OBR35" s="108"/>
      <c r="OBS35" s="112"/>
      <c r="OCC35" s="114"/>
      <c r="OCE35" s="115"/>
      <c r="OCF35" s="115"/>
      <c r="OCG35" s="95"/>
      <c r="OCH35" s="108"/>
      <c r="OCI35" s="112"/>
      <c r="OCS35" s="114"/>
      <c r="OCU35" s="115"/>
      <c r="OCV35" s="115"/>
      <c r="OCW35" s="95"/>
      <c r="OCX35" s="108"/>
      <c r="OCY35" s="112"/>
      <c r="ODI35" s="114"/>
      <c r="ODK35" s="115"/>
      <c r="ODL35" s="115"/>
      <c r="ODM35" s="95"/>
      <c r="ODN35" s="108"/>
      <c r="ODO35" s="112"/>
      <c r="ODY35" s="114"/>
      <c r="OEA35" s="115"/>
      <c r="OEB35" s="115"/>
      <c r="OEC35" s="95"/>
      <c r="OED35" s="108"/>
      <c r="OEE35" s="112"/>
      <c r="OEO35" s="114"/>
      <c r="OEQ35" s="115"/>
      <c r="OER35" s="115"/>
      <c r="OES35" s="95"/>
      <c r="OET35" s="108"/>
      <c r="OEU35" s="112"/>
      <c r="OFE35" s="114"/>
      <c r="OFG35" s="115"/>
      <c r="OFH35" s="115"/>
      <c r="OFI35" s="95"/>
      <c r="OFJ35" s="108"/>
      <c r="OFK35" s="112"/>
      <c r="OFU35" s="114"/>
      <c r="OFW35" s="115"/>
      <c r="OFX35" s="115"/>
      <c r="OFY35" s="95"/>
      <c r="OFZ35" s="108"/>
      <c r="OGA35" s="112"/>
      <c r="OGK35" s="114"/>
      <c r="OGM35" s="115"/>
      <c r="OGN35" s="115"/>
      <c r="OGO35" s="95"/>
      <c r="OGP35" s="108"/>
      <c r="OGQ35" s="112"/>
      <c r="OHA35" s="114"/>
      <c r="OHC35" s="115"/>
      <c r="OHD35" s="115"/>
      <c r="OHE35" s="95"/>
      <c r="OHF35" s="108"/>
      <c r="OHG35" s="112"/>
      <c r="OHQ35" s="114"/>
      <c r="OHS35" s="115"/>
      <c r="OHT35" s="115"/>
      <c r="OHU35" s="95"/>
      <c r="OHV35" s="108"/>
      <c r="OHW35" s="112"/>
      <c r="OIG35" s="114"/>
      <c r="OII35" s="115"/>
      <c r="OIJ35" s="115"/>
      <c r="OIK35" s="95"/>
      <c r="OIL35" s="108"/>
      <c r="OIM35" s="112"/>
      <c r="OIW35" s="114"/>
      <c r="OIY35" s="115"/>
      <c r="OIZ35" s="115"/>
      <c r="OJA35" s="95"/>
      <c r="OJB35" s="108"/>
      <c r="OJC35" s="112"/>
      <c r="OJM35" s="114"/>
      <c r="OJO35" s="115"/>
      <c r="OJP35" s="115"/>
      <c r="OJQ35" s="95"/>
      <c r="OJR35" s="108"/>
      <c r="OJS35" s="112"/>
      <c r="OKC35" s="114"/>
      <c r="OKE35" s="115"/>
      <c r="OKF35" s="115"/>
      <c r="OKG35" s="95"/>
      <c r="OKH35" s="108"/>
      <c r="OKI35" s="112"/>
      <c r="OKS35" s="114"/>
      <c r="OKU35" s="115"/>
      <c r="OKV35" s="115"/>
      <c r="OKW35" s="95"/>
      <c r="OKX35" s="108"/>
      <c r="OKY35" s="112"/>
      <c r="OLI35" s="114"/>
      <c r="OLK35" s="115"/>
      <c r="OLL35" s="115"/>
      <c r="OLM35" s="95"/>
      <c r="OLN35" s="108"/>
      <c r="OLO35" s="112"/>
      <c r="OLY35" s="114"/>
      <c r="OMA35" s="115"/>
      <c r="OMB35" s="115"/>
      <c r="OMC35" s="95"/>
      <c r="OMD35" s="108"/>
      <c r="OME35" s="112"/>
      <c r="OMO35" s="114"/>
      <c r="OMQ35" s="115"/>
      <c r="OMR35" s="115"/>
      <c r="OMS35" s="95"/>
      <c r="OMT35" s="108"/>
      <c r="OMU35" s="112"/>
      <c r="ONE35" s="114"/>
      <c r="ONG35" s="115"/>
      <c r="ONH35" s="115"/>
      <c r="ONI35" s="95"/>
      <c r="ONJ35" s="108"/>
      <c r="ONK35" s="112"/>
      <c r="ONU35" s="114"/>
      <c r="ONW35" s="115"/>
      <c r="ONX35" s="115"/>
      <c r="ONY35" s="95"/>
      <c r="ONZ35" s="108"/>
      <c r="OOA35" s="112"/>
      <c r="OOK35" s="114"/>
      <c r="OOM35" s="115"/>
      <c r="OON35" s="115"/>
      <c r="OOO35" s="95"/>
      <c r="OOP35" s="108"/>
      <c r="OOQ35" s="112"/>
      <c r="OPA35" s="114"/>
      <c r="OPC35" s="115"/>
      <c r="OPD35" s="115"/>
      <c r="OPE35" s="95"/>
      <c r="OPF35" s="108"/>
      <c r="OPG35" s="112"/>
      <c r="OPQ35" s="114"/>
      <c r="OPS35" s="115"/>
      <c r="OPT35" s="115"/>
      <c r="OPU35" s="95"/>
      <c r="OPV35" s="108"/>
      <c r="OPW35" s="112"/>
      <c r="OQG35" s="114"/>
      <c r="OQI35" s="115"/>
      <c r="OQJ35" s="115"/>
      <c r="OQK35" s="95"/>
      <c r="OQL35" s="108"/>
      <c r="OQM35" s="112"/>
      <c r="OQW35" s="114"/>
      <c r="OQY35" s="115"/>
      <c r="OQZ35" s="115"/>
      <c r="ORA35" s="95"/>
      <c r="ORB35" s="108"/>
      <c r="ORC35" s="112"/>
      <c r="ORM35" s="114"/>
      <c r="ORO35" s="115"/>
      <c r="ORP35" s="115"/>
      <c r="ORQ35" s="95"/>
      <c r="ORR35" s="108"/>
      <c r="ORS35" s="112"/>
      <c r="OSC35" s="114"/>
      <c r="OSE35" s="115"/>
      <c r="OSF35" s="115"/>
      <c r="OSG35" s="95"/>
      <c r="OSH35" s="108"/>
      <c r="OSI35" s="112"/>
      <c r="OSS35" s="114"/>
      <c r="OSU35" s="115"/>
      <c r="OSV35" s="115"/>
      <c r="OSW35" s="95"/>
      <c r="OSX35" s="108"/>
      <c r="OSY35" s="112"/>
      <c r="OTI35" s="114"/>
      <c r="OTK35" s="115"/>
      <c r="OTL35" s="115"/>
      <c r="OTM35" s="95"/>
      <c r="OTN35" s="108"/>
      <c r="OTO35" s="112"/>
      <c r="OTY35" s="114"/>
      <c r="OUA35" s="115"/>
      <c r="OUB35" s="115"/>
      <c r="OUC35" s="95"/>
      <c r="OUD35" s="108"/>
      <c r="OUE35" s="112"/>
      <c r="OUO35" s="114"/>
      <c r="OUQ35" s="115"/>
      <c r="OUR35" s="115"/>
      <c r="OUS35" s="95"/>
      <c r="OUT35" s="108"/>
      <c r="OUU35" s="112"/>
      <c r="OVE35" s="114"/>
      <c r="OVG35" s="115"/>
      <c r="OVH35" s="115"/>
      <c r="OVI35" s="95"/>
      <c r="OVJ35" s="108"/>
      <c r="OVK35" s="112"/>
      <c r="OVU35" s="114"/>
      <c r="OVW35" s="115"/>
      <c r="OVX35" s="115"/>
      <c r="OVY35" s="95"/>
      <c r="OVZ35" s="108"/>
      <c r="OWA35" s="112"/>
      <c r="OWK35" s="114"/>
      <c r="OWM35" s="115"/>
      <c r="OWN35" s="115"/>
      <c r="OWO35" s="95"/>
      <c r="OWP35" s="108"/>
      <c r="OWQ35" s="112"/>
      <c r="OXA35" s="114"/>
      <c r="OXC35" s="115"/>
      <c r="OXD35" s="115"/>
      <c r="OXE35" s="95"/>
      <c r="OXF35" s="108"/>
      <c r="OXG35" s="112"/>
      <c r="OXQ35" s="114"/>
      <c r="OXS35" s="115"/>
      <c r="OXT35" s="115"/>
      <c r="OXU35" s="95"/>
      <c r="OXV35" s="108"/>
      <c r="OXW35" s="112"/>
      <c r="OYG35" s="114"/>
      <c r="OYI35" s="115"/>
      <c r="OYJ35" s="115"/>
      <c r="OYK35" s="95"/>
      <c r="OYL35" s="108"/>
      <c r="OYM35" s="112"/>
      <c r="OYW35" s="114"/>
      <c r="OYY35" s="115"/>
      <c r="OYZ35" s="115"/>
      <c r="OZA35" s="95"/>
      <c r="OZB35" s="108"/>
      <c r="OZC35" s="112"/>
      <c r="OZM35" s="114"/>
      <c r="OZO35" s="115"/>
      <c r="OZP35" s="115"/>
      <c r="OZQ35" s="95"/>
      <c r="OZR35" s="108"/>
      <c r="OZS35" s="112"/>
      <c r="PAC35" s="114"/>
      <c r="PAE35" s="115"/>
      <c r="PAF35" s="115"/>
      <c r="PAG35" s="95"/>
      <c r="PAH35" s="108"/>
      <c r="PAI35" s="112"/>
      <c r="PAS35" s="114"/>
      <c r="PAU35" s="115"/>
      <c r="PAV35" s="115"/>
      <c r="PAW35" s="95"/>
      <c r="PAX35" s="108"/>
      <c r="PAY35" s="112"/>
      <c r="PBI35" s="114"/>
      <c r="PBK35" s="115"/>
      <c r="PBL35" s="115"/>
      <c r="PBM35" s="95"/>
      <c r="PBN35" s="108"/>
      <c r="PBO35" s="112"/>
      <c r="PBY35" s="114"/>
      <c r="PCA35" s="115"/>
      <c r="PCB35" s="115"/>
      <c r="PCC35" s="95"/>
      <c r="PCD35" s="108"/>
      <c r="PCE35" s="112"/>
      <c r="PCO35" s="114"/>
      <c r="PCQ35" s="115"/>
      <c r="PCR35" s="115"/>
      <c r="PCS35" s="95"/>
      <c r="PCT35" s="108"/>
      <c r="PCU35" s="112"/>
      <c r="PDE35" s="114"/>
      <c r="PDG35" s="115"/>
      <c r="PDH35" s="115"/>
      <c r="PDI35" s="95"/>
      <c r="PDJ35" s="108"/>
      <c r="PDK35" s="112"/>
      <c r="PDU35" s="114"/>
      <c r="PDW35" s="115"/>
      <c r="PDX35" s="115"/>
      <c r="PDY35" s="95"/>
      <c r="PDZ35" s="108"/>
      <c r="PEA35" s="112"/>
      <c r="PEK35" s="114"/>
      <c r="PEM35" s="115"/>
      <c r="PEN35" s="115"/>
      <c r="PEO35" s="95"/>
      <c r="PEP35" s="108"/>
      <c r="PEQ35" s="112"/>
      <c r="PFA35" s="114"/>
      <c r="PFC35" s="115"/>
      <c r="PFD35" s="115"/>
      <c r="PFE35" s="95"/>
      <c r="PFF35" s="108"/>
      <c r="PFG35" s="112"/>
      <c r="PFQ35" s="114"/>
      <c r="PFS35" s="115"/>
      <c r="PFT35" s="115"/>
      <c r="PFU35" s="95"/>
      <c r="PFV35" s="108"/>
      <c r="PFW35" s="112"/>
      <c r="PGG35" s="114"/>
      <c r="PGI35" s="115"/>
      <c r="PGJ35" s="115"/>
      <c r="PGK35" s="95"/>
      <c r="PGL35" s="108"/>
      <c r="PGM35" s="112"/>
      <c r="PGW35" s="114"/>
      <c r="PGY35" s="115"/>
      <c r="PGZ35" s="115"/>
      <c r="PHA35" s="95"/>
      <c r="PHB35" s="108"/>
      <c r="PHC35" s="112"/>
      <c r="PHM35" s="114"/>
      <c r="PHO35" s="115"/>
      <c r="PHP35" s="115"/>
      <c r="PHQ35" s="95"/>
      <c r="PHR35" s="108"/>
      <c r="PHS35" s="112"/>
      <c r="PIC35" s="114"/>
      <c r="PIE35" s="115"/>
      <c r="PIF35" s="115"/>
      <c r="PIG35" s="95"/>
      <c r="PIH35" s="108"/>
      <c r="PII35" s="112"/>
      <c r="PIS35" s="114"/>
      <c r="PIU35" s="115"/>
      <c r="PIV35" s="115"/>
      <c r="PIW35" s="95"/>
      <c r="PIX35" s="108"/>
      <c r="PIY35" s="112"/>
      <c r="PJI35" s="114"/>
      <c r="PJK35" s="115"/>
      <c r="PJL35" s="115"/>
      <c r="PJM35" s="95"/>
      <c r="PJN35" s="108"/>
      <c r="PJO35" s="112"/>
      <c r="PJY35" s="114"/>
      <c r="PKA35" s="115"/>
      <c r="PKB35" s="115"/>
      <c r="PKC35" s="95"/>
      <c r="PKD35" s="108"/>
      <c r="PKE35" s="112"/>
      <c r="PKO35" s="114"/>
      <c r="PKQ35" s="115"/>
      <c r="PKR35" s="115"/>
      <c r="PKS35" s="95"/>
      <c r="PKT35" s="108"/>
      <c r="PKU35" s="112"/>
      <c r="PLE35" s="114"/>
      <c r="PLG35" s="115"/>
      <c r="PLH35" s="115"/>
      <c r="PLI35" s="95"/>
      <c r="PLJ35" s="108"/>
      <c r="PLK35" s="112"/>
      <c r="PLU35" s="114"/>
      <c r="PLW35" s="115"/>
      <c r="PLX35" s="115"/>
      <c r="PLY35" s="95"/>
      <c r="PLZ35" s="108"/>
      <c r="PMA35" s="112"/>
      <c r="PMK35" s="114"/>
      <c r="PMM35" s="115"/>
      <c r="PMN35" s="115"/>
      <c r="PMO35" s="95"/>
      <c r="PMP35" s="108"/>
      <c r="PMQ35" s="112"/>
      <c r="PNA35" s="114"/>
      <c r="PNC35" s="115"/>
      <c r="PND35" s="115"/>
      <c r="PNE35" s="95"/>
      <c r="PNF35" s="108"/>
      <c r="PNG35" s="112"/>
      <c r="PNQ35" s="114"/>
      <c r="PNS35" s="115"/>
      <c r="PNT35" s="115"/>
      <c r="PNU35" s="95"/>
      <c r="PNV35" s="108"/>
      <c r="PNW35" s="112"/>
      <c r="POG35" s="114"/>
      <c r="POI35" s="115"/>
      <c r="POJ35" s="115"/>
      <c r="POK35" s="95"/>
      <c r="POL35" s="108"/>
      <c r="POM35" s="112"/>
      <c r="POW35" s="114"/>
      <c r="POY35" s="115"/>
      <c r="POZ35" s="115"/>
      <c r="PPA35" s="95"/>
      <c r="PPB35" s="108"/>
      <c r="PPC35" s="112"/>
      <c r="PPM35" s="114"/>
      <c r="PPO35" s="115"/>
      <c r="PPP35" s="115"/>
      <c r="PPQ35" s="95"/>
      <c r="PPR35" s="108"/>
      <c r="PPS35" s="112"/>
      <c r="PQC35" s="114"/>
      <c r="PQE35" s="115"/>
      <c r="PQF35" s="115"/>
      <c r="PQG35" s="95"/>
      <c r="PQH35" s="108"/>
      <c r="PQI35" s="112"/>
      <c r="PQS35" s="114"/>
      <c r="PQU35" s="115"/>
      <c r="PQV35" s="115"/>
      <c r="PQW35" s="95"/>
      <c r="PQX35" s="108"/>
      <c r="PQY35" s="112"/>
      <c r="PRI35" s="114"/>
      <c r="PRK35" s="115"/>
      <c r="PRL35" s="115"/>
      <c r="PRM35" s="95"/>
      <c r="PRN35" s="108"/>
      <c r="PRO35" s="112"/>
      <c r="PRY35" s="114"/>
      <c r="PSA35" s="115"/>
      <c r="PSB35" s="115"/>
      <c r="PSC35" s="95"/>
      <c r="PSD35" s="108"/>
      <c r="PSE35" s="112"/>
      <c r="PSO35" s="114"/>
      <c r="PSQ35" s="115"/>
      <c r="PSR35" s="115"/>
      <c r="PSS35" s="95"/>
      <c r="PST35" s="108"/>
      <c r="PSU35" s="112"/>
      <c r="PTE35" s="114"/>
      <c r="PTG35" s="115"/>
      <c r="PTH35" s="115"/>
      <c r="PTI35" s="95"/>
      <c r="PTJ35" s="108"/>
      <c r="PTK35" s="112"/>
      <c r="PTU35" s="114"/>
      <c r="PTW35" s="115"/>
      <c r="PTX35" s="115"/>
      <c r="PTY35" s="95"/>
      <c r="PTZ35" s="108"/>
      <c r="PUA35" s="112"/>
      <c r="PUK35" s="114"/>
      <c r="PUM35" s="115"/>
      <c r="PUN35" s="115"/>
      <c r="PUO35" s="95"/>
      <c r="PUP35" s="108"/>
      <c r="PUQ35" s="112"/>
      <c r="PVA35" s="114"/>
      <c r="PVC35" s="115"/>
      <c r="PVD35" s="115"/>
      <c r="PVE35" s="95"/>
      <c r="PVF35" s="108"/>
      <c r="PVG35" s="112"/>
      <c r="PVQ35" s="114"/>
      <c r="PVS35" s="115"/>
      <c r="PVT35" s="115"/>
      <c r="PVU35" s="95"/>
      <c r="PVV35" s="108"/>
      <c r="PVW35" s="112"/>
      <c r="PWG35" s="114"/>
      <c r="PWI35" s="115"/>
      <c r="PWJ35" s="115"/>
      <c r="PWK35" s="95"/>
      <c r="PWL35" s="108"/>
      <c r="PWM35" s="112"/>
      <c r="PWW35" s="114"/>
      <c r="PWY35" s="115"/>
      <c r="PWZ35" s="115"/>
      <c r="PXA35" s="95"/>
      <c r="PXB35" s="108"/>
      <c r="PXC35" s="112"/>
      <c r="PXM35" s="114"/>
      <c r="PXO35" s="115"/>
      <c r="PXP35" s="115"/>
      <c r="PXQ35" s="95"/>
      <c r="PXR35" s="108"/>
      <c r="PXS35" s="112"/>
      <c r="PYC35" s="114"/>
      <c r="PYE35" s="115"/>
      <c r="PYF35" s="115"/>
      <c r="PYG35" s="95"/>
      <c r="PYH35" s="108"/>
      <c r="PYI35" s="112"/>
      <c r="PYS35" s="114"/>
      <c r="PYU35" s="115"/>
      <c r="PYV35" s="115"/>
      <c r="PYW35" s="95"/>
      <c r="PYX35" s="108"/>
      <c r="PYY35" s="112"/>
      <c r="PZI35" s="114"/>
      <c r="PZK35" s="115"/>
      <c r="PZL35" s="115"/>
      <c r="PZM35" s="95"/>
      <c r="PZN35" s="108"/>
      <c r="PZO35" s="112"/>
      <c r="PZY35" s="114"/>
      <c r="QAA35" s="115"/>
      <c r="QAB35" s="115"/>
      <c r="QAC35" s="95"/>
      <c r="QAD35" s="108"/>
      <c r="QAE35" s="112"/>
      <c r="QAO35" s="114"/>
      <c r="QAQ35" s="115"/>
      <c r="QAR35" s="115"/>
      <c r="QAS35" s="95"/>
      <c r="QAT35" s="108"/>
      <c r="QAU35" s="112"/>
      <c r="QBE35" s="114"/>
      <c r="QBG35" s="115"/>
      <c r="QBH35" s="115"/>
      <c r="QBI35" s="95"/>
      <c r="QBJ35" s="108"/>
      <c r="QBK35" s="112"/>
      <c r="QBU35" s="114"/>
      <c r="QBW35" s="115"/>
      <c r="QBX35" s="115"/>
      <c r="QBY35" s="95"/>
      <c r="QBZ35" s="108"/>
      <c r="QCA35" s="112"/>
      <c r="QCK35" s="114"/>
      <c r="QCM35" s="115"/>
      <c r="QCN35" s="115"/>
      <c r="QCO35" s="95"/>
      <c r="QCP35" s="108"/>
      <c r="QCQ35" s="112"/>
      <c r="QDA35" s="114"/>
      <c r="QDC35" s="115"/>
      <c r="QDD35" s="115"/>
      <c r="QDE35" s="95"/>
      <c r="QDF35" s="108"/>
      <c r="QDG35" s="112"/>
      <c r="QDQ35" s="114"/>
      <c r="QDS35" s="115"/>
      <c r="QDT35" s="115"/>
      <c r="QDU35" s="95"/>
      <c r="QDV35" s="108"/>
      <c r="QDW35" s="112"/>
      <c r="QEG35" s="114"/>
      <c r="QEI35" s="115"/>
      <c r="QEJ35" s="115"/>
      <c r="QEK35" s="95"/>
      <c r="QEL35" s="108"/>
      <c r="QEM35" s="112"/>
      <c r="QEW35" s="114"/>
      <c r="QEY35" s="115"/>
      <c r="QEZ35" s="115"/>
      <c r="QFA35" s="95"/>
      <c r="QFB35" s="108"/>
      <c r="QFC35" s="112"/>
      <c r="QFM35" s="114"/>
      <c r="QFO35" s="115"/>
      <c r="QFP35" s="115"/>
      <c r="QFQ35" s="95"/>
      <c r="QFR35" s="108"/>
      <c r="QFS35" s="112"/>
      <c r="QGC35" s="114"/>
      <c r="QGE35" s="115"/>
      <c r="QGF35" s="115"/>
      <c r="QGG35" s="95"/>
      <c r="QGH35" s="108"/>
      <c r="QGI35" s="112"/>
      <c r="QGS35" s="114"/>
      <c r="QGU35" s="115"/>
      <c r="QGV35" s="115"/>
      <c r="QGW35" s="95"/>
      <c r="QGX35" s="108"/>
      <c r="QGY35" s="112"/>
      <c r="QHI35" s="114"/>
      <c r="QHK35" s="115"/>
      <c r="QHL35" s="115"/>
      <c r="QHM35" s="95"/>
      <c r="QHN35" s="108"/>
      <c r="QHO35" s="112"/>
      <c r="QHY35" s="114"/>
      <c r="QIA35" s="115"/>
      <c r="QIB35" s="115"/>
      <c r="QIC35" s="95"/>
      <c r="QID35" s="108"/>
      <c r="QIE35" s="112"/>
      <c r="QIO35" s="114"/>
      <c r="QIQ35" s="115"/>
      <c r="QIR35" s="115"/>
      <c r="QIS35" s="95"/>
      <c r="QIT35" s="108"/>
      <c r="QIU35" s="112"/>
      <c r="QJE35" s="114"/>
      <c r="QJG35" s="115"/>
      <c r="QJH35" s="115"/>
      <c r="QJI35" s="95"/>
      <c r="QJJ35" s="108"/>
      <c r="QJK35" s="112"/>
      <c r="QJU35" s="114"/>
      <c r="QJW35" s="115"/>
      <c r="QJX35" s="115"/>
      <c r="QJY35" s="95"/>
      <c r="QJZ35" s="108"/>
      <c r="QKA35" s="112"/>
      <c r="QKK35" s="114"/>
      <c r="QKM35" s="115"/>
      <c r="QKN35" s="115"/>
      <c r="QKO35" s="95"/>
      <c r="QKP35" s="108"/>
      <c r="QKQ35" s="112"/>
      <c r="QLA35" s="114"/>
      <c r="QLC35" s="115"/>
      <c r="QLD35" s="115"/>
      <c r="QLE35" s="95"/>
      <c r="QLF35" s="108"/>
      <c r="QLG35" s="112"/>
      <c r="QLQ35" s="114"/>
      <c r="QLS35" s="115"/>
      <c r="QLT35" s="115"/>
      <c r="QLU35" s="95"/>
      <c r="QLV35" s="108"/>
      <c r="QLW35" s="112"/>
      <c r="QMG35" s="114"/>
      <c r="QMI35" s="115"/>
      <c r="QMJ35" s="115"/>
      <c r="QMK35" s="95"/>
      <c r="QML35" s="108"/>
      <c r="QMM35" s="112"/>
      <c r="QMW35" s="114"/>
      <c r="QMY35" s="115"/>
      <c r="QMZ35" s="115"/>
      <c r="QNA35" s="95"/>
      <c r="QNB35" s="108"/>
      <c r="QNC35" s="112"/>
      <c r="QNM35" s="114"/>
      <c r="QNO35" s="115"/>
      <c r="QNP35" s="115"/>
      <c r="QNQ35" s="95"/>
      <c r="QNR35" s="108"/>
      <c r="QNS35" s="112"/>
      <c r="QOC35" s="114"/>
      <c r="QOE35" s="115"/>
      <c r="QOF35" s="115"/>
      <c r="QOG35" s="95"/>
      <c r="QOH35" s="108"/>
      <c r="QOI35" s="112"/>
      <c r="QOS35" s="114"/>
      <c r="QOU35" s="115"/>
      <c r="QOV35" s="115"/>
      <c r="QOW35" s="95"/>
      <c r="QOX35" s="108"/>
      <c r="QOY35" s="112"/>
      <c r="QPI35" s="114"/>
      <c r="QPK35" s="115"/>
      <c r="QPL35" s="115"/>
      <c r="QPM35" s="95"/>
      <c r="QPN35" s="108"/>
      <c r="QPO35" s="112"/>
      <c r="QPY35" s="114"/>
      <c r="QQA35" s="115"/>
      <c r="QQB35" s="115"/>
      <c r="QQC35" s="95"/>
      <c r="QQD35" s="108"/>
      <c r="QQE35" s="112"/>
      <c r="QQO35" s="114"/>
      <c r="QQQ35" s="115"/>
      <c r="QQR35" s="115"/>
      <c r="QQS35" s="95"/>
      <c r="QQT35" s="108"/>
      <c r="QQU35" s="112"/>
      <c r="QRE35" s="114"/>
      <c r="QRG35" s="115"/>
      <c r="QRH35" s="115"/>
      <c r="QRI35" s="95"/>
      <c r="QRJ35" s="108"/>
      <c r="QRK35" s="112"/>
      <c r="QRU35" s="114"/>
      <c r="QRW35" s="115"/>
      <c r="QRX35" s="115"/>
      <c r="QRY35" s="95"/>
      <c r="QRZ35" s="108"/>
      <c r="QSA35" s="112"/>
      <c r="QSK35" s="114"/>
      <c r="QSM35" s="115"/>
      <c r="QSN35" s="115"/>
      <c r="QSO35" s="95"/>
      <c r="QSP35" s="108"/>
      <c r="QSQ35" s="112"/>
      <c r="QTA35" s="114"/>
      <c r="QTC35" s="115"/>
      <c r="QTD35" s="115"/>
      <c r="QTE35" s="95"/>
      <c r="QTF35" s="108"/>
      <c r="QTG35" s="112"/>
      <c r="QTQ35" s="114"/>
      <c r="QTS35" s="115"/>
      <c r="QTT35" s="115"/>
      <c r="QTU35" s="95"/>
      <c r="QTV35" s="108"/>
      <c r="QTW35" s="112"/>
      <c r="QUG35" s="114"/>
      <c r="QUI35" s="115"/>
      <c r="QUJ35" s="115"/>
      <c r="QUK35" s="95"/>
      <c r="QUL35" s="108"/>
      <c r="QUM35" s="112"/>
      <c r="QUW35" s="114"/>
      <c r="QUY35" s="115"/>
      <c r="QUZ35" s="115"/>
      <c r="QVA35" s="95"/>
      <c r="QVB35" s="108"/>
      <c r="QVC35" s="112"/>
      <c r="QVM35" s="114"/>
      <c r="QVO35" s="115"/>
      <c r="QVP35" s="115"/>
      <c r="QVQ35" s="95"/>
      <c r="QVR35" s="108"/>
      <c r="QVS35" s="112"/>
      <c r="QWC35" s="114"/>
      <c r="QWE35" s="115"/>
      <c r="QWF35" s="115"/>
      <c r="QWG35" s="95"/>
      <c r="QWH35" s="108"/>
      <c r="QWI35" s="112"/>
      <c r="QWS35" s="114"/>
      <c r="QWU35" s="115"/>
      <c r="QWV35" s="115"/>
      <c r="QWW35" s="95"/>
      <c r="QWX35" s="108"/>
      <c r="QWY35" s="112"/>
      <c r="QXI35" s="114"/>
      <c r="QXK35" s="115"/>
      <c r="QXL35" s="115"/>
      <c r="QXM35" s="95"/>
      <c r="QXN35" s="108"/>
      <c r="QXO35" s="112"/>
      <c r="QXY35" s="114"/>
      <c r="QYA35" s="115"/>
      <c r="QYB35" s="115"/>
      <c r="QYC35" s="95"/>
      <c r="QYD35" s="108"/>
      <c r="QYE35" s="112"/>
      <c r="QYO35" s="114"/>
      <c r="QYQ35" s="115"/>
      <c r="QYR35" s="115"/>
      <c r="QYS35" s="95"/>
      <c r="QYT35" s="108"/>
      <c r="QYU35" s="112"/>
      <c r="QZE35" s="114"/>
      <c r="QZG35" s="115"/>
      <c r="QZH35" s="115"/>
      <c r="QZI35" s="95"/>
      <c r="QZJ35" s="108"/>
      <c r="QZK35" s="112"/>
      <c r="QZU35" s="114"/>
      <c r="QZW35" s="115"/>
      <c r="QZX35" s="115"/>
      <c r="QZY35" s="95"/>
      <c r="QZZ35" s="108"/>
      <c r="RAA35" s="112"/>
      <c r="RAK35" s="114"/>
      <c r="RAM35" s="115"/>
      <c r="RAN35" s="115"/>
      <c r="RAO35" s="95"/>
      <c r="RAP35" s="108"/>
      <c r="RAQ35" s="112"/>
      <c r="RBA35" s="114"/>
      <c r="RBC35" s="115"/>
      <c r="RBD35" s="115"/>
      <c r="RBE35" s="95"/>
      <c r="RBF35" s="108"/>
      <c r="RBG35" s="112"/>
      <c r="RBQ35" s="114"/>
      <c r="RBS35" s="115"/>
      <c r="RBT35" s="115"/>
      <c r="RBU35" s="95"/>
      <c r="RBV35" s="108"/>
      <c r="RBW35" s="112"/>
      <c r="RCG35" s="114"/>
      <c r="RCI35" s="115"/>
      <c r="RCJ35" s="115"/>
      <c r="RCK35" s="95"/>
      <c r="RCL35" s="108"/>
      <c r="RCM35" s="112"/>
      <c r="RCW35" s="114"/>
      <c r="RCY35" s="115"/>
      <c r="RCZ35" s="115"/>
      <c r="RDA35" s="95"/>
      <c r="RDB35" s="108"/>
      <c r="RDC35" s="112"/>
      <c r="RDM35" s="114"/>
      <c r="RDO35" s="115"/>
      <c r="RDP35" s="115"/>
      <c r="RDQ35" s="95"/>
      <c r="RDR35" s="108"/>
      <c r="RDS35" s="112"/>
      <c r="REC35" s="114"/>
      <c r="REE35" s="115"/>
      <c r="REF35" s="115"/>
      <c r="REG35" s="95"/>
      <c r="REH35" s="108"/>
      <c r="REI35" s="112"/>
      <c r="RES35" s="114"/>
      <c r="REU35" s="115"/>
      <c r="REV35" s="115"/>
      <c r="REW35" s="95"/>
      <c r="REX35" s="108"/>
      <c r="REY35" s="112"/>
      <c r="RFI35" s="114"/>
      <c r="RFK35" s="115"/>
      <c r="RFL35" s="115"/>
      <c r="RFM35" s="95"/>
      <c r="RFN35" s="108"/>
      <c r="RFO35" s="112"/>
      <c r="RFY35" s="114"/>
      <c r="RGA35" s="115"/>
      <c r="RGB35" s="115"/>
      <c r="RGC35" s="95"/>
      <c r="RGD35" s="108"/>
      <c r="RGE35" s="112"/>
      <c r="RGO35" s="114"/>
      <c r="RGQ35" s="115"/>
      <c r="RGR35" s="115"/>
      <c r="RGS35" s="95"/>
      <c r="RGT35" s="108"/>
      <c r="RGU35" s="112"/>
      <c r="RHE35" s="114"/>
      <c r="RHG35" s="115"/>
      <c r="RHH35" s="115"/>
      <c r="RHI35" s="95"/>
      <c r="RHJ35" s="108"/>
      <c r="RHK35" s="112"/>
      <c r="RHU35" s="114"/>
      <c r="RHW35" s="115"/>
      <c r="RHX35" s="115"/>
      <c r="RHY35" s="95"/>
      <c r="RHZ35" s="108"/>
      <c r="RIA35" s="112"/>
      <c r="RIK35" s="114"/>
      <c r="RIM35" s="115"/>
      <c r="RIN35" s="115"/>
      <c r="RIO35" s="95"/>
      <c r="RIP35" s="108"/>
      <c r="RIQ35" s="112"/>
      <c r="RJA35" s="114"/>
      <c r="RJC35" s="115"/>
      <c r="RJD35" s="115"/>
      <c r="RJE35" s="95"/>
      <c r="RJF35" s="108"/>
      <c r="RJG35" s="112"/>
      <c r="RJQ35" s="114"/>
      <c r="RJS35" s="115"/>
      <c r="RJT35" s="115"/>
      <c r="RJU35" s="95"/>
      <c r="RJV35" s="108"/>
      <c r="RJW35" s="112"/>
      <c r="RKG35" s="114"/>
      <c r="RKI35" s="115"/>
      <c r="RKJ35" s="115"/>
      <c r="RKK35" s="95"/>
      <c r="RKL35" s="108"/>
      <c r="RKM35" s="112"/>
      <c r="RKW35" s="114"/>
      <c r="RKY35" s="115"/>
      <c r="RKZ35" s="115"/>
      <c r="RLA35" s="95"/>
      <c r="RLB35" s="108"/>
      <c r="RLC35" s="112"/>
      <c r="RLM35" s="114"/>
      <c r="RLO35" s="115"/>
      <c r="RLP35" s="115"/>
      <c r="RLQ35" s="95"/>
      <c r="RLR35" s="108"/>
      <c r="RLS35" s="112"/>
      <c r="RMC35" s="114"/>
      <c r="RME35" s="115"/>
      <c r="RMF35" s="115"/>
      <c r="RMG35" s="95"/>
      <c r="RMH35" s="108"/>
      <c r="RMI35" s="112"/>
      <c r="RMS35" s="114"/>
      <c r="RMU35" s="115"/>
      <c r="RMV35" s="115"/>
      <c r="RMW35" s="95"/>
      <c r="RMX35" s="108"/>
      <c r="RMY35" s="112"/>
      <c r="RNI35" s="114"/>
      <c r="RNK35" s="115"/>
      <c r="RNL35" s="115"/>
      <c r="RNM35" s="95"/>
      <c r="RNN35" s="108"/>
      <c r="RNO35" s="112"/>
      <c r="RNY35" s="114"/>
      <c r="ROA35" s="115"/>
      <c r="ROB35" s="115"/>
      <c r="ROC35" s="95"/>
      <c r="ROD35" s="108"/>
      <c r="ROE35" s="112"/>
      <c r="ROO35" s="114"/>
      <c r="ROQ35" s="115"/>
      <c r="ROR35" s="115"/>
      <c r="ROS35" s="95"/>
      <c r="ROT35" s="108"/>
      <c r="ROU35" s="112"/>
      <c r="RPE35" s="114"/>
      <c r="RPG35" s="115"/>
      <c r="RPH35" s="115"/>
      <c r="RPI35" s="95"/>
      <c r="RPJ35" s="108"/>
      <c r="RPK35" s="112"/>
      <c r="RPU35" s="114"/>
      <c r="RPW35" s="115"/>
      <c r="RPX35" s="115"/>
      <c r="RPY35" s="95"/>
      <c r="RPZ35" s="108"/>
      <c r="RQA35" s="112"/>
      <c r="RQK35" s="114"/>
      <c r="RQM35" s="115"/>
      <c r="RQN35" s="115"/>
      <c r="RQO35" s="95"/>
      <c r="RQP35" s="108"/>
      <c r="RQQ35" s="112"/>
      <c r="RRA35" s="114"/>
      <c r="RRC35" s="115"/>
      <c r="RRD35" s="115"/>
      <c r="RRE35" s="95"/>
      <c r="RRF35" s="108"/>
      <c r="RRG35" s="112"/>
      <c r="RRQ35" s="114"/>
      <c r="RRS35" s="115"/>
      <c r="RRT35" s="115"/>
      <c r="RRU35" s="95"/>
      <c r="RRV35" s="108"/>
      <c r="RRW35" s="112"/>
      <c r="RSG35" s="114"/>
      <c r="RSI35" s="115"/>
      <c r="RSJ35" s="115"/>
      <c r="RSK35" s="95"/>
      <c r="RSL35" s="108"/>
      <c r="RSM35" s="112"/>
      <c r="RSW35" s="114"/>
      <c r="RSY35" s="115"/>
      <c r="RSZ35" s="115"/>
      <c r="RTA35" s="95"/>
      <c r="RTB35" s="108"/>
      <c r="RTC35" s="112"/>
      <c r="RTM35" s="114"/>
      <c r="RTO35" s="115"/>
      <c r="RTP35" s="115"/>
      <c r="RTQ35" s="95"/>
      <c r="RTR35" s="108"/>
      <c r="RTS35" s="112"/>
      <c r="RUC35" s="114"/>
      <c r="RUE35" s="115"/>
      <c r="RUF35" s="115"/>
      <c r="RUG35" s="95"/>
      <c r="RUH35" s="108"/>
      <c r="RUI35" s="112"/>
      <c r="RUS35" s="114"/>
      <c r="RUU35" s="115"/>
      <c r="RUV35" s="115"/>
      <c r="RUW35" s="95"/>
      <c r="RUX35" s="108"/>
      <c r="RUY35" s="112"/>
      <c r="RVI35" s="114"/>
      <c r="RVK35" s="115"/>
      <c r="RVL35" s="115"/>
      <c r="RVM35" s="95"/>
      <c r="RVN35" s="108"/>
      <c r="RVO35" s="112"/>
      <c r="RVY35" s="114"/>
      <c r="RWA35" s="115"/>
      <c r="RWB35" s="115"/>
      <c r="RWC35" s="95"/>
      <c r="RWD35" s="108"/>
      <c r="RWE35" s="112"/>
      <c r="RWO35" s="114"/>
      <c r="RWQ35" s="115"/>
      <c r="RWR35" s="115"/>
      <c r="RWS35" s="95"/>
      <c r="RWT35" s="108"/>
      <c r="RWU35" s="112"/>
      <c r="RXE35" s="114"/>
      <c r="RXG35" s="115"/>
      <c r="RXH35" s="115"/>
      <c r="RXI35" s="95"/>
      <c r="RXJ35" s="108"/>
      <c r="RXK35" s="112"/>
      <c r="RXU35" s="114"/>
      <c r="RXW35" s="115"/>
      <c r="RXX35" s="115"/>
      <c r="RXY35" s="95"/>
      <c r="RXZ35" s="108"/>
      <c r="RYA35" s="112"/>
      <c r="RYK35" s="114"/>
      <c r="RYM35" s="115"/>
      <c r="RYN35" s="115"/>
      <c r="RYO35" s="95"/>
      <c r="RYP35" s="108"/>
      <c r="RYQ35" s="112"/>
      <c r="RZA35" s="114"/>
      <c r="RZC35" s="115"/>
      <c r="RZD35" s="115"/>
      <c r="RZE35" s="95"/>
      <c r="RZF35" s="108"/>
      <c r="RZG35" s="112"/>
      <c r="RZQ35" s="114"/>
      <c r="RZS35" s="115"/>
      <c r="RZT35" s="115"/>
      <c r="RZU35" s="95"/>
      <c r="RZV35" s="108"/>
      <c r="RZW35" s="112"/>
      <c r="SAG35" s="114"/>
      <c r="SAI35" s="115"/>
      <c r="SAJ35" s="115"/>
      <c r="SAK35" s="95"/>
      <c r="SAL35" s="108"/>
      <c r="SAM35" s="112"/>
      <c r="SAW35" s="114"/>
      <c r="SAY35" s="115"/>
      <c r="SAZ35" s="115"/>
      <c r="SBA35" s="95"/>
      <c r="SBB35" s="108"/>
      <c r="SBC35" s="112"/>
      <c r="SBM35" s="114"/>
      <c r="SBO35" s="115"/>
      <c r="SBP35" s="115"/>
      <c r="SBQ35" s="95"/>
      <c r="SBR35" s="108"/>
      <c r="SBS35" s="112"/>
      <c r="SCC35" s="114"/>
      <c r="SCE35" s="115"/>
      <c r="SCF35" s="115"/>
      <c r="SCG35" s="95"/>
      <c r="SCH35" s="108"/>
      <c r="SCI35" s="112"/>
      <c r="SCS35" s="114"/>
      <c r="SCU35" s="115"/>
      <c r="SCV35" s="115"/>
      <c r="SCW35" s="95"/>
      <c r="SCX35" s="108"/>
      <c r="SCY35" s="112"/>
      <c r="SDI35" s="114"/>
      <c r="SDK35" s="115"/>
      <c r="SDL35" s="115"/>
      <c r="SDM35" s="95"/>
      <c r="SDN35" s="108"/>
      <c r="SDO35" s="112"/>
      <c r="SDY35" s="114"/>
      <c r="SEA35" s="115"/>
      <c r="SEB35" s="115"/>
      <c r="SEC35" s="95"/>
      <c r="SED35" s="108"/>
      <c r="SEE35" s="112"/>
      <c r="SEO35" s="114"/>
      <c r="SEQ35" s="115"/>
      <c r="SER35" s="115"/>
      <c r="SES35" s="95"/>
      <c r="SET35" s="108"/>
      <c r="SEU35" s="112"/>
      <c r="SFE35" s="114"/>
      <c r="SFG35" s="115"/>
      <c r="SFH35" s="115"/>
      <c r="SFI35" s="95"/>
      <c r="SFJ35" s="108"/>
      <c r="SFK35" s="112"/>
      <c r="SFU35" s="114"/>
      <c r="SFW35" s="115"/>
      <c r="SFX35" s="115"/>
      <c r="SFY35" s="95"/>
      <c r="SFZ35" s="108"/>
      <c r="SGA35" s="112"/>
      <c r="SGK35" s="114"/>
      <c r="SGM35" s="115"/>
      <c r="SGN35" s="115"/>
      <c r="SGO35" s="95"/>
      <c r="SGP35" s="108"/>
      <c r="SGQ35" s="112"/>
      <c r="SHA35" s="114"/>
      <c r="SHC35" s="115"/>
      <c r="SHD35" s="115"/>
      <c r="SHE35" s="95"/>
      <c r="SHF35" s="108"/>
      <c r="SHG35" s="112"/>
      <c r="SHQ35" s="114"/>
      <c r="SHS35" s="115"/>
      <c r="SHT35" s="115"/>
      <c r="SHU35" s="95"/>
      <c r="SHV35" s="108"/>
      <c r="SHW35" s="112"/>
      <c r="SIG35" s="114"/>
      <c r="SII35" s="115"/>
      <c r="SIJ35" s="115"/>
      <c r="SIK35" s="95"/>
      <c r="SIL35" s="108"/>
      <c r="SIM35" s="112"/>
      <c r="SIW35" s="114"/>
      <c r="SIY35" s="115"/>
      <c r="SIZ35" s="115"/>
      <c r="SJA35" s="95"/>
      <c r="SJB35" s="108"/>
      <c r="SJC35" s="112"/>
      <c r="SJM35" s="114"/>
      <c r="SJO35" s="115"/>
      <c r="SJP35" s="115"/>
      <c r="SJQ35" s="95"/>
      <c r="SJR35" s="108"/>
      <c r="SJS35" s="112"/>
      <c r="SKC35" s="114"/>
      <c r="SKE35" s="115"/>
      <c r="SKF35" s="115"/>
      <c r="SKG35" s="95"/>
      <c r="SKH35" s="108"/>
      <c r="SKI35" s="112"/>
      <c r="SKS35" s="114"/>
      <c r="SKU35" s="115"/>
      <c r="SKV35" s="115"/>
      <c r="SKW35" s="95"/>
      <c r="SKX35" s="108"/>
      <c r="SKY35" s="112"/>
      <c r="SLI35" s="114"/>
      <c r="SLK35" s="115"/>
      <c r="SLL35" s="115"/>
      <c r="SLM35" s="95"/>
      <c r="SLN35" s="108"/>
      <c r="SLO35" s="112"/>
      <c r="SLY35" s="114"/>
      <c r="SMA35" s="115"/>
      <c r="SMB35" s="115"/>
      <c r="SMC35" s="95"/>
      <c r="SMD35" s="108"/>
      <c r="SME35" s="112"/>
      <c r="SMO35" s="114"/>
      <c r="SMQ35" s="115"/>
      <c r="SMR35" s="115"/>
      <c r="SMS35" s="95"/>
      <c r="SMT35" s="108"/>
      <c r="SMU35" s="112"/>
      <c r="SNE35" s="114"/>
      <c r="SNG35" s="115"/>
      <c r="SNH35" s="115"/>
      <c r="SNI35" s="95"/>
      <c r="SNJ35" s="108"/>
      <c r="SNK35" s="112"/>
      <c r="SNU35" s="114"/>
      <c r="SNW35" s="115"/>
      <c r="SNX35" s="115"/>
      <c r="SNY35" s="95"/>
      <c r="SNZ35" s="108"/>
      <c r="SOA35" s="112"/>
      <c r="SOK35" s="114"/>
      <c r="SOM35" s="115"/>
      <c r="SON35" s="115"/>
      <c r="SOO35" s="95"/>
      <c r="SOP35" s="108"/>
      <c r="SOQ35" s="112"/>
      <c r="SPA35" s="114"/>
      <c r="SPC35" s="115"/>
      <c r="SPD35" s="115"/>
      <c r="SPE35" s="95"/>
      <c r="SPF35" s="108"/>
      <c r="SPG35" s="112"/>
      <c r="SPQ35" s="114"/>
      <c r="SPS35" s="115"/>
      <c r="SPT35" s="115"/>
      <c r="SPU35" s="95"/>
      <c r="SPV35" s="108"/>
      <c r="SPW35" s="112"/>
      <c r="SQG35" s="114"/>
      <c r="SQI35" s="115"/>
      <c r="SQJ35" s="115"/>
      <c r="SQK35" s="95"/>
      <c r="SQL35" s="108"/>
      <c r="SQM35" s="112"/>
      <c r="SQW35" s="114"/>
      <c r="SQY35" s="115"/>
      <c r="SQZ35" s="115"/>
      <c r="SRA35" s="95"/>
      <c r="SRB35" s="108"/>
      <c r="SRC35" s="112"/>
      <c r="SRM35" s="114"/>
      <c r="SRO35" s="115"/>
      <c r="SRP35" s="115"/>
      <c r="SRQ35" s="95"/>
      <c r="SRR35" s="108"/>
      <c r="SRS35" s="112"/>
      <c r="SSC35" s="114"/>
      <c r="SSE35" s="115"/>
      <c r="SSF35" s="115"/>
      <c r="SSG35" s="95"/>
      <c r="SSH35" s="108"/>
      <c r="SSI35" s="112"/>
      <c r="SSS35" s="114"/>
      <c r="SSU35" s="115"/>
      <c r="SSV35" s="115"/>
      <c r="SSW35" s="95"/>
      <c r="SSX35" s="108"/>
      <c r="SSY35" s="112"/>
      <c r="STI35" s="114"/>
      <c r="STK35" s="115"/>
      <c r="STL35" s="115"/>
      <c r="STM35" s="95"/>
      <c r="STN35" s="108"/>
      <c r="STO35" s="112"/>
      <c r="STY35" s="114"/>
      <c r="SUA35" s="115"/>
      <c r="SUB35" s="115"/>
      <c r="SUC35" s="95"/>
      <c r="SUD35" s="108"/>
      <c r="SUE35" s="112"/>
      <c r="SUO35" s="114"/>
      <c r="SUQ35" s="115"/>
      <c r="SUR35" s="115"/>
      <c r="SUS35" s="95"/>
      <c r="SUT35" s="108"/>
      <c r="SUU35" s="112"/>
      <c r="SVE35" s="114"/>
      <c r="SVG35" s="115"/>
      <c r="SVH35" s="115"/>
      <c r="SVI35" s="95"/>
      <c r="SVJ35" s="108"/>
      <c r="SVK35" s="112"/>
      <c r="SVU35" s="114"/>
      <c r="SVW35" s="115"/>
      <c r="SVX35" s="115"/>
      <c r="SVY35" s="95"/>
      <c r="SVZ35" s="108"/>
      <c r="SWA35" s="112"/>
      <c r="SWK35" s="114"/>
      <c r="SWM35" s="115"/>
      <c r="SWN35" s="115"/>
      <c r="SWO35" s="95"/>
      <c r="SWP35" s="108"/>
      <c r="SWQ35" s="112"/>
      <c r="SXA35" s="114"/>
      <c r="SXC35" s="115"/>
      <c r="SXD35" s="115"/>
      <c r="SXE35" s="95"/>
      <c r="SXF35" s="108"/>
      <c r="SXG35" s="112"/>
      <c r="SXQ35" s="114"/>
      <c r="SXS35" s="115"/>
      <c r="SXT35" s="115"/>
      <c r="SXU35" s="95"/>
      <c r="SXV35" s="108"/>
      <c r="SXW35" s="112"/>
      <c r="SYG35" s="114"/>
      <c r="SYI35" s="115"/>
      <c r="SYJ35" s="115"/>
      <c r="SYK35" s="95"/>
      <c r="SYL35" s="108"/>
      <c r="SYM35" s="112"/>
      <c r="SYW35" s="114"/>
      <c r="SYY35" s="115"/>
      <c r="SYZ35" s="115"/>
      <c r="SZA35" s="95"/>
      <c r="SZB35" s="108"/>
      <c r="SZC35" s="112"/>
      <c r="SZM35" s="114"/>
      <c r="SZO35" s="115"/>
      <c r="SZP35" s="115"/>
      <c r="SZQ35" s="95"/>
      <c r="SZR35" s="108"/>
      <c r="SZS35" s="112"/>
      <c r="TAC35" s="114"/>
      <c r="TAE35" s="115"/>
      <c r="TAF35" s="115"/>
      <c r="TAG35" s="95"/>
      <c r="TAH35" s="108"/>
      <c r="TAI35" s="112"/>
      <c r="TAS35" s="114"/>
      <c r="TAU35" s="115"/>
      <c r="TAV35" s="115"/>
      <c r="TAW35" s="95"/>
      <c r="TAX35" s="108"/>
      <c r="TAY35" s="112"/>
      <c r="TBI35" s="114"/>
      <c r="TBK35" s="115"/>
      <c r="TBL35" s="115"/>
      <c r="TBM35" s="95"/>
      <c r="TBN35" s="108"/>
      <c r="TBO35" s="112"/>
      <c r="TBY35" s="114"/>
      <c r="TCA35" s="115"/>
      <c r="TCB35" s="115"/>
      <c r="TCC35" s="95"/>
      <c r="TCD35" s="108"/>
      <c r="TCE35" s="112"/>
      <c r="TCO35" s="114"/>
      <c r="TCQ35" s="115"/>
      <c r="TCR35" s="115"/>
      <c r="TCS35" s="95"/>
      <c r="TCT35" s="108"/>
      <c r="TCU35" s="112"/>
      <c r="TDE35" s="114"/>
      <c r="TDG35" s="115"/>
      <c r="TDH35" s="115"/>
      <c r="TDI35" s="95"/>
      <c r="TDJ35" s="108"/>
      <c r="TDK35" s="112"/>
      <c r="TDU35" s="114"/>
      <c r="TDW35" s="115"/>
      <c r="TDX35" s="115"/>
      <c r="TDY35" s="95"/>
      <c r="TDZ35" s="108"/>
      <c r="TEA35" s="112"/>
      <c r="TEK35" s="114"/>
      <c r="TEM35" s="115"/>
      <c r="TEN35" s="115"/>
      <c r="TEO35" s="95"/>
      <c r="TEP35" s="108"/>
      <c r="TEQ35" s="112"/>
      <c r="TFA35" s="114"/>
      <c r="TFC35" s="115"/>
      <c r="TFD35" s="115"/>
      <c r="TFE35" s="95"/>
      <c r="TFF35" s="108"/>
      <c r="TFG35" s="112"/>
      <c r="TFQ35" s="114"/>
      <c r="TFS35" s="115"/>
      <c r="TFT35" s="115"/>
      <c r="TFU35" s="95"/>
      <c r="TFV35" s="108"/>
      <c r="TFW35" s="112"/>
      <c r="TGG35" s="114"/>
      <c r="TGI35" s="115"/>
      <c r="TGJ35" s="115"/>
      <c r="TGK35" s="95"/>
      <c r="TGL35" s="108"/>
      <c r="TGM35" s="112"/>
      <c r="TGW35" s="114"/>
      <c r="TGY35" s="115"/>
      <c r="TGZ35" s="115"/>
      <c r="THA35" s="95"/>
      <c r="THB35" s="108"/>
      <c r="THC35" s="112"/>
      <c r="THM35" s="114"/>
      <c r="THO35" s="115"/>
      <c r="THP35" s="115"/>
      <c r="THQ35" s="95"/>
      <c r="THR35" s="108"/>
      <c r="THS35" s="112"/>
      <c r="TIC35" s="114"/>
      <c r="TIE35" s="115"/>
      <c r="TIF35" s="115"/>
      <c r="TIG35" s="95"/>
      <c r="TIH35" s="108"/>
      <c r="TII35" s="112"/>
      <c r="TIS35" s="114"/>
      <c r="TIU35" s="115"/>
      <c r="TIV35" s="115"/>
      <c r="TIW35" s="95"/>
      <c r="TIX35" s="108"/>
      <c r="TIY35" s="112"/>
      <c r="TJI35" s="114"/>
      <c r="TJK35" s="115"/>
      <c r="TJL35" s="115"/>
      <c r="TJM35" s="95"/>
      <c r="TJN35" s="108"/>
      <c r="TJO35" s="112"/>
      <c r="TJY35" s="114"/>
      <c r="TKA35" s="115"/>
      <c r="TKB35" s="115"/>
      <c r="TKC35" s="95"/>
      <c r="TKD35" s="108"/>
      <c r="TKE35" s="112"/>
      <c r="TKO35" s="114"/>
      <c r="TKQ35" s="115"/>
      <c r="TKR35" s="115"/>
      <c r="TKS35" s="95"/>
      <c r="TKT35" s="108"/>
      <c r="TKU35" s="112"/>
      <c r="TLE35" s="114"/>
      <c r="TLG35" s="115"/>
      <c r="TLH35" s="115"/>
      <c r="TLI35" s="95"/>
      <c r="TLJ35" s="108"/>
      <c r="TLK35" s="112"/>
      <c r="TLU35" s="114"/>
      <c r="TLW35" s="115"/>
      <c r="TLX35" s="115"/>
      <c r="TLY35" s="95"/>
      <c r="TLZ35" s="108"/>
      <c r="TMA35" s="112"/>
      <c r="TMK35" s="114"/>
      <c r="TMM35" s="115"/>
      <c r="TMN35" s="115"/>
      <c r="TMO35" s="95"/>
      <c r="TMP35" s="108"/>
      <c r="TMQ35" s="112"/>
      <c r="TNA35" s="114"/>
      <c r="TNC35" s="115"/>
      <c r="TND35" s="115"/>
      <c r="TNE35" s="95"/>
      <c r="TNF35" s="108"/>
      <c r="TNG35" s="112"/>
      <c r="TNQ35" s="114"/>
      <c r="TNS35" s="115"/>
      <c r="TNT35" s="115"/>
      <c r="TNU35" s="95"/>
      <c r="TNV35" s="108"/>
      <c r="TNW35" s="112"/>
      <c r="TOG35" s="114"/>
      <c r="TOI35" s="115"/>
      <c r="TOJ35" s="115"/>
      <c r="TOK35" s="95"/>
      <c r="TOL35" s="108"/>
      <c r="TOM35" s="112"/>
      <c r="TOW35" s="114"/>
      <c r="TOY35" s="115"/>
      <c r="TOZ35" s="115"/>
      <c r="TPA35" s="95"/>
      <c r="TPB35" s="108"/>
      <c r="TPC35" s="112"/>
      <c r="TPM35" s="114"/>
      <c r="TPO35" s="115"/>
      <c r="TPP35" s="115"/>
      <c r="TPQ35" s="95"/>
      <c r="TPR35" s="108"/>
      <c r="TPS35" s="112"/>
      <c r="TQC35" s="114"/>
      <c r="TQE35" s="115"/>
      <c r="TQF35" s="115"/>
      <c r="TQG35" s="95"/>
      <c r="TQH35" s="108"/>
      <c r="TQI35" s="112"/>
      <c r="TQS35" s="114"/>
      <c r="TQU35" s="115"/>
      <c r="TQV35" s="115"/>
      <c r="TQW35" s="95"/>
      <c r="TQX35" s="108"/>
      <c r="TQY35" s="112"/>
      <c r="TRI35" s="114"/>
      <c r="TRK35" s="115"/>
      <c r="TRL35" s="115"/>
      <c r="TRM35" s="95"/>
      <c r="TRN35" s="108"/>
      <c r="TRO35" s="112"/>
      <c r="TRY35" s="114"/>
      <c r="TSA35" s="115"/>
      <c r="TSB35" s="115"/>
      <c r="TSC35" s="95"/>
      <c r="TSD35" s="108"/>
      <c r="TSE35" s="112"/>
      <c r="TSO35" s="114"/>
      <c r="TSQ35" s="115"/>
      <c r="TSR35" s="115"/>
      <c r="TSS35" s="95"/>
      <c r="TST35" s="108"/>
      <c r="TSU35" s="112"/>
      <c r="TTE35" s="114"/>
      <c r="TTG35" s="115"/>
      <c r="TTH35" s="115"/>
      <c r="TTI35" s="95"/>
      <c r="TTJ35" s="108"/>
      <c r="TTK35" s="112"/>
      <c r="TTU35" s="114"/>
      <c r="TTW35" s="115"/>
      <c r="TTX35" s="115"/>
      <c r="TTY35" s="95"/>
      <c r="TTZ35" s="108"/>
      <c r="TUA35" s="112"/>
      <c r="TUK35" s="114"/>
      <c r="TUM35" s="115"/>
      <c r="TUN35" s="115"/>
      <c r="TUO35" s="95"/>
      <c r="TUP35" s="108"/>
      <c r="TUQ35" s="112"/>
      <c r="TVA35" s="114"/>
      <c r="TVC35" s="115"/>
      <c r="TVD35" s="115"/>
      <c r="TVE35" s="95"/>
      <c r="TVF35" s="108"/>
      <c r="TVG35" s="112"/>
      <c r="TVQ35" s="114"/>
      <c r="TVS35" s="115"/>
      <c r="TVT35" s="115"/>
      <c r="TVU35" s="95"/>
      <c r="TVV35" s="108"/>
      <c r="TVW35" s="112"/>
      <c r="TWG35" s="114"/>
      <c r="TWI35" s="115"/>
      <c r="TWJ35" s="115"/>
      <c r="TWK35" s="95"/>
      <c r="TWL35" s="108"/>
      <c r="TWM35" s="112"/>
      <c r="TWW35" s="114"/>
      <c r="TWY35" s="115"/>
      <c r="TWZ35" s="115"/>
      <c r="TXA35" s="95"/>
      <c r="TXB35" s="108"/>
      <c r="TXC35" s="112"/>
      <c r="TXM35" s="114"/>
      <c r="TXO35" s="115"/>
      <c r="TXP35" s="115"/>
      <c r="TXQ35" s="95"/>
      <c r="TXR35" s="108"/>
      <c r="TXS35" s="112"/>
      <c r="TYC35" s="114"/>
      <c r="TYE35" s="115"/>
      <c r="TYF35" s="115"/>
      <c r="TYG35" s="95"/>
      <c r="TYH35" s="108"/>
      <c r="TYI35" s="112"/>
      <c r="TYS35" s="114"/>
      <c r="TYU35" s="115"/>
      <c r="TYV35" s="115"/>
      <c r="TYW35" s="95"/>
      <c r="TYX35" s="108"/>
      <c r="TYY35" s="112"/>
      <c r="TZI35" s="114"/>
      <c r="TZK35" s="115"/>
      <c r="TZL35" s="115"/>
      <c r="TZM35" s="95"/>
      <c r="TZN35" s="108"/>
      <c r="TZO35" s="112"/>
      <c r="TZY35" s="114"/>
      <c r="UAA35" s="115"/>
      <c r="UAB35" s="115"/>
      <c r="UAC35" s="95"/>
      <c r="UAD35" s="108"/>
      <c r="UAE35" s="112"/>
      <c r="UAO35" s="114"/>
      <c r="UAQ35" s="115"/>
      <c r="UAR35" s="115"/>
      <c r="UAS35" s="95"/>
      <c r="UAT35" s="108"/>
      <c r="UAU35" s="112"/>
      <c r="UBE35" s="114"/>
      <c r="UBG35" s="115"/>
      <c r="UBH35" s="115"/>
      <c r="UBI35" s="95"/>
      <c r="UBJ35" s="108"/>
      <c r="UBK35" s="112"/>
      <c r="UBU35" s="114"/>
      <c r="UBW35" s="115"/>
      <c r="UBX35" s="115"/>
      <c r="UBY35" s="95"/>
      <c r="UBZ35" s="108"/>
      <c r="UCA35" s="112"/>
      <c r="UCK35" s="114"/>
      <c r="UCM35" s="115"/>
      <c r="UCN35" s="115"/>
      <c r="UCO35" s="95"/>
      <c r="UCP35" s="108"/>
      <c r="UCQ35" s="112"/>
      <c r="UDA35" s="114"/>
      <c r="UDC35" s="115"/>
      <c r="UDD35" s="115"/>
      <c r="UDE35" s="95"/>
      <c r="UDF35" s="108"/>
      <c r="UDG35" s="112"/>
      <c r="UDQ35" s="114"/>
      <c r="UDS35" s="115"/>
      <c r="UDT35" s="115"/>
      <c r="UDU35" s="95"/>
      <c r="UDV35" s="108"/>
      <c r="UDW35" s="112"/>
      <c r="UEG35" s="114"/>
      <c r="UEI35" s="115"/>
      <c r="UEJ35" s="115"/>
      <c r="UEK35" s="95"/>
      <c r="UEL35" s="108"/>
      <c r="UEM35" s="112"/>
      <c r="UEW35" s="114"/>
      <c r="UEY35" s="115"/>
      <c r="UEZ35" s="115"/>
      <c r="UFA35" s="95"/>
      <c r="UFB35" s="108"/>
      <c r="UFC35" s="112"/>
      <c r="UFM35" s="114"/>
      <c r="UFO35" s="115"/>
      <c r="UFP35" s="115"/>
      <c r="UFQ35" s="95"/>
      <c r="UFR35" s="108"/>
      <c r="UFS35" s="112"/>
      <c r="UGC35" s="114"/>
      <c r="UGE35" s="115"/>
      <c r="UGF35" s="115"/>
      <c r="UGG35" s="95"/>
      <c r="UGH35" s="108"/>
      <c r="UGI35" s="112"/>
      <c r="UGS35" s="114"/>
      <c r="UGU35" s="115"/>
      <c r="UGV35" s="115"/>
      <c r="UGW35" s="95"/>
      <c r="UGX35" s="108"/>
      <c r="UGY35" s="112"/>
      <c r="UHI35" s="114"/>
      <c r="UHK35" s="115"/>
      <c r="UHL35" s="115"/>
      <c r="UHM35" s="95"/>
      <c r="UHN35" s="108"/>
      <c r="UHO35" s="112"/>
      <c r="UHY35" s="114"/>
      <c r="UIA35" s="115"/>
      <c r="UIB35" s="115"/>
      <c r="UIC35" s="95"/>
      <c r="UID35" s="108"/>
      <c r="UIE35" s="112"/>
      <c r="UIO35" s="114"/>
      <c r="UIQ35" s="115"/>
      <c r="UIR35" s="115"/>
      <c r="UIS35" s="95"/>
      <c r="UIT35" s="108"/>
      <c r="UIU35" s="112"/>
      <c r="UJE35" s="114"/>
      <c r="UJG35" s="115"/>
      <c r="UJH35" s="115"/>
      <c r="UJI35" s="95"/>
      <c r="UJJ35" s="108"/>
      <c r="UJK35" s="112"/>
      <c r="UJU35" s="114"/>
      <c r="UJW35" s="115"/>
      <c r="UJX35" s="115"/>
      <c r="UJY35" s="95"/>
      <c r="UJZ35" s="108"/>
      <c r="UKA35" s="112"/>
      <c r="UKK35" s="114"/>
      <c r="UKM35" s="115"/>
      <c r="UKN35" s="115"/>
      <c r="UKO35" s="95"/>
      <c r="UKP35" s="108"/>
      <c r="UKQ35" s="112"/>
      <c r="ULA35" s="114"/>
      <c r="ULC35" s="115"/>
      <c r="ULD35" s="115"/>
      <c r="ULE35" s="95"/>
      <c r="ULF35" s="108"/>
      <c r="ULG35" s="112"/>
      <c r="ULQ35" s="114"/>
      <c r="ULS35" s="115"/>
      <c r="ULT35" s="115"/>
      <c r="ULU35" s="95"/>
      <c r="ULV35" s="108"/>
      <c r="ULW35" s="112"/>
      <c r="UMG35" s="114"/>
      <c r="UMI35" s="115"/>
      <c r="UMJ35" s="115"/>
      <c r="UMK35" s="95"/>
      <c r="UML35" s="108"/>
      <c r="UMM35" s="112"/>
      <c r="UMW35" s="114"/>
      <c r="UMY35" s="115"/>
      <c r="UMZ35" s="115"/>
      <c r="UNA35" s="95"/>
      <c r="UNB35" s="108"/>
      <c r="UNC35" s="112"/>
      <c r="UNM35" s="114"/>
      <c r="UNO35" s="115"/>
      <c r="UNP35" s="115"/>
      <c r="UNQ35" s="95"/>
      <c r="UNR35" s="108"/>
      <c r="UNS35" s="112"/>
      <c r="UOC35" s="114"/>
      <c r="UOE35" s="115"/>
      <c r="UOF35" s="115"/>
      <c r="UOG35" s="95"/>
      <c r="UOH35" s="108"/>
      <c r="UOI35" s="112"/>
      <c r="UOS35" s="114"/>
      <c r="UOU35" s="115"/>
      <c r="UOV35" s="115"/>
      <c r="UOW35" s="95"/>
      <c r="UOX35" s="108"/>
      <c r="UOY35" s="112"/>
      <c r="UPI35" s="114"/>
      <c r="UPK35" s="115"/>
      <c r="UPL35" s="115"/>
      <c r="UPM35" s="95"/>
      <c r="UPN35" s="108"/>
      <c r="UPO35" s="112"/>
      <c r="UPY35" s="114"/>
      <c r="UQA35" s="115"/>
      <c r="UQB35" s="115"/>
      <c r="UQC35" s="95"/>
      <c r="UQD35" s="108"/>
      <c r="UQE35" s="112"/>
      <c r="UQO35" s="114"/>
      <c r="UQQ35" s="115"/>
      <c r="UQR35" s="115"/>
      <c r="UQS35" s="95"/>
      <c r="UQT35" s="108"/>
      <c r="UQU35" s="112"/>
      <c r="URE35" s="114"/>
      <c r="URG35" s="115"/>
      <c r="URH35" s="115"/>
      <c r="URI35" s="95"/>
      <c r="URJ35" s="108"/>
      <c r="URK35" s="112"/>
      <c r="URU35" s="114"/>
      <c r="URW35" s="115"/>
      <c r="URX35" s="115"/>
      <c r="URY35" s="95"/>
      <c r="URZ35" s="108"/>
      <c r="USA35" s="112"/>
      <c r="USK35" s="114"/>
      <c r="USM35" s="115"/>
      <c r="USN35" s="115"/>
      <c r="USO35" s="95"/>
      <c r="USP35" s="108"/>
      <c r="USQ35" s="112"/>
      <c r="UTA35" s="114"/>
      <c r="UTC35" s="115"/>
      <c r="UTD35" s="115"/>
      <c r="UTE35" s="95"/>
      <c r="UTF35" s="108"/>
      <c r="UTG35" s="112"/>
      <c r="UTQ35" s="114"/>
      <c r="UTS35" s="115"/>
      <c r="UTT35" s="115"/>
      <c r="UTU35" s="95"/>
      <c r="UTV35" s="108"/>
      <c r="UTW35" s="112"/>
      <c r="UUG35" s="114"/>
      <c r="UUI35" s="115"/>
      <c r="UUJ35" s="115"/>
      <c r="UUK35" s="95"/>
      <c r="UUL35" s="108"/>
      <c r="UUM35" s="112"/>
      <c r="UUW35" s="114"/>
      <c r="UUY35" s="115"/>
      <c r="UUZ35" s="115"/>
      <c r="UVA35" s="95"/>
      <c r="UVB35" s="108"/>
      <c r="UVC35" s="112"/>
      <c r="UVM35" s="114"/>
      <c r="UVO35" s="115"/>
      <c r="UVP35" s="115"/>
      <c r="UVQ35" s="95"/>
      <c r="UVR35" s="108"/>
      <c r="UVS35" s="112"/>
      <c r="UWC35" s="114"/>
      <c r="UWE35" s="115"/>
      <c r="UWF35" s="115"/>
      <c r="UWG35" s="95"/>
      <c r="UWH35" s="108"/>
      <c r="UWI35" s="112"/>
      <c r="UWS35" s="114"/>
      <c r="UWU35" s="115"/>
      <c r="UWV35" s="115"/>
      <c r="UWW35" s="95"/>
      <c r="UWX35" s="108"/>
      <c r="UWY35" s="112"/>
      <c r="UXI35" s="114"/>
      <c r="UXK35" s="115"/>
      <c r="UXL35" s="115"/>
      <c r="UXM35" s="95"/>
      <c r="UXN35" s="108"/>
      <c r="UXO35" s="112"/>
      <c r="UXY35" s="114"/>
      <c r="UYA35" s="115"/>
      <c r="UYB35" s="115"/>
      <c r="UYC35" s="95"/>
      <c r="UYD35" s="108"/>
      <c r="UYE35" s="112"/>
      <c r="UYO35" s="114"/>
      <c r="UYQ35" s="115"/>
      <c r="UYR35" s="115"/>
      <c r="UYS35" s="95"/>
      <c r="UYT35" s="108"/>
      <c r="UYU35" s="112"/>
      <c r="UZE35" s="114"/>
      <c r="UZG35" s="115"/>
      <c r="UZH35" s="115"/>
      <c r="UZI35" s="95"/>
      <c r="UZJ35" s="108"/>
      <c r="UZK35" s="112"/>
      <c r="UZU35" s="114"/>
      <c r="UZW35" s="115"/>
      <c r="UZX35" s="115"/>
      <c r="UZY35" s="95"/>
      <c r="UZZ35" s="108"/>
      <c r="VAA35" s="112"/>
      <c r="VAK35" s="114"/>
      <c r="VAM35" s="115"/>
      <c r="VAN35" s="115"/>
      <c r="VAO35" s="95"/>
      <c r="VAP35" s="108"/>
      <c r="VAQ35" s="112"/>
      <c r="VBA35" s="114"/>
      <c r="VBC35" s="115"/>
      <c r="VBD35" s="115"/>
      <c r="VBE35" s="95"/>
      <c r="VBF35" s="108"/>
      <c r="VBG35" s="112"/>
      <c r="VBQ35" s="114"/>
      <c r="VBS35" s="115"/>
      <c r="VBT35" s="115"/>
      <c r="VBU35" s="95"/>
      <c r="VBV35" s="108"/>
      <c r="VBW35" s="112"/>
      <c r="VCG35" s="114"/>
      <c r="VCI35" s="115"/>
      <c r="VCJ35" s="115"/>
      <c r="VCK35" s="95"/>
      <c r="VCL35" s="108"/>
      <c r="VCM35" s="112"/>
      <c r="VCW35" s="114"/>
      <c r="VCY35" s="115"/>
      <c r="VCZ35" s="115"/>
      <c r="VDA35" s="95"/>
      <c r="VDB35" s="108"/>
      <c r="VDC35" s="112"/>
      <c r="VDM35" s="114"/>
      <c r="VDO35" s="115"/>
      <c r="VDP35" s="115"/>
      <c r="VDQ35" s="95"/>
      <c r="VDR35" s="108"/>
      <c r="VDS35" s="112"/>
      <c r="VEC35" s="114"/>
      <c r="VEE35" s="115"/>
      <c r="VEF35" s="115"/>
      <c r="VEG35" s="95"/>
      <c r="VEH35" s="108"/>
      <c r="VEI35" s="112"/>
      <c r="VES35" s="114"/>
      <c r="VEU35" s="115"/>
      <c r="VEV35" s="115"/>
      <c r="VEW35" s="95"/>
      <c r="VEX35" s="108"/>
      <c r="VEY35" s="112"/>
      <c r="VFI35" s="114"/>
      <c r="VFK35" s="115"/>
      <c r="VFL35" s="115"/>
      <c r="VFM35" s="95"/>
      <c r="VFN35" s="108"/>
      <c r="VFO35" s="112"/>
      <c r="VFY35" s="114"/>
      <c r="VGA35" s="115"/>
      <c r="VGB35" s="115"/>
      <c r="VGC35" s="95"/>
      <c r="VGD35" s="108"/>
      <c r="VGE35" s="112"/>
      <c r="VGO35" s="114"/>
      <c r="VGQ35" s="115"/>
      <c r="VGR35" s="115"/>
      <c r="VGS35" s="95"/>
      <c r="VGT35" s="108"/>
      <c r="VGU35" s="112"/>
      <c r="VHE35" s="114"/>
      <c r="VHG35" s="115"/>
      <c r="VHH35" s="115"/>
      <c r="VHI35" s="95"/>
      <c r="VHJ35" s="108"/>
      <c r="VHK35" s="112"/>
      <c r="VHU35" s="114"/>
      <c r="VHW35" s="115"/>
      <c r="VHX35" s="115"/>
      <c r="VHY35" s="95"/>
      <c r="VHZ35" s="108"/>
      <c r="VIA35" s="112"/>
      <c r="VIK35" s="114"/>
      <c r="VIM35" s="115"/>
      <c r="VIN35" s="115"/>
      <c r="VIO35" s="95"/>
      <c r="VIP35" s="108"/>
      <c r="VIQ35" s="112"/>
      <c r="VJA35" s="114"/>
      <c r="VJC35" s="115"/>
      <c r="VJD35" s="115"/>
      <c r="VJE35" s="95"/>
      <c r="VJF35" s="108"/>
      <c r="VJG35" s="112"/>
      <c r="VJQ35" s="114"/>
      <c r="VJS35" s="115"/>
      <c r="VJT35" s="115"/>
      <c r="VJU35" s="95"/>
      <c r="VJV35" s="108"/>
      <c r="VJW35" s="112"/>
      <c r="VKG35" s="114"/>
      <c r="VKI35" s="115"/>
      <c r="VKJ35" s="115"/>
      <c r="VKK35" s="95"/>
      <c r="VKL35" s="108"/>
      <c r="VKM35" s="112"/>
      <c r="VKW35" s="114"/>
      <c r="VKY35" s="115"/>
      <c r="VKZ35" s="115"/>
      <c r="VLA35" s="95"/>
      <c r="VLB35" s="108"/>
      <c r="VLC35" s="112"/>
      <c r="VLM35" s="114"/>
      <c r="VLO35" s="115"/>
      <c r="VLP35" s="115"/>
      <c r="VLQ35" s="95"/>
      <c r="VLR35" s="108"/>
      <c r="VLS35" s="112"/>
      <c r="VMC35" s="114"/>
      <c r="VME35" s="115"/>
      <c r="VMF35" s="115"/>
      <c r="VMG35" s="95"/>
      <c r="VMH35" s="108"/>
      <c r="VMI35" s="112"/>
      <c r="VMS35" s="114"/>
      <c r="VMU35" s="115"/>
      <c r="VMV35" s="115"/>
      <c r="VMW35" s="95"/>
      <c r="VMX35" s="108"/>
      <c r="VMY35" s="112"/>
      <c r="VNI35" s="114"/>
      <c r="VNK35" s="115"/>
      <c r="VNL35" s="115"/>
      <c r="VNM35" s="95"/>
      <c r="VNN35" s="108"/>
      <c r="VNO35" s="112"/>
      <c r="VNY35" s="114"/>
      <c r="VOA35" s="115"/>
      <c r="VOB35" s="115"/>
      <c r="VOC35" s="95"/>
      <c r="VOD35" s="108"/>
      <c r="VOE35" s="112"/>
      <c r="VOO35" s="114"/>
      <c r="VOQ35" s="115"/>
      <c r="VOR35" s="115"/>
      <c r="VOS35" s="95"/>
      <c r="VOT35" s="108"/>
      <c r="VOU35" s="112"/>
      <c r="VPE35" s="114"/>
      <c r="VPG35" s="115"/>
      <c r="VPH35" s="115"/>
      <c r="VPI35" s="95"/>
      <c r="VPJ35" s="108"/>
      <c r="VPK35" s="112"/>
      <c r="VPU35" s="114"/>
      <c r="VPW35" s="115"/>
      <c r="VPX35" s="115"/>
      <c r="VPY35" s="95"/>
      <c r="VPZ35" s="108"/>
      <c r="VQA35" s="112"/>
      <c r="VQK35" s="114"/>
      <c r="VQM35" s="115"/>
      <c r="VQN35" s="115"/>
      <c r="VQO35" s="95"/>
      <c r="VQP35" s="108"/>
      <c r="VQQ35" s="112"/>
      <c r="VRA35" s="114"/>
      <c r="VRC35" s="115"/>
      <c r="VRD35" s="115"/>
      <c r="VRE35" s="95"/>
      <c r="VRF35" s="108"/>
      <c r="VRG35" s="112"/>
      <c r="VRQ35" s="114"/>
      <c r="VRS35" s="115"/>
      <c r="VRT35" s="115"/>
      <c r="VRU35" s="95"/>
      <c r="VRV35" s="108"/>
      <c r="VRW35" s="112"/>
      <c r="VSG35" s="114"/>
      <c r="VSI35" s="115"/>
      <c r="VSJ35" s="115"/>
      <c r="VSK35" s="95"/>
      <c r="VSL35" s="108"/>
      <c r="VSM35" s="112"/>
      <c r="VSW35" s="114"/>
      <c r="VSY35" s="115"/>
      <c r="VSZ35" s="115"/>
      <c r="VTA35" s="95"/>
      <c r="VTB35" s="108"/>
      <c r="VTC35" s="112"/>
      <c r="VTM35" s="114"/>
      <c r="VTO35" s="115"/>
      <c r="VTP35" s="115"/>
      <c r="VTQ35" s="95"/>
      <c r="VTR35" s="108"/>
      <c r="VTS35" s="112"/>
      <c r="VUC35" s="114"/>
      <c r="VUE35" s="115"/>
      <c r="VUF35" s="115"/>
      <c r="VUG35" s="95"/>
      <c r="VUH35" s="108"/>
      <c r="VUI35" s="112"/>
      <c r="VUS35" s="114"/>
      <c r="VUU35" s="115"/>
      <c r="VUV35" s="115"/>
      <c r="VUW35" s="95"/>
      <c r="VUX35" s="108"/>
      <c r="VUY35" s="112"/>
      <c r="VVI35" s="114"/>
      <c r="VVK35" s="115"/>
      <c r="VVL35" s="115"/>
      <c r="VVM35" s="95"/>
      <c r="VVN35" s="108"/>
      <c r="VVO35" s="112"/>
      <c r="VVY35" s="114"/>
      <c r="VWA35" s="115"/>
      <c r="VWB35" s="115"/>
      <c r="VWC35" s="95"/>
      <c r="VWD35" s="108"/>
      <c r="VWE35" s="112"/>
      <c r="VWO35" s="114"/>
      <c r="VWQ35" s="115"/>
      <c r="VWR35" s="115"/>
      <c r="VWS35" s="95"/>
      <c r="VWT35" s="108"/>
      <c r="VWU35" s="112"/>
      <c r="VXE35" s="114"/>
      <c r="VXG35" s="115"/>
      <c r="VXH35" s="115"/>
      <c r="VXI35" s="95"/>
      <c r="VXJ35" s="108"/>
      <c r="VXK35" s="112"/>
      <c r="VXU35" s="114"/>
      <c r="VXW35" s="115"/>
      <c r="VXX35" s="115"/>
      <c r="VXY35" s="95"/>
      <c r="VXZ35" s="108"/>
      <c r="VYA35" s="112"/>
      <c r="VYK35" s="114"/>
      <c r="VYM35" s="115"/>
      <c r="VYN35" s="115"/>
      <c r="VYO35" s="95"/>
      <c r="VYP35" s="108"/>
      <c r="VYQ35" s="112"/>
      <c r="VZA35" s="114"/>
      <c r="VZC35" s="115"/>
      <c r="VZD35" s="115"/>
      <c r="VZE35" s="95"/>
      <c r="VZF35" s="108"/>
      <c r="VZG35" s="112"/>
      <c r="VZQ35" s="114"/>
      <c r="VZS35" s="115"/>
      <c r="VZT35" s="115"/>
      <c r="VZU35" s="95"/>
      <c r="VZV35" s="108"/>
      <c r="VZW35" s="112"/>
      <c r="WAG35" s="114"/>
      <c r="WAI35" s="115"/>
      <c r="WAJ35" s="115"/>
      <c r="WAK35" s="95"/>
      <c r="WAL35" s="108"/>
      <c r="WAM35" s="112"/>
      <c r="WAW35" s="114"/>
      <c r="WAY35" s="115"/>
      <c r="WAZ35" s="115"/>
      <c r="WBA35" s="95"/>
      <c r="WBB35" s="108"/>
      <c r="WBC35" s="112"/>
      <c r="WBM35" s="114"/>
      <c r="WBO35" s="115"/>
      <c r="WBP35" s="115"/>
      <c r="WBQ35" s="95"/>
      <c r="WBR35" s="108"/>
      <c r="WBS35" s="112"/>
      <c r="WCC35" s="114"/>
      <c r="WCE35" s="115"/>
      <c r="WCF35" s="115"/>
      <c r="WCG35" s="95"/>
      <c r="WCH35" s="108"/>
      <c r="WCI35" s="112"/>
      <c r="WCS35" s="114"/>
      <c r="WCU35" s="115"/>
      <c r="WCV35" s="115"/>
      <c r="WCW35" s="95"/>
      <c r="WCX35" s="108"/>
      <c r="WCY35" s="112"/>
      <c r="WDI35" s="114"/>
      <c r="WDK35" s="115"/>
      <c r="WDL35" s="115"/>
      <c r="WDM35" s="95"/>
      <c r="WDN35" s="108"/>
      <c r="WDO35" s="112"/>
      <c r="WDY35" s="114"/>
      <c r="WEA35" s="115"/>
      <c r="WEB35" s="115"/>
      <c r="WEC35" s="95"/>
      <c r="WED35" s="108"/>
      <c r="WEE35" s="112"/>
      <c r="WEO35" s="114"/>
      <c r="WEQ35" s="115"/>
      <c r="WER35" s="115"/>
      <c r="WES35" s="95"/>
      <c r="WET35" s="108"/>
      <c r="WEU35" s="112"/>
      <c r="WFE35" s="114"/>
      <c r="WFG35" s="115"/>
      <c r="WFH35" s="115"/>
      <c r="WFI35" s="95"/>
      <c r="WFJ35" s="108"/>
      <c r="WFK35" s="112"/>
      <c r="WFU35" s="114"/>
      <c r="WFW35" s="115"/>
      <c r="WFX35" s="115"/>
      <c r="WFY35" s="95"/>
      <c r="WFZ35" s="108"/>
      <c r="WGA35" s="112"/>
      <c r="WGK35" s="114"/>
      <c r="WGM35" s="115"/>
      <c r="WGN35" s="115"/>
      <c r="WGO35" s="95"/>
      <c r="WGP35" s="108"/>
      <c r="WGQ35" s="112"/>
      <c r="WHA35" s="114"/>
      <c r="WHC35" s="115"/>
      <c r="WHD35" s="115"/>
      <c r="WHE35" s="95"/>
      <c r="WHF35" s="108"/>
      <c r="WHG35" s="112"/>
      <c r="WHQ35" s="114"/>
      <c r="WHS35" s="115"/>
      <c r="WHT35" s="115"/>
      <c r="WHU35" s="95"/>
      <c r="WHV35" s="108"/>
      <c r="WHW35" s="112"/>
      <c r="WIG35" s="114"/>
      <c r="WII35" s="115"/>
      <c r="WIJ35" s="115"/>
      <c r="WIK35" s="95"/>
      <c r="WIL35" s="108"/>
      <c r="WIM35" s="112"/>
      <c r="WIW35" s="114"/>
      <c r="WIY35" s="115"/>
      <c r="WIZ35" s="115"/>
      <c r="WJA35" s="95"/>
      <c r="WJB35" s="108"/>
      <c r="WJC35" s="112"/>
      <c r="WJM35" s="114"/>
      <c r="WJO35" s="115"/>
      <c r="WJP35" s="115"/>
      <c r="WJQ35" s="95"/>
      <c r="WJR35" s="108"/>
      <c r="WJS35" s="112"/>
      <c r="WKC35" s="114"/>
      <c r="WKE35" s="115"/>
      <c r="WKF35" s="115"/>
      <c r="WKG35" s="95"/>
      <c r="WKH35" s="108"/>
      <c r="WKI35" s="112"/>
      <c r="WKS35" s="114"/>
      <c r="WKU35" s="115"/>
      <c r="WKV35" s="115"/>
      <c r="WKW35" s="95"/>
      <c r="WKX35" s="108"/>
      <c r="WKY35" s="112"/>
      <c r="WLI35" s="114"/>
      <c r="WLK35" s="115"/>
      <c r="WLL35" s="115"/>
      <c r="WLM35" s="95"/>
      <c r="WLN35" s="108"/>
      <c r="WLO35" s="112"/>
      <c r="WLY35" s="114"/>
      <c r="WMA35" s="115"/>
      <c r="WMB35" s="115"/>
      <c r="WMC35" s="95"/>
      <c r="WMD35" s="108"/>
      <c r="WME35" s="112"/>
      <c r="WMO35" s="114"/>
      <c r="WMQ35" s="115"/>
      <c r="WMR35" s="115"/>
      <c r="WMS35" s="95"/>
      <c r="WMT35" s="108"/>
      <c r="WMU35" s="112"/>
      <c r="WNE35" s="114"/>
      <c r="WNG35" s="115"/>
      <c r="WNH35" s="115"/>
      <c r="WNI35" s="95"/>
      <c r="WNJ35" s="108"/>
      <c r="WNK35" s="112"/>
      <c r="WNU35" s="114"/>
      <c r="WNW35" s="115"/>
      <c r="WNX35" s="115"/>
      <c r="WNY35" s="95"/>
      <c r="WNZ35" s="108"/>
      <c r="WOA35" s="112"/>
      <c r="WOK35" s="114"/>
      <c r="WOM35" s="115"/>
      <c r="WON35" s="115"/>
      <c r="WOO35" s="95"/>
      <c r="WOP35" s="108"/>
      <c r="WOQ35" s="112"/>
      <c r="WPA35" s="114"/>
      <c r="WPC35" s="115"/>
      <c r="WPD35" s="115"/>
      <c r="WPE35" s="95"/>
      <c r="WPF35" s="108"/>
      <c r="WPG35" s="112"/>
      <c r="WPQ35" s="114"/>
      <c r="WPS35" s="115"/>
      <c r="WPT35" s="115"/>
      <c r="WPU35" s="95"/>
      <c r="WPV35" s="108"/>
      <c r="WPW35" s="112"/>
      <c r="WQG35" s="114"/>
      <c r="WQI35" s="115"/>
      <c r="WQJ35" s="115"/>
      <c r="WQK35" s="95"/>
      <c r="WQL35" s="108"/>
      <c r="WQM35" s="112"/>
      <c r="WQW35" s="114"/>
      <c r="WQY35" s="115"/>
      <c r="WQZ35" s="115"/>
      <c r="WRA35" s="95"/>
      <c r="WRB35" s="108"/>
      <c r="WRC35" s="112"/>
      <c r="WRM35" s="114"/>
      <c r="WRO35" s="115"/>
      <c r="WRP35" s="115"/>
      <c r="WRQ35" s="95"/>
      <c r="WRR35" s="108"/>
      <c r="WRS35" s="112"/>
      <c r="WSC35" s="114"/>
      <c r="WSE35" s="115"/>
      <c r="WSF35" s="115"/>
      <c r="WSG35" s="95"/>
      <c r="WSH35" s="108"/>
      <c r="WSI35" s="112"/>
      <c r="WSS35" s="114"/>
      <c r="WSU35" s="115"/>
      <c r="WSV35" s="115"/>
      <c r="WSW35" s="95"/>
      <c r="WSX35" s="108"/>
      <c r="WSY35" s="112"/>
      <c r="WTI35" s="114"/>
      <c r="WTK35" s="115"/>
      <c r="WTL35" s="115"/>
      <c r="WTM35" s="95"/>
      <c r="WTN35" s="108"/>
      <c r="WTO35" s="112"/>
      <c r="WTY35" s="114"/>
      <c r="WUA35" s="115"/>
      <c r="WUB35" s="115"/>
      <c r="WUC35" s="95"/>
      <c r="WUD35" s="108"/>
      <c r="WUE35" s="112"/>
      <c r="WUO35" s="114"/>
      <c r="WUQ35" s="115"/>
      <c r="WUR35" s="115"/>
      <c r="WUS35" s="95"/>
      <c r="WUT35" s="108"/>
      <c r="WUU35" s="112"/>
      <c r="WVE35" s="114"/>
      <c r="WVG35" s="115"/>
      <c r="WVH35" s="115"/>
      <c r="WVI35" s="95"/>
      <c r="WVJ35" s="108"/>
      <c r="WVK35" s="112"/>
      <c r="WVU35" s="114"/>
      <c r="WVW35" s="115"/>
      <c r="WVX35" s="115"/>
      <c r="WVY35" s="95"/>
      <c r="WVZ35" s="108"/>
      <c r="WWA35" s="112"/>
      <c r="WWK35" s="114"/>
      <c r="WWM35" s="115"/>
      <c r="WWN35" s="115"/>
      <c r="WWO35" s="95"/>
      <c r="WWP35" s="108"/>
      <c r="WWQ35" s="112"/>
      <c r="WXA35" s="114"/>
      <c r="WXC35" s="115"/>
      <c r="WXD35" s="115"/>
      <c r="WXE35" s="95"/>
      <c r="WXF35" s="108"/>
      <c r="WXG35" s="112"/>
      <c r="WXQ35" s="114"/>
      <c r="WXS35" s="115"/>
      <c r="WXT35" s="115"/>
      <c r="WXU35" s="95"/>
      <c r="WXV35" s="108"/>
      <c r="WXW35" s="112"/>
      <c r="WYG35" s="114"/>
      <c r="WYI35" s="115"/>
      <c r="WYJ35" s="115"/>
      <c r="WYK35" s="95"/>
      <c r="WYL35" s="108"/>
      <c r="WYM35" s="112"/>
      <c r="WYW35" s="114"/>
      <c r="WYY35" s="115"/>
      <c r="WYZ35" s="115"/>
      <c r="WZA35" s="95"/>
      <c r="WZB35" s="108"/>
      <c r="WZC35" s="112"/>
      <c r="WZM35" s="114"/>
      <c r="WZO35" s="115"/>
      <c r="WZP35" s="115"/>
      <c r="WZQ35" s="95"/>
      <c r="WZR35" s="108"/>
      <c r="WZS35" s="112"/>
      <c r="XAC35" s="114"/>
      <c r="XAE35" s="115"/>
      <c r="XAF35" s="115"/>
      <c r="XAG35" s="95"/>
      <c r="XAH35" s="108"/>
      <c r="XAI35" s="112"/>
      <c r="XAS35" s="114"/>
      <c r="XAU35" s="115"/>
      <c r="XAV35" s="115"/>
      <c r="XAW35" s="95"/>
      <c r="XAX35" s="108"/>
      <c r="XAY35" s="112"/>
      <c r="XBI35" s="114"/>
      <c r="XBK35" s="115"/>
      <c r="XBL35" s="115"/>
      <c r="XBM35" s="95"/>
      <c r="XBN35" s="108"/>
      <c r="XBO35" s="112"/>
      <c r="XBY35" s="114"/>
      <c r="XCA35" s="115"/>
      <c r="XCB35" s="115"/>
      <c r="XCC35" s="95"/>
      <c r="XCD35" s="108"/>
      <c r="XCE35" s="112"/>
      <c r="XCO35" s="114"/>
      <c r="XCQ35" s="115"/>
      <c r="XCR35" s="115"/>
      <c r="XCS35" s="95"/>
      <c r="XCT35" s="108"/>
      <c r="XCU35" s="112"/>
      <c r="XDE35" s="114"/>
      <c r="XDG35" s="115"/>
      <c r="XDH35" s="115"/>
      <c r="XDI35" s="95"/>
      <c r="XDJ35" s="108"/>
      <c r="XDK35" s="112"/>
      <c r="XDU35" s="114"/>
      <c r="XDW35" s="115"/>
      <c r="XDX35" s="115"/>
      <c r="XDY35" s="95"/>
      <c r="XDZ35" s="108"/>
      <c r="XEA35" s="112"/>
      <c r="XEK35" s="114"/>
      <c r="XEM35" s="115"/>
      <c r="XEN35" s="115"/>
      <c r="XEO35" s="95"/>
      <c r="XEP35" s="108"/>
      <c r="XEQ35" s="112"/>
      <c r="XFA35" s="114"/>
      <c r="XFC35" s="115"/>
      <c r="XFD35" s="115"/>
    </row>
    <row r="36" spans="1:16384" s="113" customFormat="1" ht="21" customHeight="1" x14ac:dyDescent="0.25">
      <c r="A36" s="95"/>
      <c r="B36" s="108"/>
      <c r="C36" s="11"/>
      <c r="D36" s="96"/>
      <c r="E36" s="123"/>
      <c r="F36" s="124"/>
      <c r="G36" s="123"/>
      <c r="H36" s="124"/>
      <c r="I36" s="123"/>
      <c r="J36" s="124"/>
      <c r="K36" s="123"/>
      <c r="L36" s="124"/>
      <c r="M36" s="123"/>
      <c r="N36" s="124"/>
      <c r="O36" s="123"/>
      <c r="P36" s="124"/>
      <c r="Q36" s="118"/>
      <c r="R36" s="119"/>
      <c r="S36" s="112"/>
      <c r="AC36" s="114"/>
      <c r="AE36" s="115"/>
      <c r="AF36" s="115"/>
      <c r="AG36" s="95"/>
      <c r="AH36" s="108"/>
      <c r="AI36" s="112"/>
      <c r="AS36" s="114"/>
      <c r="AU36" s="115"/>
      <c r="AV36" s="115"/>
      <c r="AW36" s="95"/>
      <c r="AX36" s="108"/>
      <c r="AY36" s="112"/>
      <c r="BI36" s="114"/>
      <c r="BK36" s="115"/>
      <c r="BL36" s="115"/>
      <c r="BM36" s="95"/>
      <c r="BN36" s="108"/>
      <c r="BO36" s="112"/>
      <c r="BY36" s="114"/>
      <c r="CA36" s="115"/>
      <c r="CB36" s="115"/>
      <c r="CC36" s="95"/>
      <c r="CD36" s="108"/>
      <c r="CE36" s="112"/>
      <c r="CO36" s="114"/>
      <c r="CQ36" s="115"/>
      <c r="CR36" s="115"/>
      <c r="CS36" s="95"/>
      <c r="CT36" s="108"/>
      <c r="CU36" s="112"/>
      <c r="DE36" s="114"/>
      <c r="DG36" s="115"/>
      <c r="DH36" s="115"/>
      <c r="DI36" s="95"/>
      <c r="DJ36" s="108"/>
      <c r="DK36" s="112"/>
      <c r="DU36" s="114"/>
      <c r="DW36" s="115"/>
      <c r="DX36" s="115"/>
      <c r="DY36" s="95"/>
      <c r="DZ36" s="108"/>
      <c r="EA36" s="112"/>
      <c r="EK36" s="114"/>
      <c r="EM36" s="115"/>
      <c r="EN36" s="115"/>
      <c r="EO36" s="95"/>
      <c r="EP36" s="108"/>
      <c r="EQ36" s="112"/>
      <c r="FA36" s="114"/>
      <c r="FC36" s="115"/>
      <c r="FD36" s="115"/>
      <c r="FE36" s="95"/>
      <c r="FF36" s="108"/>
      <c r="FG36" s="112"/>
      <c r="FQ36" s="114"/>
      <c r="FS36" s="115"/>
      <c r="FT36" s="115"/>
      <c r="FU36" s="95"/>
      <c r="FV36" s="108"/>
      <c r="FW36" s="112"/>
      <c r="GG36" s="114"/>
      <c r="GI36" s="115"/>
      <c r="GJ36" s="115"/>
      <c r="GK36" s="95"/>
      <c r="GL36" s="108"/>
      <c r="GM36" s="112"/>
      <c r="GW36" s="114"/>
      <c r="GY36" s="115"/>
      <c r="GZ36" s="115"/>
      <c r="HA36" s="95"/>
      <c r="HB36" s="108"/>
      <c r="HC36" s="112"/>
      <c r="HM36" s="114"/>
      <c r="HO36" s="115"/>
      <c r="HP36" s="115"/>
      <c r="HQ36" s="95"/>
      <c r="HR36" s="108"/>
      <c r="HS36" s="112"/>
      <c r="IC36" s="114"/>
      <c r="IE36" s="115"/>
      <c r="IF36" s="115"/>
      <c r="IG36" s="95"/>
      <c r="IH36" s="108"/>
      <c r="II36" s="112"/>
      <c r="IS36" s="114"/>
      <c r="IU36" s="115"/>
      <c r="IV36" s="115"/>
      <c r="IW36" s="95"/>
      <c r="IX36" s="108"/>
      <c r="IY36" s="112"/>
      <c r="JI36" s="114"/>
      <c r="JK36" s="115"/>
      <c r="JL36" s="115"/>
      <c r="JM36" s="95"/>
      <c r="JN36" s="108"/>
      <c r="JO36" s="112"/>
      <c r="JY36" s="114"/>
      <c r="KA36" s="115"/>
      <c r="KB36" s="115"/>
      <c r="KC36" s="95"/>
      <c r="KD36" s="108"/>
      <c r="KE36" s="112"/>
      <c r="KO36" s="114"/>
      <c r="KQ36" s="115"/>
      <c r="KR36" s="115"/>
      <c r="KS36" s="95"/>
      <c r="KT36" s="108"/>
      <c r="KU36" s="112"/>
      <c r="LE36" s="114"/>
      <c r="LG36" s="115"/>
      <c r="LH36" s="115"/>
      <c r="LI36" s="95"/>
      <c r="LJ36" s="108"/>
      <c r="LK36" s="112"/>
      <c r="LU36" s="114"/>
      <c r="LW36" s="115"/>
      <c r="LX36" s="115"/>
      <c r="LY36" s="95"/>
      <c r="LZ36" s="108"/>
      <c r="MA36" s="112"/>
      <c r="MK36" s="114"/>
      <c r="MM36" s="115"/>
      <c r="MN36" s="115"/>
      <c r="MO36" s="95"/>
      <c r="MP36" s="108"/>
      <c r="MQ36" s="112"/>
      <c r="NA36" s="114"/>
      <c r="NC36" s="115"/>
      <c r="ND36" s="115"/>
      <c r="NE36" s="95"/>
      <c r="NF36" s="108"/>
      <c r="NG36" s="112"/>
      <c r="NQ36" s="114"/>
      <c r="NS36" s="115"/>
      <c r="NT36" s="115"/>
      <c r="NU36" s="95"/>
      <c r="NV36" s="108"/>
      <c r="NW36" s="112"/>
      <c r="OG36" s="114"/>
      <c r="OI36" s="115"/>
      <c r="OJ36" s="115"/>
      <c r="OK36" s="95"/>
      <c r="OL36" s="108"/>
      <c r="OM36" s="112"/>
      <c r="OW36" s="114"/>
      <c r="OY36" s="115"/>
      <c r="OZ36" s="115"/>
      <c r="PA36" s="95"/>
      <c r="PB36" s="108"/>
      <c r="PC36" s="112"/>
      <c r="PM36" s="114"/>
      <c r="PO36" s="115"/>
      <c r="PP36" s="115"/>
      <c r="PQ36" s="95"/>
      <c r="PR36" s="108"/>
      <c r="PS36" s="112"/>
      <c r="QC36" s="114"/>
      <c r="QE36" s="115"/>
      <c r="QF36" s="115"/>
      <c r="QG36" s="95"/>
      <c r="QH36" s="108"/>
      <c r="QI36" s="112"/>
      <c r="QS36" s="114"/>
      <c r="QU36" s="115"/>
      <c r="QV36" s="115"/>
      <c r="QW36" s="95"/>
      <c r="QX36" s="108"/>
      <c r="QY36" s="112"/>
      <c r="RI36" s="114"/>
      <c r="RK36" s="115"/>
      <c r="RL36" s="115"/>
      <c r="RM36" s="95"/>
      <c r="RN36" s="108"/>
      <c r="RO36" s="112"/>
      <c r="RY36" s="114"/>
      <c r="SA36" s="115"/>
      <c r="SB36" s="115"/>
      <c r="SC36" s="95"/>
      <c r="SD36" s="108"/>
      <c r="SE36" s="112"/>
      <c r="SO36" s="114"/>
      <c r="SQ36" s="115"/>
      <c r="SR36" s="115"/>
      <c r="SS36" s="95"/>
      <c r="ST36" s="108"/>
      <c r="SU36" s="112"/>
      <c r="TE36" s="114"/>
      <c r="TG36" s="115"/>
      <c r="TH36" s="115"/>
      <c r="TI36" s="95"/>
      <c r="TJ36" s="108"/>
      <c r="TK36" s="112"/>
      <c r="TU36" s="114"/>
      <c r="TW36" s="115"/>
      <c r="TX36" s="115"/>
      <c r="TY36" s="95"/>
      <c r="TZ36" s="108"/>
      <c r="UA36" s="112"/>
      <c r="UK36" s="114"/>
      <c r="UM36" s="115"/>
      <c r="UN36" s="115"/>
      <c r="UO36" s="95"/>
      <c r="UP36" s="108"/>
      <c r="UQ36" s="112"/>
      <c r="VA36" s="114"/>
      <c r="VC36" s="115"/>
      <c r="VD36" s="115"/>
      <c r="VE36" s="95"/>
      <c r="VF36" s="108"/>
      <c r="VG36" s="112"/>
      <c r="VQ36" s="114"/>
      <c r="VS36" s="115"/>
      <c r="VT36" s="115"/>
      <c r="VU36" s="95"/>
      <c r="VV36" s="108"/>
      <c r="VW36" s="112"/>
      <c r="WG36" s="114"/>
      <c r="WI36" s="115"/>
      <c r="WJ36" s="115"/>
      <c r="WK36" s="95"/>
      <c r="WL36" s="108"/>
      <c r="WM36" s="112"/>
      <c r="WW36" s="114"/>
      <c r="WY36" s="115"/>
      <c r="WZ36" s="115"/>
      <c r="XA36" s="95"/>
      <c r="XB36" s="108"/>
      <c r="XC36" s="112"/>
      <c r="XM36" s="114"/>
      <c r="XO36" s="115"/>
      <c r="XP36" s="115"/>
      <c r="XQ36" s="95"/>
      <c r="XR36" s="108"/>
      <c r="XS36" s="112"/>
      <c r="YC36" s="114"/>
      <c r="YE36" s="115"/>
      <c r="YF36" s="115"/>
      <c r="YG36" s="95"/>
      <c r="YH36" s="108"/>
      <c r="YI36" s="112"/>
      <c r="YS36" s="114"/>
      <c r="YU36" s="115"/>
      <c r="YV36" s="115"/>
      <c r="YW36" s="95"/>
      <c r="YX36" s="108"/>
      <c r="YY36" s="112"/>
      <c r="ZI36" s="114"/>
      <c r="ZK36" s="115"/>
      <c r="ZL36" s="115"/>
      <c r="ZM36" s="95"/>
      <c r="ZN36" s="108"/>
      <c r="ZO36" s="112"/>
      <c r="ZY36" s="114"/>
      <c r="AAA36" s="115"/>
      <c r="AAB36" s="115"/>
      <c r="AAC36" s="95"/>
      <c r="AAD36" s="108"/>
      <c r="AAE36" s="112"/>
      <c r="AAO36" s="114"/>
      <c r="AAQ36" s="115"/>
      <c r="AAR36" s="115"/>
      <c r="AAS36" s="95"/>
      <c r="AAT36" s="108"/>
      <c r="AAU36" s="112"/>
      <c r="ABE36" s="114"/>
      <c r="ABG36" s="115"/>
      <c r="ABH36" s="115"/>
      <c r="ABI36" s="95"/>
      <c r="ABJ36" s="108"/>
      <c r="ABK36" s="112"/>
      <c r="ABU36" s="114"/>
      <c r="ABW36" s="115"/>
      <c r="ABX36" s="115"/>
      <c r="ABY36" s="95"/>
      <c r="ABZ36" s="108"/>
      <c r="ACA36" s="112"/>
      <c r="ACK36" s="114"/>
      <c r="ACM36" s="115"/>
      <c r="ACN36" s="115"/>
      <c r="ACO36" s="95"/>
      <c r="ACP36" s="108"/>
      <c r="ACQ36" s="112"/>
      <c r="ADA36" s="114"/>
      <c r="ADC36" s="115"/>
      <c r="ADD36" s="115"/>
      <c r="ADE36" s="95"/>
      <c r="ADF36" s="108"/>
      <c r="ADG36" s="112"/>
      <c r="ADQ36" s="114"/>
      <c r="ADS36" s="115"/>
      <c r="ADT36" s="115"/>
      <c r="ADU36" s="95"/>
      <c r="ADV36" s="108"/>
      <c r="ADW36" s="112"/>
      <c r="AEG36" s="114"/>
      <c r="AEI36" s="115"/>
      <c r="AEJ36" s="115"/>
      <c r="AEK36" s="95"/>
      <c r="AEL36" s="108"/>
      <c r="AEM36" s="112"/>
      <c r="AEW36" s="114"/>
      <c r="AEY36" s="115"/>
      <c r="AEZ36" s="115"/>
      <c r="AFA36" s="95"/>
      <c r="AFB36" s="108"/>
      <c r="AFC36" s="112"/>
      <c r="AFM36" s="114"/>
      <c r="AFO36" s="115"/>
      <c r="AFP36" s="115"/>
      <c r="AFQ36" s="95"/>
      <c r="AFR36" s="108"/>
      <c r="AFS36" s="112"/>
      <c r="AGC36" s="114"/>
      <c r="AGE36" s="115"/>
      <c r="AGF36" s="115"/>
      <c r="AGG36" s="95"/>
      <c r="AGH36" s="108"/>
      <c r="AGI36" s="112"/>
      <c r="AGS36" s="114"/>
      <c r="AGU36" s="115"/>
      <c r="AGV36" s="115"/>
      <c r="AGW36" s="95"/>
      <c r="AGX36" s="108"/>
      <c r="AGY36" s="112"/>
      <c r="AHI36" s="114"/>
      <c r="AHK36" s="115"/>
      <c r="AHL36" s="115"/>
      <c r="AHM36" s="95"/>
      <c r="AHN36" s="108"/>
      <c r="AHO36" s="112"/>
      <c r="AHY36" s="114"/>
      <c r="AIA36" s="115"/>
      <c r="AIB36" s="115"/>
      <c r="AIC36" s="95"/>
      <c r="AID36" s="108"/>
      <c r="AIE36" s="112"/>
      <c r="AIO36" s="114"/>
      <c r="AIQ36" s="115"/>
      <c r="AIR36" s="115"/>
      <c r="AIS36" s="95"/>
      <c r="AIT36" s="108"/>
      <c r="AIU36" s="112"/>
      <c r="AJE36" s="114"/>
      <c r="AJG36" s="115"/>
      <c r="AJH36" s="115"/>
      <c r="AJI36" s="95"/>
      <c r="AJJ36" s="108"/>
      <c r="AJK36" s="112"/>
      <c r="AJU36" s="114"/>
      <c r="AJW36" s="115"/>
      <c r="AJX36" s="115"/>
      <c r="AJY36" s="95"/>
      <c r="AJZ36" s="108"/>
      <c r="AKA36" s="112"/>
      <c r="AKK36" s="114"/>
      <c r="AKM36" s="115"/>
      <c r="AKN36" s="115"/>
      <c r="AKO36" s="95"/>
      <c r="AKP36" s="108"/>
      <c r="AKQ36" s="112"/>
      <c r="ALA36" s="114"/>
      <c r="ALC36" s="115"/>
      <c r="ALD36" s="115"/>
      <c r="ALE36" s="95"/>
      <c r="ALF36" s="108"/>
      <c r="ALG36" s="112"/>
      <c r="ALQ36" s="114"/>
      <c r="ALS36" s="115"/>
      <c r="ALT36" s="115"/>
      <c r="ALU36" s="95"/>
      <c r="ALV36" s="108"/>
      <c r="ALW36" s="112"/>
      <c r="AMG36" s="114"/>
      <c r="AMI36" s="115"/>
      <c r="AMJ36" s="115"/>
      <c r="AMK36" s="95"/>
      <c r="AML36" s="108"/>
      <c r="AMM36" s="112"/>
      <c r="AMW36" s="114"/>
      <c r="AMY36" s="115"/>
      <c r="AMZ36" s="115"/>
      <c r="ANA36" s="95"/>
      <c r="ANB36" s="108"/>
      <c r="ANC36" s="112"/>
      <c r="ANM36" s="114"/>
      <c r="ANO36" s="115"/>
      <c r="ANP36" s="115"/>
      <c r="ANQ36" s="95"/>
      <c r="ANR36" s="108"/>
      <c r="ANS36" s="112"/>
      <c r="AOC36" s="114"/>
      <c r="AOE36" s="115"/>
      <c r="AOF36" s="115"/>
      <c r="AOG36" s="95"/>
      <c r="AOH36" s="108"/>
      <c r="AOI36" s="112"/>
      <c r="AOS36" s="114"/>
      <c r="AOU36" s="115"/>
      <c r="AOV36" s="115"/>
      <c r="AOW36" s="95"/>
      <c r="AOX36" s="108"/>
      <c r="AOY36" s="112"/>
      <c r="API36" s="114"/>
      <c r="APK36" s="115"/>
      <c r="APL36" s="115"/>
      <c r="APM36" s="95"/>
      <c r="APN36" s="108"/>
      <c r="APO36" s="112"/>
      <c r="APY36" s="114"/>
      <c r="AQA36" s="115"/>
      <c r="AQB36" s="115"/>
      <c r="AQC36" s="95"/>
      <c r="AQD36" s="108"/>
      <c r="AQE36" s="112"/>
      <c r="AQO36" s="114"/>
      <c r="AQQ36" s="115"/>
      <c r="AQR36" s="115"/>
      <c r="AQS36" s="95"/>
      <c r="AQT36" s="108"/>
      <c r="AQU36" s="112"/>
      <c r="ARE36" s="114"/>
      <c r="ARG36" s="115"/>
      <c r="ARH36" s="115"/>
      <c r="ARI36" s="95"/>
      <c r="ARJ36" s="108"/>
      <c r="ARK36" s="112"/>
      <c r="ARU36" s="114"/>
      <c r="ARW36" s="115"/>
      <c r="ARX36" s="115"/>
      <c r="ARY36" s="95"/>
      <c r="ARZ36" s="108"/>
      <c r="ASA36" s="112"/>
      <c r="ASK36" s="114"/>
      <c r="ASM36" s="115"/>
      <c r="ASN36" s="115"/>
      <c r="ASO36" s="95"/>
      <c r="ASP36" s="108"/>
      <c r="ASQ36" s="112"/>
      <c r="ATA36" s="114"/>
      <c r="ATC36" s="115"/>
      <c r="ATD36" s="115"/>
      <c r="ATE36" s="95"/>
      <c r="ATF36" s="108"/>
      <c r="ATG36" s="112"/>
      <c r="ATQ36" s="114"/>
      <c r="ATS36" s="115"/>
      <c r="ATT36" s="115"/>
      <c r="ATU36" s="95"/>
      <c r="ATV36" s="108"/>
      <c r="ATW36" s="112"/>
      <c r="AUG36" s="114"/>
      <c r="AUI36" s="115"/>
      <c r="AUJ36" s="115"/>
      <c r="AUK36" s="95"/>
      <c r="AUL36" s="108"/>
      <c r="AUM36" s="112"/>
      <c r="AUW36" s="114"/>
      <c r="AUY36" s="115"/>
      <c r="AUZ36" s="115"/>
      <c r="AVA36" s="95"/>
      <c r="AVB36" s="108"/>
      <c r="AVC36" s="112"/>
      <c r="AVM36" s="114"/>
      <c r="AVO36" s="115"/>
      <c r="AVP36" s="115"/>
      <c r="AVQ36" s="95"/>
      <c r="AVR36" s="108"/>
      <c r="AVS36" s="112"/>
      <c r="AWC36" s="114"/>
      <c r="AWE36" s="115"/>
      <c r="AWF36" s="115"/>
      <c r="AWG36" s="95"/>
      <c r="AWH36" s="108"/>
      <c r="AWI36" s="112"/>
      <c r="AWS36" s="114"/>
      <c r="AWU36" s="115"/>
      <c r="AWV36" s="115"/>
      <c r="AWW36" s="95"/>
      <c r="AWX36" s="108"/>
      <c r="AWY36" s="112"/>
      <c r="AXI36" s="114"/>
      <c r="AXK36" s="115"/>
      <c r="AXL36" s="115"/>
      <c r="AXM36" s="95"/>
      <c r="AXN36" s="108"/>
      <c r="AXO36" s="112"/>
      <c r="AXY36" s="114"/>
      <c r="AYA36" s="115"/>
      <c r="AYB36" s="115"/>
      <c r="AYC36" s="95"/>
      <c r="AYD36" s="108"/>
      <c r="AYE36" s="112"/>
      <c r="AYO36" s="114"/>
      <c r="AYQ36" s="115"/>
      <c r="AYR36" s="115"/>
      <c r="AYS36" s="95"/>
      <c r="AYT36" s="108"/>
      <c r="AYU36" s="112"/>
      <c r="AZE36" s="114"/>
      <c r="AZG36" s="115"/>
      <c r="AZH36" s="115"/>
      <c r="AZI36" s="95"/>
      <c r="AZJ36" s="108"/>
      <c r="AZK36" s="112"/>
      <c r="AZU36" s="114"/>
      <c r="AZW36" s="115"/>
      <c r="AZX36" s="115"/>
      <c r="AZY36" s="95"/>
      <c r="AZZ36" s="108"/>
      <c r="BAA36" s="112"/>
      <c r="BAK36" s="114"/>
      <c r="BAM36" s="115"/>
      <c r="BAN36" s="115"/>
      <c r="BAO36" s="95"/>
      <c r="BAP36" s="108"/>
      <c r="BAQ36" s="112"/>
      <c r="BBA36" s="114"/>
      <c r="BBC36" s="115"/>
      <c r="BBD36" s="115"/>
      <c r="BBE36" s="95"/>
      <c r="BBF36" s="108"/>
      <c r="BBG36" s="112"/>
      <c r="BBQ36" s="114"/>
      <c r="BBS36" s="115"/>
      <c r="BBT36" s="115"/>
      <c r="BBU36" s="95"/>
      <c r="BBV36" s="108"/>
      <c r="BBW36" s="112"/>
      <c r="BCG36" s="114"/>
      <c r="BCI36" s="115"/>
      <c r="BCJ36" s="115"/>
      <c r="BCK36" s="95"/>
      <c r="BCL36" s="108"/>
      <c r="BCM36" s="112"/>
      <c r="BCW36" s="114"/>
      <c r="BCY36" s="115"/>
      <c r="BCZ36" s="115"/>
      <c r="BDA36" s="95"/>
      <c r="BDB36" s="108"/>
      <c r="BDC36" s="112"/>
      <c r="BDM36" s="114"/>
      <c r="BDO36" s="115"/>
      <c r="BDP36" s="115"/>
      <c r="BDQ36" s="95"/>
      <c r="BDR36" s="108"/>
      <c r="BDS36" s="112"/>
      <c r="BEC36" s="114"/>
      <c r="BEE36" s="115"/>
      <c r="BEF36" s="115"/>
      <c r="BEG36" s="95"/>
      <c r="BEH36" s="108"/>
      <c r="BEI36" s="112"/>
      <c r="BES36" s="114"/>
      <c r="BEU36" s="115"/>
      <c r="BEV36" s="115"/>
      <c r="BEW36" s="95"/>
      <c r="BEX36" s="108"/>
      <c r="BEY36" s="112"/>
      <c r="BFI36" s="114"/>
      <c r="BFK36" s="115"/>
      <c r="BFL36" s="115"/>
      <c r="BFM36" s="95"/>
      <c r="BFN36" s="108"/>
      <c r="BFO36" s="112"/>
      <c r="BFY36" s="114"/>
      <c r="BGA36" s="115"/>
      <c r="BGB36" s="115"/>
      <c r="BGC36" s="95"/>
      <c r="BGD36" s="108"/>
      <c r="BGE36" s="112"/>
      <c r="BGO36" s="114"/>
      <c r="BGQ36" s="115"/>
      <c r="BGR36" s="115"/>
      <c r="BGS36" s="95"/>
      <c r="BGT36" s="108"/>
      <c r="BGU36" s="112"/>
      <c r="BHE36" s="114"/>
      <c r="BHG36" s="115"/>
      <c r="BHH36" s="115"/>
      <c r="BHI36" s="95"/>
      <c r="BHJ36" s="108"/>
      <c r="BHK36" s="112"/>
      <c r="BHU36" s="114"/>
      <c r="BHW36" s="115"/>
      <c r="BHX36" s="115"/>
      <c r="BHY36" s="95"/>
      <c r="BHZ36" s="108"/>
      <c r="BIA36" s="112"/>
      <c r="BIK36" s="114"/>
      <c r="BIM36" s="115"/>
      <c r="BIN36" s="115"/>
      <c r="BIO36" s="95"/>
      <c r="BIP36" s="108"/>
      <c r="BIQ36" s="112"/>
      <c r="BJA36" s="114"/>
      <c r="BJC36" s="115"/>
      <c r="BJD36" s="115"/>
      <c r="BJE36" s="95"/>
      <c r="BJF36" s="108"/>
      <c r="BJG36" s="112"/>
      <c r="BJQ36" s="114"/>
      <c r="BJS36" s="115"/>
      <c r="BJT36" s="115"/>
      <c r="BJU36" s="95"/>
      <c r="BJV36" s="108"/>
      <c r="BJW36" s="112"/>
      <c r="BKG36" s="114"/>
      <c r="BKI36" s="115"/>
      <c r="BKJ36" s="115"/>
      <c r="BKK36" s="95"/>
      <c r="BKL36" s="108"/>
      <c r="BKM36" s="112"/>
      <c r="BKW36" s="114"/>
      <c r="BKY36" s="115"/>
      <c r="BKZ36" s="115"/>
      <c r="BLA36" s="95"/>
      <c r="BLB36" s="108"/>
      <c r="BLC36" s="112"/>
      <c r="BLM36" s="114"/>
      <c r="BLO36" s="115"/>
      <c r="BLP36" s="115"/>
      <c r="BLQ36" s="95"/>
      <c r="BLR36" s="108"/>
      <c r="BLS36" s="112"/>
      <c r="BMC36" s="114"/>
      <c r="BME36" s="115"/>
      <c r="BMF36" s="115"/>
      <c r="BMG36" s="95"/>
      <c r="BMH36" s="108"/>
      <c r="BMI36" s="112"/>
      <c r="BMS36" s="114"/>
      <c r="BMU36" s="115"/>
      <c r="BMV36" s="115"/>
      <c r="BMW36" s="95"/>
      <c r="BMX36" s="108"/>
      <c r="BMY36" s="112"/>
      <c r="BNI36" s="114"/>
      <c r="BNK36" s="115"/>
      <c r="BNL36" s="115"/>
      <c r="BNM36" s="95"/>
      <c r="BNN36" s="108"/>
      <c r="BNO36" s="112"/>
      <c r="BNY36" s="114"/>
      <c r="BOA36" s="115"/>
      <c r="BOB36" s="115"/>
      <c r="BOC36" s="95"/>
      <c r="BOD36" s="108"/>
      <c r="BOE36" s="112"/>
      <c r="BOO36" s="114"/>
      <c r="BOQ36" s="115"/>
      <c r="BOR36" s="115"/>
      <c r="BOS36" s="95"/>
      <c r="BOT36" s="108"/>
      <c r="BOU36" s="112"/>
      <c r="BPE36" s="114"/>
      <c r="BPG36" s="115"/>
      <c r="BPH36" s="115"/>
      <c r="BPI36" s="95"/>
      <c r="BPJ36" s="108"/>
      <c r="BPK36" s="112"/>
      <c r="BPU36" s="114"/>
      <c r="BPW36" s="115"/>
      <c r="BPX36" s="115"/>
      <c r="BPY36" s="95"/>
      <c r="BPZ36" s="108"/>
      <c r="BQA36" s="112"/>
      <c r="BQK36" s="114"/>
      <c r="BQM36" s="115"/>
      <c r="BQN36" s="115"/>
      <c r="BQO36" s="95"/>
      <c r="BQP36" s="108"/>
      <c r="BQQ36" s="112"/>
      <c r="BRA36" s="114"/>
      <c r="BRC36" s="115"/>
      <c r="BRD36" s="115"/>
      <c r="BRE36" s="95"/>
      <c r="BRF36" s="108"/>
      <c r="BRG36" s="112"/>
      <c r="BRQ36" s="114"/>
      <c r="BRS36" s="115"/>
      <c r="BRT36" s="115"/>
      <c r="BRU36" s="95"/>
      <c r="BRV36" s="108"/>
      <c r="BRW36" s="112"/>
      <c r="BSG36" s="114"/>
      <c r="BSI36" s="115"/>
      <c r="BSJ36" s="115"/>
      <c r="BSK36" s="95"/>
      <c r="BSL36" s="108"/>
      <c r="BSM36" s="112"/>
      <c r="BSW36" s="114"/>
      <c r="BSY36" s="115"/>
      <c r="BSZ36" s="115"/>
      <c r="BTA36" s="95"/>
      <c r="BTB36" s="108"/>
      <c r="BTC36" s="112"/>
      <c r="BTM36" s="114"/>
      <c r="BTO36" s="115"/>
      <c r="BTP36" s="115"/>
      <c r="BTQ36" s="95"/>
      <c r="BTR36" s="108"/>
      <c r="BTS36" s="112"/>
      <c r="BUC36" s="114"/>
      <c r="BUE36" s="115"/>
      <c r="BUF36" s="115"/>
      <c r="BUG36" s="95"/>
      <c r="BUH36" s="108"/>
      <c r="BUI36" s="112"/>
      <c r="BUS36" s="114"/>
      <c r="BUU36" s="115"/>
      <c r="BUV36" s="115"/>
      <c r="BUW36" s="95"/>
      <c r="BUX36" s="108"/>
      <c r="BUY36" s="112"/>
      <c r="BVI36" s="114"/>
      <c r="BVK36" s="115"/>
      <c r="BVL36" s="115"/>
      <c r="BVM36" s="95"/>
      <c r="BVN36" s="108"/>
      <c r="BVO36" s="112"/>
      <c r="BVY36" s="114"/>
      <c r="BWA36" s="115"/>
      <c r="BWB36" s="115"/>
      <c r="BWC36" s="95"/>
      <c r="BWD36" s="108"/>
      <c r="BWE36" s="112"/>
      <c r="BWO36" s="114"/>
      <c r="BWQ36" s="115"/>
      <c r="BWR36" s="115"/>
      <c r="BWS36" s="95"/>
      <c r="BWT36" s="108"/>
      <c r="BWU36" s="112"/>
      <c r="BXE36" s="114"/>
      <c r="BXG36" s="115"/>
      <c r="BXH36" s="115"/>
      <c r="BXI36" s="95"/>
      <c r="BXJ36" s="108"/>
      <c r="BXK36" s="112"/>
      <c r="BXU36" s="114"/>
      <c r="BXW36" s="115"/>
      <c r="BXX36" s="115"/>
      <c r="BXY36" s="95"/>
      <c r="BXZ36" s="108"/>
      <c r="BYA36" s="112"/>
      <c r="BYK36" s="114"/>
      <c r="BYM36" s="115"/>
      <c r="BYN36" s="115"/>
      <c r="BYO36" s="95"/>
      <c r="BYP36" s="108"/>
      <c r="BYQ36" s="112"/>
      <c r="BZA36" s="114"/>
      <c r="BZC36" s="115"/>
      <c r="BZD36" s="115"/>
      <c r="BZE36" s="95"/>
      <c r="BZF36" s="108"/>
      <c r="BZG36" s="112"/>
      <c r="BZQ36" s="114"/>
      <c r="BZS36" s="115"/>
      <c r="BZT36" s="115"/>
      <c r="BZU36" s="95"/>
      <c r="BZV36" s="108"/>
      <c r="BZW36" s="112"/>
      <c r="CAG36" s="114"/>
      <c r="CAI36" s="115"/>
      <c r="CAJ36" s="115"/>
      <c r="CAK36" s="95"/>
      <c r="CAL36" s="108"/>
      <c r="CAM36" s="112"/>
      <c r="CAW36" s="114"/>
      <c r="CAY36" s="115"/>
      <c r="CAZ36" s="115"/>
      <c r="CBA36" s="95"/>
      <c r="CBB36" s="108"/>
      <c r="CBC36" s="112"/>
      <c r="CBM36" s="114"/>
      <c r="CBO36" s="115"/>
      <c r="CBP36" s="115"/>
      <c r="CBQ36" s="95"/>
      <c r="CBR36" s="108"/>
      <c r="CBS36" s="112"/>
      <c r="CCC36" s="114"/>
      <c r="CCE36" s="115"/>
      <c r="CCF36" s="115"/>
      <c r="CCG36" s="95"/>
      <c r="CCH36" s="108"/>
      <c r="CCI36" s="112"/>
      <c r="CCS36" s="114"/>
      <c r="CCU36" s="115"/>
      <c r="CCV36" s="115"/>
      <c r="CCW36" s="95"/>
      <c r="CCX36" s="108"/>
      <c r="CCY36" s="112"/>
      <c r="CDI36" s="114"/>
      <c r="CDK36" s="115"/>
      <c r="CDL36" s="115"/>
      <c r="CDM36" s="95"/>
      <c r="CDN36" s="108"/>
      <c r="CDO36" s="112"/>
      <c r="CDY36" s="114"/>
      <c r="CEA36" s="115"/>
      <c r="CEB36" s="115"/>
      <c r="CEC36" s="95"/>
      <c r="CED36" s="108"/>
      <c r="CEE36" s="112"/>
      <c r="CEO36" s="114"/>
      <c r="CEQ36" s="115"/>
      <c r="CER36" s="115"/>
      <c r="CES36" s="95"/>
      <c r="CET36" s="108"/>
      <c r="CEU36" s="112"/>
      <c r="CFE36" s="114"/>
      <c r="CFG36" s="115"/>
      <c r="CFH36" s="115"/>
      <c r="CFI36" s="95"/>
      <c r="CFJ36" s="108"/>
      <c r="CFK36" s="112"/>
      <c r="CFU36" s="114"/>
      <c r="CFW36" s="115"/>
      <c r="CFX36" s="115"/>
      <c r="CFY36" s="95"/>
      <c r="CFZ36" s="108"/>
      <c r="CGA36" s="112"/>
      <c r="CGK36" s="114"/>
      <c r="CGM36" s="115"/>
      <c r="CGN36" s="115"/>
      <c r="CGO36" s="95"/>
      <c r="CGP36" s="108"/>
      <c r="CGQ36" s="112"/>
      <c r="CHA36" s="114"/>
      <c r="CHC36" s="115"/>
      <c r="CHD36" s="115"/>
      <c r="CHE36" s="95"/>
      <c r="CHF36" s="108"/>
      <c r="CHG36" s="112"/>
      <c r="CHQ36" s="114"/>
      <c r="CHS36" s="115"/>
      <c r="CHT36" s="115"/>
      <c r="CHU36" s="95"/>
      <c r="CHV36" s="108"/>
      <c r="CHW36" s="112"/>
      <c r="CIG36" s="114"/>
      <c r="CII36" s="115"/>
      <c r="CIJ36" s="115"/>
      <c r="CIK36" s="95"/>
      <c r="CIL36" s="108"/>
      <c r="CIM36" s="112"/>
      <c r="CIW36" s="114"/>
      <c r="CIY36" s="115"/>
      <c r="CIZ36" s="115"/>
      <c r="CJA36" s="95"/>
      <c r="CJB36" s="108"/>
      <c r="CJC36" s="112"/>
      <c r="CJM36" s="114"/>
      <c r="CJO36" s="115"/>
      <c r="CJP36" s="115"/>
      <c r="CJQ36" s="95"/>
      <c r="CJR36" s="108"/>
      <c r="CJS36" s="112"/>
      <c r="CKC36" s="114"/>
      <c r="CKE36" s="115"/>
      <c r="CKF36" s="115"/>
      <c r="CKG36" s="95"/>
      <c r="CKH36" s="108"/>
      <c r="CKI36" s="112"/>
      <c r="CKS36" s="114"/>
      <c r="CKU36" s="115"/>
      <c r="CKV36" s="115"/>
      <c r="CKW36" s="95"/>
      <c r="CKX36" s="108"/>
      <c r="CKY36" s="112"/>
      <c r="CLI36" s="114"/>
      <c r="CLK36" s="115"/>
      <c r="CLL36" s="115"/>
      <c r="CLM36" s="95"/>
      <c r="CLN36" s="108"/>
      <c r="CLO36" s="112"/>
      <c r="CLY36" s="114"/>
      <c r="CMA36" s="115"/>
      <c r="CMB36" s="115"/>
      <c r="CMC36" s="95"/>
      <c r="CMD36" s="108"/>
      <c r="CME36" s="112"/>
      <c r="CMO36" s="114"/>
      <c r="CMQ36" s="115"/>
      <c r="CMR36" s="115"/>
      <c r="CMS36" s="95"/>
      <c r="CMT36" s="108"/>
      <c r="CMU36" s="112"/>
      <c r="CNE36" s="114"/>
      <c r="CNG36" s="115"/>
      <c r="CNH36" s="115"/>
      <c r="CNI36" s="95"/>
      <c r="CNJ36" s="108"/>
      <c r="CNK36" s="112"/>
      <c r="CNU36" s="114"/>
      <c r="CNW36" s="115"/>
      <c r="CNX36" s="115"/>
      <c r="CNY36" s="95"/>
      <c r="CNZ36" s="108"/>
      <c r="COA36" s="112"/>
      <c r="COK36" s="114"/>
      <c r="COM36" s="115"/>
      <c r="CON36" s="115"/>
      <c r="COO36" s="95"/>
      <c r="COP36" s="108"/>
      <c r="COQ36" s="112"/>
      <c r="CPA36" s="114"/>
      <c r="CPC36" s="115"/>
      <c r="CPD36" s="115"/>
      <c r="CPE36" s="95"/>
      <c r="CPF36" s="108"/>
      <c r="CPG36" s="112"/>
      <c r="CPQ36" s="114"/>
      <c r="CPS36" s="115"/>
      <c r="CPT36" s="115"/>
      <c r="CPU36" s="95"/>
      <c r="CPV36" s="108"/>
      <c r="CPW36" s="112"/>
      <c r="CQG36" s="114"/>
      <c r="CQI36" s="115"/>
      <c r="CQJ36" s="115"/>
      <c r="CQK36" s="95"/>
      <c r="CQL36" s="108"/>
      <c r="CQM36" s="112"/>
      <c r="CQW36" s="114"/>
      <c r="CQY36" s="115"/>
      <c r="CQZ36" s="115"/>
      <c r="CRA36" s="95"/>
      <c r="CRB36" s="108"/>
      <c r="CRC36" s="112"/>
      <c r="CRM36" s="114"/>
      <c r="CRO36" s="115"/>
      <c r="CRP36" s="115"/>
      <c r="CRQ36" s="95"/>
      <c r="CRR36" s="108"/>
      <c r="CRS36" s="112"/>
      <c r="CSC36" s="114"/>
      <c r="CSE36" s="115"/>
      <c r="CSF36" s="115"/>
      <c r="CSG36" s="95"/>
      <c r="CSH36" s="108"/>
      <c r="CSI36" s="112"/>
      <c r="CSS36" s="114"/>
      <c r="CSU36" s="115"/>
      <c r="CSV36" s="115"/>
      <c r="CSW36" s="95"/>
      <c r="CSX36" s="108"/>
      <c r="CSY36" s="112"/>
      <c r="CTI36" s="114"/>
      <c r="CTK36" s="115"/>
      <c r="CTL36" s="115"/>
      <c r="CTM36" s="95"/>
      <c r="CTN36" s="108"/>
      <c r="CTO36" s="112"/>
      <c r="CTY36" s="114"/>
      <c r="CUA36" s="115"/>
      <c r="CUB36" s="115"/>
      <c r="CUC36" s="95"/>
      <c r="CUD36" s="108"/>
      <c r="CUE36" s="112"/>
      <c r="CUO36" s="114"/>
      <c r="CUQ36" s="115"/>
      <c r="CUR36" s="115"/>
      <c r="CUS36" s="95"/>
      <c r="CUT36" s="108"/>
      <c r="CUU36" s="112"/>
      <c r="CVE36" s="114"/>
      <c r="CVG36" s="115"/>
      <c r="CVH36" s="115"/>
      <c r="CVI36" s="95"/>
      <c r="CVJ36" s="108"/>
      <c r="CVK36" s="112"/>
      <c r="CVU36" s="114"/>
      <c r="CVW36" s="115"/>
      <c r="CVX36" s="115"/>
      <c r="CVY36" s="95"/>
      <c r="CVZ36" s="108"/>
      <c r="CWA36" s="112"/>
      <c r="CWK36" s="114"/>
      <c r="CWM36" s="115"/>
      <c r="CWN36" s="115"/>
      <c r="CWO36" s="95"/>
      <c r="CWP36" s="108"/>
      <c r="CWQ36" s="112"/>
      <c r="CXA36" s="114"/>
      <c r="CXC36" s="115"/>
      <c r="CXD36" s="115"/>
      <c r="CXE36" s="95"/>
      <c r="CXF36" s="108"/>
      <c r="CXG36" s="112"/>
      <c r="CXQ36" s="114"/>
      <c r="CXS36" s="115"/>
      <c r="CXT36" s="115"/>
      <c r="CXU36" s="95"/>
      <c r="CXV36" s="108"/>
      <c r="CXW36" s="112"/>
      <c r="CYG36" s="114"/>
      <c r="CYI36" s="115"/>
      <c r="CYJ36" s="115"/>
      <c r="CYK36" s="95"/>
      <c r="CYL36" s="108"/>
      <c r="CYM36" s="112"/>
      <c r="CYW36" s="114"/>
      <c r="CYY36" s="115"/>
      <c r="CYZ36" s="115"/>
      <c r="CZA36" s="95"/>
      <c r="CZB36" s="108"/>
      <c r="CZC36" s="112"/>
      <c r="CZM36" s="114"/>
      <c r="CZO36" s="115"/>
      <c r="CZP36" s="115"/>
      <c r="CZQ36" s="95"/>
      <c r="CZR36" s="108"/>
      <c r="CZS36" s="112"/>
      <c r="DAC36" s="114"/>
      <c r="DAE36" s="115"/>
      <c r="DAF36" s="115"/>
      <c r="DAG36" s="95"/>
      <c r="DAH36" s="108"/>
      <c r="DAI36" s="112"/>
      <c r="DAS36" s="114"/>
      <c r="DAU36" s="115"/>
      <c r="DAV36" s="115"/>
      <c r="DAW36" s="95"/>
      <c r="DAX36" s="108"/>
      <c r="DAY36" s="112"/>
      <c r="DBI36" s="114"/>
      <c r="DBK36" s="115"/>
      <c r="DBL36" s="115"/>
      <c r="DBM36" s="95"/>
      <c r="DBN36" s="108"/>
      <c r="DBO36" s="112"/>
      <c r="DBY36" s="114"/>
      <c r="DCA36" s="115"/>
      <c r="DCB36" s="115"/>
      <c r="DCC36" s="95"/>
      <c r="DCD36" s="108"/>
      <c r="DCE36" s="112"/>
      <c r="DCO36" s="114"/>
      <c r="DCQ36" s="115"/>
      <c r="DCR36" s="115"/>
      <c r="DCS36" s="95"/>
      <c r="DCT36" s="108"/>
      <c r="DCU36" s="112"/>
      <c r="DDE36" s="114"/>
      <c r="DDG36" s="115"/>
      <c r="DDH36" s="115"/>
      <c r="DDI36" s="95"/>
      <c r="DDJ36" s="108"/>
      <c r="DDK36" s="112"/>
      <c r="DDU36" s="114"/>
      <c r="DDW36" s="115"/>
      <c r="DDX36" s="115"/>
      <c r="DDY36" s="95"/>
      <c r="DDZ36" s="108"/>
      <c r="DEA36" s="112"/>
      <c r="DEK36" s="114"/>
      <c r="DEM36" s="115"/>
      <c r="DEN36" s="115"/>
      <c r="DEO36" s="95"/>
      <c r="DEP36" s="108"/>
      <c r="DEQ36" s="112"/>
      <c r="DFA36" s="114"/>
      <c r="DFC36" s="115"/>
      <c r="DFD36" s="115"/>
      <c r="DFE36" s="95"/>
      <c r="DFF36" s="108"/>
      <c r="DFG36" s="112"/>
      <c r="DFQ36" s="114"/>
      <c r="DFS36" s="115"/>
      <c r="DFT36" s="115"/>
      <c r="DFU36" s="95"/>
      <c r="DFV36" s="108"/>
      <c r="DFW36" s="112"/>
      <c r="DGG36" s="114"/>
      <c r="DGI36" s="115"/>
      <c r="DGJ36" s="115"/>
      <c r="DGK36" s="95"/>
      <c r="DGL36" s="108"/>
      <c r="DGM36" s="112"/>
      <c r="DGW36" s="114"/>
      <c r="DGY36" s="115"/>
      <c r="DGZ36" s="115"/>
      <c r="DHA36" s="95"/>
      <c r="DHB36" s="108"/>
      <c r="DHC36" s="112"/>
      <c r="DHM36" s="114"/>
      <c r="DHO36" s="115"/>
      <c r="DHP36" s="115"/>
      <c r="DHQ36" s="95"/>
      <c r="DHR36" s="108"/>
      <c r="DHS36" s="112"/>
      <c r="DIC36" s="114"/>
      <c r="DIE36" s="115"/>
      <c r="DIF36" s="115"/>
      <c r="DIG36" s="95"/>
      <c r="DIH36" s="108"/>
      <c r="DII36" s="112"/>
      <c r="DIS36" s="114"/>
      <c r="DIU36" s="115"/>
      <c r="DIV36" s="115"/>
      <c r="DIW36" s="95"/>
      <c r="DIX36" s="108"/>
      <c r="DIY36" s="112"/>
      <c r="DJI36" s="114"/>
      <c r="DJK36" s="115"/>
      <c r="DJL36" s="115"/>
      <c r="DJM36" s="95"/>
      <c r="DJN36" s="108"/>
      <c r="DJO36" s="112"/>
      <c r="DJY36" s="114"/>
      <c r="DKA36" s="115"/>
      <c r="DKB36" s="115"/>
      <c r="DKC36" s="95"/>
      <c r="DKD36" s="108"/>
      <c r="DKE36" s="112"/>
      <c r="DKO36" s="114"/>
      <c r="DKQ36" s="115"/>
      <c r="DKR36" s="115"/>
      <c r="DKS36" s="95"/>
      <c r="DKT36" s="108"/>
      <c r="DKU36" s="112"/>
      <c r="DLE36" s="114"/>
      <c r="DLG36" s="115"/>
      <c r="DLH36" s="115"/>
      <c r="DLI36" s="95"/>
      <c r="DLJ36" s="108"/>
      <c r="DLK36" s="112"/>
      <c r="DLU36" s="114"/>
      <c r="DLW36" s="115"/>
      <c r="DLX36" s="115"/>
      <c r="DLY36" s="95"/>
      <c r="DLZ36" s="108"/>
      <c r="DMA36" s="112"/>
      <c r="DMK36" s="114"/>
      <c r="DMM36" s="115"/>
      <c r="DMN36" s="115"/>
      <c r="DMO36" s="95"/>
      <c r="DMP36" s="108"/>
      <c r="DMQ36" s="112"/>
      <c r="DNA36" s="114"/>
      <c r="DNC36" s="115"/>
      <c r="DND36" s="115"/>
      <c r="DNE36" s="95"/>
      <c r="DNF36" s="108"/>
      <c r="DNG36" s="112"/>
      <c r="DNQ36" s="114"/>
      <c r="DNS36" s="115"/>
      <c r="DNT36" s="115"/>
      <c r="DNU36" s="95"/>
      <c r="DNV36" s="108"/>
      <c r="DNW36" s="112"/>
      <c r="DOG36" s="114"/>
      <c r="DOI36" s="115"/>
      <c r="DOJ36" s="115"/>
      <c r="DOK36" s="95"/>
      <c r="DOL36" s="108"/>
      <c r="DOM36" s="112"/>
      <c r="DOW36" s="114"/>
      <c r="DOY36" s="115"/>
      <c r="DOZ36" s="115"/>
      <c r="DPA36" s="95"/>
      <c r="DPB36" s="108"/>
      <c r="DPC36" s="112"/>
      <c r="DPM36" s="114"/>
      <c r="DPO36" s="115"/>
      <c r="DPP36" s="115"/>
      <c r="DPQ36" s="95"/>
      <c r="DPR36" s="108"/>
      <c r="DPS36" s="112"/>
      <c r="DQC36" s="114"/>
      <c r="DQE36" s="115"/>
      <c r="DQF36" s="115"/>
      <c r="DQG36" s="95"/>
      <c r="DQH36" s="108"/>
      <c r="DQI36" s="112"/>
      <c r="DQS36" s="114"/>
      <c r="DQU36" s="115"/>
      <c r="DQV36" s="115"/>
      <c r="DQW36" s="95"/>
      <c r="DQX36" s="108"/>
      <c r="DQY36" s="112"/>
      <c r="DRI36" s="114"/>
      <c r="DRK36" s="115"/>
      <c r="DRL36" s="115"/>
      <c r="DRM36" s="95"/>
      <c r="DRN36" s="108"/>
      <c r="DRO36" s="112"/>
      <c r="DRY36" s="114"/>
      <c r="DSA36" s="115"/>
      <c r="DSB36" s="115"/>
      <c r="DSC36" s="95"/>
      <c r="DSD36" s="108"/>
      <c r="DSE36" s="112"/>
      <c r="DSO36" s="114"/>
      <c r="DSQ36" s="115"/>
      <c r="DSR36" s="115"/>
      <c r="DSS36" s="95"/>
      <c r="DST36" s="108"/>
      <c r="DSU36" s="112"/>
      <c r="DTE36" s="114"/>
      <c r="DTG36" s="115"/>
      <c r="DTH36" s="115"/>
      <c r="DTI36" s="95"/>
      <c r="DTJ36" s="108"/>
      <c r="DTK36" s="112"/>
      <c r="DTU36" s="114"/>
      <c r="DTW36" s="115"/>
      <c r="DTX36" s="115"/>
      <c r="DTY36" s="95"/>
      <c r="DTZ36" s="108"/>
      <c r="DUA36" s="112"/>
      <c r="DUK36" s="114"/>
      <c r="DUM36" s="115"/>
      <c r="DUN36" s="115"/>
      <c r="DUO36" s="95"/>
      <c r="DUP36" s="108"/>
      <c r="DUQ36" s="112"/>
      <c r="DVA36" s="114"/>
      <c r="DVC36" s="115"/>
      <c r="DVD36" s="115"/>
      <c r="DVE36" s="95"/>
      <c r="DVF36" s="108"/>
      <c r="DVG36" s="112"/>
      <c r="DVQ36" s="114"/>
      <c r="DVS36" s="115"/>
      <c r="DVT36" s="115"/>
      <c r="DVU36" s="95"/>
      <c r="DVV36" s="108"/>
      <c r="DVW36" s="112"/>
      <c r="DWG36" s="114"/>
      <c r="DWI36" s="115"/>
      <c r="DWJ36" s="115"/>
      <c r="DWK36" s="95"/>
      <c r="DWL36" s="108"/>
      <c r="DWM36" s="112"/>
      <c r="DWW36" s="114"/>
      <c r="DWY36" s="115"/>
      <c r="DWZ36" s="115"/>
      <c r="DXA36" s="95"/>
      <c r="DXB36" s="108"/>
      <c r="DXC36" s="112"/>
      <c r="DXM36" s="114"/>
      <c r="DXO36" s="115"/>
      <c r="DXP36" s="115"/>
      <c r="DXQ36" s="95"/>
      <c r="DXR36" s="108"/>
      <c r="DXS36" s="112"/>
      <c r="DYC36" s="114"/>
      <c r="DYE36" s="115"/>
      <c r="DYF36" s="115"/>
      <c r="DYG36" s="95"/>
      <c r="DYH36" s="108"/>
      <c r="DYI36" s="112"/>
      <c r="DYS36" s="114"/>
      <c r="DYU36" s="115"/>
      <c r="DYV36" s="115"/>
      <c r="DYW36" s="95"/>
      <c r="DYX36" s="108"/>
      <c r="DYY36" s="112"/>
      <c r="DZI36" s="114"/>
      <c r="DZK36" s="115"/>
      <c r="DZL36" s="115"/>
      <c r="DZM36" s="95"/>
      <c r="DZN36" s="108"/>
      <c r="DZO36" s="112"/>
      <c r="DZY36" s="114"/>
      <c r="EAA36" s="115"/>
      <c r="EAB36" s="115"/>
      <c r="EAC36" s="95"/>
      <c r="EAD36" s="108"/>
      <c r="EAE36" s="112"/>
      <c r="EAO36" s="114"/>
      <c r="EAQ36" s="115"/>
      <c r="EAR36" s="115"/>
      <c r="EAS36" s="95"/>
      <c r="EAT36" s="108"/>
      <c r="EAU36" s="112"/>
      <c r="EBE36" s="114"/>
      <c r="EBG36" s="115"/>
      <c r="EBH36" s="115"/>
      <c r="EBI36" s="95"/>
      <c r="EBJ36" s="108"/>
      <c r="EBK36" s="112"/>
      <c r="EBU36" s="114"/>
      <c r="EBW36" s="115"/>
      <c r="EBX36" s="115"/>
      <c r="EBY36" s="95"/>
      <c r="EBZ36" s="108"/>
      <c r="ECA36" s="112"/>
      <c r="ECK36" s="114"/>
      <c r="ECM36" s="115"/>
      <c r="ECN36" s="115"/>
      <c r="ECO36" s="95"/>
      <c r="ECP36" s="108"/>
      <c r="ECQ36" s="112"/>
      <c r="EDA36" s="114"/>
      <c r="EDC36" s="115"/>
      <c r="EDD36" s="115"/>
      <c r="EDE36" s="95"/>
      <c r="EDF36" s="108"/>
      <c r="EDG36" s="112"/>
      <c r="EDQ36" s="114"/>
      <c r="EDS36" s="115"/>
      <c r="EDT36" s="115"/>
      <c r="EDU36" s="95"/>
      <c r="EDV36" s="108"/>
      <c r="EDW36" s="112"/>
      <c r="EEG36" s="114"/>
      <c r="EEI36" s="115"/>
      <c r="EEJ36" s="115"/>
      <c r="EEK36" s="95"/>
      <c r="EEL36" s="108"/>
      <c r="EEM36" s="112"/>
      <c r="EEW36" s="114"/>
      <c r="EEY36" s="115"/>
      <c r="EEZ36" s="115"/>
      <c r="EFA36" s="95"/>
      <c r="EFB36" s="108"/>
      <c r="EFC36" s="112"/>
      <c r="EFM36" s="114"/>
      <c r="EFO36" s="115"/>
      <c r="EFP36" s="115"/>
      <c r="EFQ36" s="95"/>
      <c r="EFR36" s="108"/>
      <c r="EFS36" s="112"/>
      <c r="EGC36" s="114"/>
      <c r="EGE36" s="115"/>
      <c r="EGF36" s="115"/>
      <c r="EGG36" s="95"/>
      <c r="EGH36" s="108"/>
      <c r="EGI36" s="112"/>
      <c r="EGS36" s="114"/>
      <c r="EGU36" s="115"/>
      <c r="EGV36" s="115"/>
      <c r="EGW36" s="95"/>
      <c r="EGX36" s="108"/>
      <c r="EGY36" s="112"/>
      <c r="EHI36" s="114"/>
      <c r="EHK36" s="115"/>
      <c r="EHL36" s="115"/>
      <c r="EHM36" s="95"/>
      <c r="EHN36" s="108"/>
      <c r="EHO36" s="112"/>
      <c r="EHY36" s="114"/>
      <c r="EIA36" s="115"/>
      <c r="EIB36" s="115"/>
      <c r="EIC36" s="95"/>
      <c r="EID36" s="108"/>
      <c r="EIE36" s="112"/>
      <c r="EIO36" s="114"/>
      <c r="EIQ36" s="115"/>
      <c r="EIR36" s="115"/>
      <c r="EIS36" s="95"/>
      <c r="EIT36" s="108"/>
      <c r="EIU36" s="112"/>
      <c r="EJE36" s="114"/>
      <c r="EJG36" s="115"/>
      <c r="EJH36" s="115"/>
      <c r="EJI36" s="95"/>
      <c r="EJJ36" s="108"/>
      <c r="EJK36" s="112"/>
      <c r="EJU36" s="114"/>
      <c r="EJW36" s="115"/>
      <c r="EJX36" s="115"/>
      <c r="EJY36" s="95"/>
      <c r="EJZ36" s="108"/>
      <c r="EKA36" s="112"/>
      <c r="EKK36" s="114"/>
      <c r="EKM36" s="115"/>
      <c r="EKN36" s="115"/>
      <c r="EKO36" s="95"/>
      <c r="EKP36" s="108"/>
      <c r="EKQ36" s="112"/>
      <c r="ELA36" s="114"/>
      <c r="ELC36" s="115"/>
      <c r="ELD36" s="115"/>
      <c r="ELE36" s="95"/>
      <c r="ELF36" s="108"/>
      <c r="ELG36" s="112"/>
      <c r="ELQ36" s="114"/>
      <c r="ELS36" s="115"/>
      <c r="ELT36" s="115"/>
      <c r="ELU36" s="95"/>
      <c r="ELV36" s="108"/>
      <c r="ELW36" s="112"/>
      <c r="EMG36" s="114"/>
      <c r="EMI36" s="115"/>
      <c r="EMJ36" s="115"/>
      <c r="EMK36" s="95"/>
      <c r="EML36" s="108"/>
      <c r="EMM36" s="112"/>
      <c r="EMW36" s="114"/>
      <c r="EMY36" s="115"/>
      <c r="EMZ36" s="115"/>
      <c r="ENA36" s="95"/>
      <c r="ENB36" s="108"/>
      <c r="ENC36" s="112"/>
      <c r="ENM36" s="114"/>
      <c r="ENO36" s="115"/>
      <c r="ENP36" s="115"/>
      <c r="ENQ36" s="95"/>
      <c r="ENR36" s="108"/>
      <c r="ENS36" s="112"/>
      <c r="EOC36" s="114"/>
      <c r="EOE36" s="115"/>
      <c r="EOF36" s="115"/>
      <c r="EOG36" s="95"/>
      <c r="EOH36" s="108"/>
      <c r="EOI36" s="112"/>
      <c r="EOS36" s="114"/>
      <c r="EOU36" s="115"/>
      <c r="EOV36" s="115"/>
      <c r="EOW36" s="95"/>
      <c r="EOX36" s="108"/>
      <c r="EOY36" s="112"/>
      <c r="EPI36" s="114"/>
      <c r="EPK36" s="115"/>
      <c r="EPL36" s="115"/>
      <c r="EPM36" s="95"/>
      <c r="EPN36" s="108"/>
      <c r="EPO36" s="112"/>
      <c r="EPY36" s="114"/>
      <c r="EQA36" s="115"/>
      <c r="EQB36" s="115"/>
      <c r="EQC36" s="95"/>
      <c r="EQD36" s="108"/>
      <c r="EQE36" s="112"/>
      <c r="EQO36" s="114"/>
      <c r="EQQ36" s="115"/>
      <c r="EQR36" s="115"/>
      <c r="EQS36" s="95"/>
      <c r="EQT36" s="108"/>
      <c r="EQU36" s="112"/>
      <c r="ERE36" s="114"/>
      <c r="ERG36" s="115"/>
      <c r="ERH36" s="115"/>
      <c r="ERI36" s="95"/>
      <c r="ERJ36" s="108"/>
      <c r="ERK36" s="112"/>
      <c r="ERU36" s="114"/>
      <c r="ERW36" s="115"/>
      <c r="ERX36" s="115"/>
      <c r="ERY36" s="95"/>
      <c r="ERZ36" s="108"/>
      <c r="ESA36" s="112"/>
      <c r="ESK36" s="114"/>
      <c r="ESM36" s="115"/>
      <c r="ESN36" s="115"/>
      <c r="ESO36" s="95"/>
      <c r="ESP36" s="108"/>
      <c r="ESQ36" s="112"/>
      <c r="ETA36" s="114"/>
      <c r="ETC36" s="115"/>
      <c r="ETD36" s="115"/>
      <c r="ETE36" s="95"/>
      <c r="ETF36" s="108"/>
      <c r="ETG36" s="112"/>
      <c r="ETQ36" s="114"/>
      <c r="ETS36" s="115"/>
      <c r="ETT36" s="115"/>
      <c r="ETU36" s="95"/>
      <c r="ETV36" s="108"/>
      <c r="ETW36" s="112"/>
      <c r="EUG36" s="114"/>
      <c r="EUI36" s="115"/>
      <c r="EUJ36" s="115"/>
      <c r="EUK36" s="95"/>
      <c r="EUL36" s="108"/>
      <c r="EUM36" s="112"/>
      <c r="EUW36" s="114"/>
      <c r="EUY36" s="115"/>
      <c r="EUZ36" s="115"/>
      <c r="EVA36" s="95"/>
      <c r="EVB36" s="108"/>
      <c r="EVC36" s="112"/>
      <c r="EVM36" s="114"/>
      <c r="EVO36" s="115"/>
      <c r="EVP36" s="115"/>
      <c r="EVQ36" s="95"/>
      <c r="EVR36" s="108"/>
      <c r="EVS36" s="112"/>
      <c r="EWC36" s="114"/>
      <c r="EWE36" s="115"/>
      <c r="EWF36" s="115"/>
      <c r="EWG36" s="95"/>
      <c r="EWH36" s="108"/>
      <c r="EWI36" s="112"/>
      <c r="EWS36" s="114"/>
      <c r="EWU36" s="115"/>
      <c r="EWV36" s="115"/>
      <c r="EWW36" s="95"/>
      <c r="EWX36" s="108"/>
      <c r="EWY36" s="112"/>
      <c r="EXI36" s="114"/>
      <c r="EXK36" s="115"/>
      <c r="EXL36" s="115"/>
      <c r="EXM36" s="95"/>
      <c r="EXN36" s="108"/>
      <c r="EXO36" s="112"/>
      <c r="EXY36" s="114"/>
      <c r="EYA36" s="115"/>
      <c r="EYB36" s="115"/>
      <c r="EYC36" s="95"/>
      <c r="EYD36" s="108"/>
      <c r="EYE36" s="112"/>
      <c r="EYO36" s="114"/>
      <c r="EYQ36" s="115"/>
      <c r="EYR36" s="115"/>
      <c r="EYS36" s="95"/>
      <c r="EYT36" s="108"/>
      <c r="EYU36" s="112"/>
      <c r="EZE36" s="114"/>
      <c r="EZG36" s="115"/>
      <c r="EZH36" s="115"/>
      <c r="EZI36" s="95"/>
      <c r="EZJ36" s="108"/>
      <c r="EZK36" s="112"/>
      <c r="EZU36" s="114"/>
      <c r="EZW36" s="115"/>
      <c r="EZX36" s="115"/>
      <c r="EZY36" s="95"/>
      <c r="EZZ36" s="108"/>
      <c r="FAA36" s="112"/>
      <c r="FAK36" s="114"/>
      <c r="FAM36" s="115"/>
      <c r="FAN36" s="115"/>
      <c r="FAO36" s="95"/>
      <c r="FAP36" s="108"/>
      <c r="FAQ36" s="112"/>
      <c r="FBA36" s="114"/>
      <c r="FBC36" s="115"/>
      <c r="FBD36" s="115"/>
      <c r="FBE36" s="95"/>
      <c r="FBF36" s="108"/>
      <c r="FBG36" s="112"/>
      <c r="FBQ36" s="114"/>
      <c r="FBS36" s="115"/>
      <c r="FBT36" s="115"/>
      <c r="FBU36" s="95"/>
      <c r="FBV36" s="108"/>
      <c r="FBW36" s="112"/>
      <c r="FCG36" s="114"/>
      <c r="FCI36" s="115"/>
      <c r="FCJ36" s="115"/>
      <c r="FCK36" s="95"/>
      <c r="FCL36" s="108"/>
      <c r="FCM36" s="112"/>
      <c r="FCW36" s="114"/>
      <c r="FCY36" s="115"/>
      <c r="FCZ36" s="115"/>
      <c r="FDA36" s="95"/>
      <c r="FDB36" s="108"/>
      <c r="FDC36" s="112"/>
      <c r="FDM36" s="114"/>
      <c r="FDO36" s="115"/>
      <c r="FDP36" s="115"/>
      <c r="FDQ36" s="95"/>
      <c r="FDR36" s="108"/>
      <c r="FDS36" s="112"/>
      <c r="FEC36" s="114"/>
      <c r="FEE36" s="115"/>
      <c r="FEF36" s="115"/>
      <c r="FEG36" s="95"/>
      <c r="FEH36" s="108"/>
      <c r="FEI36" s="112"/>
      <c r="FES36" s="114"/>
      <c r="FEU36" s="115"/>
      <c r="FEV36" s="115"/>
      <c r="FEW36" s="95"/>
      <c r="FEX36" s="108"/>
      <c r="FEY36" s="112"/>
      <c r="FFI36" s="114"/>
      <c r="FFK36" s="115"/>
      <c r="FFL36" s="115"/>
      <c r="FFM36" s="95"/>
      <c r="FFN36" s="108"/>
      <c r="FFO36" s="112"/>
      <c r="FFY36" s="114"/>
      <c r="FGA36" s="115"/>
      <c r="FGB36" s="115"/>
      <c r="FGC36" s="95"/>
      <c r="FGD36" s="108"/>
      <c r="FGE36" s="112"/>
      <c r="FGO36" s="114"/>
      <c r="FGQ36" s="115"/>
      <c r="FGR36" s="115"/>
      <c r="FGS36" s="95"/>
      <c r="FGT36" s="108"/>
      <c r="FGU36" s="112"/>
      <c r="FHE36" s="114"/>
      <c r="FHG36" s="115"/>
      <c r="FHH36" s="115"/>
      <c r="FHI36" s="95"/>
      <c r="FHJ36" s="108"/>
      <c r="FHK36" s="112"/>
      <c r="FHU36" s="114"/>
      <c r="FHW36" s="115"/>
      <c r="FHX36" s="115"/>
      <c r="FHY36" s="95"/>
      <c r="FHZ36" s="108"/>
      <c r="FIA36" s="112"/>
      <c r="FIK36" s="114"/>
      <c r="FIM36" s="115"/>
      <c r="FIN36" s="115"/>
      <c r="FIO36" s="95"/>
      <c r="FIP36" s="108"/>
      <c r="FIQ36" s="112"/>
      <c r="FJA36" s="114"/>
      <c r="FJC36" s="115"/>
      <c r="FJD36" s="115"/>
      <c r="FJE36" s="95"/>
      <c r="FJF36" s="108"/>
      <c r="FJG36" s="112"/>
      <c r="FJQ36" s="114"/>
      <c r="FJS36" s="115"/>
      <c r="FJT36" s="115"/>
      <c r="FJU36" s="95"/>
      <c r="FJV36" s="108"/>
      <c r="FJW36" s="112"/>
      <c r="FKG36" s="114"/>
      <c r="FKI36" s="115"/>
      <c r="FKJ36" s="115"/>
      <c r="FKK36" s="95"/>
      <c r="FKL36" s="108"/>
      <c r="FKM36" s="112"/>
      <c r="FKW36" s="114"/>
      <c r="FKY36" s="115"/>
      <c r="FKZ36" s="115"/>
      <c r="FLA36" s="95"/>
      <c r="FLB36" s="108"/>
      <c r="FLC36" s="112"/>
      <c r="FLM36" s="114"/>
      <c r="FLO36" s="115"/>
      <c r="FLP36" s="115"/>
      <c r="FLQ36" s="95"/>
      <c r="FLR36" s="108"/>
      <c r="FLS36" s="112"/>
      <c r="FMC36" s="114"/>
      <c r="FME36" s="115"/>
      <c r="FMF36" s="115"/>
      <c r="FMG36" s="95"/>
      <c r="FMH36" s="108"/>
      <c r="FMI36" s="112"/>
      <c r="FMS36" s="114"/>
      <c r="FMU36" s="115"/>
      <c r="FMV36" s="115"/>
      <c r="FMW36" s="95"/>
      <c r="FMX36" s="108"/>
      <c r="FMY36" s="112"/>
      <c r="FNI36" s="114"/>
      <c r="FNK36" s="115"/>
      <c r="FNL36" s="115"/>
      <c r="FNM36" s="95"/>
      <c r="FNN36" s="108"/>
      <c r="FNO36" s="112"/>
      <c r="FNY36" s="114"/>
      <c r="FOA36" s="115"/>
      <c r="FOB36" s="115"/>
      <c r="FOC36" s="95"/>
      <c r="FOD36" s="108"/>
      <c r="FOE36" s="112"/>
      <c r="FOO36" s="114"/>
      <c r="FOQ36" s="115"/>
      <c r="FOR36" s="115"/>
      <c r="FOS36" s="95"/>
      <c r="FOT36" s="108"/>
      <c r="FOU36" s="112"/>
      <c r="FPE36" s="114"/>
      <c r="FPG36" s="115"/>
      <c r="FPH36" s="115"/>
      <c r="FPI36" s="95"/>
      <c r="FPJ36" s="108"/>
      <c r="FPK36" s="112"/>
      <c r="FPU36" s="114"/>
      <c r="FPW36" s="115"/>
      <c r="FPX36" s="115"/>
      <c r="FPY36" s="95"/>
      <c r="FPZ36" s="108"/>
      <c r="FQA36" s="112"/>
      <c r="FQK36" s="114"/>
      <c r="FQM36" s="115"/>
      <c r="FQN36" s="115"/>
      <c r="FQO36" s="95"/>
      <c r="FQP36" s="108"/>
      <c r="FQQ36" s="112"/>
      <c r="FRA36" s="114"/>
      <c r="FRC36" s="115"/>
      <c r="FRD36" s="115"/>
      <c r="FRE36" s="95"/>
      <c r="FRF36" s="108"/>
      <c r="FRG36" s="112"/>
      <c r="FRQ36" s="114"/>
      <c r="FRS36" s="115"/>
      <c r="FRT36" s="115"/>
      <c r="FRU36" s="95"/>
      <c r="FRV36" s="108"/>
      <c r="FRW36" s="112"/>
      <c r="FSG36" s="114"/>
      <c r="FSI36" s="115"/>
      <c r="FSJ36" s="115"/>
      <c r="FSK36" s="95"/>
      <c r="FSL36" s="108"/>
      <c r="FSM36" s="112"/>
      <c r="FSW36" s="114"/>
      <c r="FSY36" s="115"/>
      <c r="FSZ36" s="115"/>
      <c r="FTA36" s="95"/>
      <c r="FTB36" s="108"/>
      <c r="FTC36" s="112"/>
      <c r="FTM36" s="114"/>
      <c r="FTO36" s="115"/>
      <c r="FTP36" s="115"/>
      <c r="FTQ36" s="95"/>
      <c r="FTR36" s="108"/>
      <c r="FTS36" s="112"/>
      <c r="FUC36" s="114"/>
      <c r="FUE36" s="115"/>
      <c r="FUF36" s="115"/>
      <c r="FUG36" s="95"/>
      <c r="FUH36" s="108"/>
      <c r="FUI36" s="112"/>
      <c r="FUS36" s="114"/>
      <c r="FUU36" s="115"/>
      <c r="FUV36" s="115"/>
      <c r="FUW36" s="95"/>
      <c r="FUX36" s="108"/>
      <c r="FUY36" s="112"/>
      <c r="FVI36" s="114"/>
      <c r="FVK36" s="115"/>
      <c r="FVL36" s="115"/>
      <c r="FVM36" s="95"/>
      <c r="FVN36" s="108"/>
      <c r="FVO36" s="112"/>
      <c r="FVY36" s="114"/>
      <c r="FWA36" s="115"/>
      <c r="FWB36" s="115"/>
      <c r="FWC36" s="95"/>
      <c r="FWD36" s="108"/>
      <c r="FWE36" s="112"/>
      <c r="FWO36" s="114"/>
      <c r="FWQ36" s="115"/>
      <c r="FWR36" s="115"/>
      <c r="FWS36" s="95"/>
      <c r="FWT36" s="108"/>
      <c r="FWU36" s="112"/>
      <c r="FXE36" s="114"/>
      <c r="FXG36" s="115"/>
      <c r="FXH36" s="115"/>
      <c r="FXI36" s="95"/>
      <c r="FXJ36" s="108"/>
      <c r="FXK36" s="112"/>
      <c r="FXU36" s="114"/>
      <c r="FXW36" s="115"/>
      <c r="FXX36" s="115"/>
      <c r="FXY36" s="95"/>
      <c r="FXZ36" s="108"/>
      <c r="FYA36" s="112"/>
      <c r="FYK36" s="114"/>
      <c r="FYM36" s="115"/>
      <c r="FYN36" s="115"/>
      <c r="FYO36" s="95"/>
      <c r="FYP36" s="108"/>
      <c r="FYQ36" s="112"/>
      <c r="FZA36" s="114"/>
      <c r="FZC36" s="115"/>
      <c r="FZD36" s="115"/>
      <c r="FZE36" s="95"/>
      <c r="FZF36" s="108"/>
      <c r="FZG36" s="112"/>
      <c r="FZQ36" s="114"/>
      <c r="FZS36" s="115"/>
      <c r="FZT36" s="115"/>
      <c r="FZU36" s="95"/>
      <c r="FZV36" s="108"/>
      <c r="FZW36" s="112"/>
      <c r="GAG36" s="114"/>
      <c r="GAI36" s="115"/>
      <c r="GAJ36" s="115"/>
      <c r="GAK36" s="95"/>
      <c r="GAL36" s="108"/>
      <c r="GAM36" s="112"/>
      <c r="GAW36" s="114"/>
      <c r="GAY36" s="115"/>
      <c r="GAZ36" s="115"/>
      <c r="GBA36" s="95"/>
      <c r="GBB36" s="108"/>
      <c r="GBC36" s="112"/>
      <c r="GBM36" s="114"/>
      <c r="GBO36" s="115"/>
      <c r="GBP36" s="115"/>
      <c r="GBQ36" s="95"/>
      <c r="GBR36" s="108"/>
      <c r="GBS36" s="112"/>
      <c r="GCC36" s="114"/>
      <c r="GCE36" s="115"/>
      <c r="GCF36" s="115"/>
      <c r="GCG36" s="95"/>
      <c r="GCH36" s="108"/>
      <c r="GCI36" s="112"/>
      <c r="GCS36" s="114"/>
      <c r="GCU36" s="115"/>
      <c r="GCV36" s="115"/>
      <c r="GCW36" s="95"/>
      <c r="GCX36" s="108"/>
      <c r="GCY36" s="112"/>
      <c r="GDI36" s="114"/>
      <c r="GDK36" s="115"/>
      <c r="GDL36" s="115"/>
      <c r="GDM36" s="95"/>
      <c r="GDN36" s="108"/>
      <c r="GDO36" s="112"/>
      <c r="GDY36" s="114"/>
      <c r="GEA36" s="115"/>
      <c r="GEB36" s="115"/>
      <c r="GEC36" s="95"/>
      <c r="GED36" s="108"/>
      <c r="GEE36" s="112"/>
      <c r="GEO36" s="114"/>
      <c r="GEQ36" s="115"/>
      <c r="GER36" s="115"/>
      <c r="GES36" s="95"/>
      <c r="GET36" s="108"/>
      <c r="GEU36" s="112"/>
      <c r="GFE36" s="114"/>
      <c r="GFG36" s="115"/>
      <c r="GFH36" s="115"/>
      <c r="GFI36" s="95"/>
      <c r="GFJ36" s="108"/>
      <c r="GFK36" s="112"/>
      <c r="GFU36" s="114"/>
      <c r="GFW36" s="115"/>
      <c r="GFX36" s="115"/>
      <c r="GFY36" s="95"/>
      <c r="GFZ36" s="108"/>
      <c r="GGA36" s="112"/>
      <c r="GGK36" s="114"/>
      <c r="GGM36" s="115"/>
      <c r="GGN36" s="115"/>
      <c r="GGO36" s="95"/>
      <c r="GGP36" s="108"/>
      <c r="GGQ36" s="112"/>
      <c r="GHA36" s="114"/>
      <c r="GHC36" s="115"/>
      <c r="GHD36" s="115"/>
      <c r="GHE36" s="95"/>
      <c r="GHF36" s="108"/>
      <c r="GHG36" s="112"/>
      <c r="GHQ36" s="114"/>
      <c r="GHS36" s="115"/>
      <c r="GHT36" s="115"/>
      <c r="GHU36" s="95"/>
      <c r="GHV36" s="108"/>
      <c r="GHW36" s="112"/>
      <c r="GIG36" s="114"/>
      <c r="GII36" s="115"/>
      <c r="GIJ36" s="115"/>
      <c r="GIK36" s="95"/>
      <c r="GIL36" s="108"/>
      <c r="GIM36" s="112"/>
      <c r="GIW36" s="114"/>
      <c r="GIY36" s="115"/>
      <c r="GIZ36" s="115"/>
      <c r="GJA36" s="95"/>
      <c r="GJB36" s="108"/>
      <c r="GJC36" s="112"/>
      <c r="GJM36" s="114"/>
      <c r="GJO36" s="115"/>
      <c r="GJP36" s="115"/>
      <c r="GJQ36" s="95"/>
      <c r="GJR36" s="108"/>
      <c r="GJS36" s="112"/>
      <c r="GKC36" s="114"/>
      <c r="GKE36" s="115"/>
      <c r="GKF36" s="115"/>
      <c r="GKG36" s="95"/>
      <c r="GKH36" s="108"/>
      <c r="GKI36" s="112"/>
      <c r="GKS36" s="114"/>
      <c r="GKU36" s="115"/>
      <c r="GKV36" s="115"/>
      <c r="GKW36" s="95"/>
      <c r="GKX36" s="108"/>
      <c r="GKY36" s="112"/>
      <c r="GLI36" s="114"/>
      <c r="GLK36" s="115"/>
      <c r="GLL36" s="115"/>
      <c r="GLM36" s="95"/>
      <c r="GLN36" s="108"/>
      <c r="GLO36" s="112"/>
      <c r="GLY36" s="114"/>
      <c r="GMA36" s="115"/>
      <c r="GMB36" s="115"/>
      <c r="GMC36" s="95"/>
      <c r="GMD36" s="108"/>
      <c r="GME36" s="112"/>
      <c r="GMO36" s="114"/>
      <c r="GMQ36" s="115"/>
      <c r="GMR36" s="115"/>
      <c r="GMS36" s="95"/>
      <c r="GMT36" s="108"/>
      <c r="GMU36" s="112"/>
      <c r="GNE36" s="114"/>
      <c r="GNG36" s="115"/>
      <c r="GNH36" s="115"/>
      <c r="GNI36" s="95"/>
      <c r="GNJ36" s="108"/>
      <c r="GNK36" s="112"/>
      <c r="GNU36" s="114"/>
      <c r="GNW36" s="115"/>
      <c r="GNX36" s="115"/>
      <c r="GNY36" s="95"/>
      <c r="GNZ36" s="108"/>
      <c r="GOA36" s="112"/>
      <c r="GOK36" s="114"/>
      <c r="GOM36" s="115"/>
      <c r="GON36" s="115"/>
      <c r="GOO36" s="95"/>
      <c r="GOP36" s="108"/>
      <c r="GOQ36" s="112"/>
      <c r="GPA36" s="114"/>
      <c r="GPC36" s="115"/>
      <c r="GPD36" s="115"/>
      <c r="GPE36" s="95"/>
      <c r="GPF36" s="108"/>
      <c r="GPG36" s="112"/>
      <c r="GPQ36" s="114"/>
      <c r="GPS36" s="115"/>
      <c r="GPT36" s="115"/>
      <c r="GPU36" s="95"/>
      <c r="GPV36" s="108"/>
      <c r="GPW36" s="112"/>
      <c r="GQG36" s="114"/>
      <c r="GQI36" s="115"/>
      <c r="GQJ36" s="115"/>
      <c r="GQK36" s="95"/>
      <c r="GQL36" s="108"/>
      <c r="GQM36" s="112"/>
      <c r="GQW36" s="114"/>
      <c r="GQY36" s="115"/>
      <c r="GQZ36" s="115"/>
      <c r="GRA36" s="95"/>
      <c r="GRB36" s="108"/>
      <c r="GRC36" s="112"/>
      <c r="GRM36" s="114"/>
      <c r="GRO36" s="115"/>
      <c r="GRP36" s="115"/>
      <c r="GRQ36" s="95"/>
      <c r="GRR36" s="108"/>
      <c r="GRS36" s="112"/>
      <c r="GSC36" s="114"/>
      <c r="GSE36" s="115"/>
      <c r="GSF36" s="115"/>
      <c r="GSG36" s="95"/>
      <c r="GSH36" s="108"/>
      <c r="GSI36" s="112"/>
      <c r="GSS36" s="114"/>
      <c r="GSU36" s="115"/>
      <c r="GSV36" s="115"/>
      <c r="GSW36" s="95"/>
      <c r="GSX36" s="108"/>
      <c r="GSY36" s="112"/>
      <c r="GTI36" s="114"/>
      <c r="GTK36" s="115"/>
      <c r="GTL36" s="115"/>
      <c r="GTM36" s="95"/>
      <c r="GTN36" s="108"/>
      <c r="GTO36" s="112"/>
      <c r="GTY36" s="114"/>
      <c r="GUA36" s="115"/>
      <c r="GUB36" s="115"/>
      <c r="GUC36" s="95"/>
      <c r="GUD36" s="108"/>
      <c r="GUE36" s="112"/>
      <c r="GUO36" s="114"/>
      <c r="GUQ36" s="115"/>
      <c r="GUR36" s="115"/>
      <c r="GUS36" s="95"/>
      <c r="GUT36" s="108"/>
      <c r="GUU36" s="112"/>
      <c r="GVE36" s="114"/>
      <c r="GVG36" s="115"/>
      <c r="GVH36" s="115"/>
      <c r="GVI36" s="95"/>
      <c r="GVJ36" s="108"/>
      <c r="GVK36" s="112"/>
      <c r="GVU36" s="114"/>
      <c r="GVW36" s="115"/>
      <c r="GVX36" s="115"/>
      <c r="GVY36" s="95"/>
      <c r="GVZ36" s="108"/>
      <c r="GWA36" s="112"/>
      <c r="GWK36" s="114"/>
      <c r="GWM36" s="115"/>
      <c r="GWN36" s="115"/>
      <c r="GWO36" s="95"/>
      <c r="GWP36" s="108"/>
      <c r="GWQ36" s="112"/>
      <c r="GXA36" s="114"/>
      <c r="GXC36" s="115"/>
      <c r="GXD36" s="115"/>
      <c r="GXE36" s="95"/>
      <c r="GXF36" s="108"/>
      <c r="GXG36" s="112"/>
      <c r="GXQ36" s="114"/>
      <c r="GXS36" s="115"/>
      <c r="GXT36" s="115"/>
      <c r="GXU36" s="95"/>
      <c r="GXV36" s="108"/>
      <c r="GXW36" s="112"/>
      <c r="GYG36" s="114"/>
      <c r="GYI36" s="115"/>
      <c r="GYJ36" s="115"/>
      <c r="GYK36" s="95"/>
      <c r="GYL36" s="108"/>
      <c r="GYM36" s="112"/>
      <c r="GYW36" s="114"/>
      <c r="GYY36" s="115"/>
      <c r="GYZ36" s="115"/>
      <c r="GZA36" s="95"/>
      <c r="GZB36" s="108"/>
      <c r="GZC36" s="112"/>
      <c r="GZM36" s="114"/>
      <c r="GZO36" s="115"/>
      <c r="GZP36" s="115"/>
      <c r="GZQ36" s="95"/>
      <c r="GZR36" s="108"/>
      <c r="GZS36" s="112"/>
      <c r="HAC36" s="114"/>
      <c r="HAE36" s="115"/>
      <c r="HAF36" s="115"/>
      <c r="HAG36" s="95"/>
      <c r="HAH36" s="108"/>
      <c r="HAI36" s="112"/>
      <c r="HAS36" s="114"/>
      <c r="HAU36" s="115"/>
      <c r="HAV36" s="115"/>
      <c r="HAW36" s="95"/>
      <c r="HAX36" s="108"/>
      <c r="HAY36" s="112"/>
      <c r="HBI36" s="114"/>
      <c r="HBK36" s="115"/>
      <c r="HBL36" s="115"/>
      <c r="HBM36" s="95"/>
      <c r="HBN36" s="108"/>
      <c r="HBO36" s="112"/>
      <c r="HBY36" s="114"/>
      <c r="HCA36" s="115"/>
      <c r="HCB36" s="115"/>
      <c r="HCC36" s="95"/>
      <c r="HCD36" s="108"/>
      <c r="HCE36" s="112"/>
      <c r="HCO36" s="114"/>
      <c r="HCQ36" s="115"/>
      <c r="HCR36" s="115"/>
      <c r="HCS36" s="95"/>
      <c r="HCT36" s="108"/>
      <c r="HCU36" s="112"/>
      <c r="HDE36" s="114"/>
      <c r="HDG36" s="115"/>
      <c r="HDH36" s="115"/>
      <c r="HDI36" s="95"/>
      <c r="HDJ36" s="108"/>
      <c r="HDK36" s="112"/>
      <c r="HDU36" s="114"/>
      <c r="HDW36" s="115"/>
      <c r="HDX36" s="115"/>
      <c r="HDY36" s="95"/>
      <c r="HDZ36" s="108"/>
      <c r="HEA36" s="112"/>
      <c r="HEK36" s="114"/>
      <c r="HEM36" s="115"/>
      <c r="HEN36" s="115"/>
      <c r="HEO36" s="95"/>
      <c r="HEP36" s="108"/>
      <c r="HEQ36" s="112"/>
      <c r="HFA36" s="114"/>
      <c r="HFC36" s="115"/>
      <c r="HFD36" s="115"/>
      <c r="HFE36" s="95"/>
      <c r="HFF36" s="108"/>
      <c r="HFG36" s="112"/>
      <c r="HFQ36" s="114"/>
      <c r="HFS36" s="115"/>
      <c r="HFT36" s="115"/>
      <c r="HFU36" s="95"/>
      <c r="HFV36" s="108"/>
      <c r="HFW36" s="112"/>
      <c r="HGG36" s="114"/>
      <c r="HGI36" s="115"/>
      <c r="HGJ36" s="115"/>
      <c r="HGK36" s="95"/>
      <c r="HGL36" s="108"/>
      <c r="HGM36" s="112"/>
      <c r="HGW36" s="114"/>
      <c r="HGY36" s="115"/>
      <c r="HGZ36" s="115"/>
      <c r="HHA36" s="95"/>
      <c r="HHB36" s="108"/>
      <c r="HHC36" s="112"/>
      <c r="HHM36" s="114"/>
      <c r="HHO36" s="115"/>
      <c r="HHP36" s="115"/>
      <c r="HHQ36" s="95"/>
      <c r="HHR36" s="108"/>
      <c r="HHS36" s="112"/>
      <c r="HIC36" s="114"/>
      <c r="HIE36" s="115"/>
      <c r="HIF36" s="115"/>
      <c r="HIG36" s="95"/>
      <c r="HIH36" s="108"/>
      <c r="HII36" s="112"/>
      <c r="HIS36" s="114"/>
      <c r="HIU36" s="115"/>
      <c r="HIV36" s="115"/>
      <c r="HIW36" s="95"/>
      <c r="HIX36" s="108"/>
      <c r="HIY36" s="112"/>
      <c r="HJI36" s="114"/>
      <c r="HJK36" s="115"/>
      <c r="HJL36" s="115"/>
      <c r="HJM36" s="95"/>
      <c r="HJN36" s="108"/>
      <c r="HJO36" s="112"/>
      <c r="HJY36" s="114"/>
      <c r="HKA36" s="115"/>
      <c r="HKB36" s="115"/>
      <c r="HKC36" s="95"/>
      <c r="HKD36" s="108"/>
      <c r="HKE36" s="112"/>
      <c r="HKO36" s="114"/>
      <c r="HKQ36" s="115"/>
      <c r="HKR36" s="115"/>
      <c r="HKS36" s="95"/>
      <c r="HKT36" s="108"/>
      <c r="HKU36" s="112"/>
      <c r="HLE36" s="114"/>
      <c r="HLG36" s="115"/>
      <c r="HLH36" s="115"/>
      <c r="HLI36" s="95"/>
      <c r="HLJ36" s="108"/>
      <c r="HLK36" s="112"/>
      <c r="HLU36" s="114"/>
      <c r="HLW36" s="115"/>
      <c r="HLX36" s="115"/>
      <c r="HLY36" s="95"/>
      <c r="HLZ36" s="108"/>
      <c r="HMA36" s="112"/>
      <c r="HMK36" s="114"/>
      <c r="HMM36" s="115"/>
      <c r="HMN36" s="115"/>
      <c r="HMO36" s="95"/>
      <c r="HMP36" s="108"/>
      <c r="HMQ36" s="112"/>
      <c r="HNA36" s="114"/>
      <c r="HNC36" s="115"/>
      <c r="HND36" s="115"/>
      <c r="HNE36" s="95"/>
      <c r="HNF36" s="108"/>
      <c r="HNG36" s="112"/>
      <c r="HNQ36" s="114"/>
      <c r="HNS36" s="115"/>
      <c r="HNT36" s="115"/>
      <c r="HNU36" s="95"/>
      <c r="HNV36" s="108"/>
      <c r="HNW36" s="112"/>
      <c r="HOG36" s="114"/>
      <c r="HOI36" s="115"/>
      <c r="HOJ36" s="115"/>
      <c r="HOK36" s="95"/>
      <c r="HOL36" s="108"/>
      <c r="HOM36" s="112"/>
      <c r="HOW36" s="114"/>
      <c r="HOY36" s="115"/>
      <c r="HOZ36" s="115"/>
      <c r="HPA36" s="95"/>
      <c r="HPB36" s="108"/>
      <c r="HPC36" s="112"/>
      <c r="HPM36" s="114"/>
      <c r="HPO36" s="115"/>
      <c r="HPP36" s="115"/>
      <c r="HPQ36" s="95"/>
      <c r="HPR36" s="108"/>
      <c r="HPS36" s="112"/>
      <c r="HQC36" s="114"/>
      <c r="HQE36" s="115"/>
      <c r="HQF36" s="115"/>
      <c r="HQG36" s="95"/>
      <c r="HQH36" s="108"/>
      <c r="HQI36" s="112"/>
      <c r="HQS36" s="114"/>
      <c r="HQU36" s="115"/>
      <c r="HQV36" s="115"/>
      <c r="HQW36" s="95"/>
      <c r="HQX36" s="108"/>
      <c r="HQY36" s="112"/>
      <c r="HRI36" s="114"/>
      <c r="HRK36" s="115"/>
      <c r="HRL36" s="115"/>
      <c r="HRM36" s="95"/>
      <c r="HRN36" s="108"/>
      <c r="HRO36" s="112"/>
      <c r="HRY36" s="114"/>
      <c r="HSA36" s="115"/>
      <c r="HSB36" s="115"/>
      <c r="HSC36" s="95"/>
      <c r="HSD36" s="108"/>
      <c r="HSE36" s="112"/>
      <c r="HSO36" s="114"/>
      <c r="HSQ36" s="115"/>
      <c r="HSR36" s="115"/>
      <c r="HSS36" s="95"/>
      <c r="HST36" s="108"/>
      <c r="HSU36" s="112"/>
      <c r="HTE36" s="114"/>
      <c r="HTG36" s="115"/>
      <c r="HTH36" s="115"/>
      <c r="HTI36" s="95"/>
      <c r="HTJ36" s="108"/>
      <c r="HTK36" s="112"/>
      <c r="HTU36" s="114"/>
      <c r="HTW36" s="115"/>
      <c r="HTX36" s="115"/>
      <c r="HTY36" s="95"/>
      <c r="HTZ36" s="108"/>
      <c r="HUA36" s="112"/>
      <c r="HUK36" s="114"/>
      <c r="HUM36" s="115"/>
      <c r="HUN36" s="115"/>
      <c r="HUO36" s="95"/>
      <c r="HUP36" s="108"/>
      <c r="HUQ36" s="112"/>
      <c r="HVA36" s="114"/>
      <c r="HVC36" s="115"/>
      <c r="HVD36" s="115"/>
      <c r="HVE36" s="95"/>
      <c r="HVF36" s="108"/>
      <c r="HVG36" s="112"/>
      <c r="HVQ36" s="114"/>
      <c r="HVS36" s="115"/>
      <c r="HVT36" s="115"/>
      <c r="HVU36" s="95"/>
      <c r="HVV36" s="108"/>
      <c r="HVW36" s="112"/>
      <c r="HWG36" s="114"/>
      <c r="HWI36" s="115"/>
      <c r="HWJ36" s="115"/>
      <c r="HWK36" s="95"/>
      <c r="HWL36" s="108"/>
      <c r="HWM36" s="112"/>
      <c r="HWW36" s="114"/>
      <c r="HWY36" s="115"/>
      <c r="HWZ36" s="115"/>
      <c r="HXA36" s="95"/>
      <c r="HXB36" s="108"/>
      <c r="HXC36" s="112"/>
      <c r="HXM36" s="114"/>
      <c r="HXO36" s="115"/>
      <c r="HXP36" s="115"/>
      <c r="HXQ36" s="95"/>
      <c r="HXR36" s="108"/>
      <c r="HXS36" s="112"/>
      <c r="HYC36" s="114"/>
      <c r="HYE36" s="115"/>
      <c r="HYF36" s="115"/>
      <c r="HYG36" s="95"/>
      <c r="HYH36" s="108"/>
      <c r="HYI36" s="112"/>
      <c r="HYS36" s="114"/>
      <c r="HYU36" s="115"/>
      <c r="HYV36" s="115"/>
      <c r="HYW36" s="95"/>
      <c r="HYX36" s="108"/>
      <c r="HYY36" s="112"/>
      <c r="HZI36" s="114"/>
      <c r="HZK36" s="115"/>
      <c r="HZL36" s="115"/>
      <c r="HZM36" s="95"/>
      <c r="HZN36" s="108"/>
      <c r="HZO36" s="112"/>
      <c r="HZY36" s="114"/>
      <c r="IAA36" s="115"/>
      <c r="IAB36" s="115"/>
      <c r="IAC36" s="95"/>
      <c r="IAD36" s="108"/>
      <c r="IAE36" s="112"/>
      <c r="IAO36" s="114"/>
      <c r="IAQ36" s="115"/>
      <c r="IAR36" s="115"/>
      <c r="IAS36" s="95"/>
      <c r="IAT36" s="108"/>
      <c r="IAU36" s="112"/>
      <c r="IBE36" s="114"/>
      <c r="IBG36" s="115"/>
      <c r="IBH36" s="115"/>
      <c r="IBI36" s="95"/>
      <c r="IBJ36" s="108"/>
      <c r="IBK36" s="112"/>
      <c r="IBU36" s="114"/>
      <c r="IBW36" s="115"/>
      <c r="IBX36" s="115"/>
      <c r="IBY36" s="95"/>
      <c r="IBZ36" s="108"/>
      <c r="ICA36" s="112"/>
      <c r="ICK36" s="114"/>
      <c r="ICM36" s="115"/>
      <c r="ICN36" s="115"/>
      <c r="ICO36" s="95"/>
      <c r="ICP36" s="108"/>
      <c r="ICQ36" s="112"/>
      <c r="IDA36" s="114"/>
      <c r="IDC36" s="115"/>
      <c r="IDD36" s="115"/>
      <c r="IDE36" s="95"/>
      <c r="IDF36" s="108"/>
      <c r="IDG36" s="112"/>
      <c r="IDQ36" s="114"/>
      <c r="IDS36" s="115"/>
      <c r="IDT36" s="115"/>
      <c r="IDU36" s="95"/>
      <c r="IDV36" s="108"/>
      <c r="IDW36" s="112"/>
      <c r="IEG36" s="114"/>
      <c r="IEI36" s="115"/>
      <c r="IEJ36" s="115"/>
      <c r="IEK36" s="95"/>
      <c r="IEL36" s="108"/>
      <c r="IEM36" s="112"/>
      <c r="IEW36" s="114"/>
      <c r="IEY36" s="115"/>
      <c r="IEZ36" s="115"/>
      <c r="IFA36" s="95"/>
      <c r="IFB36" s="108"/>
      <c r="IFC36" s="112"/>
      <c r="IFM36" s="114"/>
      <c r="IFO36" s="115"/>
      <c r="IFP36" s="115"/>
      <c r="IFQ36" s="95"/>
      <c r="IFR36" s="108"/>
      <c r="IFS36" s="112"/>
      <c r="IGC36" s="114"/>
      <c r="IGE36" s="115"/>
      <c r="IGF36" s="115"/>
      <c r="IGG36" s="95"/>
      <c r="IGH36" s="108"/>
      <c r="IGI36" s="112"/>
      <c r="IGS36" s="114"/>
      <c r="IGU36" s="115"/>
      <c r="IGV36" s="115"/>
      <c r="IGW36" s="95"/>
      <c r="IGX36" s="108"/>
      <c r="IGY36" s="112"/>
      <c r="IHI36" s="114"/>
      <c r="IHK36" s="115"/>
      <c r="IHL36" s="115"/>
      <c r="IHM36" s="95"/>
      <c r="IHN36" s="108"/>
      <c r="IHO36" s="112"/>
      <c r="IHY36" s="114"/>
      <c r="IIA36" s="115"/>
      <c r="IIB36" s="115"/>
      <c r="IIC36" s="95"/>
      <c r="IID36" s="108"/>
      <c r="IIE36" s="112"/>
      <c r="IIO36" s="114"/>
      <c r="IIQ36" s="115"/>
      <c r="IIR36" s="115"/>
      <c r="IIS36" s="95"/>
      <c r="IIT36" s="108"/>
      <c r="IIU36" s="112"/>
      <c r="IJE36" s="114"/>
      <c r="IJG36" s="115"/>
      <c r="IJH36" s="115"/>
      <c r="IJI36" s="95"/>
      <c r="IJJ36" s="108"/>
      <c r="IJK36" s="112"/>
      <c r="IJU36" s="114"/>
      <c r="IJW36" s="115"/>
      <c r="IJX36" s="115"/>
      <c r="IJY36" s="95"/>
      <c r="IJZ36" s="108"/>
      <c r="IKA36" s="112"/>
      <c r="IKK36" s="114"/>
      <c r="IKM36" s="115"/>
      <c r="IKN36" s="115"/>
      <c r="IKO36" s="95"/>
      <c r="IKP36" s="108"/>
      <c r="IKQ36" s="112"/>
      <c r="ILA36" s="114"/>
      <c r="ILC36" s="115"/>
      <c r="ILD36" s="115"/>
      <c r="ILE36" s="95"/>
      <c r="ILF36" s="108"/>
      <c r="ILG36" s="112"/>
      <c r="ILQ36" s="114"/>
      <c r="ILS36" s="115"/>
      <c r="ILT36" s="115"/>
      <c r="ILU36" s="95"/>
      <c r="ILV36" s="108"/>
      <c r="ILW36" s="112"/>
      <c r="IMG36" s="114"/>
      <c r="IMI36" s="115"/>
      <c r="IMJ36" s="115"/>
      <c r="IMK36" s="95"/>
      <c r="IML36" s="108"/>
      <c r="IMM36" s="112"/>
      <c r="IMW36" s="114"/>
      <c r="IMY36" s="115"/>
      <c r="IMZ36" s="115"/>
      <c r="INA36" s="95"/>
      <c r="INB36" s="108"/>
      <c r="INC36" s="112"/>
      <c r="INM36" s="114"/>
      <c r="INO36" s="115"/>
      <c r="INP36" s="115"/>
      <c r="INQ36" s="95"/>
      <c r="INR36" s="108"/>
      <c r="INS36" s="112"/>
      <c r="IOC36" s="114"/>
      <c r="IOE36" s="115"/>
      <c r="IOF36" s="115"/>
      <c r="IOG36" s="95"/>
      <c r="IOH36" s="108"/>
      <c r="IOI36" s="112"/>
      <c r="IOS36" s="114"/>
      <c r="IOU36" s="115"/>
      <c r="IOV36" s="115"/>
      <c r="IOW36" s="95"/>
      <c r="IOX36" s="108"/>
      <c r="IOY36" s="112"/>
      <c r="IPI36" s="114"/>
      <c r="IPK36" s="115"/>
      <c r="IPL36" s="115"/>
      <c r="IPM36" s="95"/>
      <c r="IPN36" s="108"/>
      <c r="IPO36" s="112"/>
      <c r="IPY36" s="114"/>
      <c r="IQA36" s="115"/>
      <c r="IQB36" s="115"/>
      <c r="IQC36" s="95"/>
      <c r="IQD36" s="108"/>
      <c r="IQE36" s="112"/>
      <c r="IQO36" s="114"/>
      <c r="IQQ36" s="115"/>
      <c r="IQR36" s="115"/>
      <c r="IQS36" s="95"/>
      <c r="IQT36" s="108"/>
      <c r="IQU36" s="112"/>
      <c r="IRE36" s="114"/>
      <c r="IRG36" s="115"/>
      <c r="IRH36" s="115"/>
      <c r="IRI36" s="95"/>
      <c r="IRJ36" s="108"/>
      <c r="IRK36" s="112"/>
      <c r="IRU36" s="114"/>
      <c r="IRW36" s="115"/>
      <c r="IRX36" s="115"/>
      <c r="IRY36" s="95"/>
      <c r="IRZ36" s="108"/>
      <c r="ISA36" s="112"/>
      <c r="ISK36" s="114"/>
      <c r="ISM36" s="115"/>
      <c r="ISN36" s="115"/>
      <c r="ISO36" s="95"/>
      <c r="ISP36" s="108"/>
      <c r="ISQ36" s="112"/>
      <c r="ITA36" s="114"/>
      <c r="ITC36" s="115"/>
      <c r="ITD36" s="115"/>
      <c r="ITE36" s="95"/>
      <c r="ITF36" s="108"/>
      <c r="ITG36" s="112"/>
      <c r="ITQ36" s="114"/>
      <c r="ITS36" s="115"/>
      <c r="ITT36" s="115"/>
      <c r="ITU36" s="95"/>
      <c r="ITV36" s="108"/>
      <c r="ITW36" s="112"/>
      <c r="IUG36" s="114"/>
      <c r="IUI36" s="115"/>
      <c r="IUJ36" s="115"/>
      <c r="IUK36" s="95"/>
      <c r="IUL36" s="108"/>
      <c r="IUM36" s="112"/>
      <c r="IUW36" s="114"/>
      <c r="IUY36" s="115"/>
      <c r="IUZ36" s="115"/>
      <c r="IVA36" s="95"/>
      <c r="IVB36" s="108"/>
      <c r="IVC36" s="112"/>
      <c r="IVM36" s="114"/>
      <c r="IVO36" s="115"/>
      <c r="IVP36" s="115"/>
      <c r="IVQ36" s="95"/>
      <c r="IVR36" s="108"/>
      <c r="IVS36" s="112"/>
      <c r="IWC36" s="114"/>
      <c r="IWE36" s="115"/>
      <c r="IWF36" s="115"/>
      <c r="IWG36" s="95"/>
      <c r="IWH36" s="108"/>
      <c r="IWI36" s="112"/>
      <c r="IWS36" s="114"/>
      <c r="IWU36" s="115"/>
      <c r="IWV36" s="115"/>
      <c r="IWW36" s="95"/>
      <c r="IWX36" s="108"/>
      <c r="IWY36" s="112"/>
      <c r="IXI36" s="114"/>
      <c r="IXK36" s="115"/>
      <c r="IXL36" s="115"/>
      <c r="IXM36" s="95"/>
      <c r="IXN36" s="108"/>
      <c r="IXO36" s="112"/>
      <c r="IXY36" s="114"/>
      <c r="IYA36" s="115"/>
      <c r="IYB36" s="115"/>
      <c r="IYC36" s="95"/>
      <c r="IYD36" s="108"/>
      <c r="IYE36" s="112"/>
      <c r="IYO36" s="114"/>
      <c r="IYQ36" s="115"/>
      <c r="IYR36" s="115"/>
      <c r="IYS36" s="95"/>
      <c r="IYT36" s="108"/>
      <c r="IYU36" s="112"/>
      <c r="IZE36" s="114"/>
      <c r="IZG36" s="115"/>
      <c r="IZH36" s="115"/>
      <c r="IZI36" s="95"/>
      <c r="IZJ36" s="108"/>
      <c r="IZK36" s="112"/>
      <c r="IZU36" s="114"/>
      <c r="IZW36" s="115"/>
      <c r="IZX36" s="115"/>
      <c r="IZY36" s="95"/>
      <c r="IZZ36" s="108"/>
      <c r="JAA36" s="112"/>
      <c r="JAK36" s="114"/>
      <c r="JAM36" s="115"/>
      <c r="JAN36" s="115"/>
      <c r="JAO36" s="95"/>
      <c r="JAP36" s="108"/>
      <c r="JAQ36" s="112"/>
      <c r="JBA36" s="114"/>
      <c r="JBC36" s="115"/>
      <c r="JBD36" s="115"/>
      <c r="JBE36" s="95"/>
      <c r="JBF36" s="108"/>
      <c r="JBG36" s="112"/>
      <c r="JBQ36" s="114"/>
      <c r="JBS36" s="115"/>
      <c r="JBT36" s="115"/>
      <c r="JBU36" s="95"/>
      <c r="JBV36" s="108"/>
      <c r="JBW36" s="112"/>
      <c r="JCG36" s="114"/>
      <c r="JCI36" s="115"/>
      <c r="JCJ36" s="115"/>
      <c r="JCK36" s="95"/>
      <c r="JCL36" s="108"/>
      <c r="JCM36" s="112"/>
      <c r="JCW36" s="114"/>
      <c r="JCY36" s="115"/>
      <c r="JCZ36" s="115"/>
      <c r="JDA36" s="95"/>
      <c r="JDB36" s="108"/>
      <c r="JDC36" s="112"/>
      <c r="JDM36" s="114"/>
      <c r="JDO36" s="115"/>
      <c r="JDP36" s="115"/>
      <c r="JDQ36" s="95"/>
      <c r="JDR36" s="108"/>
      <c r="JDS36" s="112"/>
      <c r="JEC36" s="114"/>
      <c r="JEE36" s="115"/>
      <c r="JEF36" s="115"/>
      <c r="JEG36" s="95"/>
      <c r="JEH36" s="108"/>
      <c r="JEI36" s="112"/>
      <c r="JES36" s="114"/>
      <c r="JEU36" s="115"/>
      <c r="JEV36" s="115"/>
      <c r="JEW36" s="95"/>
      <c r="JEX36" s="108"/>
      <c r="JEY36" s="112"/>
      <c r="JFI36" s="114"/>
      <c r="JFK36" s="115"/>
      <c r="JFL36" s="115"/>
      <c r="JFM36" s="95"/>
      <c r="JFN36" s="108"/>
      <c r="JFO36" s="112"/>
      <c r="JFY36" s="114"/>
      <c r="JGA36" s="115"/>
      <c r="JGB36" s="115"/>
      <c r="JGC36" s="95"/>
      <c r="JGD36" s="108"/>
      <c r="JGE36" s="112"/>
      <c r="JGO36" s="114"/>
      <c r="JGQ36" s="115"/>
      <c r="JGR36" s="115"/>
      <c r="JGS36" s="95"/>
      <c r="JGT36" s="108"/>
      <c r="JGU36" s="112"/>
      <c r="JHE36" s="114"/>
      <c r="JHG36" s="115"/>
      <c r="JHH36" s="115"/>
      <c r="JHI36" s="95"/>
      <c r="JHJ36" s="108"/>
      <c r="JHK36" s="112"/>
      <c r="JHU36" s="114"/>
      <c r="JHW36" s="115"/>
      <c r="JHX36" s="115"/>
      <c r="JHY36" s="95"/>
      <c r="JHZ36" s="108"/>
      <c r="JIA36" s="112"/>
      <c r="JIK36" s="114"/>
      <c r="JIM36" s="115"/>
      <c r="JIN36" s="115"/>
      <c r="JIO36" s="95"/>
      <c r="JIP36" s="108"/>
      <c r="JIQ36" s="112"/>
      <c r="JJA36" s="114"/>
      <c r="JJC36" s="115"/>
      <c r="JJD36" s="115"/>
      <c r="JJE36" s="95"/>
      <c r="JJF36" s="108"/>
      <c r="JJG36" s="112"/>
      <c r="JJQ36" s="114"/>
      <c r="JJS36" s="115"/>
      <c r="JJT36" s="115"/>
      <c r="JJU36" s="95"/>
      <c r="JJV36" s="108"/>
      <c r="JJW36" s="112"/>
      <c r="JKG36" s="114"/>
      <c r="JKI36" s="115"/>
      <c r="JKJ36" s="115"/>
      <c r="JKK36" s="95"/>
      <c r="JKL36" s="108"/>
      <c r="JKM36" s="112"/>
      <c r="JKW36" s="114"/>
      <c r="JKY36" s="115"/>
      <c r="JKZ36" s="115"/>
      <c r="JLA36" s="95"/>
      <c r="JLB36" s="108"/>
      <c r="JLC36" s="112"/>
      <c r="JLM36" s="114"/>
      <c r="JLO36" s="115"/>
      <c r="JLP36" s="115"/>
      <c r="JLQ36" s="95"/>
      <c r="JLR36" s="108"/>
      <c r="JLS36" s="112"/>
      <c r="JMC36" s="114"/>
      <c r="JME36" s="115"/>
      <c r="JMF36" s="115"/>
      <c r="JMG36" s="95"/>
      <c r="JMH36" s="108"/>
      <c r="JMI36" s="112"/>
      <c r="JMS36" s="114"/>
      <c r="JMU36" s="115"/>
      <c r="JMV36" s="115"/>
      <c r="JMW36" s="95"/>
      <c r="JMX36" s="108"/>
      <c r="JMY36" s="112"/>
      <c r="JNI36" s="114"/>
      <c r="JNK36" s="115"/>
      <c r="JNL36" s="115"/>
      <c r="JNM36" s="95"/>
      <c r="JNN36" s="108"/>
      <c r="JNO36" s="112"/>
      <c r="JNY36" s="114"/>
      <c r="JOA36" s="115"/>
      <c r="JOB36" s="115"/>
      <c r="JOC36" s="95"/>
      <c r="JOD36" s="108"/>
      <c r="JOE36" s="112"/>
      <c r="JOO36" s="114"/>
      <c r="JOQ36" s="115"/>
      <c r="JOR36" s="115"/>
      <c r="JOS36" s="95"/>
      <c r="JOT36" s="108"/>
      <c r="JOU36" s="112"/>
      <c r="JPE36" s="114"/>
      <c r="JPG36" s="115"/>
      <c r="JPH36" s="115"/>
      <c r="JPI36" s="95"/>
      <c r="JPJ36" s="108"/>
      <c r="JPK36" s="112"/>
      <c r="JPU36" s="114"/>
      <c r="JPW36" s="115"/>
      <c r="JPX36" s="115"/>
      <c r="JPY36" s="95"/>
      <c r="JPZ36" s="108"/>
      <c r="JQA36" s="112"/>
      <c r="JQK36" s="114"/>
      <c r="JQM36" s="115"/>
      <c r="JQN36" s="115"/>
      <c r="JQO36" s="95"/>
      <c r="JQP36" s="108"/>
      <c r="JQQ36" s="112"/>
      <c r="JRA36" s="114"/>
      <c r="JRC36" s="115"/>
      <c r="JRD36" s="115"/>
      <c r="JRE36" s="95"/>
      <c r="JRF36" s="108"/>
      <c r="JRG36" s="112"/>
      <c r="JRQ36" s="114"/>
      <c r="JRS36" s="115"/>
      <c r="JRT36" s="115"/>
      <c r="JRU36" s="95"/>
      <c r="JRV36" s="108"/>
      <c r="JRW36" s="112"/>
      <c r="JSG36" s="114"/>
      <c r="JSI36" s="115"/>
      <c r="JSJ36" s="115"/>
      <c r="JSK36" s="95"/>
      <c r="JSL36" s="108"/>
      <c r="JSM36" s="112"/>
      <c r="JSW36" s="114"/>
      <c r="JSY36" s="115"/>
      <c r="JSZ36" s="115"/>
      <c r="JTA36" s="95"/>
      <c r="JTB36" s="108"/>
      <c r="JTC36" s="112"/>
      <c r="JTM36" s="114"/>
      <c r="JTO36" s="115"/>
      <c r="JTP36" s="115"/>
      <c r="JTQ36" s="95"/>
      <c r="JTR36" s="108"/>
      <c r="JTS36" s="112"/>
      <c r="JUC36" s="114"/>
      <c r="JUE36" s="115"/>
      <c r="JUF36" s="115"/>
      <c r="JUG36" s="95"/>
      <c r="JUH36" s="108"/>
      <c r="JUI36" s="112"/>
      <c r="JUS36" s="114"/>
      <c r="JUU36" s="115"/>
      <c r="JUV36" s="115"/>
      <c r="JUW36" s="95"/>
      <c r="JUX36" s="108"/>
      <c r="JUY36" s="112"/>
      <c r="JVI36" s="114"/>
      <c r="JVK36" s="115"/>
      <c r="JVL36" s="115"/>
      <c r="JVM36" s="95"/>
      <c r="JVN36" s="108"/>
      <c r="JVO36" s="112"/>
      <c r="JVY36" s="114"/>
      <c r="JWA36" s="115"/>
      <c r="JWB36" s="115"/>
      <c r="JWC36" s="95"/>
      <c r="JWD36" s="108"/>
      <c r="JWE36" s="112"/>
      <c r="JWO36" s="114"/>
      <c r="JWQ36" s="115"/>
      <c r="JWR36" s="115"/>
      <c r="JWS36" s="95"/>
      <c r="JWT36" s="108"/>
      <c r="JWU36" s="112"/>
      <c r="JXE36" s="114"/>
      <c r="JXG36" s="115"/>
      <c r="JXH36" s="115"/>
      <c r="JXI36" s="95"/>
      <c r="JXJ36" s="108"/>
      <c r="JXK36" s="112"/>
      <c r="JXU36" s="114"/>
      <c r="JXW36" s="115"/>
      <c r="JXX36" s="115"/>
      <c r="JXY36" s="95"/>
      <c r="JXZ36" s="108"/>
      <c r="JYA36" s="112"/>
      <c r="JYK36" s="114"/>
      <c r="JYM36" s="115"/>
      <c r="JYN36" s="115"/>
      <c r="JYO36" s="95"/>
      <c r="JYP36" s="108"/>
      <c r="JYQ36" s="112"/>
      <c r="JZA36" s="114"/>
      <c r="JZC36" s="115"/>
      <c r="JZD36" s="115"/>
      <c r="JZE36" s="95"/>
      <c r="JZF36" s="108"/>
      <c r="JZG36" s="112"/>
      <c r="JZQ36" s="114"/>
      <c r="JZS36" s="115"/>
      <c r="JZT36" s="115"/>
      <c r="JZU36" s="95"/>
      <c r="JZV36" s="108"/>
      <c r="JZW36" s="112"/>
      <c r="KAG36" s="114"/>
      <c r="KAI36" s="115"/>
      <c r="KAJ36" s="115"/>
      <c r="KAK36" s="95"/>
      <c r="KAL36" s="108"/>
      <c r="KAM36" s="112"/>
      <c r="KAW36" s="114"/>
      <c r="KAY36" s="115"/>
      <c r="KAZ36" s="115"/>
      <c r="KBA36" s="95"/>
      <c r="KBB36" s="108"/>
      <c r="KBC36" s="112"/>
      <c r="KBM36" s="114"/>
      <c r="KBO36" s="115"/>
      <c r="KBP36" s="115"/>
      <c r="KBQ36" s="95"/>
      <c r="KBR36" s="108"/>
      <c r="KBS36" s="112"/>
      <c r="KCC36" s="114"/>
      <c r="KCE36" s="115"/>
      <c r="KCF36" s="115"/>
      <c r="KCG36" s="95"/>
      <c r="KCH36" s="108"/>
      <c r="KCI36" s="112"/>
      <c r="KCS36" s="114"/>
      <c r="KCU36" s="115"/>
      <c r="KCV36" s="115"/>
      <c r="KCW36" s="95"/>
      <c r="KCX36" s="108"/>
      <c r="KCY36" s="112"/>
      <c r="KDI36" s="114"/>
      <c r="KDK36" s="115"/>
      <c r="KDL36" s="115"/>
      <c r="KDM36" s="95"/>
      <c r="KDN36" s="108"/>
      <c r="KDO36" s="112"/>
      <c r="KDY36" s="114"/>
      <c r="KEA36" s="115"/>
      <c r="KEB36" s="115"/>
      <c r="KEC36" s="95"/>
      <c r="KED36" s="108"/>
      <c r="KEE36" s="112"/>
      <c r="KEO36" s="114"/>
      <c r="KEQ36" s="115"/>
      <c r="KER36" s="115"/>
      <c r="KES36" s="95"/>
      <c r="KET36" s="108"/>
      <c r="KEU36" s="112"/>
      <c r="KFE36" s="114"/>
      <c r="KFG36" s="115"/>
      <c r="KFH36" s="115"/>
      <c r="KFI36" s="95"/>
      <c r="KFJ36" s="108"/>
      <c r="KFK36" s="112"/>
      <c r="KFU36" s="114"/>
      <c r="KFW36" s="115"/>
      <c r="KFX36" s="115"/>
      <c r="KFY36" s="95"/>
      <c r="KFZ36" s="108"/>
      <c r="KGA36" s="112"/>
      <c r="KGK36" s="114"/>
      <c r="KGM36" s="115"/>
      <c r="KGN36" s="115"/>
      <c r="KGO36" s="95"/>
      <c r="KGP36" s="108"/>
      <c r="KGQ36" s="112"/>
      <c r="KHA36" s="114"/>
      <c r="KHC36" s="115"/>
      <c r="KHD36" s="115"/>
      <c r="KHE36" s="95"/>
      <c r="KHF36" s="108"/>
      <c r="KHG36" s="112"/>
      <c r="KHQ36" s="114"/>
      <c r="KHS36" s="115"/>
      <c r="KHT36" s="115"/>
      <c r="KHU36" s="95"/>
      <c r="KHV36" s="108"/>
      <c r="KHW36" s="112"/>
      <c r="KIG36" s="114"/>
      <c r="KII36" s="115"/>
      <c r="KIJ36" s="115"/>
      <c r="KIK36" s="95"/>
      <c r="KIL36" s="108"/>
      <c r="KIM36" s="112"/>
      <c r="KIW36" s="114"/>
      <c r="KIY36" s="115"/>
      <c r="KIZ36" s="115"/>
      <c r="KJA36" s="95"/>
      <c r="KJB36" s="108"/>
      <c r="KJC36" s="112"/>
      <c r="KJM36" s="114"/>
      <c r="KJO36" s="115"/>
      <c r="KJP36" s="115"/>
      <c r="KJQ36" s="95"/>
      <c r="KJR36" s="108"/>
      <c r="KJS36" s="112"/>
      <c r="KKC36" s="114"/>
      <c r="KKE36" s="115"/>
      <c r="KKF36" s="115"/>
      <c r="KKG36" s="95"/>
      <c r="KKH36" s="108"/>
      <c r="KKI36" s="112"/>
      <c r="KKS36" s="114"/>
      <c r="KKU36" s="115"/>
      <c r="KKV36" s="115"/>
      <c r="KKW36" s="95"/>
      <c r="KKX36" s="108"/>
      <c r="KKY36" s="112"/>
      <c r="KLI36" s="114"/>
      <c r="KLK36" s="115"/>
      <c r="KLL36" s="115"/>
      <c r="KLM36" s="95"/>
      <c r="KLN36" s="108"/>
      <c r="KLO36" s="112"/>
      <c r="KLY36" s="114"/>
      <c r="KMA36" s="115"/>
      <c r="KMB36" s="115"/>
      <c r="KMC36" s="95"/>
      <c r="KMD36" s="108"/>
      <c r="KME36" s="112"/>
      <c r="KMO36" s="114"/>
      <c r="KMQ36" s="115"/>
      <c r="KMR36" s="115"/>
      <c r="KMS36" s="95"/>
      <c r="KMT36" s="108"/>
      <c r="KMU36" s="112"/>
      <c r="KNE36" s="114"/>
      <c r="KNG36" s="115"/>
      <c r="KNH36" s="115"/>
      <c r="KNI36" s="95"/>
      <c r="KNJ36" s="108"/>
      <c r="KNK36" s="112"/>
      <c r="KNU36" s="114"/>
      <c r="KNW36" s="115"/>
      <c r="KNX36" s="115"/>
      <c r="KNY36" s="95"/>
      <c r="KNZ36" s="108"/>
      <c r="KOA36" s="112"/>
      <c r="KOK36" s="114"/>
      <c r="KOM36" s="115"/>
      <c r="KON36" s="115"/>
      <c r="KOO36" s="95"/>
      <c r="KOP36" s="108"/>
      <c r="KOQ36" s="112"/>
      <c r="KPA36" s="114"/>
      <c r="KPC36" s="115"/>
      <c r="KPD36" s="115"/>
      <c r="KPE36" s="95"/>
      <c r="KPF36" s="108"/>
      <c r="KPG36" s="112"/>
      <c r="KPQ36" s="114"/>
      <c r="KPS36" s="115"/>
      <c r="KPT36" s="115"/>
      <c r="KPU36" s="95"/>
      <c r="KPV36" s="108"/>
      <c r="KPW36" s="112"/>
      <c r="KQG36" s="114"/>
      <c r="KQI36" s="115"/>
      <c r="KQJ36" s="115"/>
      <c r="KQK36" s="95"/>
      <c r="KQL36" s="108"/>
      <c r="KQM36" s="112"/>
      <c r="KQW36" s="114"/>
      <c r="KQY36" s="115"/>
      <c r="KQZ36" s="115"/>
      <c r="KRA36" s="95"/>
      <c r="KRB36" s="108"/>
      <c r="KRC36" s="112"/>
      <c r="KRM36" s="114"/>
      <c r="KRO36" s="115"/>
      <c r="KRP36" s="115"/>
      <c r="KRQ36" s="95"/>
      <c r="KRR36" s="108"/>
      <c r="KRS36" s="112"/>
      <c r="KSC36" s="114"/>
      <c r="KSE36" s="115"/>
      <c r="KSF36" s="115"/>
      <c r="KSG36" s="95"/>
      <c r="KSH36" s="108"/>
      <c r="KSI36" s="112"/>
      <c r="KSS36" s="114"/>
      <c r="KSU36" s="115"/>
      <c r="KSV36" s="115"/>
      <c r="KSW36" s="95"/>
      <c r="KSX36" s="108"/>
      <c r="KSY36" s="112"/>
      <c r="KTI36" s="114"/>
      <c r="KTK36" s="115"/>
      <c r="KTL36" s="115"/>
      <c r="KTM36" s="95"/>
      <c r="KTN36" s="108"/>
      <c r="KTO36" s="112"/>
      <c r="KTY36" s="114"/>
      <c r="KUA36" s="115"/>
      <c r="KUB36" s="115"/>
      <c r="KUC36" s="95"/>
      <c r="KUD36" s="108"/>
      <c r="KUE36" s="112"/>
      <c r="KUO36" s="114"/>
      <c r="KUQ36" s="115"/>
      <c r="KUR36" s="115"/>
      <c r="KUS36" s="95"/>
      <c r="KUT36" s="108"/>
      <c r="KUU36" s="112"/>
      <c r="KVE36" s="114"/>
      <c r="KVG36" s="115"/>
      <c r="KVH36" s="115"/>
      <c r="KVI36" s="95"/>
      <c r="KVJ36" s="108"/>
      <c r="KVK36" s="112"/>
      <c r="KVU36" s="114"/>
      <c r="KVW36" s="115"/>
      <c r="KVX36" s="115"/>
      <c r="KVY36" s="95"/>
      <c r="KVZ36" s="108"/>
      <c r="KWA36" s="112"/>
      <c r="KWK36" s="114"/>
      <c r="KWM36" s="115"/>
      <c r="KWN36" s="115"/>
      <c r="KWO36" s="95"/>
      <c r="KWP36" s="108"/>
      <c r="KWQ36" s="112"/>
      <c r="KXA36" s="114"/>
      <c r="KXC36" s="115"/>
      <c r="KXD36" s="115"/>
      <c r="KXE36" s="95"/>
      <c r="KXF36" s="108"/>
      <c r="KXG36" s="112"/>
      <c r="KXQ36" s="114"/>
      <c r="KXS36" s="115"/>
      <c r="KXT36" s="115"/>
      <c r="KXU36" s="95"/>
      <c r="KXV36" s="108"/>
      <c r="KXW36" s="112"/>
      <c r="KYG36" s="114"/>
      <c r="KYI36" s="115"/>
      <c r="KYJ36" s="115"/>
      <c r="KYK36" s="95"/>
      <c r="KYL36" s="108"/>
      <c r="KYM36" s="112"/>
      <c r="KYW36" s="114"/>
      <c r="KYY36" s="115"/>
      <c r="KYZ36" s="115"/>
      <c r="KZA36" s="95"/>
      <c r="KZB36" s="108"/>
      <c r="KZC36" s="112"/>
      <c r="KZM36" s="114"/>
      <c r="KZO36" s="115"/>
      <c r="KZP36" s="115"/>
      <c r="KZQ36" s="95"/>
      <c r="KZR36" s="108"/>
      <c r="KZS36" s="112"/>
      <c r="LAC36" s="114"/>
      <c r="LAE36" s="115"/>
      <c r="LAF36" s="115"/>
      <c r="LAG36" s="95"/>
      <c r="LAH36" s="108"/>
      <c r="LAI36" s="112"/>
      <c r="LAS36" s="114"/>
      <c r="LAU36" s="115"/>
      <c r="LAV36" s="115"/>
      <c r="LAW36" s="95"/>
      <c r="LAX36" s="108"/>
      <c r="LAY36" s="112"/>
      <c r="LBI36" s="114"/>
      <c r="LBK36" s="115"/>
      <c r="LBL36" s="115"/>
      <c r="LBM36" s="95"/>
      <c r="LBN36" s="108"/>
      <c r="LBO36" s="112"/>
      <c r="LBY36" s="114"/>
      <c r="LCA36" s="115"/>
      <c r="LCB36" s="115"/>
      <c r="LCC36" s="95"/>
      <c r="LCD36" s="108"/>
      <c r="LCE36" s="112"/>
      <c r="LCO36" s="114"/>
      <c r="LCQ36" s="115"/>
      <c r="LCR36" s="115"/>
      <c r="LCS36" s="95"/>
      <c r="LCT36" s="108"/>
      <c r="LCU36" s="112"/>
      <c r="LDE36" s="114"/>
      <c r="LDG36" s="115"/>
      <c r="LDH36" s="115"/>
      <c r="LDI36" s="95"/>
      <c r="LDJ36" s="108"/>
      <c r="LDK36" s="112"/>
      <c r="LDU36" s="114"/>
      <c r="LDW36" s="115"/>
      <c r="LDX36" s="115"/>
      <c r="LDY36" s="95"/>
      <c r="LDZ36" s="108"/>
      <c r="LEA36" s="112"/>
      <c r="LEK36" s="114"/>
      <c r="LEM36" s="115"/>
      <c r="LEN36" s="115"/>
      <c r="LEO36" s="95"/>
      <c r="LEP36" s="108"/>
      <c r="LEQ36" s="112"/>
      <c r="LFA36" s="114"/>
      <c r="LFC36" s="115"/>
      <c r="LFD36" s="115"/>
      <c r="LFE36" s="95"/>
      <c r="LFF36" s="108"/>
      <c r="LFG36" s="112"/>
      <c r="LFQ36" s="114"/>
      <c r="LFS36" s="115"/>
      <c r="LFT36" s="115"/>
      <c r="LFU36" s="95"/>
      <c r="LFV36" s="108"/>
      <c r="LFW36" s="112"/>
      <c r="LGG36" s="114"/>
      <c r="LGI36" s="115"/>
      <c r="LGJ36" s="115"/>
      <c r="LGK36" s="95"/>
      <c r="LGL36" s="108"/>
      <c r="LGM36" s="112"/>
      <c r="LGW36" s="114"/>
      <c r="LGY36" s="115"/>
      <c r="LGZ36" s="115"/>
      <c r="LHA36" s="95"/>
      <c r="LHB36" s="108"/>
      <c r="LHC36" s="112"/>
      <c r="LHM36" s="114"/>
      <c r="LHO36" s="115"/>
      <c r="LHP36" s="115"/>
      <c r="LHQ36" s="95"/>
      <c r="LHR36" s="108"/>
      <c r="LHS36" s="112"/>
      <c r="LIC36" s="114"/>
      <c r="LIE36" s="115"/>
      <c r="LIF36" s="115"/>
      <c r="LIG36" s="95"/>
      <c r="LIH36" s="108"/>
      <c r="LII36" s="112"/>
      <c r="LIS36" s="114"/>
      <c r="LIU36" s="115"/>
      <c r="LIV36" s="115"/>
      <c r="LIW36" s="95"/>
      <c r="LIX36" s="108"/>
      <c r="LIY36" s="112"/>
      <c r="LJI36" s="114"/>
      <c r="LJK36" s="115"/>
      <c r="LJL36" s="115"/>
      <c r="LJM36" s="95"/>
      <c r="LJN36" s="108"/>
      <c r="LJO36" s="112"/>
      <c r="LJY36" s="114"/>
      <c r="LKA36" s="115"/>
      <c r="LKB36" s="115"/>
      <c r="LKC36" s="95"/>
      <c r="LKD36" s="108"/>
      <c r="LKE36" s="112"/>
      <c r="LKO36" s="114"/>
      <c r="LKQ36" s="115"/>
      <c r="LKR36" s="115"/>
      <c r="LKS36" s="95"/>
      <c r="LKT36" s="108"/>
      <c r="LKU36" s="112"/>
      <c r="LLE36" s="114"/>
      <c r="LLG36" s="115"/>
      <c r="LLH36" s="115"/>
      <c r="LLI36" s="95"/>
      <c r="LLJ36" s="108"/>
      <c r="LLK36" s="112"/>
      <c r="LLU36" s="114"/>
      <c r="LLW36" s="115"/>
      <c r="LLX36" s="115"/>
      <c r="LLY36" s="95"/>
      <c r="LLZ36" s="108"/>
      <c r="LMA36" s="112"/>
      <c r="LMK36" s="114"/>
      <c r="LMM36" s="115"/>
      <c r="LMN36" s="115"/>
      <c r="LMO36" s="95"/>
      <c r="LMP36" s="108"/>
      <c r="LMQ36" s="112"/>
      <c r="LNA36" s="114"/>
      <c r="LNC36" s="115"/>
      <c r="LND36" s="115"/>
      <c r="LNE36" s="95"/>
      <c r="LNF36" s="108"/>
      <c r="LNG36" s="112"/>
      <c r="LNQ36" s="114"/>
      <c r="LNS36" s="115"/>
      <c r="LNT36" s="115"/>
      <c r="LNU36" s="95"/>
      <c r="LNV36" s="108"/>
      <c r="LNW36" s="112"/>
      <c r="LOG36" s="114"/>
      <c r="LOI36" s="115"/>
      <c r="LOJ36" s="115"/>
      <c r="LOK36" s="95"/>
      <c r="LOL36" s="108"/>
      <c r="LOM36" s="112"/>
      <c r="LOW36" s="114"/>
      <c r="LOY36" s="115"/>
      <c r="LOZ36" s="115"/>
      <c r="LPA36" s="95"/>
      <c r="LPB36" s="108"/>
      <c r="LPC36" s="112"/>
      <c r="LPM36" s="114"/>
      <c r="LPO36" s="115"/>
      <c r="LPP36" s="115"/>
      <c r="LPQ36" s="95"/>
      <c r="LPR36" s="108"/>
      <c r="LPS36" s="112"/>
      <c r="LQC36" s="114"/>
      <c r="LQE36" s="115"/>
      <c r="LQF36" s="115"/>
      <c r="LQG36" s="95"/>
      <c r="LQH36" s="108"/>
      <c r="LQI36" s="112"/>
      <c r="LQS36" s="114"/>
      <c r="LQU36" s="115"/>
      <c r="LQV36" s="115"/>
      <c r="LQW36" s="95"/>
      <c r="LQX36" s="108"/>
      <c r="LQY36" s="112"/>
      <c r="LRI36" s="114"/>
      <c r="LRK36" s="115"/>
      <c r="LRL36" s="115"/>
      <c r="LRM36" s="95"/>
      <c r="LRN36" s="108"/>
      <c r="LRO36" s="112"/>
      <c r="LRY36" s="114"/>
      <c r="LSA36" s="115"/>
      <c r="LSB36" s="115"/>
      <c r="LSC36" s="95"/>
      <c r="LSD36" s="108"/>
      <c r="LSE36" s="112"/>
      <c r="LSO36" s="114"/>
      <c r="LSQ36" s="115"/>
      <c r="LSR36" s="115"/>
      <c r="LSS36" s="95"/>
      <c r="LST36" s="108"/>
      <c r="LSU36" s="112"/>
      <c r="LTE36" s="114"/>
      <c r="LTG36" s="115"/>
      <c r="LTH36" s="115"/>
      <c r="LTI36" s="95"/>
      <c r="LTJ36" s="108"/>
      <c r="LTK36" s="112"/>
      <c r="LTU36" s="114"/>
      <c r="LTW36" s="115"/>
      <c r="LTX36" s="115"/>
      <c r="LTY36" s="95"/>
      <c r="LTZ36" s="108"/>
      <c r="LUA36" s="112"/>
      <c r="LUK36" s="114"/>
      <c r="LUM36" s="115"/>
      <c r="LUN36" s="115"/>
      <c r="LUO36" s="95"/>
      <c r="LUP36" s="108"/>
      <c r="LUQ36" s="112"/>
      <c r="LVA36" s="114"/>
      <c r="LVC36" s="115"/>
      <c r="LVD36" s="115"/>
      <c r="LVE36" s="95"/>
      <c r="LVF36" s="108"/>
      <c r="LVG36" s="112"/>
      <c r="LVQ36" s="114"/>
      <c r="LVS36" s="115"/>
      <c r="LVT36" s="115"/>
      <c r="LVU36" s="95"/>
      <c r="LVV36" s="108"/>
      <c r="LVW36" s="112"/>
      <c r="LWG36" s="114"/>
      <c r="LWI36" s="115"/>
      <c r="LWJ36" s="115"/>
      <c r="LWK36" s="95"/>
      <c r="LWL36" s="108"/>
      <c r="LWM36" s="112"/>
      <c r="LWW36" s="114"/>
      <c r="LWY36" s="115"/>
      <c r="LWZ36" s="115"/>
      <c r="LXA36" s="95"/>
      <c r="LXB36" s="108"/>
      <c r="LXC36" s="112"/>
      <c r="LXM36" s="114"/>
      <c r="LXO36" s="115"/>
      <c r="LXP36" s="115"/>
      <c r="LXQ36" s="95"/>
      <c r="LXR36" s="108"/>
      <c r="LXS36" s="112"/>
      <c r="LYC36" s="114"/>
      <c r="LYE36" s="115"/>
      <c r="LYF36" s="115"/>
      <c r="LYG36" s="95"/>
      <c r="LYH36" s="108"/>
      <c r="LYI36" s="112"/>
      <c r="LYS36" s="114"/>
      <c r="LYU36" s="115"/>
      <c r="LYV36" s="115"/>
      <c r="LYW36" s="95"/>
      <c r="LYX36" s="108"/>
      <c r="LYY36" s="112"/>
      <c r="LZI36" s="114"/>
      <c r="LZK36" s="115"/>
      <c r="LZL36" s="115"/>
      <c r="LZM36" s="95"/>
      <c r="LZN36" s="108"/>
      <c r="LZO36" s="112"/>
      <c r="LZY36" s="114"/>
      <c r="MAA36" s="115"/>
      <c r="MAB36" s="115"/>
      <c r="MAC36" s="95"/>
      <c r="MAD36" s="108"/>
      <c r="MAE36" s="112"/>
      <c r="MAO36" s="114"/>
      <c r="MAQ36" s="115"/>
      <c r="MAR36" s="115"/>
      <c r="MAS36" s="95"/>
      <c r="MAT36" s="108"/>
      <c r="MAU36" s="112"/>
      <c r="MBE36" s="114"/>
      <c r="MBG36" s="115"/>
      <c r="MBH36" s="115"/>
      <c r="MBI36" s="95"/>
      <c r="MBJ36" s="108"/>
      <c r="MBK36" s="112"/>
      <c r="MBU36" s="114"/>
      <c r="MBW36" s="115"/>
      <c r="MBX36" s="115"/>
      <c r="MBY36" s="95"/>
      <c r="MBZ36" s="108"/>
      <c r="MCA36" s="112"/>
      <c r="MCK36" s="114"/>
      <c r="MCM36" s="115"/>
      <c r="MCN36" s="115"/>
      <c r="MCO36" s="95"/>
      <c r="MCP36" s="108"/>
      <c r="MCQ36" s="112"/>
      <c r="MDA36" s="114"/>
      <c r="MDC36" s="115"/>
      <c r="MDD36" s="115"/>
      <c r="MDE36" s="95"/>
      <c r="MDF36" s="108"/>
      <c r="MDG36" s="112"/>
      <c r="MDQ36" s="114"/>
      <c r="MDS36" s="115"/>
      <c r="MDT36" s="115"/>
      <c r="MDU36" s="95"/>
      <c r="MDV36" s="108"/>
      <c r="MDW36" s="112"/>
      <c r="MEG36" s="114"/>
      <c r="MEI36" s="115"/>
      <c r="MEJ36" s="115"/>
      <c r="MEK36" s="95"/>
      <c r="MEL36" s="108"/>
      <c r="MEM36" s="112"/>
      <c r="MEW36" s="114"/>
      <c r="MEY36" s="115"/>
      <c r="MEZ36" s="115"/>
      <c r="MFA36" s="95"/>
      <c r="MFB36" s="108"/>
      <c r="MFC36" s="112"/>
      <c r="MFM36" s="114"/>
      <c r="MFO36" s="115"/>
      <c r="MFP36" s="115"/>
      <c r="MFQ36" s="95"/>
      <c r="MFR36" s="108"/>
      <c r="MFS36" s="112"/>
      <c r="MGC36" s="114"/>
      <c r="MGE36" s="115"/>
      <c r="MGF36" s="115"/>
      <c r="MGG36" s="95"/>
      <c r="MGH36" s="108"/>
      <c r="MGI36" s="112"/>
      <c r="MGS36" s="114"/>
      <c r="MGU36" s="115"/>
      <c r="MGV36" s="115"/>
      <c r="MGW36" s="95"/>
      <c r="MGX36" s="108"/>
      <c r="MGY36" s="112"/>
      <c r="MHI36" s="114"/>
      <c r="MHK36" s="115"/>
      <c r="MHL36" s="115"/>
      <c r="MHM36" s="95"/>
      <c r="MHN36" s="108"/>
      <c r="MHO36" s="112"/>
      <c r="MHY36" s="114"/>
      <c r="MIA36" s="115"/>
      <c r="MIB36" s="115"/>
      <c r="MIC36" s="95"/>
      <c r="MID36" s="108"/>
      <c r="MIE36" s="112"/>
      <c r="MIO36" s="114"/>
      <c r="MIQ36" s="115"/>
      <c r="MIR36" s="115"/>
      <c r="MIS36" s="95"/>
      <c r="MIT36" s="108"/>
      <c r="MIU36" s="112"/>
      <c r="MJE36" s="114"/>
      <c r="MJG36" s="115"/>
      <c r="MJH36" s="115"/>
      <c r="MJI36" s="95"/>
      <c r="MJJ36" s="108"/>
      <c r="MJK36" s="112"/>
      <c r="MJU36" s="114"/>
      <c r="MJW36" s="115"/>
      <c r="MJX36" s="115"/>
      <c r="MJY36" s="95"/>
      <c r="MJZ36" s="108"/>
      <c r="MKA36" s="112"/>
      <c r="MKK36" s="114"/>
      <c r="MKM36" s="115"/>
      <c r="MKN36" s="115"/>
      <c r="MKO36" s="95"/>
      <c r="MKP36" s="108"/>
      <c r="MKQ36" s="112"/>
      <c r="MLA36" s="114"/>
      <c r="MLC36" s="115"/>
      <c r="MLD36" s="115"/>
      <c r="MLE36" s="95"/>
      <c r="MLF36" s="108"/>
      <c r="MLG36" s="112"/>
      <c r="MLQ36" s="114"/>
      <c r="MLS36" s="115"/>
      <c r="MLT36" s="115"/>
      <c r="MLU36" s="95"/>
      <c r="MLV36" s="108"/>
      <c r="MLW36" s="112"/>
      <c r="MMG36" s="114"/>
      <c r="MMI36" s="115"/>
      <c r="MMJ36" s="115"/>
      <c r="MMK36" s="95"/>
      <c r="MML36" s="108"/>
      <c r="MMM36" s="112"/>
      <c r="MMW36" s="114"/>
      <c r="MMY36" s="115"/>
      <c r="MMZ36" s="115"/>
      <c r="MNA36" s="95"/>
      <c r="MNB36" s="108"/>
      <c r="MNC36" s="112"/>
      <c r="MNM36" s="114"/>
      <c r="MNO36" s="115"/>
      <c r="MNP36" s="115"/>
      <c r="MNQ36" s="95"/>
      <c r="MNR36" s="108"/>
      <c r="MNS36" s="112"/>
      <c r="MOC36" s="114"/>
      <c r="MOE36" s="115"/>
      <c r="MOF36" s="115"/>
      <c r="MOG36" s="95"/>
      <c r="MOH36" s="108"/>
      <c r="MOI36" s="112"/>
      <c r="MOS36" s="114"/>
      <c r="MOU36" s="115"/>
      <c r="MOV36" s="115"/>
      <c r="MOW36" s="95"/>
      <c r="MOX36" s="108"/>
      <c r="MOY36" s="112"/>
      <c r="MPI36" s="114"/>
      <c r="MPK36" s="115"/>
      <c r="MPL36" s="115"/>
      <c r="MPM36" s="95"/>
      <c r="MPN36" s="108"/>
      <c r="MPO36" s="112"/>
      <c r="MPY36" s="114"/>
      <c r="MQA36" s="115"/>
      <c r="MQB36" s="115"/>
      <c r="MQC36" s="95"/>
      <c r="MQD36" s="108"/>
      <c r="MQE36" s="112"/>
      <c r="MQO36" s="114"/>
      <c r="MQQ36" s="115"/>
      <c r="MQR36" s="115"/>
      <c r="MQS36" s="95"/>
      <c r="MQT36" s="108"/>
      <c r="MQU36" s="112"/>
      <c r="MRE36" s="114"/>
      <c r="MRG36" s="115"/>
      <c r="MRH36" s="115"/>
      <c r="MRI36" s="95"/>
      <c r="MRJ36" s="108"/>
      <c r="MRK36" s="112"/>
      <c r="MRU36" s="114"/>
      <c r="MRW36" s="115"/>
      <c r="MRX36" s="115"/>
      <c r="MRY36" s="95"/>
      <c r="MRZ36" s="108"/>
      <c r="MSA36" s="112"/>
      <c r="MSK36" s="114"/>
      <c r="MSM36" s="115"/>
      <c r="MSN36" s="115"/>
      <c r="MSO36" s="95"/>
      <c r="MSP36" s="108"/>
      <c r="MSQ36" s="112"/>
      <c r="MTA36" s="114"/>
      <c r="MTC36" s="115"/>
      <c r="MTD36" s="115"/>
      <c r="MTE36" s="95"/>
      <c r="MTF36" s="108"/>
      <c r="MTG36" s="112"/>
      <c r="MTQ36" s="114"/>
      <c r="MTS36" s="115"/>
      <c r="MTT36" s="115"/>
      <c r="MTU36" s="95"/>
      <c r="MTV36" s="108"/>
      <c r="MTW36" s="112"/>
      <c r="MUG36" s="114"/>
      <c r="MUI36" s="115"/>
      <c r="MUJ36" s="115"/>
      <c r="MUK36" s="95"/>
      <c r="MUL36" s="108"/>
      <c r="MUM36" s="112"/>
      <c r="MUW36" s="114"/>
      <c r="MUY36" s="115"/>
      <c r="MUZ36" s="115"/>
      <c r="MVA36" s="95"/>
      <c r="MVB36" s="108"/>
      <c r="MVC36" s="112"/>
      <c r="MVM36" s="114"/>
      <c r="MVO36" s="115"/>
      <c r="MVP36" s="115"/>
      <c r="MVQ36" s="95"/>
      <c r="MVR36" s="108"/>
      <c r="MVS36" s="112"/>
      <c r="MWC36" s="114"/>
      <c r="MWE36" s="115"/>
      <c r="MWF36" s="115"/>
      <c r="MWG36" s="95"/>
      <c r="MWH36" s="108"/>
      <c r="MWI36" s="112"/>
      <c r="MWS36" s="114"/>
      <c r="MWU36" s="115"/>
      <c r="MWV36" s="115"/>
      <c r="MWW36" s="95"/>
      <c r="MWX36" s="108"/>
      <c r="MWY36" s="112"/>
      <c r="MXI36" s="114"/>
      <c r="MXK36" s="115"/>
      <c r="MXL36" s="115"/>
      <c r="MXM36" s="95"/>
      <c r="MXN36" s="108"/>
      <c r="MXO36" s="112"/>
      <c r="MXY36" s="114"/>
      <c r="MYA36" s="115"/>
      <c r="MYB36" s="115"/>
      <c r="MYC36" s="95"/>
      <c r="MYD36" s="108"/>
      <c r="MYE36" s="112"/>
      <c r="MYO36" s="114"/>
      <c r="MYQ36" s="115"/>
      <c r="MYR36" s="115"/>
      <c r="MYS36" s="95"/>
      <c r="MYT36" s="108"/>
      <c r="MYU36" s="112"/>
      <c r="MZE36" s="114"/>
      <c r="MZG36" s="115"/>
      <c r="MZH36" s="115"/>
      <c r="MZI36" s="95"/>
      <c r="MZJ36" s="108"/>
      <c r="MZK36" s="112"/>
      <c r="MZU36" s="114"/>
      <c r="MZW36" s="115"/>
      <c r="MZX36" s="115"/>
      <c r="MZY36" s="95"/>
      <c r="MZZ36" s="108"/>
      <c r="NAA36" s="112"/>
      <c r="NAK36" s="114"/>
      <c r="NAM36" s="115"/>
      <c r="NAN36" s="115"/>
      <c r="NAO36" s="95"/>
      <c r="NAP36" s="108"/>
      <c r="NAQ36" s="112"/>
      <c r="NBA36" s="114"/>
      <c r="NBC36" s="115"/>
      <c r="NBD36" s="115"/>
      <c r="NBE36" s="95"/>
      <c r="NBF36" s="108"/>
      <c r="NBG36" s="112"/>
      <c r="NBQ36" s="114"/>
      <c r="NBS36" s="115"/>
      <c r="NBT36" s="115"/>
      <c r="NBU36" s="95"/>
      <c r="NBV36" s="108"/>
      <c r="NBW36" s="112"/>
      <c r="NCG36" s="114"/>
      <c r="NCI36" s="115"/>
      <c r="NCJ36" s="115"/>
      <c r="NCK36" s="95"/>
      <c r="NCL36" s="108"/>
      <c r="NCM36" s="112"/>
      <c r="NCW36" s="114"/>
      <c r="NCY36" s="115"/>
      <c r="NCZ36" s="115"/>
      <c r="NDA36" s="95"/>
      <c r="NDB36" s="108"/>
      <c r="NDC36" s="112"/>
      <c r="NDM36" s="114"/>
      <c r="NDO36" s="115"/>
      <c r="NDP36" s="115"/>
      <c r="NDQ36" s="95"/>
      <c r="NDR36" s="108"/>
      <c r="NDS36" s="112"/>
      <c r="NEC36" s="114"/>
      <c r="NEE36" s="115"/>
      <c r="NEF36" s="115"/>
      <c r="NEG36" s="95"/>
      <c r="NEH36" s="108"/>
      <c r="NEI36" s="112"/>
      <c r="NES36" s="114"/>
      <c r="NEU36" s="115"/>
      <c r="NEV36" s="115"/>
      <c r="NEW36" s="95"/>
      <c r="NEX36" s="108"/>
      <c r="NEY36" s="112"/>
      <c r="NFI36" s="114"/>
      <c r="NFK36" s="115"/>
      <c r="NFL36" s="115"/>
      <c r="NFM36" s="95"/>
      <c r="NFN36" s="108"/>
      <c r="NFO36" s="112"/>
      <c r="NFY36" s="114"/>
      <c r="NGA36" s="115"/>
      <c r="NGB36" s="115"/>
      <c r="NGC36" s="95"/>
      <c r="NGD36" s="108"/>
      <c r="NGE36" s="112"/>
      <c r="NGO36" s="114"/>
      <c r="NGQ36" s="115"/>
      <c r="NGR36" s="115"/>
      <c r="NGS36" s="95"/>
      <c r="NGT36" s="108"/>
      <c r="NGU36" s="112"/>
      <c r="NHE36" s="114"/>
      <c r="NHG36" s="115"/>
      <c r="NHH36" s="115"/>
      <c r="NHI36" s="95"/>
      <c r="NHJ36" s="108"/>
      <c r="NHK36" s="112"/>
      <c r="NHU36" s="114"/>
      <c r="NHW36" s="115"/>
      <c r="NHX36" s="115"/>
      <c r="NHY36" s="95"/>
      <c r="NHZ36" s="108"/>
      <c r="NIA36" s="112"/>
      <c r="NIK36" s="114"/>
      <c r="NIM36" s="115"/>
      <c r="NIN36" s="115"/>
      <c r="NIO36" s="95"/>
      <c r="NIP36" s="108"/>
      <c r="NIQ36" s="112"/>
      <c r="NJA36" s="114"/>
      <c r="NJC36" s="115"/>
      <c r="NJD36" s="115"/>
      <c r="NJE36" s="95"/>
      <c r="NJF36" s="108"/>
      <c r="NJG36" s="112"/>
      <c r="NJQ36" s="114"/>
      <c r="NJS36" s="115"/>
      <c r="NJT36" s="115"/>
      <c r="NJU36" s="95"/>
      <c r="NJV36" s="108"/>
      <c r="NJW36" s="112"/>
      <c r="NKG36" s="114"/>
      <c r="NKI36" s="115"/>
      <c r="NKJ36" s="115"/>
      <c r="NKK36" s="95"/>
      <c r="NKL36" s="108"/>
      <c r="NKM36" s="112"/>
      <c r="NKW36" s="114"/>
      <c r="NKY36" s="115"/>
      <c r="NKZ36" s="115"/>
      <c r="NLA36" s="95"/>
      <c r="NLB36" s="108"/>
      <c r="NLC36" s="112"/>
      <c r="NLM36" s="114"/>
      <c r="NLO36" s="115"/>
      <c r="NLP36" s="115"/>
      <c r="NLQ36" s="95"/>
      <c r="NLR36" s="108"/>
      <c r="NLS36" s="112"/>
      <c r="NMC36" s="114"/>
      <c r="NME36" s="115"/>
      <c r="NMF36" s="115"/>
      <c r="NMG36" s="95"/>
      <c r="NMH36" s="108"/>
      <c r="NMI36" s="112"/>
      <c r="NMS36" s="114"/>
      <c r="NMU36" s="115"/>
      <c r="NMV36" s="115"/>
      <c r="NMW36" s="95"/>
      <c r="NMX36" s="108"/>
      <c r="NMY36" s="112"/>
      <c r="NNI36" s="114"/>
      <c r="NNK36" s="115"/>
      <c r="NNL36" s="115"/>
      <c r="NNM36" s="95"/>
      <c r="NNN36" s="108"/>
      <c r="NNO36" s="112"/>
      <c r="NNY36" s="114"/>
      <c r="NOA36" s="115"/>
      <c r="NOB36" s="115"/>
      <c r="NOC36" s="95"/>
      <c r="NOD36" s="108"/>
      <c r="NOE36" s="112"/>
      <c r="NOO36" s="114"/>
      <c r="NOQ36" s="115"/>
      <c r="NOR36" s="115"/>
      <c r="NOS36" s="95"/>
      <c r="NOT36" s="108"/>
      <c r="NOU36" s="112"/>
      <c r="NPE36" s="114"/>
      <c r="NPG36" s="115"/>
      <c r="NPH36" s="115"/>
      <c r="NPI36" s="95"/>
      <c r="NPJ36" s="108"/>
      <c r="NPK36" s="112"/>
      <c r="NPU36" s="114"/>
      <c r="NPW36" s="115"/>
      <c r="NPX36" s="115"/>
      <c r="NPY36" s="95"/>
      <c r="NPZ36" s="108"/>
      <c r="NQA36" s="112"/>
      <c r="NQK36" s="114"/>
      <c r="NQM36" s="115"/>
      <c r="NQN36" s="115"/>
      <c r="NQO36" s="95"/>
      <c r="NQP36" s="108"/>
      <c r="NQQ36" s="112"/>
      <c r="NRA36" s="114"/>
      <c r="NRC36" s="115"/>
      <c r="NRD36" s="115"/>
      <c r="NRE36" s="95"/>
      <c r="NRF36" s="108"/>
      <c r="NRG36" s="112"/>
      <c r="NRQ36" s="114"/>
      <c r="NRS36" s="115"/>
      <c r="NRT36" s="115"/>
      <c r="NRU36" s="95"/>
      <c r="NRV36" s="108"/>
      <c r="NRW36" s="112"/>
      <c r="NSG36" s="114"/>
      <c r="NSI36" s="115"/>
      <c r="NSJ36" s="115"/>
      <c r="NSK36" s="95"/>
      <c r="NSL36" s="108"/>
      <c r="NSM36" s="112"/>
      <c r="NSW36" s="114"/>
      <c r="NSY36" s="115"/>
      <c r="NSZ36" s="115"/>
      <c r="NTA36" s="95"/>
      <c r="NTB36" s="108"/>
      <c r="NTC36" s="112"/>
      <c r="NTM36" s="114"/>
      <c r="NTO36" s="115"/>
      <c r="NTP36" s="115"/>
      <c r="NTQ36" s="95"/>
      <c r="NTR36" s="108"/>
      <c r="NTS36" s="112"/>
      <c r="NUC36" s="114"/>
      <c r="NUE36" s="115"/>
      <c r="NUF36" s="115"/>
      <c r="NUG36" s="95"/>
      <c r="NUH36" s="108"/>
      <c r="NUI36" s="112"/>
      <c r="NUS36" s="114"/>
      <c r="NUU36" s="115"/>
      <c r="NUV36" s="115"/>
      <c r="NUW36" s="95"/>
      <c r="NUX36" s="108"/>
      <c r="NUY36" s="112"/>
      <c r="NVI36" s="114"/>
      <c r="NVK36" s="115"/>
      <c r="NVL36" s="115"/>
      <c r="NVM36" s="95"/>
      <c r="NVN36" s="108"/>
      <c r="NVO36" s="112"/>
      <c r="NVY36" s="114"/>
      <c r="NWA36" s="115"/>
      <c r="NWB36" s="115"/>
      <c r="NWC36" s="95"/>
      <c r="NWD36" s="108"/>
      <c r="NWE36" s="112"/>
      <c r="NWO36" s="114"/>
      <c r="NWQ36" s="115"/>
      <c r="NWR36" s="115"/>
      <c r="NWS36" s="95"/>
      <c r="NWT36" s="108"/>
      <c r="NWU36" s="112"/>
      <c r="NXE36" s="114"/>
      <c r="NXG36" s="115"/>
      <c r="NXH36" s="115"/>
      <c r="NXI36" s="95"/>
      <c r="NXJ36" s="108"/>
      <c r="NXK36" s="112"/>
      <c r="NXU36" s="114"/>
      <c r="NXW36" s="115"/>
      <c r="NXX36" s="115"/>
      <c r="NXY36" s="95"/>
      <c r="NXZ36" s="108"/>
      <c r="NYA36" s="112"/>
      <c r="NYK36" s="114"/>
      <c r="NYM36" s="115"/>
      <c r="NYN36" s="115"/>
      <c r="NYO36" s="95"/>
      <c r="NYP36" s="108"/>
      <c r="NYQ36" s="112"/>
      <c r="NZA36" s="114"/>
      <c r="NZC36" s="115"/>
      <c r="NZD36" s="115"/>
      <c r="NZE36" s="95"/>
      <c r="NZF36" s="108"/>
      <c r="NZG36" s="112"/>
      <c r="NZQ36" s="114"/>
      <c r="NZS36" s="115"/>
      <c r="NZT36" s="115"/>
      <c r="NZU36" s="95"/>
      <c r="NZV36" s="108"/>
      <c r="NZW36" s="112"/>
      <c r="OAG36" s="114"/>
      <c r="OAI36" s="115"/>
      <c r="OAJ36" s="115"/>
      <c r="OAK36" s="95"/>
      <c r="OAL36" s="108"/>
      <c r="OAM36" s="112"/>
      <c r="OAW36" s="114"/>
      <c r="OAY36" s="115"/>
      <c r="OAZ36" s="115"/>
      <c r="OBA36" s="95"/>
      <c r="OBB36" s="108"/>
      <c r="OBC36" s="112"/>
      <c r="OBM36" s="114"/>
      <c r="OBO36" s="115"/>
      <c r="OBP36" s="115"/>
      <c r="OBQ36" s="95"/>
      <c r="OBR36" s="108"/>
      <c r="OBS36" s="112"/>
      <c r="OCC36" s="114"/>
      <c r="OCE36" s="115"/>
      <c r="OCF36" s="115"/>
      <c r="OCG36" s="95"/>
      <c r="OCH36" s="108"/>
      <c r="OCI36" s="112"/>
      <c r="OCS36" s="114"/>
      <c r="OCU36" s="115"/>
      <c r="OCV36" s="115"/>
      <c r="OCW36" s="95"/>
      <c r="OCX36" s="108"/>
      <c r="OCY36" s="112"/>
      <c r="ODI36" s="114"/>
      <c r="ODK36" s="115"/>
      <c r="ODL36" s="115"/>
      <c r="ODM36" s="95"/>
      <c r="ODN36" s="108"/>
      <c r="ODO36" s="112"/>
      <c r="ODY36" s="114"/>
      <c r="OEA36" s="115"/>
      <c r="OEB36" s="115"/>
      <c r="OEC36" s="95"/>
      <c r="OED36" s="108"/>
      <c r="OEE36" s="112"/>
      <c r="OEO36" s="114"/>
      <c r="OEQ36" s="115"/>
      <c r="OER36" s="115"/>
      <c r="OES36" s="95"/>
      <c r="OET36" s="108"/>
      <c r="OEU36" s="112"/>
      <c r="OFE36" s="114"/>
      <c r="OFG36" s="115"/>
      <c r="OFH36" s="115"/>
      <c r="OFI36" s="95"/>
      <c r="OFJ36" s="108"/>
      <c r="OFK36" s="112"/>
      <c r="OFU36" s="114"/>
      <c r="OFW36" s="115"/>
      <c r="OFX36" s="115"/>
      <c r="OFY36" s="95"/>
      <c r="OFZ36" s="108"/>
      <c r="OGA36" s="112"/>
      <c r="OGK36" s="114"/>
      <c r="OGM36" s="115"/>
      <c r="OGN36" s="115"/>
      <c r="OGO36" s="95"/>
      <c r="OGP36" s="108"/>
      <c r="OGQ36" s="112"/>
      <c r="OHA36" s="114"/>
      <c r="OHC36" s="115"/>
      <c r="OHD36" s="115"/>
      <c r="OHE36" s="95"/>
      <c r="OHF36" s="108"/>
      <c r="OHG36" s="112"/>
      <c r="OHQ36" s="114"/>
      <c r="OHS36" s="115"/>
      <c r="OHT36" s="115"/>
      <c r="OHU36" s="95"/>
      <c r="OHV36" s="108"/>
      <c r="OHW36" s="112"/>
      <c r="OIG36" s="114"/>
      <c r="OII36" s="115"/>
      <c r="OIJ36" s="115"/>
      <c r="OIK36" s="95"/>
      <c r="OIL36" s="108"/>
      <c r="OIM36" s="112"/>
      <c r="OIW36" s="114"/>
      <c r="OIY36" s="115"/>
      <c r="OIZ36" s="115"/>
      <c r="OJA36" s="95"/>
      <c r="OJB36" s="108"/>
      <c r="OJC36" s="112"/>
      <c r="OJM36" s="114"/>
      <c r="OJO36" s="115"/>
      <c r="OJP36" s="115"/>
      <c r="OJQ36" s="95"/>
      <c r="OJR36" s="108"/>
      <c r="OJS36" s="112"/>
      <c r="OKC36" s="114"/>
      <c r="OKE36" s="115"/>
      <c r="OKF36" s="115"/>
      <c r="OKG36" s="95"/>
      <c r="OKH36" s="108"/>
      <c r="OKI36" s="112"/>
      <c r="OKS36" s="114"/>
      <c r="OKU36" s="115"/>
      <c r="OKV36" s="115"/>
      <c r="OKW36" s="95"/>
      <c r="OKX36" s="108"/>
      <c r="OKY36" s="112"/>
      <c r="OLI36" s="114"/>
      <c r="OLK36" s="115"/>
      <c r="OLL36" s="115"/>
      <c r="OLM36" s="95"/>
      <c r="OLN36" s="108"/>
      <c r="OLO36" s="112"/>
      <c r="OLY36" s="114"/>
      <c r="OMA36" s="115"/>
      <c r="OMB36" s="115"/>
      <c r="OMC36" s="95"/>
      <c r="OMD36" s="108"/>
      <c r="OME36" s="112"/>
      <c r="OMO36" s="114"/>
      <c r="OMQ36" s="115"/>
      <c r="OMR36" s="115"/>
      <c r="OMS36" s="95"/>
      <c r="OMT36" s="108"/>
      <c r="OMU36" s="112"/>
      <c r="ONE36" s="114"/>
      <c r="ONG36" s="115"/>
      <c r="ONH36" s="115"/>
      <c r="ONI36" s="95"/>
      <c r="ONJ36" s="108"/>
      <c r="ONK36" s="112"/>
      <c r="ONU36" s="114"/>
      <c r="ONW36" s="115"/>
      <c r="ONX36" s="115"/>
      <c r="ONY36" s="95"/>
      <c r="ONZ36" s="108"/>
      <c r="OOA36" s="112"/>
      <c r="OOK36" s="114"/>
      <c r="OOM36" s="115"/>
      <c r="OON36" s="115"/>
      <c r="OOO36" s="95"/>
      <c r="OOP36" s="108"/>
      <c r="OOQ36" s="112"/>
      <c r="OPA36" s="114"/>
      <c r="OPC36" s="115"/>
      <c r="OPD36" s="115"/>
      <c r="OPE36" s="95"/>
      <c r="OPF36" s="108"/>
      <c r="OPG36" s="112"/>
      <c r="OPQ36" s="114"/>
      <c r="OPS36" s="115"/>
      <c r="OPT36" s="115"/>
      <c r="OPU36" s="95"/>
      <c r="OPV36" s="108"/>
      <c r="OPW36" s="112"/>
      <c r="OQG36" s="114"/>
      <c r="OQI36" s="115"/>
      <c r="OQJ36" s="115"/>
      <c r="OQK36" s="95"/>
      <c r="OQL36" s="108"/>
      <c r="OQM36" s="112"/>
      <c r="OQW36" s="114"/>
      <c r="OQY36" s="115"/>
      <c r="OQZ36" s="115"/>
      <c r="ORA36" s="95"/>
      <c r="ORB36" s="108"/>
      <c r="ORC36" s="112"/>
      <c r="ORM36" s="114"/>
      <c r="ORO36" s="115"/>
      <c r="ORP36" s="115"/>
      <c r="ORQ36" s="95"/>
      <c r="ORR36" s="108"/>
      <c r="ORS36" s="112"/>
      <c r="OSC36" s="114"/>
      <c r="OSE36" s="115"/>
      <c r="OSF36" s="115"/>
      <c r="OSG36" s="95"/>
      <c r="OSH36" s="108"/>
      <c r="OSI36" s="112"/>
      <c r="OSS36" s="114"/>
      <c r="OSU36" s="115"/>
      <c r="OSV36" s="115"/>
      <c r="OSW36" s="95"/>
      <c r="OSX36" s="108"/>
      <c r="OSY36" s="112"/>
      <c r="OTI36" s="114"/>
      <c r="OTK36" s="115"/>
      <c r="OTL36" s="115"/>
      <c r="OTM36" s="95"/>
      <c r="OTN36" s="108"/>
      <c r="OTO36" s="112"/>
      <c r="OTY36" s="114"/>
      <c r="OUA36" s="115"/>
      <c r="OUB36" s="115"/>
      <c r="OUC36" s="95"/>
      <c r="OUD36" s="108"/>
      <c r="OUE36" s="112"/>
      <c r="OUO36" s="114"/>
      <c r="OUQ36" s="115"/>
      <c r="OUR36" s="115"/>
      <c r="OUS36" s="95"/>
      <c r="OUT36" s="108"/>
      <c r="OUU36" s="112"/>
      <c r="OVE36" s="114"/>
      <c r="OVG36" s="115"/>
      <c r="OVH36" s="115"/>
      <c r="OVI36" s="95"/>
      <c r="OVJ36" s="108"/>
      <c r="OVK36" s="112"/>
      <c r="OVU36" s="114"/>
      <c r="OVW36" s="115"/>
      <c r="OVX36" s="115"/>
      <c r="OVY36" s="95"/>
      <c r="OVZ36" s="108"/>
      <c r="OWA36" s="112"/>
      <c r="OWK36" s="114"/>
      <c r="OWM36" s="115"/>
      <c r="OWN36" s="115"/>
      <c r="OWO36" s="95"/>
      <c r="OWP36" s="108"/>
      <c r="OWQ36" s="112"/>
      <c r="OXA36" s="114"/>
      <c r="OXC36" s="115"/>
      <c r="OXD36" s="115"/>
      <c r="OXE36" s="95"/>
      <c r="OXF36" s="108"/>
      <c r="OXG36" s="112"/>
      <c r="OXQ36" s="114"/>
      <c r="OXS36" s="115"/>
      <c r="OXT36" s="115"/>
      <c r="OXU36" s="95"/>
      <c r="OXV36" s="108"/>
      <c r="OXW36" s="112"/>
      <c r="OYG36" s="114"/>
      <c r="OYI36" s="115"/>
      <c r="OYJ36" s="115"/>
      <c r="OYK36" s="95"/>
      <c r="OYL36" s="108"/>
      <c r="OYM36" s="112"/>
      <c r="OYW36" s="114"/>
      <c r="OYY36" s="115"/>
      <c r="OYZ36" s="115"/>
      <c r="OZA36" s="95"/>
      <c r="OZB36" s="108"/>
      <c r="OZC36" s="112"/>
      <c r="OZM36" s="114"/>
      <c r="OZO36" s="115"/>
      <c r="OZP36" s="115"/>
      <c r="OZQ36" s="95"/>
      <c r="OZR36" s="108"/>
      <c r="OZS36" s="112"/>
      <c r="PAC36" s="114"/>
      <c r="PAE36" s="115"/>
      <c r="PAF36" s="115"/>
      <c r="PAG36" s="95"/>
      <c r="PAH36" s="108"/>
      <c r="PAI36" s="112"/>
      <c r="PAS36" s="114"/>
      <c r="PAU36" s="115"/>
      <c r="PAV36" s="115"/>
      <c r="PAW36" s="95"/>
      <c r="PAX36" s="108"/>
      <c r="PAY36" s="112"/>
      <c r="PBI36" s="114"/>
      <c r="PBK36" s="115"/>
      <c r="PBL36" s="115"/>
      <c r="PBM36" s="95"/>
      <c r="PBN36" s="108"/>
      <c r="PBO36" s="112"/>
      <c r="PBY36" s="114"/>
      <c r="PCA36" s="115"/>
      <c r="PCB36" s="115"/>
      <c r="PCC36" s="95"/>
      <c r="PCD36" s="108"/>
      <c r="PCE36" s="112"/>
      <c r="PCO36" s="114"/>
      <c r="PCQ36" s="115"/>
      <c r="PCR36" s="115"/>
      <c r="PCS36" s="95"/>
      <c r="PCT36" s="108"/>
      <c r="PCU36" s="112"/>
      <c r="PDE36" s="114"/>
      <c r="PDG36" s="115"/>
      <c r="PDH36" s="115"/>
      <c r="PDI36" s="95"/>
      <c r="PDJ36" s="108"/>
      <c r="PDK36" s="112"/>
      <c r="PDU36" s="114"/>
      <c r="PDW36" s="115"/>
      <c r="PDX36" s="115"/>
      <c r="PDY36" s="95"/>
      <c r="PDZ36" s="108"/>
      <c r="PEA36" s="112"/>
      <c r="PEK36" s="114"/>
      <c r="PEM36" s="115"/>
      <c r="PEN36" s="115"/>
      <c r="PEO36" s="95"/>
      <c r="PEP36" s="108"/>
      <c r="PEQ36" s="112"/>
      <c r="PFA36" s="114"/>
      <c r="PFC36" s="115"/>
      <c r="PFD36" s="115"/>
      <c r="PFE36" s="95"/>
      <c r="PFF36" s="108"/>
      <c r="PFG36" s="112"/>
      <c r="PFQ36" s="114"/>
      <c r="PFS36" s="115"/>
      <c r="PFT36" s="115"/>
      <c r="PFU36" s="95"/>
      <c r="PFV36" s="108"/>
      <c r="PFW36" s="112"/>
      <c r="PGG36" s="114"/>
      <c r="PGI36" s="115"/>
      <c r="PGJ36" s="115"/>
      <c r="PGK36" s="95"/>
      <c r="PGL36" s="108"/>
      <c r="PGM36" s="112"/>
      <c r="PGW36" s="114"/>
      <c r="PGY36" s="115"/>
      <c r="PGZ36" s="115"/>
      <c r="PHA36" s="95"/>
      <c r="PHB36" s="108"/>
      <c r="PHC36" s="112"/>
      <c r="PHM36" s="114"/>
      <c r="PHO36" s="115"/>
      <c r="PHP36" s="115"/>
      <c r="PHQ36" s="95"/>
      <c r="PHR36" s="108"/>
      <c r="PHS36" s="112"/>
      <c r="PIC36" s="114"/>
      <c r="PIE36" s="115"/>
      <c r="PIF36" s="115"/>
      <c r="PIG36" s="95"/>
      <c r="PIH36" s="108"/>
      <c r="PII36" s="112"/>
      <c r="PIS36" s="114"/>
      <c r="PIU36" s="115"/>
      <c r="PIV36" s="115"/>
      <c r="PIW36" s="95"/>
      <c r="PIX36" s="108"/>
      <c r="PIY36" s="112"/>
      <c r="PJI36" s="114"/>
      <c r="PJK36" s="115"/>
      <c r="PJL36" s="115"/>
      <c r="PJM36" s="95"/>
      <c r="PJN36" s="108"/>
      <c r="PJO36" s="112"/>
      <c r="PJY36" s="114"/>
      <c r="PKA36" s="115"/>
      <c r="PKB36" s="115"/>
      <c r="PKC36" s="95"/>
      <c r="PKD36" s="108"/>
      <c r="PKE36" s="112"/>
      <c r="PKO36" s="114"/>
      <c r="PKQ36" s="115"/>
      <c r="PKR36" s="115"/>
      <c r="PKS36" s="95"/>
      <c r="PKT36" s="108"/>
      <c r="PKU36" s="112"/>
      <c r="PLE36" s="114"/>
      <c r="PLG36" s="115"/>
      <c r="PLH36" s="115"/>
      <c r="PLI36" s="95"/>
      <c r="PLJ36" s="108"/>
      <c r="PLK36" s="112"/>
      <c r="PLU36" s="114"/>
      <c r="PLW36" s="115"/>
      <c r="PLX36" s="115"/>
      <c r="PLY36" s="95"/>
      <c r="PLZ36" s="108"/>
      <c r="PMA36" s="112"/>
      <c r="PMK36" s="114"/>
      <c r="PMM36" s="115"/>
      <c r="PMN36" s="115"/>
      <c r="PMO36" s="95"/>
      <c r="PMP36" s="108"/>
      <c r="PMQ36" s="112"/>
      <c r="PNA36" s="114"/>
      <c r="PNC36" s="115"/>
      <c r="PND36" s="115"/>
      <c r="PNE36" s="95"/>
      <c r="PNF36" s="108"/>
      <c r="PNG36" s="112"/>
      <c r="PNQ36" s="114"/>
      <c r="PNS36" s="115"/>
      <c r="PNT36" s="115"/>
      <c r="PNU36" s="95"/>
      <c r="PNV36" s="108"/>
      <c r="PNW36" s="112"/>
      <c r="POG36" s="114"/>
      <c r="POI36" s="115"/>
      <c r="POJ36" s="115"/>
      <c r="POK36" s="95"/>
      <c r="POL36" s="108"/>
      <c r="POM36" s="112"/>
      <c r="POW36" s="114"/>
      <c r="POY36" s="115"/>
      <c r="POZ36" s="115"/>
      <c r="PPA36" s="95"/>
      <c r="PPB36" s="108"/>
      <c r="PPC36" s="112"/>
      <c r="PPM36" s="114"/>
      <c r="PPO36" s="115"/>
      <c r="PPP36" s="115"/>
      <c r="PPQ36" s="95"/>
      <c r="PPR36" s="108"/>
      <c r="PPS36" s="112"/>
      <c r="PQC36" s="114"/>
      <c r="PQE36" s="115"/>
      <c r="PQF36" s="115"/>
      <c r="PQG36" s="95"/>
      <c r="PQH36" s="108"/>
      <c r="PQI36" s="112"/>
      <c r="PQS36" s="114"/>
      <c r="PQU36" s="115"/>
      <c r="PQV36" s="115"/>
      <c r="PQW36" s="95"/>
      <c r="PQX36" s="108"/>
      <c r="PQY36" s="112"/>
      <c r="PRI36" s="114"/>
      <c r="PRK36" s="115"/>
      <c r="PRL36" s="115"/>
      <c r="PRM36" s="95"/>
      <c r="PRN36" s="108"/>
      <c r="PRO36" s="112"/>
      <c r="PRY36" s="114"/>
      <c r="PSA36" s="115"/>
      <c r="PSB36" s="115"/>
      <c r="PSC36" s="95"/>
      <c r="PSD36" s="108"/>
      <c r="PSE36" s="112"/>
      <c r="PSO36" s="114"/>
      <c r="PSQ36" s="115"/>
      <c r="PSR36" s="115"/>
      <c r="PSS36" s="95"/>
      <c r="PST36" s="108"/>
      <c r="PSU36" s="112"/>
      <c r="PTE36" s="114"/>
      <c r="PTG36" s="115"/>
      <c r="PTH36" s="115"/>
      <c r="PTI36" s="95"/>
      <c r="PTJ36" s="108"/>
      <c r="PTK36" s="112"/>
      <c r="PTU36" s="114"/>
      <c r="PTW36" s="115"/>
      <c r="PTX36" s="115"/>
      <c r="PTY36" s="95"/>
      <c r="PTZ36" s="108"/>
      <c r="PUA36" s="112"/>
      <c r="PUK36" s="114"/>
      <c r="PUM36" s="115"/>
      <c r="PUN36" s="115"/>
      <c r="PUO36" s="95"/>
      <c r="PUP36" s="108"/>
      <c r="PUQ36" s="112"/>
      <c r="PVA36" s="114"/>
      <c r="PVC36" s="115"/>
      <c r="PVD36" s="115"/>
      <c r="PVE36" s="95"/>
      <c r="PVF36" s="108"/>
      <c r="PVG36" s="112"/>
      <c r="PVQ36" s="114"/>
      <c r="PVS36" s="115"/>
      <c r="PVT36" s="115"/>
      <c r="PVU36" s="95"/>
      <c r="PVV36" s="108"/>
      <c r="PVW36" s="112"/>
      <c r="PWG36" s="114"/>
      <c r="PWI36" s="115"/>
      <c r="PWJ36" s="115"/>
      <c r="PWK36" s="95"/>
      <c r="PWL36" s="108"/>
      <c r="PWM36" s="112"/>
      <c r="PWW36" s="114"/>
      <c r="PWY36" s="115"/>
      <c r="PWZ36" s="115"/>
      <c r="PXA36" s="95"/>
      <c r="PXB36" s="108"/>
      <c r="PXC36" s="112"/>
      <c r="PXM36" s="114"/>
      <c r="PXO36" s="115"/>
      <c r="PXP36" s="115"/>
      <c r="PXQ36" s="95"/>
      <c r="PXR36" s="108"/>
      <c r="PXS36" s="112"/>
      <c r="PYC36" s="114"/>
      <c r="PYE36" s="115"/>
      <c r="PYF36" s="115"/>
      <c r="PYG36" s="95"/>
      <c r="PYH36" s="108"/>
      <c r="PYI36" s="112"/>
      <c r="PYS36" s="114"/>
      <c r="PYU36" s="115"/>
      <c r="PYV36" s="115"/>
      <c r="PYW36" s="95"/>
      <c r="PYX36" s="108"/>
      <c r="PYY36" s="112"/>
      <c r="PZI36" s="114"/>
      <c r="PZK36" s="115"/>
      <c r="PZL36" s="115"/>
      <c r="PZM36" s="95"/>
      <c r="PZN36" s="108"/>
      <c r="PZO36" s="112"/>
      <c r="PZY36" s="114"/>
      <c r="QAA36" s="115"/>
      <c r="QAB36" s="115"/>
      <c r="QAC36" s="95"/>
      <c r="QAD36" s="108"/>
      <c r="QAE36" s="112"/>
      <c r="QAO36" s="114"/>
      <c r="QAQ36" s="115"/>
      <c r="QAR36" s="115"/>
      <c r="QAS36" s="95"/>
      <c r="QAT36" s="108"/>
      <c r="QAU36" s="112"/>
      <c r="QBE36" s="114"/>
      <c r="QBG36" s="115"/>
      <c r="QBH36" s="115"/>
      <c r="QBI36" s="95"/>
      <c r="QBJ36" s="108"/>
      <c r="QBK36" s="112"/>
      <c r="QBU36" s="114"/>
      <c r="QBW36" s="115"/>
      <c r="QBX36" s="115"/>
      <c r="QBY36" s="95"/>
      <c r="QBZ36" s="108"/>
      <c r="QCA36" s="112"/>
      <c r="QCK36" s="114"/>
      <c r="QCM36" s="115"/>
      <c r="QCN36" s="115"/>
      <c r="QCO36" s="95"/>
      <c r="QCP36" s="108"/>
      <c r="QCQ36" s="112"/>
      <c r="QDA36" s="114"/>
      <c r="QDC36" s="115"/>
      <c r="QDD36" s="115"/>
      <c r="QDE36" s="95"/>
      <c r="QDF36" s="108"/>
      <c r="QDG36" s="112"/>
      <c r="QDQ36" s="114"/>
      <c r="QDS36" s="115"/>
      <c r="QDT36" s="115"/>
      <c r="QDU36" s="95"/>
      <c r="QDV36" s="108"/>
      <c r="QDW36" s="112"/>
      <c r="QEG36" s="114"/>
      <c r="QEI36" s="115"/>
      <c r="QEJ36" s="115"/>
      <c r="QEK36" s="95"/>
      <c r="QEL36" s="108"/>
      <c r="QEM36" s="112"/>
      <c r="QEW36" s="114"/>
      <c r="QEY36" s="115"/>
      <c r="QEZ36" s="115"/>
      <c r="QFA36" s="95"/>
      <c r="QFB36" s="108"/>
      <c r="QFC36" s="112"/>
      <c r="QFM36" s="114"/>
      <c r="QFO36" s="115"/>
      <c r="QFP36" s="115"/>
      <c r="QFQ36" s="95"/>
      <c r="QFR36" s="108"/>
      <c r="QFS36" s="112"/>
      <c r="QGC36" s="114"/>
      <c r="QGE36" s="115"/>
      <c r="QGF36" s="115"/>
      <c r="QGG36" s="95"/>
      <c r="QGH36" s="108"/>
      <c r="QGI36" s="112"/>
      <c r="QGS36" s="114"/>
      <c r="QGU36" s="115"/>
      <c r="QGV36" s="115"/>
      <c r="QGW36" s="95"/>
      <c r="QGX36" s="108"/>
      <c r="QGY36" s="112"/>
      <c r="QHI36" s="114"/>
      <c r="QHK36" s="115"/>
      <c r="QHL36" s="115"/>
      <c r="QHM36" s="95"/>
      <c r="QHN36" s="108"/>
      <c r="QHO36" s="112"/>
      <c r="QHY36" s="114"/>
      <c r="QIA36" s="115"/>
      <c r="QIB36" s="115"/>
      <c r="QIC36" s="95"/>
      <c r="QID36" s="108"/>
      <c r="QIE36" s="112"/>
      <c r="QIO36" s="114"/>
      <c r="QIQ36" s="115"/>
      <c r="QIR36" s="115"/>
      <c r="QIS36" s="95"/>
      <c r="QIT36" s="108"/>
      <c r="QIU36" s="112"/>
      <c r="QJE36" s="114"/>
      <c r="QJG36" s="115"/>
      <c r="QJH36" s="115"/>
      <c r="QJI36" s="95"/>
      <c r="QJJ36" s="108"/>
      <c r="QJK36" s="112"/>
      <c r="QJU36" s="114"/>
      <c r="QJW36" s="115"/>
      <c r="QJX36" s="115"/>
      <c r="QJY36" s="95"/>
      <c r="QJZ36" s="108"/>
      <c r="QKA36" s="112"/>
      <c r="QKK36" s="114"/>
      <c r="QKM36" s="115"/>
      <c r="QKN36" s="115"/>
      <c r="QKO36" s="95"/>
      <c r="QKP36" s="108"/>
      <c r="QKQ36" s="112"/>
      <c r="QLA36" s="114"/>
      <c r="QLC36" s="115"/>
      <c r="QLD36" s="115"/>
      <c r="QLE36" s="95"/>
      <c r="QLF36" s="108"/>
      <c r="QLG36" s="112"/>
      <c r="QLQ36" s="114"/>
      <c r="QLS36" s="115"/>
      <c r="QLT36" s="115"/>
      <c r="QLU36" s="95"/>
      <c r="QLV36" s="108"/>
      <c r="QLW36" s="112"/>
      <c r="QMG36" s="114"/>
      <c r="QMI36" s="115"/>
      <c r="QMJ36" s="115"/>
      <c r="QMK36" s="95"/>
      <c r="QML36" s="108"/>
      <c r="QMM36" s="112"/>
      <c r="QMW36" s="114"/>
      <c r="QMY36" s="115"/>
      <c r="QMZ36" s="115"/>
      <c r="QNA36" s="95"/>
      <c r="QNB36" s="108"/>
      <c r="QNC36" s="112"/>
      <c r="QNM36" s="114"/>
      <c r="QNO36" s="115"/>
      <c r="QNP36" s="115"/>
      <c r="QNQ36" s="95"/>
      <c r="QNR36" s="108"/>
      <c r="QNS36" s="112"/>
      <c r="QOC36" s="114"/>
      <c r="QOE36" s="115"/>
      <c r="QOF36" s="115"/>
      <c r="QOG36" s="95"/>
      <c r="QOH36" s="108"/>
      <c r="QOI36" s="112"/>
      <c r="QOS36" s="114"/>
      <c r="QOU36" s="115"/>
      <c r="QOV36" s="115"/>
      <c r="QOW36" s="95"/>
      <c r="QOX36" s="108"/>
      <c r="QOY36" s="112"/>
      <c r="QPI36" s="114"/>
      <c r="QPK36" s="115"/>
      <c r="QPL36" s="115"/>
      <c r="QPM36" s="95"/>
      <c r="QPN36" s="108"/>
      <c r="QPO36" s="112"/>
      <c r="QPY36" s="114"/>
      <c r="QQA36" s="115"/>
      <c r="QQB36" s="115"/>
      <c r="QQC36" s="95"/>
      <c r="QQD36" s="108"/>
      <c r="QQE36" s="112"/>
      <c r="QQO36" s="114"/>
      <c r="QQQ36" s="115"/>
      <c r="QQR36" s="115"/>
      <c r="QQS36" s="95"/>
      <c r="QQT36" s="108"/>
      <c r="QQU36" s="112"/>
      <c r="QRE36" s="114"/>
      <c r="QRG36" s="115"/>
      <c r="QRH36" s="115"/>
      <c r="QRI36" s="95"/>
      <c r="QRJ36" s="108"/>
      <c r="QRK36" s="112"/>
      <c r="QRU36" s="114"/>
      <c r="QRW36" s="115"/>
      <c r="QRX36" s="115"/>
      <c r="QRY36" s="95"/>
      <c r="QRZ36" s="108"/>
      <c r="QSA36" s="112"/>
      <c r="QSK36" s="114"/>
      <c r="QSM36" s="115"/>
      <c r="QSN36" s="115"/>
      <c r="QSO36" s="95"/>
      <c r="QSP36" s="108"/>
      <c r="QSQ36" s="112"/>
      <c r="QTA36" s="114"/>
      <c r="QTC36" s="115"/>
      <c r="QTD36" s="115"/>
      <c r="QTE36" s="95"/>
      <c r="QTF36" s="108"/>
      <c r="QTG36" s="112"/>
      <c r="QTQ36" s="114"/>
      <c r="QTS36" s="115"/>
      <c r="QTT36" s="115"/>
      <c r="QTU36" s="95"/>
      <c r="QTV36" s="108"/>
      <c r="QTW36" s="112"/>
      <c r="QUG36" s="114"/>
      <c r="QUI36" s="115"/>
      <c r="QUJ36" s="115"/>
      <c r="QUK36" s="95"/>
      <c r="QUL36" s="108"/>
      <c r="QUM36" s="112"/>
      <c r="QUW36" s="114"/>
      <c r="QUY36" s="115"/>
      <c r="QUZ36" s="115"/>
      <c r="QVA36" s="95"/>
      <c r="QVB36" s="108"/>
      <c r="QVC36" s="112"/>
      <c r="QVM36" s="114"/>
      <c r="QVO36" s="115"/>
      <c r="QVP36" s="115"/>
      <c r="QVQ36" s="95"/>
      <c r="QVR36" s="108"/>
      <c r="QVS36" s="112"/>
      <c r="QWC36" s="114"/>
      <c r="QWE36" s="115"/>
      <c r="QWF36" s="115"/>
      <c r="QWG36" s="95"/>
      <c r="QWH36" s="108"/>
      <c r="QWI36" s="112"/>
      <c r="QWS36" s="114"/>
      <c r="QWU36" s="115"/>
      <c r="QWV36" s="115"/>
      <c r="QWW36" s="95"/>
      <c r="QWX36" s="108"/>
      <c r="QWY36" s="112"/>
      <c r="QXI36" s="114"/>
      <c r="QXK36" s="115"/>
      <c r="QXL36" s="115"/>
      <c r="QXM36" s="95"/>
      <c r="QXN36" s="108"/>
      <c r="QXO36" s="112"/>
      <c r="QXY36" s="114"/>
      <c r="QYA36" s="115"/>
      <c r="QYB36" s="115"/>
      <c r="QYC36" s="95"/>
      <c r="QYD36" s="108"/>
      <c r="QYE36" s="112"/>
      <c r="QYO36" s="114"/>
      <c r="QYQ36" s="115"/>
      <c r="QYR36" s="115"/>
      <c r="QYS36" s="95"/>
      <c r="QYT36" s="108"/>
      <c r="QYU36" s="112"/>
      <c r="QZE36" s="114"/>
      <c r="QZG36" s="115"/>
      <c r="QZH36" s="115"/>
      <c r="QZI36" s="95"/>
      <c r="QZJ36" s="108"/>
      <c r="QZK36" s="112"/>
      <c r="QZU36" s="114"/>
      <c r="QZW36" s="115"/>
      <c r="QZX36" s="115"/>
      <c r="QZY36" s="95"/>
      <c r="QZZ36" s="108"/>
      <c r="RAA36" s="112"/>
      <c r="RAK36" s="114"/>
      <c r="RAM36" s="115"/>
      <c r="RAN36" s="115"/>
      <c r="RAO36" s="95"/>
      <c r="RAP36" s="108"/>
      <c r="RAQ36" s="112"/>
      <c r="RBA36" s="114"/>
      <c r="RBC36" s="115"/>
      <c r="RBD36" s="115"/>
      <c r="RBE36" s="95"/>
      <c r="RBF36" s="108"/>
      <c r="RBG36" s="112"/>
      <c r="RBQ36" s="114"/>
      <c r="RBS36" s="115"/>
      <c r="RBT36" s="115"/>
      <c r="RBU36" s="95"/>
      <c r="RBV36" s="108"/>
      <c r="RBW36" s="112"/>
      <c r="RCG36" s="114"/>
      <c r="RCI36" s="115"/>
      <c r="RCJ36" s="115"/>
      <c r="RCK36" s="95"/>
      <c r="RCL36" s="108"/>
      <c r="RCM36" s="112"/>
      <c r="RCW36" s="114"/>
      <c r="RCY36" s="115"/>
      <c r="RCZ36" s="115"/>
      <c r="RDA36" s="95"/>
      <c r="RDB36" s="108"/>
      <c r="RDC36" s="112"/>
      <c r="RDM36" s="114"/>
      <c r="RDO36" s="115"/>
      <c r="RDP36" s="115"/>
      <c r="RDQ36" s="95"/>
      <c r="RDR36" s="108"/>
      <c r="RDS36" s="112"/>
      <c r="REC36" s="114"/>
      <c r="REE36" s="115"/>
      <c r="REF36" s="115"/>
      <c r="REG36" s="95"/>
      <c r="REH36" s="108"/>
      <c r="REI36" s="112"/>
      <c r="RES36" s="114"/>
      <c r="REU36" s="115"/>
      <c r="REV36" s="115"/>
      <c r="REW36" s="95"/>
      <c r="REX36" s="108"/>
      <c r="REY36" s="112"/>
      <c r="RFI36" s="114"/>
      <c r="RFK36" s="115"/>
      <c r="RFL36" s="115"/>
      <c r="RFM36" s="95"/>
      <c r="RFN36" s="108"/>
      <c r="RFO36" s="112"/>
      <c r="RFY36" s="114"/>
      <c r="RGA36" s="115"/>
      <c r="RGB36" s="115"/>
      <c r="RGC36" s="95"/>
      <c r="RGD36" s="108"/>
      <c r="RGE36" s="112"/>
      <c r="RGO36" s="114"/>
      <c r="RGQ36" s="115"/>
      <c r="RGR36" s="115"/>
      <c r="RGS36" s="95"/>
      <c r="RGT36" s="108"/>
      <c r="RGU36" s="112"/>
      <c r="RHE36" s="114"/>
      <c r="RHG36" s="115"/>
      <c r="RHH36" s="115"/>
      <c r="RHI36" s="95"/>
      <c r="RHJ36" s="108"/>
      <c r="RHK36" s="112"/>
      <c r="RHU36" s="114"/>
      <c r="RHW36" s="115"/>
      <c r="RHX36" s="115"/>
      <c r="RHY36" s="95"/>
      <c r="RHZ36" s="108"/>
      <c r="RIA36" s="112"/>
      <c r="RIK36" s="114"/>
      <c r="RIM36" s="115"/>
      <c r="RIN36" s="115"/>
      <c r="RIO36" s="95"/>
      <c r="RIP36" s="108"/>
      <c r="RIQ36" s="112"/>
      <c r="RJA36" s="114"/>
      <c r="RJC36" s="115"/>
      <c r="RJD36" s="115"/>
      <c r="RJE36" s="95"/>
      <c r="RJF36" s="108"/>
      <c r="RJG36" s="112"/>
      <c r="RJQ36" s="114"/>
      <c r="RJS36" s="115"/>
      <c r="RJT36" s="115"/>
      <c r="RJU36" s="95"/>
      <c r="RJV36" s="108"/>
      <c r="RJW36" s="112"/>
      <c r="RKG36" s="114"/>
      <c r="RKI36" s="115"/>
      <c r="RKJ36" s="115"/>
      <c r="RKK36" s="95"/>
      <c r="RKL36" s="108"/>
      <c r="RKM36" s="112"/>
      <c r="RKW36" s="114"/>
      <c r="RKY36" s="115"/>
      <c r="RKZ36" s="115"/>
      <c r="RLA36" s="95"/>
      <c r="RLB36" s="108"/>
      <c r="RLC36" s="112"/>
      <c r="RLM36" s="114"/>
      <c r="RLO36" s="115"/>
      <c r="RLP36" s="115"/>
      <c r="RLQ36" s="95"/>
      <c r="RLR36" s="108"/>
      <c r="RLS36" s="112"/>
      <c r="RMC36" s="114"/>
      <c r="RME36" s="115"/>
      <c r="RMF36" s="115"/>
      <c r="RMG36" s="95"/>
      <c r="RMH36" s="108"/>
      <c r="RMI36" s="112"/>
      <c r="RMS36" s="114"/>
      <c r="RMU36" s="115"/>
      <c r="RMV36" s="115"/>
      <c r="RMW36" s="95"/>
      <c r="RMX36" s="108"/>
      <c r="RMY36" s="112"/>
      <c r="RNI36" s="114"/>
      <c r="RNK36" s="115"/>
      <c r="RNL36" s="115"/>
      <c r="RNM36" s="95"/>
      <c r="RNN36" s="108"/>
      <c r="RNO36" s="112"/>
      <c r="RNY36" s="114"/>
      <c r="ROA36" s="115"/>
      <c r="ROB36" s="115"/>
      <c r="ROC36" s="95"/>
      <c r="ROD36" s="108"/>
      <c r="ROE36" s="112"/>
      <c r="ROO36" s="114"/>
      <c r="ROQ36" s="115"/>
      <c r="ROR36" s="115"/>
      <c r="ROS36" s="95"/>
      <c r="ROT36" s="108"/>
      <c r="ROU36" s="112"/>
      <c r="RPE36" s="114"/>
      <c r="RPG36" s="115"/>
      <c r="RPH36" s="115"/>
      <c r="RPI36" s="95"/>
      <c r="RPJ36" s="108"/>
      <c r="RPK36" s="112"/>
      <c r="RPU36" s="114"/>
      <c r="RPW36" s="115"/>
      <c r="RPX36" s="115"/>
      <c r="RPY36" s="95"/>
      <c r="RPZ36" s="108"/>
      <c r="RQA36" s="112"/>
      <c r="RQK36" s="114"/>
      <c r="RQM36" s="115"/>
      <c r="RQN36" s="115"/>
      <c r="RQO36" s="95"/>
      <c r="RQP36" s="108"/>
      <c r="RQQ36" s="112"/>
      <c r="RRA36" s="114"/>
      <c r="RRC36" s="115"/>
      <c r="RRD36" s="115"/>
      <c r="RRE36" s="95"/>
      <c r="RRF36" s="108"/>
      <c r="RRG36" s="112"/>
      <c r="RRQ36" s="114"/>
      <c r="RRS36" s="115"/>
      <c r="RRT36" s="115"/>
      <c r="RRU36" s="95"/>
      <c r="RRV36" s="108"/>
      <c r="RRW36" s="112"/>
      <c r="RSG36" s="114"/>
      <c r="RSI36" s="115"/>
      <c r="RSJ36" s="115"/>
      <c r="RSK36" s="95"/>
      <c r="RSL36" s="108"/>
      <c r="RSM36" s="112"/>
      <c r="RSW36" s="114"/>
      <c r="RSY36" s="115"/>
      <c r="RSZ36" s="115"/>
      <c r="RTA36" s="95"/>
      <c r="RTB36" s="108"/>
      <c r="RTC36" s="112"/>
      <c r="RTM36" s="114"/>
      <c r="RTO36" s="115"/>
      <c r="RTP36" s="115"/>
      <c r="RTQ36" s="95"/>
      <c r="RTR36" s="108"/>
      <c r="RTS36" s="112"/>
      <c r="RUC36" s="114"/>
      <c r="RUE36" s="115"/>
      <c r="RUF36" s="115"/>
      <c r="RUG36" s="95"/>
      <c r="RUH36" s="108"/>
      <c r="RUI36" s="112"/>
      <c r="RUS36" s="114"/>
      <c r="RUU36" s="115"/>
      <c r="RUV36" s="115"/>
      <c r="RUW36" s="95"/>
      <c r="RUX36" s="108"/>
      <c r="RUY36" s="112"/>
      <c r="RVI36" s="114"/>
      <c r="RVK36" s="115"/>
      <c r="RVL36" s="115"/>
      <c r="RVM36" s="95"/>
      <c r="RVN36" s="108"/>
      <c r="RVO36" s="112"/>
      <c r="RVY36" s="114"/>
      <c r="RWA36" s="115"/>
      <c r="RWB36" s="115"/>
      <c r="RWC36" s="95"/>
      <c r="RWD36" s="108"/>
      <c r="RWE36" s="112"/>
      <c r="RWO36" s="114"/>
      <c r="RWQ36" s="115"/>
      <c r="RWR36" s="115"/>
      <c r="RWS36" s="95"/>
      <c r="RWT36" s="108"/>
      <c r="RWU36" s="112"/>
      <c r="RXE36" s="114"/>
      <c r="RXG36" s="115"/>
      <c r="RXH36" s="115"/>
      <c r="RXI36" s="95"/>
      <c r="RXJ36" s="108"/>
      <c r="RXK36" s="112"/>
      <c r="RXU36" s="114"/>
      <c r="RXW36" s="115"/>
      <c r="RXX36" s="115"/>
      <c r="RXY36" s="95"/>
      <c r="RXZ36" s="108"/>
      <c r="RYA36" s="112"/>
      <c r="RYK36" s="114"/>
      <c r="RYM36" s="115"/>
      <c r="RYN36" s="115"/>
      <c r="RYO36" s="95"/>
      <c r="RYP36" s="108"/>
      <c r="RYQ36" s="112"/>
      <c r="RZA36" s="114"/>
      <c r="RZC36" s="115"/>
      <c r="RZD36" s="115"/>
      <c r="RZE36" s="95"/>
      <c r="RZF36" s="108"/>
      <c r="RZG36" s="112"/>
      <c r="RZQ36" s="114"/>
      <c r="RZS36" s="115"/>
      <c r="RZT36" s="115"/>
      <c r="RZU36" s="95"/>
      <c r="RZV36" s="108"/>
      <c r="RZW36" s="112"/>
      <c r="SAG36" s="114"/>
      <c r="SAI36" s="115"/>
      <c r="SAJ36" s="115"/>
      <c r="SAK36" s="95"/>
      <c r="SAL36" s="108"/>
      <c r="SAM36" s="112"/>
      <c r="SAW36" s="114"/>
      <c r="SAY36" s="115"/>
      <c r="SAZ36" s="115"/>
      <c r="SBA36" s="95"/>
      <c r="SBB36" s="108"/>
      <c r="SBC36" s="112"/>
      <c r="SBM36" s="114"/>
      <c r="SBO36" s="115"/>
      <c r="SBP36" s="115"/>
      <c r="SBQ36" s="95"/>
      <c r="SBR36" s="108"/>
      <c r="SBS36" s="112"/>
      <c r="SCC36" s="114"/>
      <c r="SCE36" s="115"/>
      <c r="SCF36" s="115"/>
      <c r="SCG36" s="95"/>
      <c r="SCH36" s="108"/>
      <c r="SCI36" s="112"/>
      <c r="SCS36" s="114"/>
      <c r="SCU36" s="115"/>
      <c r="SCV36" s="115"/>
      <c r="SCW36" s="95"/>
      <c r="SCX36" s="108"/>
      <c r="SCY36" s="112"/>
      <c r="SDI36" s="114"/>
      <c r="SDK36" s="115"/>
      <c r="SDL36" s="115"/>
      <c r="SDM36" s="95"/>
      <c r="SDN36" s="108"/>
      <c r="SDO36" s="112"/>
      <c r="SDY36" s="114"/>
      <c r="SEA36" s="115"/>
      <c r="SEB36" s="115"/>
      <c r="SEC36" s="95"/>
      <c r="SED36" s="108"/>
      <c r="SEE36" s="112"/>
      <c r="SEO36" s="114"/>
      <c r="SEQ36" s="115"/>
      <c r="SER36" s="115"/>
      <c r="SES36" s="95"/>
      <c r="SET36" s="108"/>
      <c r="SEU36" s="112"/>
      <c r="SFE36" s="114"/>
      <c r="SFG36" s="115"/>
      <c r="SFH36" s="115"/>
      <c r="SFI36" s="95"/>
      <c r="SFJ36" s="108"/>
      <c r="SFK36" s="112"/>
      <c r="SFU36" s="114"/>
      <c r="SFW36" s="115"/>
      <c r="SFX36" s="115"/>
      <c r="SFY36" s="95"/>
      <c r="SFZ36" s="108"/>
      <c r="SGA36" s="112"/>
      <c r="SGK36" s="114"/>
      <c r="SGM36" s="115"/>
      <c r="SGN36" s="115"/>
      <c r="SGO36" s="95"/>
      <c r="SGP36" s="108"/>
      <c r="SGQ36" s="112"/>
      <c r="SHA36" s="114"/>
      <c r="SHC36" s="115"/>
      <c r="SHD36" s="115"/>
      <c r="SHE36" s="95"/>
      <c r="SHF36" s="108"/>
      <c r="SHG36" s="112"/>
      <c r="SHQ36" s="114"/>
      <c r="SHS36" s="115"/>
      <c r="SHT36" s="115"/>
      <c r="SHU36" s="95"/>
      <c r="SHV36" s="108"/>
      <c r="SHW36" s="112"/>
      <c r="SIG36" s="114"/>
      <c r="SII36" s="115"/>
      <c r="SIJ36" s="115"/>
      <c r="SIK36" s="95"/>
      <c r="SIL36" s="108"/>
      <c r="SIM36" s="112"/>
      <c r="SIW36" s="114"/>
      <c r="SIY36" s="115"/>
      <c r="SIZ36" s="115"/>
      <c r="SJA36" s="95"/>
      <c r="SJB36" s="108"/>
      <c r="SJC36" s="112"/>
      <c r="SJM36" s="114"/>
      <c r="SJO36" s="115"/>
      <c r="SJP36" s="115"/>
      <c r="SJQ36" s="95"/>
      <c r="SJR36" s="108"/>
      <c r="SJS36" s="112"/>
      <c r="SKC36" s="114"/>
      <c r="SKE36" s="115"/>
      <c r="SKF36" s="115"/>
      <c r="SKG36" s="95"/>
      <c r="SKH36" s="108"/>
      <c r="SKI36" s="112"/>
      <c r="SKS36" s="114"/>
      <c r="SKU36" s="115"/>
      <c r="SKV36" s="115"/>
      <c r="SKW36" s="95"/>
      <c r="SKX36" s="108"/>
      <c r="SKY36" s="112"/>
      <c r="SLI36" s="114"/>
      <c r="SLK36" s="115"/>
      <c r="SLL36" s="115"/>
      <c r="SLM36" s="95"/>
      <c r="SLN36" s="108"/>
      <c r="SLO36" s="112"/>
      <c r="SLY36" s="114"/>
      <c r="SMA36" s="115"/>
      <c r="SMB36" s="115"/>
      <c r="SMC36" s="95"/>
      <c r="SMD36" s="108"/>
      <c r="SME36" s="112"/>
      <c r="SMO36" s="114"/>
      <c r="SMQ36" s="115"/>
      <c r="SMR36" s="115"/>
      <c r="SMS36" s="95"/>
      <c r="SMT36" s="108"/>
      <c r="SMU36" s="112"/>
      <c r="SNE36" s="114"/>
      <c r="SNG36" s="115"/>
      <c r="SNH36" s="115"/>
      <c r="SNI36" s="95"/>
      <c r="SNJ36" s="108"/>
      <c r="SNK36" s="112"/>
      <c r="SNU36" s="114"/>
      <c r="SNW36" s="115"/>
      <c r="SNX36" s="115"/>
      <c r="SNY36" s="95"/>
      <c r="SNZ36" s="108"/>
      <c r="SOA36" s="112"/>
      <c r="SOK36" s="114"/>
      <c r="SOM36" s="115"/>
      <c r="SON36" s="115"/>
      <c r="SOO36" s="95"/>
      <c r="SOP36" s="108"/>
      <c r="SOQ36" s="112"/>
      <c r="SPA36" s="114"/>
      <c r="SPC36" s="115"/>
      <c r="SPD36" s="115"/>
      <c r="SPE36" s="95"/>
      <c r="SPF36" s="108"/>
      <c r="SPG36" s="112"/>
      <c r="SPQ36" s="114"/>
      <c r="SPS36" s="115"/>
      <c r="SPT36" s="115"/>
      <c r="SPU36" s="95"/>
      <c r="SPV36" s="108"/>
      <c r="SPW36" s="112"/>
      <c r="SQG36" s="114"/>
      <c r="SQI36" s="115"/>
      <c r="SQJ36" s="115"/>
      <c r="SQK36" s="95"/>
      <c r="SQL36" s="108"/>
      <c r="SQM36" s="112"/>
      <c r="SQW36" s="114"/>
      <c r="SQY36" s="115"/>
      <c r="SQZ36" s="115"/>
      <c r="SRA36" s="95"/>
      <c r="SRB36" s="108"/>
      <c r="SRC36" s="112"/>
      <c r="SRM36" s="114"/>
      <c r="SRO36" s="115"/>
      <c r="SRP36" s="115"/>
      <c r="SRQ36" s="95"/>
      <c r="SRR36" s="108"/>
      <c r="SRS36" s="112"/>
      <c r="SSC36" s="114"/>
      <c r="SSE36" s="115"/>
      <c r="SSF36" s="115"/>
      <c r="SSG36" s="95"/>
      <c r="SSH36" s="108"/>
      <c r="SSI36" s="112"/>
      <c r="SSS36" s="114"/>
      <c r="SSU36" s="115"/>
      <c r="SSV36" s="115"/>
      <c r="SSW36" s="95"/>
      <c r="SSX36" s="108"/>
      <c r="SSY36" s="112"/>
      <c r="STI36" s="114"/>
      <c r="STK36" s="115"/>
      <c r="STL36" s="115"/>
      <c r="STM36" s="95"/>
      <c r="STN36" s="108"/>
      <c r="STO36" s="112"/>
      <c r="STY36" s="114"/>
      <c r="SUA36" s="115"/>
      <c r="SUB36" s="115"/>
      <c r="SUC36" s="95"/>
      <c r="SUD36" s="108"/>
      <c r="SUE36" s="112"/>
      <c r="SUO36" s="114"/>
      <c r="SUQ36" s="115"/>
      <c r="SUR36" s="115"/>
      <c r="SUS36" s="95"/>
      <c r="SUT36" s="108"/>
      <c r="SUU36" s="112"/>
      <c r="SVE36" s="114"/>
      <c r="SVG36" s="115"/>
      <c r="SVH36" s="115"/>
      <c r="SVI36" s="95"/>
      <c r="SVJ36" s="108"/>
      <c r="SVK36" s="112"/>
      <c r="SVU36" s="114"/>
      <c r="SVW36" s="115"/>
      <c r="SVX36" s="115"/>
      <c r="SVY36" s="95"/>
      <c r="SVZ36" s="108"/>
      <c r="SWA36" s="112"/>
      <c r="SWK36" s="114"/>
      <c r="SWM36" s="115"/>
      <c r="SWN36" s="115"/>
      <c r="SWO36" s="95"/>
      <c r="SWP36" s="108"/>
      <c r="SWQ36" s="112"/>
      <c r="SXA36" s="114"/>
      <c r="SXC36" s="115"/>
      <c r="SXD36" s="115"/>
      <c r="SXE36" s="95"/>
      <c r="SXF36" s="108"/>
      <c r="SXG36" s="112"/>
      <c r="SXQ36" s="114"/>
      <c r="SXS36" s="115"/>
      <c r="SXT36" s="115"/>
      <c r="SXU36" s="95"/>
      <c r="SXV36" s="108"/>
      <c r="SXW36" s="112"/>
      <c r="SYG36" s="114"/>
      <c r="SYI36" s="115"/>
      <c r="SYJ36" s="115"/>
      <c r="SYK36" s="95"/>
      <c r="SYL36" s="108"/>
      <c r="SYM36" s="112"/>
      <c r="SYW36" s="114"/>
      <c r="SYY36" s="115"/>
      <c r="SYZ36" s="115"/>
      <c r="SZA36" s="95"/>
      <c r="SZB36" s="108"/>
      <c r="SZC36" s="112"/>
      <c r="SZM36" s="114"/>
      <c r="SZO36" s="115"/>
      <c r="SZP36" s="115"/>
      <c r="SZQ36" s="95"/>
      <c r="SZR36" s="108"/>
      <c r="SZS36" s="112"/>
      <c r="TAC36" s="114"/>
      <c r="TAE36" s="115"/>
      <c r="TAF36" s="115"/>
      <c r="TAG36" s="95"/>
      <c r="TAH36" s="108"/>
      <c r="TAI36" s="112"/>
      <c r="TAS36" s="114"/>
      <c r="TAU36" s="115"/>
      <c r="TAV36" s="115"/>
      <c r="TAW36" s="95"/>
      <c r="TAX36" s="108"/>
      <c r="TAY36" s="112"/>
      <c r="TBI36" s="114"/>
      <c r="TBK36" s="115"/>
      <c r="TBL36" s="115"/>
      <c r="TBM36" s="95"/>
      <c r="TBN36" s="108"/>
      <c r="TBO36" s="112"/>
      <c r="TBY36" s="114"/>
      <c r="TCA36" s="115"/>
      <c r="TCB36" s="115"/>
      <c r="TCC36" s="95"/>
      <c r="TCD36" s="108"/>
      <c r="TCE36" s="112"/>
      <c r="TCO36" s="114"/>
      <c r="TCQ36" s="115"/>
      <c r="TCR36" s="115"/>
      <c r="TCS36" s="95"/>
      <c r="TCT36" s="108"/>
      <c r="TCU36" s="112"/>
      <c r="TDE36" s="114"/>
      <c r="TDG36" s="115"/>
      <c r="TDH36" s="115"/>
      <c r="TDI36" s="95"/>
      <c r="TDJ36" s="108"/>
      <c r="TDK36" s="112"/>
      <c r="TDU36" s="114"/>
      <c r="TDW36" s="115"/>
      <c r="TDX36" s="115"/>
      <c r="TDY36" s="95"/>
      <c r="TDZ36" s="108"/>
      <c r="TEA36" s="112"/>
      <c r="TEK36" s="114"/>
      <c r="TEM36" s="115"/>
      <c r="TEN36" s="115"/>
      <c r="TEO36" s="95"/>
      <c r="TEP36" s="108"/>
      <c r="TEQ36" s="112"/>
      <c r="TFA36" s="114"/>
      <c r="TFC36" s="115"/>
      <c r="TFD36" s="115"/>
      <c r="TFE36" s="95"/>
      <c r="TFF36" s="108"/>
      <c r="TFG36" s="112"/>
      <c r="TFQ36" s="114"/>
      <c r="TFS36" s="115"/>
      <c r="TFT36" s="115"/>
      <c r="TFU36" s="95"/>
      <c r="TFV36" s="108"/>
      <c r="TFW36" s="112"/>
      <c r="TGG36" s="114"/>
      <c r="TGI36" s="115"/>
      <c r="TGJ36" s="115"/>
      <c r="TGK36" s="95"/>
      <c r="TGL36" s="108"/>
      <c r="TGM36" s="112"/>
      <c r="TGW36" s="114"/>
      <c r="TGY36" s="115"/>
      <c r="TGZ36" s="115"/>
      <c r="THA36" s="95"/>
      <c r="THB36" s="108"/>
      <c r="THC36" s="112"/>
      <c r="THM36" s="114"/>
      <c r="THO36" s="115"/>
      <c r="THP36" s="115"/>
      <c r="THQ36" s="95"/>
      <c r="THR36" s="108"/>
      <c r="THS36" s="112"/>
      <c r="TIC36" s="114"/>
      <c r="TIE36" s="115"/>
      <c r="TIF36" s="115"/>
      <c r="TIG36" s="95"/>
      <c r="TIH36" s="108"/>
      <c r="TII36" s="112"/>
      <c r="TIS36" s="114"/>
      <c r="TIU36" s="115"/>
      <c r="TIV36" s="115"/>
      <c r="TIW36" s="95"/>
      <c r="TIX36" s="108"/>
      <c r="TIY36" s="112"/>
      <c r="TJI36" s="114"/>
      <c r="TJK36" s="115"/>
      <c r="TJL36" s="115"/>
      <c r="TJM36" s="95"/>
      <c r="TJN36" s="108"/>
      <c r="TJO36" s="112"/>
      <c r="TJY36" s="114"/>
      <c r="TKA36" s="115"/>
      <c r="TKB36" s="115"/>
      <c r="TKC36" s="95"/>
      <c r="TKD36" s="108"/>
      <c r="TKE36" s="112"/>
      <c r="TKO36" s="114"/>
      <c r="TKQ36" s="115"/>
      <c r="TKR36" s="115"/>
      <c r="TKS36" s="95"/>
      <c r="TKT36" s="108"/>
      <c r="TKU36" s="112"/>
      <c r="TLE36" s="114"/>
      <c r="TLG36" s="115"/>
      <c r="TLH36" s="115"/>
      <c r="TLI36" s="95"/>
      <c r="TLJ36" s="108"/>
      <c r="TLK36" s="112"/>
      <c r="TLU36" s="114"/>
      <c r="TLW36" s="115"/>
      <c r="TLX36" s="115"/>
      <c r="TLY36" s="95"/>
      <c r="TLZ36" s="108"/>
      <c r="TMA36" s="112"/>
      <c r="TMK36" s="114"/>
      <c r="TMM36" s="115"/>
      <c r="TMN36" s="115"/>
      <c r="TMO36" s="95"/>
      <c r="TMP36" s="108"/>
      <c r="TMQ36" s="112"/>
      <c r="TNA36" s="114"/>
      <c r="TNC36" s="115"/>
      <c r="TND36" s="115"/>
      <c r="TNE36" s="95"/>
      <c r="TNF36" s="108"/>
      <c r="TNG36" s="112"/>
      <c r="TNQ36" s="114"/>
      <c r="TNS36" s="115"/>
      <c r="TNT36" s="115"/>
      <c r="TNU36" s="95"/>
      <c r="TNV36" s="108"/>
      <c r="TNW36" s="112"/>
      <c r="TOG36" s="114"/>
      <c r="TOI36" s="115"/>
      <c r="TOJ36" s="115"/>
      <c r="TOK36" s="95"/>
      <c r="TOL36" s="108"/>
      <c r="TOM36" s="112"/>
      <c r="TOW36" s="114"/>
      <c r="TOY36" s="115"/>
      <c r="TOZ36" s="115"/>
      <c r="TPA36" s="95"/>
      <c r="TPB36" s="108"/>
      <c r="TPC36" s="112"/>
      <c r="TPM36" s="114"/>
      <c r="TPO36" s="115"/>
      <c r="TPP36" s="115"/>
      <c r="TPQ36" s="95"/>
      <c r="TPR36" s="108"/>
      <c r="TPS36" s="112"/>
      <c r="TQC36" s="114"/>
      <c r="TQE36" s="115"/>
      <c r="TQF36" s="115"/>
      <c r="TQG36" s="95"/>
      <c r="TQH36" s="108"/>
      <c r="TQI36" s="112"/>
      <c r="TQS36" s="114"/>
      <c r="TQU36" s="115"/>
      <c r="TQV36" s="115"/>
      <c r="TQW36" s="95"/>
      <c r="TQX36" s="108"/>
      <c r="TQY36" s="112"/>
      <c r="TRI36" s="114"/>
      <c r="TRK36" s="115"/>
      <c r="TRL36" s="115"/>
      <c r="TRM36" s="95"/>
      <c r="TRN36" s="108"/>
      <c r="TRO36" s="112"/>
      <c r="TRY36" s="114"/>
      <c r="TSA36" s="115"/>
      <c r="TSB36" s="115"/>
      <c r="TSC36" s="95"/>
      <c r="TSD36" s="108"/>
      <c r="TSE36" s="112"/>
      <c r="TSO36" s="114"/>
      <c r="TSQ36" s="115"/>
      <c r="TSR36" s="115"/>
      <c r="TSS36" s="95"/>
      <c r="TST36" s="108"/>
      <c r="TSU36" s="112"/>
      <c r="TTE36" s="114"/>
      <c r="TTG36" s="115"/>
      <c r="TTH36" s="115"/>
      <c r="TTI36" s="95"/>
      <c r="TTJ36" s="108"/>
      <c r="TTK36" s="112"/>
      <c r="TTU36" s="114"/>
      <c r="TTW36" s="115"/>
      <c r="TTX36" s="115"/>
      <c r="TTY36" s="95"/>
      <c r="TTZ36" s="108"/>
      <c r="TUA36" s="112"/>
      <c r="TUK36" s="114"/>
      <c r="TUM36" s="115"/>
      <c r="TUN36" s="115"/>
      <c r="TUO36" s="95"/>
      <c r="TUP36" s="108"/>
      <c r="TUQ36" s="112"/>
      <c r="TVA36" s="114"/>
      <c r="TVC36" s="115"/>
      <c r="TVD36" s="115"/>
      <c r="TVE36" s="95"/>
      <c r="TVF36" s="108"/>
      <c r="TVG36" s="112"/>
      <c r="TVQ36" s="114"/>
      <c r="TVS36" s="115"/>
      <c r="TVT36" s="115"/>
      <c r="TVU36" s="95"/>
      <c r="TVV36" s="108"/>
      <c r="TVW36" s="112"/>
      <c r="TWG36" s="114"/>
      <c r="TWI36" s="115"/>
      <c r="TWJ36" s="115"/>
      <c r="TWK36" s="95"/>
      <c r="TWL36" s="108"/>
      <c r="TWM36" s="112"/>
      <c r="TWW36" s="114"/>
      <c r="TWY36" s="115"/>
      <c r="TWZ36" s="115"/>
      <c r="TXA36" s="95"/>
      <c r="TXB36" s="108"/>
      <c r="TXC36" s="112"/>
      <c r="TXM36" s="114"/>
      <c r="TXO36" s="115"/>
      <c r="TXP36" s="115"/>
      <c r="TXQ36" s="95"/>
      <c r="TXR36" s="108"/>
      <c r="TXS36" s="112"/>
      <c r="TYC36" s="114"/>
      <c r="TYE36" s="115"/>
      <c r="TYF36" s="115"/>
      <c r="TYG36" s="95"/>
      <c r="TYH36" s="108"/>
      <c r="TYI36" s="112"/>
      <c r="TYS36" s="114"/>
      <c r="TYU36" s="115"/>
      <c r="TYV36" s="115"/>
      <c r="TYW36" s="95"/>
      <c r="TYX36" s="108"/>
      <c r="TYY36" s="112"/>
      <c r="TZI36" s="114"/>
      <c r="TZK36" s="115"/>
      <c r="TZL36" s="115"/>
      <c r="TZM36" s="95"/>
      <c r="TZN36" s="108"/>
      <c r="TZO36" s="112"/>
      <c r="TZY36" s="114"/>
      <c r="UAA36" s="115"/>
      <c r="UAB36" s="115"/>
      <c r="UAC36" s="95"/>
      <c r="UAD36" s="108"/>
      <c r="UAE36" s="112"/>
      <c r="UAO36" s="114"/>
      <c r="UAQ36" s="115"/>
      <c r="UAR36" s="115"/>
      <c r="UAS36" s="95"/>
      <c r="UAT36" s="108"/>
      <c r="UAU36" s="112"/>
      <c r="UBE36" s="114"/>
      <c r="UBG36" s="115"/>
      <c r="UBH36" s="115"/>
      <c r="UBI36" s="95"/>
      <c r="UBJ36" s="108"/>
      <c r="UBK36" s="112"/>
      <c r="UBU36" s="114"/>
      <c r="UBW36" s="115"/>
      <c r="UBX36" s="115"/>
      <c r="UBY36" s="95"/>
      <c r="UBZ36" s="108"/>
      <c r="UCA36" s="112"/>
      <c r="UCK36" s="114"/>
      <c r="UCM36" s="115"/>
      <c r="UCN36" s="115"/>
      <c r="UCO36" s="95"/>
      <c r="UCP36" s="108"/>
      <c r="UCQ36" s="112"/>
      <c r="UDA36" s="114"/>
      <c r="UDC36" s="115"/>
      <c r="UDD36" s="115"/>
      <c r="UDE36" s="95"/>
      <c r="UDF36" s="108"/>
      <c r="UDG36" s="112"/>
      <c r="UDQ36" s="114"/>
      <c r="UDS36" s="115"/>
      <c r="UDT36" s="115"/>
      <c r="UDU36" s="95"/>
      <c r="UDV36" s="108"/>
      <c r="UDW36" s="112"/>
      <c r="UEG36" s="114"/>
      <c r="UEI36" s="115"/>
      <c r="UEJ36" s="115"/>
      <c r="UEK36" s="95"/>
      <c r="UEL36" s="108"/>
      <c r="UEM36" s="112"/>
      <c r="UEW36" s="114"/>
      <c r="UEY36" s="115"/>
      <c r="UEZ36" s="115"/>
      <c r="UFA36" s="95"/>
      <c r="UFB36" s="108"/>
      <c r="UFC36" s="112"/>
      <c r="UFM36" s="114"/>
      <c r="UFO36" s="115"/>
      <c r="UFP36" s="115"/>
      <c r="UFQ36" s="95"/>
      <c r="UFR36" s="108"/>
      <c r="UFS36" s="112"/>
      <c r="UGC36" s="114"/>
      <c r="UGE36" s="115"/>
      <c r="UGF36" s="115"/>
      <c r="UGG36" s="95"/>
      <c r="UGH36" s="108"/>
      <c r="UGI36" s="112"/>
      <c r="UGS36" s="114"/>
      <c r="UGU36" s="115"/>
      <c r="UGV36" s="115"/>
      <c r="UGW36" s="95"/>
      <c r="UGX36" s="108"/>
      <c r="UGY36" s="112"/>
      <c r="UHI36" s="114"/>
      <c r="UHK36" s="115"/>
      <c r="UHL36" s="115"/>
      <c r="UHM36" s="95"/>
      <c r="UHN36" s="108"/>
      <c r="UHO36" s="112"/>
      <c r="UHY36" s="114"/>
      <c r="UIA36" s="115"/>
      <c r="UIB36" s="115"/>
      <c r="UIC36" s="95"/>
      <c r="UID36" s="108"/>
      <c r="UIE36" s="112"/>
      <c r="UIO36" s="114"/>
      <c r="UIQ36" s="115"/>
      <c r="UIR36" s="115"/>
      <c r="UIS36" s="95"/>
      <c r="UIT36" s="108"/>
      <c r="UIU36" s="112"/>
      <c r="UJE36" s="114"/>
      <c r="UJG36" s="115"/>
      <c r="UJH36" s="115"/>
      <c r="UJI36" s="95"/>
      <c r="UJJ36" s="108"/>
      <c r="UJK36" s="112"/>
      <c r="UJU36" s="114"/>
      <c r="UJW36" s="115"/>
      <c r="UJX36" s="115"/>
      <c r="UJY36" s="95"/>
      <c r="UJZ36" s="108"/>
      <c r="UKA36" s="112"/>
      <c r="UKK36" s="114"/>
      <c r="UKM36" s="115"/>
      <c r="UKN36" s="115"/>
      <c r="UKO36" s="95"/>
      <c r="UKP36" s="108"/>
      <c r="UKQ36" s="112"/>
      <c r="ULA36" s="114"/>
      <c r="ULC36" s="115"/>
      <c r="ULD36" s="115"/>
      <c r="ULE36" s="95"/>
      <c r="ULF36" s="108"/>
      <c r="ULG36" s="112"/>
      <c r="ULQ36" s="114"/>
      <c r="ULS36" s="115"/>
      <c r="ULT36" s="115"/>
      <c r="ULU36" s="95"/>
      <c r="ULV36" s="108"/>
      <c r="ULW36" s="112"/>
      <c r="UMG36" s="114"/>
      <c r="UMI36" s="115"/>
      <c r="UMJ36" s="115"/>
      <c r="UMK36" s="95"/>
      <c r="UML36" s="108"/>
      <c r="UMM36" s="112"/>
      <c r="UMW36" s="114"/>
      <c r="UMY36" s="115"/>
      <c r="UMZ36" s="115"/>
      <c r="UNA36" s="95"/>
      <c r="UNB36" s="108"/>
      <c r="UNC36" s="112"/>
      <c r="UNM36" s="114"/>
      <c r="UNO36" s="115"/>
      <c r="UNP36" s="115"/>
      <c r="UNQ36" s="95"/>
      <c r="UNR36" s="108"/>
      <c r="UNS36" s="112"/>
      <c r="UOC36" s="114"/>
      <c r="UOE36" s="115"/>
      <c r="UOF36" s="115"/>
      <c r="UOG36" s="95"/>
      <c r="UOH36" s="108"/>
      <c r="UOI36" s="112"/>
      <c r="UOS36" s="114"/>
      <c r="UOU36" s="115"/>
      <c r="UOV36" s="115"/>
      <c r="UOW36" s="95"/>
      <c r="UOX36" s="108"/>
      <c r="UOY36" s="112"/>
      <c r="UPI36" s="114"/>
      <c r="UPK36" s="115"/>
      <c r="UPL36" s="115"/>
      <c r="UPM36" s="95"/>
      <c r="UPN36" s="108"/>
      <c r="UPO36" s="112"/>
      <c r="UPY36" s="114"/>
      <c r="UQA36" s="115"/>
      <c r="UQB36" s="115"/>
      <c r="UQC36" s="95"/>
      <c r="UQD36" s="108"/>
      <c r="UQE36" s="112"/>
      <c r="UQO36" s="114"/>
      <c r="UQQ36" s="115"/>
      <c r="UQR36" s="115"/>
      <c r="UQS36" s="95"/>
      <c r="UQT36" s="108"/>
      <c r="UQU36" s="112"/>
      <c r="URE36" s="114"/>
      <c r="URG36" s="115"/>
      <c r="URH36" s="115"/>
      <c r="URI36" s="95"/>
      <c r="URJ36" s="108"/>
      <c r="URK36" s="112"/>
      <c r="URU36" s="114"/>
      <c r="URW36" s="115"/>
      <c r="URX36" s="115"/>
      <c r="URY36" s="95"/>
      <c r="URZ36" s="108"/>
      <c r="USA36" s="112"/>
      <c r="USK36" s="114"/>
      <c r="USM36" s="115"/>
      <c r="USN36" s="115"/>
      <c r="USO36" s="95"/>
      <c r="USP36" s="108"/>
      <c r="USQ36" s="112"/>
      <c r="UTA36" s="114"/>
      <c r="UTC36" s="115"/>
      <c r="UTD36" s="115"/>
      <c r="UTE36" s="95"/>
      <c r="UTF36" s="108"/>
      <c r="UTG36" s="112"/>
      <c r="UTQ36" s="114"/>
      <c r="UTS36" s="115"/>
      <c r="UTT36" s="115"/>
      <c r="UTU36" s="95"/>
      <c r="UTV36" s="108"/>
      <c r="UTW36" s="112"/>
      <c r="UUG36" s="114"/>
      <c r="UUI36" s="115"/>
      <c r="UUJ36" s="115"/>
      <c r="UUK36" s="95"/>
      <c r="UUL36" s="108"/>
      <c r="UUM36" s="112"/>
      <c r="UUW36" s="114"/>
      <c r="UUY36" s="115"/>
      <c r="UUZ36" s="115"/>
      <c r="UVA36" s="95"/>
      <c r="UVB36" s="108"/>
      <c r="UVC36" s="112"/>
      <c r="UVM36" s="114"/>
      <c r="UVO36" s="115"/>
      <c r="UVP36" s="115"/>
      <c r="UVQ36" s="95"/>
      <c r="UVR36" s="108"/>
      <c r="UVS36" s="112"/>
      <c r="UWC36" s="114"/>
      <c r="UWE36" s="115"/>
      <c r="UWF36" s="115"/>
      <c r="UWG36" s="95"/>
      <c r="UWH36" s="108"/>
      <c r="UWI36" s="112"/>
      <c r="UWS36" s="114"/>
      <c r="UWU36" s="115"/>
      <c r="UWV36" s="115"/>
      <c r="UWW36" s="95"/>
      <c r="UWX36" s="108"/>
      <c r="UWY36" s="112"/>
      <c r="UXI36" s="114"/>
      <c r="UXK36" s="115"/>
      <c r="UXL36" s="115"/>
      <c r="UXM36" s="95"/>
      <c r="UXN36" s="108"/>
      <c r="UXO36" s="112"/>
      <c r="UXY36" s="114"/>
      <c r="UYA36" s="115"/>
      <c r="UYB36" s="115"/>
      <c r="UYC36" s="95"/>
      <c r="UYD36" s="108"/>
      <c r="UYE36" s="112"/>
      <c r="UYO36" s="114"/>
      <c r="UYQ36" s="115"/>
      <c r="UYR36" s="115"/>
      <c r="UYS36" s="95"/>
      <c r="UYT36" s="108"/>
      <c r="UYU36" s="112"/>
      <c r="UZE36" s="114"/>
      <c r="UZG36" s="115"/>
      <c r="UZH36" s="115"/>
      <c r="UZI36" s="95"/>
      <c r="UZJ36" s="108"/>
      <c r="UZK36" s="112"/>
      <c r="UZU36" s="114"/>
      <c r="UZW36" s="115"/>
      <c r="UZX36" s="115"/>
      <c r="UZY36" s="95"/>
      <c r="UZZ36" s="108"/>
      <c r="VAA36" s="112"/>
      <c r="VAK36" s="114"/>
      <c r="VAM36" s="115"/>
      <c r="VAN36" s="115"/>
      <c r="VAO36" s="95"/>
      <c r="VAP36" s="108"/>
      <c r="VAQ36" s="112"/>
      <c r="VBA36" s="114"/>
      <c r="VBC36" s="115"/>
      <c r="VBD36" s="115"/>
      <c r="VBE36" s="95"/>
      <c r="VBF36" s="108"/>
      <c r="VBG36" s="112"/>
      <c r="VBQ36" s="114"/>
      <c r="VBS36" s="115"/>
      <c r="VBT36" s="115"/>
      <c r="VBU36" s="95"/>
      <c r="VBV36" s="108"/>
      <c r="VBW36" s="112"/>
      <c r="VCG36" s="114"/>
      <c r="VCI36" s="115"/>
      <c r="VCJ36" s="115"/>
      <c r="VCK36" s="95"/>
      <c r="VCL36" s="108"/>
      <c r="VCM36" s="112"/>
      <c r="VCW36" s="114"/>
      <c r="VCY36" s="115"/>
      <c r="VCZ36" s="115"/>
      <c r="VDA36" s="95"/>
      <c r="VDB36" s="108"/>
      <c r="VDC36" s="112"/>
      <c r="VDM36" s="114"/>
      <c r="VDO36" s="115"/>
      <c r="VDP36" s="115"/>
      <c r="VDQ36" s="95"/>
      <c r="VDR36" s="108"/>
      <c r="VDS36" s="112"/>
      <c r="VEC36" s="114"/>
      <c r="VEE36" s="115"/>
      <c r="VEF36" s="115"/>
      <c r="VEG36" s="95"/>
      <c r="VEH36" s="108"/>
      <c r="VEI36" s="112"/>
      <c r="VES36" s="114"/>
      <c r="VEU36" s="115"/>
      <c r="VEV36" s="115"/>
      <c r="VEW36" s="95"/>
      <c r="VEX36" s="108"/>
      <c r="VEY36" s="112"/>
      <c r="VFI36" s="114"/>
      <c r="VFK36" s="115"/>
      <c r="VFL36" s="115"/>
      <c r="VFM36" s="95"/>
      <c r="VFN36" s="108"/>
      <c r="VFO36" s="112"/>
      <c r="VFY36" s="114"/>
      <c r="VGA36" s="115"/>
      <c r="VGB36" s="115"/>
      <c r="VGC36" s="95"/>
      <c r="VGD36" s="108"/>
      <c r="VGE36" s="112"/>
      <c r="VGO36" s="114"/>
      <c r="VGQ36" s="115"/>
      <c r="VGR36" s="115"/>
      <c r="VGS36" s="95"/>
      <c r="VGT36" s="108"/>
      <c r="VGU36" s="112"/>
      <c r="VHE36" s="114"/>
      <c r="VHG36" s="115"/>
      <c r="VHH36" s="115"/>
      <c r="VHI36" s="95"/>
      <c r="VHJ36" s="108"/>
      <c r="VHK36" s="112"/>
      <c r="VHU36" s="114"/>
      <c r="VHW36" s="115"/>
      <c r="VHX36" s="115"/>
      <c r="VHY36" s="95"/>
      <c r="VHZ36" s="108"/>
      <c r="VIA36" s="112"/>
      <c r="VIK36" s="114"/>
      <c r="VIM36" s="115"/>
      <c r="VIN36" s="115"/>
      <c r="VIO36" s="95"/>
      <c r="VIP36" s="108"/>
      <c r="VIQ36" s="112"/>
      <c r="VJA36" s="114"/>
      <c r="VJC36" s="115"/>
      <c r="VJD36" s="115"/>
      <c r="VJE36" s="95"/>
      <c r="VJF36" s="108"/>
      <c r="VJG36" s="112"/>
      <c r="VJQ36" s="114"/>
      <c r="VJS36" s="115"/>
      <c r="VJT36" s="115"/>
      <c r="VJU36" s="95"/>
      <c r="VJV36" s="108"/>
      <c r="VJW36" s="112"/>
      <c r="VKG36" s="114"/>
      <c r="VKI36" s="115"/>
      <c r="VKJ36" s="115"/>
      <c r="VKK36" s="95"/>
      <c r="VKL36" s="108"/>
      <c r="VKM36" s="112"/>
      <c r="VKW36" s="114"/>
      <c r="VKY36" s="115"/>
      <c r="VKZ36" s="115"/>
      <c r="VLA36" s="95"/>
      <c r="VLB36" s="108"/>
      <c r="VLC36" s="112"/>
      <c r="VLM36" s="114"/>
      <c r="VLO36" s="115"/>
      <c r="VLP36" s="115"/>
      <c r="VLQ36" s="95"/>
      <c r="VLR36" s="108"/>
      <c r="VLS36" s="112"/>
      <c r="VMC36" s="114"/>
      <c r="VME36" s="115"/>
      <c r="VMF36" s="115"/>
      <c r="VMG36" s="95"/>
      <c r="VMH36" s="108"/>
      <c r="VMI36" s="112"/>
      <c r="VMS36" s="114"/>
      <c r="VMU36" s="115"/>
      <c r="VMV36" s="115"/>
      <c r="VMW36" s="95"/>
      <c r="VMX36" s="108"/>
      <c r="VMY36" s="112"/>
      <c r="VNI36" s="114"/>
      <c r="VNK36" s="115"/>
      <c r="VNL36" s="115"/>
      <c r="VNM36" s="95"/>
      <c r="VNN36" s="108"/>
      <c r="VNO36" s="112"/>
      <c r="VNY36" s="114"/>
      <c r="VOA36" s="115"/>
      <c r="VOB36" s="115"/>
      <c r="VOC36" s="95"/>
      <c r="VOD36" s="108"/>
      <c r="VOE36" s="112"/>
      <c r="VOO36" s="114"/>
      <c r="VOQ36" s="115"/>
      <c r="VOR36" s="115"/>
      <c r="VOS36" s="95"/>
      <c r="VOT36" s="108"/>
      <c r="VOU36" s="112"/>
      <c r="VPE36" s="114"/>
      <c r="VPG36" s="115"/>
      <c r="VPH36" s="115"/>
      <c r="VPI36" s="95"/>
      <c r="VPJ36" s="108"/>
      <c r="VPK36" s="112"/>
      <c r="VPU36" s="114"/>
      <c r="VPW36" s="115"/>
      <c r="VPX36" s="115"/>
      <c r="VPY36" s="95"/>
      <c r="VPZ36" s="108"/>
      <c r="VQA36" s="112"/>
      <c r="VQK36" s="114"/>
      <c r="VQM36" s="115"/>
      <c r="VQN36" s="115"/>
      <c r="VQO36" s="95"/>
      <c r="VQP36" s="108"/>
      <c r="VQQ36" s="112"/>
      <c r="VRA36" s="114"/>
      <c r="VRC36" s="115"/>
      <c r="VRD36" s="115"/>
      <c r="VRE36" s="95"/>
      <c r="VRF36" s="108"/>
      <c r="VRG36" s="112"/>
      <c r="VRQ36" s="114"/>
      <c r="VRS36" s="115"/>
      <c r="VRT36" s="115"/>
      <c r="VRU36" s="95"/>
      <c r="VRV36" s="108"/>
      <c r="VRW36" s="112"/>
      <c r="VSG36" s="114"/>
      <c r="VSI36" s="115"/>
      <c r="VSJ36" s="115"/>
      <c r="VSK36" s="95"/>
      <c r="VSL36" s="108"/>
      <c r="VSM36" s="112"/>
      <c r="VSW36" s="114"/>
      <c r="VSY36" s="115"/>
      <c r="VSZ36" s="115"/>
      <c r="VTA36" s="95"/>
      <c r="VTB36" s="108"/>
      <c r="VTC36" s="112"/>
      <c r="VTM36" s="114"/>
      <c r="VTO36" s="115"/>
      <c r="VTP36" s="115"/>
      <c r="VTQ36" s="95"/>
      <c r="VTR36" s="108"/>
      <c r="VTS36" s="112"/>
      <c r="VUC36" s="114"/>
      <c r="VUE36" s="115"/>
      <c r="VUF36" s="115"/>
      <c r="VUG36" s="95"/>
      <c r="VUH36" s="108"/>
      <c r="VUI36" s="112"/>
      <c r="VUS36" s="114"/>
      <c r="VUU36" s="115"/>
      <c r="VUV36" s="115"/>
      <c r="VUW36" s="95"/>
      <c r="VUX36" s="108"/>
      <c r="VUY36" s="112"/>
      <c r="VVI36" s="114"/>
      <c r="VVK36" s="115"/>
      <c r="VVL36" s="115"/>
      <c r="VVM36" s="95"/>
      <c r="VVN36" s="108"/>
      <c r="VVO36" s="112"/>
      <c r="VVY36" s="114"/>
      <c r="VWA36" s="115"/>
      <c r="VWB36" s="115"/>
      <c r="VWC36" s="95"/>
      <c r="VWD36" s="108"/>
      <c r="VWE36" s="112"/>
      <c r="VWO36" s="114"/>
      <c r="VWQ36" s="115"/>
      <c r="VWR36" s="115"/>
      <c r="VWS36" s="95"/>
      <c r="VWT36" s="108"/>
      <c r="VWU36" s="112"/>
      <c r="VXE36" s="114"/>
      <c r="VXG36" s="115"/>
      <c r="VXH36" s="115"/>
      <c r="VXI36" s="95"/>
      <c r="VXJ36" s="108"/>
      <c r="VXK36" s="112"/>
      <c r="VXU36" s="114"/>
      <c r="VXW36" s="115"/>
      <c r="VXX36" s="115"/>
      <c r="VXY36" s="95"/>
      <c r="VXZ36" s="108"/>
      <c r="VYA36" s="112"/>
      <c r="VYK36" s="114"/>
      <c r="VYM36" s="115"/>
      <c r="VYN36" s="115"/>
      <c r="VYO36" s="95"/>
      <c r="VYP36" s="108"/>
      <c r="VYQ36" s="112"/>
      <c r="VZA36" s="114"/>
      <c r="VZC36" s="115"/>
      <c r="VZD36" s="115"/>
      <c r="VZE36" s="95"/>
      <c r="VZF36" s="108"/>
      <c r="VZG36" s="112"/>
      <c r="VZQ36" s="114"/>
      <c r="VZS36" s="115"/>
      <c r="VZT36" s="115"/>
      <c r="VZU36" s="95"/>
      <c r="VZV36" s="108"/>
      <c r="VZW36" s="112"/>
      <c r="WAG36" s="114"/>
      <c r="WAI36" s="115"/>
      <c r="WAJ36" s="115"/>
      <c r="WAK36" s="95"/>
      <c r="WAL36" s="108"/>
      <c r="WAM36" s="112"/>
      <c r="WAW36" s="114"/>
      <c r="WAY36" s="115"/>
      <c r="WAZ36" s="115"/>
      <c r="WBA36" s="95"/>
      <c r="WBB36" s="108"/>
      <c r="WBC36" s="112"/>
      <c r="WBM36" s="114"/>
      <c r="WBO36" s="115"/>
      <c r="WBP36" s="115"/>
      <c r="WBQ36" s="95"/>
      <c r="WBR36" s="108"/>
      <c r="WBS36" s="112"/>
      <c r="WCC36" s="114"/>
      <c r="WCE36" s="115"/>
      <c r="WCF36" s="115"/>
      <c r="WCG36" s="95"/>
      <c r="WCH36" s="108"/>
      <c r="WCI36" s="112"/>
      <c r="WCS36" s="114"/>
      <c r="WCU36" s="115"/>
      <c r="WCV36" s="115"/>
      <c r="WCW36" s="95"/>
      <c r="WCX36" s="108"/>
      <c r="WCY36" s="112"/>
      <c r="WDI36" s="114"/>
      <c r="WDK36" s="115"/>
      <c r="WDL36" s="115"/>
      <c r="WDM36" s="95"/>
      <c r="WDN36" s="108"/>
      <c r="WDO36" s="112"/>
      <c r="WDY36" s="114"/>
      <c r="WEA36" s="115"/>
      <c r="WEB36" s="115"/>
      <c r="WEC36" s="95"/>
      <c r="WED36" s="108"/>
      <c r="WEE36" s="112"/>
      <c r="WEO36" s="114"/>
      <c r="WEQ36" s="115"/>
      <c r="WER36" s="115"/>
      <c r="WES36" s="95"/>
      <c r="WET36" s="108"/>
      <c r="WEU36" s="112"/>
      <c r="WFE36" s="114"/>
      <c r="WFG36" s="115"/>
      <c r="WFH36" s="115"/>
      <c r="WFI36" s="95"/>
      <c r="WFJ36" s="108"/>
      <c r="WFK36" s="112"/>
      <c r="WFU36" s="114"/>
      <c r="WFW36" s="115"/>
      <c r="WFX36" s="115"/>
      <c r="WFY36" s="95"/>
      <c r="WFZ36" s="108"/>
      <c r="WGA36" s="112"/>
      <c r="WGK36" s="114"/>
      <c r="WGM36" s="115"/>
      <c r="WGN36" s="115"/>
      <c r="WGO36" s="95"/>
      <c r="WGP36" s="108"/>
      <c r="WGQ36" s="112"/>
      <c r="WHA36" s="114"/>
      <c r="WHC36" s="115"/>
      <c r="WHD36" s="115"/>
      <c r="WHE36" s="95"/>
      <c r="WHF36" s="108"/>
      <c r="WHG36" s="112"/>
      <c r="WHQ36" s="114"/>
      <c r="WHS36" s="115"/>
      <c r="WHT36" s="115"/>
      <c r="WHU36" s="95"/>
      <c r="WHV36" s="108"/>
      <c r="WHW36" s="112"/>
      <c r="WIG36" s="114"/>
      <c r="WII36" s="115"/>
      <c r="WIJ36" s="115"/>
      <c r="WIK36" s="95"/>
      <c r="WIL36" s="108"/>
      <c r="WIM36" s="112"/>
      <c r="WIW36" s="114"/>
      <c r="WIY36" s="115"/>
      <c r="WIZ36" s="115"/>
      <c r="WJA36" s="95"/>
      <c r="WJB36" s="108"/>
      <c r="WJC36" s="112"/>
      <c r="WJM36" s="114"/>
      <c r="WJO36" s="115"/>
      <c r="WJP36" s="115"/>
      <c r="WJQ36" s="95"/>
      <c r="WJR36" s="108"/>
      <c r="WJS36" s="112"/>
      <c r="WKC36" s="114"/>
      <c r="WKE36" s="115"/>
      <c r="WKF36" s="115"/>
      <c r="WKG36" s="95"/>
      <c r="WKH36" s="108"/>
      <c r="WKI36" s="112"/>
      <c r="WKS36" s="114"/>
      <c r="WKU36" s="115"/>
      <c r="WKV36" s="115"/>
      <c r="WKW36" s="95"/>
      <c r="WKX36" s="108"/>
      <c r="WKY36" s="112"/>
      <c r="WLI36" s="114"/>
      <c r="WLK36" s="115"/>
      <c r="WLL36" s="115"/>
      <c r="WLM36" s="95"/>
      <c r="WLN36" s="108"/>
      <c r="WLO36" s="112"/>
      <c r="WLY36" s="114"/>
      <c r="WMA36" s="115"/>
      <c r="WMB36" s="115"/>
      <c r="WMC36" s="95"/>
      <c r="WMD36" s="108"/>
      <c r="WME36" s="112"/>
      <c r="WMO36" s="114"/>
      <c r="WMQ36" s="115"/>
      <c r="WMR36" s="115"/>
      <c r="WMS36" s="95"/>
      <c r="WMT36" s="108"/>
      <c r="WMU36" s="112"/>
      <c r="WNE36" s="114"/>
      <c r="WNG36" s="115"/>
      <c r="WNH36" s="115"/>
      <c r="WNI36" s="95"/>
      <c r="WNJ36" s="108"/>
      <c r="WNK36" s="112"/>
      <c r="WNU36" s="114"/>
      <c r="WNW36" s="115"/>
      <c r="WNX36" s="115"/>
      <c r="WNY36" s="95"/>
      <c r="WNZ36" s="108"/>
      <c r="WOA36" s="112"/>
      <c r="WOK36" s="114"/>
      <c r="WOM36" s="115"/>
      <c r="WON36" s="115"/>
      <c r="WOO36" s="95"/>
      <c r="WOP36" s="108"/>
      <c r="WOQ36" s="112"/>
      <c r="WPA36" s="114"/>
      <c r="WPC36" s="115"/>
      <c r="WPD36" s="115"/>
      <c r="WPE36" s="95"/>
      <c r="WPF36" s="108"/>
      <c r="WPG36" s="112"/>
      <c r="WPQ36" s="114"/>
      <c r="WPS36" s="115"/>
      <c r="WPT36" s="115"/>
      <c r="WPU36" s="95"/>
      <c r="WPV36" s="108"/>
      <c r="WPW36" s="112"/>
      <c r="WQG36" s="114"/>
      <c r="WQI36" s="115"/>
      <c r="WQJ36" s="115"/>
      <c r="WQK36" s="95"/>
      <c r="WQL36" s="108"/>
      <c r="WQM36" s="112"/>
      <c r="WQW36" s="114"/>
      <c r="WQY36" s="115"/>
      <c r="WQZ36" s="115"/>
      <c r="WRA36" s="95"/>
      <c r="WRB36" s="108"/>
      <c r="WRC36" s="112"/>
      <c r="WRM36" s="114"/>
      <c r="WRO36" s="115"/>
      <c r="WRP36" s="115"/>
      <c r="WRQ36" s="95"/>
      <c r="WRR36" s="108"/>
      <c r="WRS36" s="112"/>
      <c r="WSC36" s="114"/>
      <c r="WSE36" s="115"/>
      <c r="WSF36" s="115"/>
      <c r="WSG36" s="95"/>
      <c r="WSH36" s="108"/>
      <c r="WSI36" s="112"/>
      <c r="WSS36" s="114"/>
      <c r="WSU36" s="115"/>
      <c r="WSV36" s="115"/>
      <c r="WSW36" s="95"/>
      <c r="WSX36" s="108"/>
      <c r="WSY36" s="112"/>
      <c r="WTI36" s="114"/>
      <c r="WTK36" s="115"/>
      <c r="WTL36" s="115"/>
      <c r="WTM36" s="95"/>
      <c r="WTN36" s="108"/>
      <c r="WTO36" s="112"/>
      <c r="WTY36" s="114"/>
      <c r="WUA36" s="115"/>
      <c r="WUB36" s="115"/>
      <c r="WUC36" s="95"/>
      <c r="WUD36" s="108"/>
      <c r="WUE36" s="112"/>
      <c r="WUO36" s="114"/>
      <c r="WUQ36" s="115"/>
      <c r="WUR36" s="115"/>
      <c r="WUS36" s="95"/>
      <c r="WUT36" s="108"/>
      <c r="WUU36" s="112"/>
      <c r="WVE36" s="114"/>
      <c r="WVG36" s="115"/>
      <c r="WVH36" s="115"/>
      <c r="WVI36" s="95"/>
      <c r="WVJ36" s="108"/>
      <c r="WVK36" s="112"/>
      <c r="WVU36" s="114"/>
      <c r="WVW36" s="115"/>
      <c r="WVX36" s="115"/>
      <c r="WVY36" s="95"/>
      <c r="WVZ36" s="108"/>
      <c r="WWA36" s="112"/>
      <c r="WWK36" s="114"/>
      <c r="WWM36" s="115"/>
      <c r="WWN36" s="115"/>
      <c r="WWO36" s="95"/>
      <c r="WWP36" s="108"/>
      <c r="WWQ36" s="112"/>
      <c r="WXA36" s="114"/>
      <c r="WXC36" s="115"/>
      <c r="WXD36" s="115"/>
      <c r="WXE36" s="95"/>
      <c r="WXF36" s="108"/>
      <c r="WXG36" s="112"/>
      <c r="WXQ36" s="114"/>
      <c r="WXS36" s="115"/>
      <c r="WXT36" s="115"/>
      <c r="WXU36" s="95"/>
      <c r="WXV36" s="108"/>
      <c r="WXW36" s="112"/>
      <c r="WYG36" s="114"/>
      <c r="WYI36" s="115"/>
      <c r="WYJ36" s="115"/>
      <c r="WYK36" s="95"/>
      <c r="WYL36" s="108"/>
      <c r="WYM36" s="112"/>
      <c r="WYW36" s="114"/>
      <c r="WYY36" s="115"/>
      <c r="WYZ36" s="115"/>
      <c r="WZA36" s="95"/>
      <c r="WZB36" s="108"/>
      <c r="WZC36" s="112"/>
      <c r="WZM36" s="114"/>
      <c r="WZO36" s="115"/>
      <c r="WZP36" s="115"/>
      <c r="WZQ36" s="95"/>
      <c r="WZR36" s="108"/>
      <c r="WZS36" s="112"/>
      <c r="XAC36" s="114"/>
      <c r="XAE36" s="115"/>
      <c r="XAF36" s="115"/>
      <c r="XAG36" s="95"/>
      <c r="XAH36" s="108"/>
      <c r="XAI36" s="112"/>
      <c r="XAS36" s="114"/>
      <c r="XAU36" s="115"/>
      <c r="XAV36" s="115"/>
      <c r="XAW36" s="95"/>
      <c r="XAX36" s="108"/>
      <c r="XAY36" s="112"/>
      <c r="XBI36" s="114"/>
      <c r="XBK36" s="115"/>
      <c r="XBL36" s="115"/>
      <c r="XBM36" s="95"/>
      <c r="XBN36" s="108"/>
      <c r="XBO36" s="112"/>
      <c r="XBY36" s="114"/>
      <c r="XCA36" s="115"/>
      <c r="XCB36" s="115"/>
      <c r="XCC36" s="95"/>
      <c r="XCD36" s="108"/>
      <c r="XCE36" s="112"/>
      <c r="XCO36" s="114"/>
      <c r="XCQ36" s="115"/>
      <c r="XCR36" s="115"/>
      <c r="XCS36" s="95"/>
      <c r="XCT36" s="108"/>
      <c r="XCU36" s="112"/>
      <c r="XDE36" s="114"/>
      <c r="XDG36" s="115"/>
      <c r="XDH36" s="115"/>
      <c r="XDI36" s="95"/>
      <c r="XDJ36" s="108"/>
      <c r="XDK36" s="112"/>
      <c r="XDU36" s="114"/>
      <c r="XDW36" s="115"/>
      <c r="XDX36" s="115"/>
      <c r="XDY36" s="95"/>
      <c r="XDZ36" s="108"/>
      <c r="XEA36" s="112"/>
      <c r="XEK36" s="114"/>
      <c r="XEM36" s="115"/>
      <c r="XEN36" s="115"/>
      <c r="XEO36" s="95"/>
      <c r="XEP36" s="108"/>
      <c r="XEQ36" s="112"/>
      <c r="XFA36" s="114"/>
      <c r="XFC36" s="115"/>
      <c r="XFD36" s="115"/>
    </row>
    <row r="37" spans="1:16384" s="113" customFormat="1" ht="21" customHeight="1" x14ac:dyDescent="0.25">
      <c r="A37" s="95"/>
      <c r="B37" s="108"/>
      <c r="C37" s="11"/>
      <c r="D37" s="96"/>
      <c r="E37" s="123"/>
      <c r="F37" s="124"/>
      <c r="G37" s="123"/>
      <c r="H37" s="124"/>
      <c r="I37" s="123"/>
      <c r="J37" s="124"/>
      <c r="K37" s="123"/>
      <c r="L37" s="124"/>
      <c r="M37" s="123"/>
      <c r="N37" s="124"/>
      <c r="O37" s="123"/>
      <c r="P37" s="124"/>
      <c r="Q37" s="118"/>
      <c r="R37" s="119"/>
      <c r="S37" s="112"/>
      <c r="AC37" s="114"/>
      <c r="AE37" s="115"/>
      <c r="AF37" s="115"/>
      <c r="AG37" s="95"/>
      <c r="AH37" s="108"/>
      <c r="AI37" s="112"/>
      <c r="AS37" s="114"/>
      <c r="AU37" s="115"/>
      <c r="AV37" s="115"/>
      <c r="AW37" s="95"/>
      <c r="AX37" s="108"/>
      <c r="AY37" s="112"/>
      <c r="BI37" s="114"/>
      <c r="BK37" s="115"/>
      <c r="BL37" s="115"/>
      <c r="BM37" s="95"/>
      <c r="BN37" s="108"/>
      <c r="BO37" s="112"/>
      <c r="BY37" s="114"/>
      <c r="CA37" s="115"/>
      <c r="CB37" s="115"/>
      <c r="CC37" s="95"/>
      <c r="CD37" s="108"/>
      <c r="CE37" s="112"/>
      <c r="CO37" s="114"/>
      <c r="CQ37" s="115"/>
      <c r="CR37" s="115"/>
      <c r="CS37" s="95"/>
      <c r="CT37" s="108"/>
      <c r="CU37" s="112"/>
      <c r="DE37" s="114"/>
      <c r="DG37" s="115"/>
      <c r="DH37" s="115"/>
      <c r="DI37" s="95"/>
      <c r="DJ37" s="108"/>
      <c r="DK37" s="112"/>
      <c r="DU37" s="114"/>
      <c r="DW37" s="115"/>
      <c r="DX37" s="115"/>
      <c r="DY37" s="95"/>
      <c r="DZ37" s="108"/>
      <c r="EA37" s="112"/>
      <c r="EK37" s="114"/>
      <c r="EM37" s="115"/>
      <c r="EN37" s="115"/>
      <c r="EO37" s="95"/>
      <c r="EP37" s="108"/>
      <c r="EQ37" s="112"/>
      <c r="FA37" s="114"/>
      <c r="FC37" s="115"/>
      <c r="FD37" s="115"/>
      <c r="FE37" s="95"/>
      <c r="FF37" s="108"/>
      <c r="FG37" s="112"/>
      <c r="FQ37" s="114"/>
      <c r="FS37" s="115"/>
      <c r="FT37" s="115"/>
      <c r="FU37" s="95"/>
      <c r="FV37" s="108"/>
      <c r="FW37" s="112"/>
      <c r="GG37" s="114"/>
      <c r="GI37" s="115"/>
      <c r="GJ37" s="115"/>
      <c r="GK37" s="95"/>
      <c r="GL37" s="108"/>
      <c r="GM37" s="112"/>
      <c r="GW37" s="114"/>
      <c r="GY37" s="115"/>
      <c r="GZ37" s="115"/>
      <c r="HA37" s="95"/>
      <c r="HB37" s="108"/>
      <c r="HC37" s="112"/>
      <c r="HM37" s="114"/>
      <c r="HO37" s="115"/>
      <c r="HP37" s="115"/>
      <c r="HQ37" s="95"/>
      <c r="HR37" s="108"/>
      <c r="HS37" s="112"/>
      <c r="IC37" s="114"/>
      <c r="IE37" s="115"/>
      <c r="IF37" s="115"/>
      <c r="IG37" s="95"/>
      <c r="IH37" s="108"/>
      <c r="II37" s="112"/>
      <c r="IS37" s="114"/>
      <c r="IU37" s="115"/>
      <c r="IV37" s="115"/>
      <c r="IW37" s="95"/>
      <c r="IX37" s="108"/>
      <c r="IY37" s="112"/>
      <c r="JI37" s="114"/>
      <c r="JK37" s="115"/>
      <c r="JL37" s="115"/>
      <c r="JM37" s="95"/>
      <c r="JN37" s="108"/>
      <c r="JO37" s="112"/>
      <c r="JY37" s="114"/>
      <c r="KA37" s="115"/>
      <c r="KB37" s="115"/>
      <c r="KC37" s="95"/>
      <c r="KD37" s="108"/>
      <c r="KE37" s="112"/>
      <c r="KO37" s="114"/>
      <c r="KQ37" s="115"/>
      <c r="KR37" s="115"/>
      <c r="KS37" s="95"/>
      <c r="KT37" s="108"/>
      <c r="KU37" s="112"/>
      <c r="LE37" s="114"/>
      <c r="LG37" s="115"/>
      <c r="LH37" s="115"/>
      <c r="LI37" s="95"/>
      <c r="LJ37" s="108"/>
      <c r="LK37" s="112"/>
      <c r="LU37" s="114"/>
      <c r="LW37" s="115"/>
      <c r="LX37" s="115"/>
      <c r="LY37" s="95"/>
      <c r="LZ37" s="108"/>
      <c r="MA37" s="112"/>
      <c r="MK37" s="114"/>
      <c r="MM37" s="115"/>
      <c r="MN37" s="115"/>
      <c r="MO37" s="95"/>
      <c r="MP37" s="108"/>
      <c r="MQ37" s="112"/>
      <c r="NA37" s="114"/>
      <c r="NC37" s="115"/>
      <c r="ND37" s="115"/>
      <c r="NE37" s="95"/>
      <c r="NF37" s="108"/>
      <c r="NG37" s="112"/>
      <c r="NQ37" s="114"/>
      <c r="NS37" s="115"/>
      <c r="NT37" s="115"/>
      <c r="NU37" s="95"/>
      <c r="NV37" s="108"/>
      <c r="NW37" s="112"/>
      <c r="OG37" s="114"/>
      <c r="OI37" s="115"/>
      <c r="OJ37" s="115"/>
      <c r="OK37" s="95"/>
      <c r="OL37" s="108"/>
      <c r="OM37" s="112"/>
      <c r="OW37" s="114"/>
      <c r="OY37" s="115"/>
      <c r="OZ37" s="115"/>
      <c r="PA37" s="95"/>
      <c r="PB37" s="108"/>
      <c r="PC37" s="112"/>
      <c r="PM37" s="114"/>
      <c r="PO37" s="115"/>
      <c r="PP37" s="115"/>
      <c r="PQ37" s="95"/>
      <c r="PR37" s="108"/>
      <c r="PS37" s="112"/>
      <c r="QC37" s="114"/>
      <c r="QE37" s="115"/>
      <c r="QF37" s="115"/>
      <c r="QG37" s="95"/>
      <c r="QH37" s="108"/>
      <c r="QI37" s="112"/>
      <c r="QS37" s="114"/>
      <c r="QU37" s="115"/>
      <c r="QV37" s="115"/>
      <c r="QW37" s="95"/>
      <c r="QX37" s="108"/>
      <c r="QY37" s="112"/>
      <c r="RI37" s="114"/>
      <c r="RK37" s="115"/>
      <c r="RL37" s="115"/>
      <c r="RM37" s="95"/>
      <c r="RN37" s="108"/>
      <c r="RO37" s="112"/>
      <c r="RY37" s="114"/>
      <c r="SA37" s="115"/>
      <c r="SB37" s="115"/>
      <c r="SC37" s="95"/>
      <c r="SD37" s="108"/>
      <c r="SE37" s="112"/>
      <c r="SO37" s="114"/>
      <c r="SQ37" s="115"/>
      <c r="SR37" s="115"/>
      <c r="SS37" s="95"/>
      <c r="ST37" s="108"/>
      <c r="SU37" s="112"/>
      <c r="TE37" s="114"/>
      <c r="TG37" s="115"/>
      <c r="TH37" s="115"/>
      <c r="TI37" s="95"/>
      <c r="TJ37" s="108"/>
      <c r="TK37" s="112"/>
      <c r="TU37" s="114"/>
      <c r="TW37" s="115"/>
      <c r="TX37" s="115"/>
      <c r="TY37" s="95"/>
      <c r="TZ37" s="108"/>
      <c r="UA37" s="112"/>
      <c r="UK37" s="114"/>
      <c r="UM37" s="115"/>
      <c r="UN37" s="115"/>
      <c r="UO37" s="95"/>
      <c r="UP37" s="108"/>
      <c r="UQ37" s="112"/>
      <c r="VA37" s="114"/>
      <c r="VC37" s="115"/>
      <c r="VD37" s="115"/>
      <c r="VE37" s="95"/>
      <c r="VF37" s="108"/>
      <c r="VG37" s="112"/>
      <c r="VQ37" s="114"/>
      <c r="VS37" s="115"/>
      <c r="VT37" s="115"/>
      <c r="VU37" s="95"/>
      <c r="VV37" s="108"/>
      <c r="VW37" s="112"/>
      <c r="WG37" s="114"/>
      <c r="WI37" s="115"/>
      <c r="WJ37" s="115"/>
      <c r="WK37" s="95"/>
      <c r="WL37" s="108"/>
      <c r="WM37" s="112"/>
      <c r="WW37" s="114"/>
      <c r="WY37" s="115"/>
      <c r="WZ37" s="115"/>
      <c r="XA37" s="95"/>
      <c r="XB37" s="108"/>
      <c r="XC37" s="112"/>
      <c r="XM37" s="114"/>
      <c r="XO37" s="115"/>
      <c r="XP37" s="115"/>
      <c r="XQ37" s="95"/>
      <c r="XR37" s="108"/>
      <c r="XS37" s="112"/>
      <c r="YC37" s="114"/>
      <c r="YE37" s="115"/>
      <c r="YF37" s="115"/>
      <c r="YG37" s="95"/>
      <c r="YH37" s="108"/>
      <c r="YI37" s="112"/>
      <c r="YS37" s="114"/>
      <c r="YU37" s="115"/>
      <c r="YV37" s="115"/>
      <c r="YW37" s="95"/>
      <c r="YX37" s="108"/>
      <c r="YY37" s="112"/>
      <c r="ZI37" s="114"/>
      <c r="ZK37" s="115"/>
      <c r="ZL37" s="115"/>
      <c r="ZM37" s="95"/>
      <c r="ZN37" s="108"/>
      <c r="ZO37" s="112"/>
      <c r="ZY37" s="114"/>
      <c r="AAA37" s="115"/>
      <c r="AAB37" s="115"/>
      <c r="AAC37" s="95"/>
      <c r="AAD37" s="108"/>
      <c r="AAE37" s="112"/>
      <c r="AAO37" s="114"/>
      <c r="AAQ37" s="115"/>
      <c r="AAR37" s="115"/>
      <c r="AAS37" s="95"/>
      <c r="AAT37" s="108"/>
      <c r="AAU37" s="112"/>
      <c r="ABE37" s="114"/>
      <c r="ABG37" s="115"/>
      <c r="ABH37" s="115"/>
      <c r="ABI37" s="95"/>
      <c r="ABJ37" s="108"/>
      <c r="ABK37" s="112"/>
      <c r="ABU37" s="114"/>
      <c r="ABW37" s="115"/>
      <c r="ABX37" s="115"/>
      <c r="ABY37" s="95"/>
      <c r="ABZ37" s="108"/>
      <c r="ACA37" s="112"/>
      <c r="ACK37" s="114"/>
      <c r="ACM37" s="115"/>
      <c r="ACN37" s="115"/>
      <c r="ACO37" s="95"/>
      <c r="ACP37" s="108"/>
      <c r="ACQ37" s="112"/>
      <c r="ADA37" s="114"/>
      <c r="ADC37" s="115"/>
      <c r="ADD37" s="115"/>
      <c r="ADE37" s="95"/>
      <c r="ADF37" s="108"/>
      <c r="ADG37" s="112"/>
      <c r="ADQ37" s="114"/>
      <c r="ADS37" s="115"/>
      <c r="ADT37" s="115"/>
      <c r="ADU37" s="95"/>
      <c r="ADV37" s="108"/>
      <c r="ADW37" s="112"/>
      <c r="AEG37" s="114"/>
      <c r="AEI37" s="115"/>
      <c r="AEJ37" s="115"/>
      <c r="AEK37" s="95"/>
      <c r="AEL37" s="108"/>
      <c r="AEM37" s="112"/>
      <c r="AEW37" s="114"/>
      <c r="AEY37" s="115"/>
      <c r="AEZ37" s="115"/>
      <c r="AFA37" s="95"/>
      <c r="AFB37" s="108"/>
      <c r="AFC37" s="112"/>
      <c r="AFM37" s="114"/>
      <c r="AFO37" s="115"/>
      <c r="AFP37" s="115"/>
      <c r="AFQ37" s="95"/>
      <c r="AFR37" s="108"/>
      <c r="AFS37" s="112"/>
      <c r="AGC37" s="114"/>
      <c r="AGE37" s="115"/>
      <c r="AGF37" s="115"/>
      <c r="AGG37" s="95"/>
      <c r="AGH37" s="108"/>
      <c r="AGI37" s="112"/>
      <c r="AGS37" s="114"/>
      <c r="AGU37" s="115"/>
      <c r="AGV37" s="115"/>
      <c r="AGW37" s="95"/>
      <c r="AGX37" s="108"/>
      <c r="AGY37" s="112"/>
      <c r="AHI37" s="114"/>
      <c r="AHK37" s="115"/>
      <c r="AHL37" s="115"/>
      <c r="AHM37" s="95"/>
      <c r="AHN37" s="108"/>
      <c r="AHO37" s="112"/>
      <c r="AHY37" s="114"/>
      <c r="AIA37" s="115"/>
      <c r="AIB37" s="115"/>
      <c r="AIC37" s="95"/>
      <c r="AID37" s="108"/>
      <c r="AIE37" s="112"/>
      <c r="AIO37" s="114"/>
      <c r="AIQ37" s="115"/>
      <c r="AIR37" s="115"/>
      <c r="AIS37" s="95"/>
      <c r="AIT37" s="108"/>
      <c r="AIU37" s="112"/>
      <c r="AJE37" s="114"/>
      <c r="AJG37" s="115"/>
      <c r="AJH37" s="115"/>
      <c r="AJI37" s="95"/>
      <c r="AJJ37" s="108"/>
      <c r="AJK37" s="112"/>
      <c r="AJU37" s="114"/>
      <c r="AJW37" s="115"/>
      <c r="AJX37" s="115"/>
      <c r="AJY37" s="95"/>
      <c r="AJZ37" s="108"/>
      <c r="AKA37" s="112"/>
      <c r="AKK37" s="114"/>
      <c r="AKM37" s="115"/>
      <c r="AKN37" s="115"/>
      <c r="AKO37" s="95"/>
      <c r="AKP37" s="108"/>
      <c r="AKQ37" s="112"/>
      <c r="ALA37" s="114"/>
      <c r="ALC37" s="115"/>
      <c r="ALD37" s="115"/>
      <c r="ALE37" s="95"/>
      <c r="ALF37" s="108"/>
      <c r="ALG37" s="112"/>
      <c r="ALQ37" s="114"/>
      <c r="ALS37" s="115"/>
      <c r="ALT37" s="115"/>
      <c r="ALU37" s="95"/>
      <c r="ALV37" s="108"/>
      <c r="ALW37" s="112"/>
      <c r="AMG37" s="114"/>
      <c r="AMI37" s="115"/>
      <c r="AMJ37" s="115"/>
      <c r="AMK37" s="95"/>
      <c r="AML37" s="108"/>
      <c r="AMM37" s="112"/>
      <c r="AMW37" s="114"/>
      <c r="AMY37" s="115"/>
      <c r="AMZ37" s="115"/>
      <c r="ANA37" s="95"/>
      <c r="ANB37" s="108"/>
      <c r="ANC37" s="112"/>
      <c r="ANM37" s="114"/>
      <c r="ANO37" s="115"/>
      <c r="ANP37" s="115"/>
      <c r="ANQ37" s="95"/>
      <c r="ANR37" s="108"/>
      <c r="ANS37" s="112"/>
      <c r="AOC37" s="114"/>
      <c r="AOE37" s="115"/>
      <c r="AOF37" s="115"/>
      <c r="AOG37" s="95"/>
      <c r="AOH37" s="108"/>
      <c r="AOI37" s="112"/>
      <c r="AOS37" s="114"/>
      <c r="AOU37" s="115"/>
      <c r="AOV37" s="115"/>
      <c r="AOW37" s="95"/>
      <c r="AOX37" s="108"/>
      <c r="AOY37" s="112"/>
      <c r="API37" s="114"/>
      <c r="APK37" s="115"/>
      <c r="APL37" s="115"/>
      <c r="APM37" s="95"/>
      <c r="APN37" s="108"/>
      <c r="APO37" s="112"/>
      <c r="APY37" s="114"/>
      <c r="AQA37" s="115"/>
      <c r="AQB37" s="115"/>
      <c r="AQC37" s="95"/>
      <c r="AQD37" s="108"/>
      <c r="AQE37" s="112"/>
      <c r="AQO37" s="114"/>
      <c r="AQQ37" s="115"/>
      <c r="AQR37" s="115"/>
      <c r="AQS37" s="95"/>
      <c r="AQT37" s="108"/>
      <c r="AQU37" s="112"/>
      <c r="ARE37" s="114"/>
      <c r="ARG37" s="115"/>
      <c r="ARH37" s="115"/>
      <c r="ARI37" s="95"/>
      <c r="ARJ37" s="108"/>
      <c r="ARK37" s="112"/>
      <c r="ARU37" s="114"/>
      <c r="ARW37" s="115"/>
      <c r="ARX37" s="115"/>
      <c r="ARY37" s="95"/>
      <c r="ARZ37" s="108"/>
      <c r="ASA37" s="112"/>
      <c r="ASK37" s="114"/>
      <c r="ASM37" s="115"/>
      <c r="ASN37" s="115"/>
      <c r="ASO37" s="95"/>
      <c r="ASP37" s="108"/>
      <c r="ASQ37" s="112"/>
      <c r="ATA37" s="114"/>
      <c r="ATC37" s="115"/>
      <c r="ATD37" s="115"/>
      <c r="ATE37" s="95"/>
      <c r="ATF37" s="108"/>
      <c r="ATG37" s="112"/>
      <c r="ATQ37" s="114"/>
      <c r="ATS37" s="115"/>
      <c r="ATT37" s="115"/>
      <c r="ATU37" s="95"/>
      <c r="ATV37" s="108"/>
      <c r="ATW37" s="112"/>
      <c r="AUG37" s="114"/>
      <c r="AUI37" s="115"/>
      <c r="AUJ37" s="115"/>
      <c r="AUK37" s="95"/>
      <c r="AUL37" s="108"/>
      <c r="AUM37" s="112"/>
      <c r="AUW37" s="114"/>
      <c r="AUY37" s="115"/>
      <c r="AUZ37" s="115"/>
      <c r="AVA37" s="95"/>
      <c r="AVB37" s="108"/>
      <c r="AVC37" s="112"/>
      <c r="AVM37" s="114"/>
      <c r="AVO37" s="115"/>
      <c r="AVP37" s="115"/>
      <c r="AVQ37" s="95"/>
      <c r="AVR37" s="108"/>
      <c r="AVS37" s="112"/>
      <c r="AWC37" s="114"/>
      <c r="AWE37" s="115"/>
      <c r="AWF37" s="115"/>
      <c r="AWG37" s="95"/>
      <c r="AWH37" s="108"/>
      <c r="AWI37" s="112"/>
      <c r="AWS37" s="114"/>
      <c r="AWU37" s="115"/>
      <c r="AWV37" s="115"/>
      <c r="AWW37" s="95"/>
      <c r="AWX37" s="108"/>
      <c r="AWY37" s="112"/>
      <c r="AXI37" s="114"/>
      <c r="AXK37" s="115"/>
      <c r="AXL37" s="115"/>
      <c r="AXM37" s="95"/>
      <c r="AXN37" s="108"/>
      <c r="AXO37" s="112"/>
      <c r="AXY37" s="114"/>
      <c r="AYA37" s="115"/>
      <c r="AYB37" s="115"/>
      <c r="AYC37" s="95"/>
      <c r="AYD37" s="108"/>
      <c r="AYE37" s="112"/>
      <c r="AYO37" s="114"/>
      <c r="AYQ37" s="115"/>
      <c r="AYR37" s="115"/>
      <c r="AYS37" s="95"/>
      <c r="AYT37" s="108"/>
      <c r="AYU37" s="112"/>
      <c r="AZE37" s="114"/>
      <c r="AZG37" s="115"/>
      <c r="AZH37" s="115"/>
      <c r="AZI37" s="95"/>
      <c r="AZJ37" s="108"/>
      <c r="AZK37" s="112"/>
      <c r="AZU37" s="114"/>
      <c r="AZW37" s="115"/>
      <c r="AZX37" s="115"/>
      <c r="AZY37" s="95"/>
      <c r="AZZ37" s="108"/>
      <c r="BAA37" s="112"/>
      <c r="BAK37" s="114"/>
      <c r="BAM37" s="115"/>
      <c r="BAN37" s="115"/>
      <c r="BAO37" s="95"/>
      <c r="BAP37" s="108"/>
      <c r="BAQ37" s="112"/>
      <c r="BBA37" s="114"/>
      <c r="BBC37" s="115"/>
      <c r="BBD37" s="115"/>
      <c r="BBE37" s="95"/>
      <c r="BBF37" s="108"/>
      <c r="BBG37" s="112"/>
      <c r="BBQ37" s="114"/>
      <c r="BBS37" s="115"/>
      <c r="BBT37" s="115"/>
      <c r="BBU37" s="95"/>
      <c r="BBV37" s="108"/>
      <c r="BBW37" s="112"/>
      <c r="BCG37" s="114"/>
      <c r="BCI37" s="115"/>
      <c r="BCJ37" s="115"/>
      <c r="BCK37" s="95"/>
      <c r="BCL37" s="108"/>
      <c r="BCM37" s="112"/>
      <c r="BCW37" s="114"/>
      <c r="BCY37" s="115"/>
      <c r="BCZ37" s="115"/>
      <c r="BDA37" s="95"/>
      <c r="BDB37" s="108"/>
      <c r="BDC37" s="112"/>
      <c r="BDM37" s="114"/>
      <c r="BDO37" s="115"/>
      <c r="BDP37" s="115"/>
      <c r="BDQ37" s="95"/>
      <c r="BDR37" s="108"/>
      <c r="BDS37" s="112"/>
      <c r="BEC37" s="114"/>
      <c r="BEE37" s="115"/>
      <c r="BEF37" s="115"/>
      <c r="BEG37" s="95"/>
      <c r="BEH37" s="108"/>
      <c r="BEI37" s="112"/>
      <c r="BES37" s="114"/>
      <c r="BEU37" s="115"/>
      <c r="BEV37" s="115"/>
      <c r="BEW37" s="95"/>
      <c r="BEX37" s="108"/>
      <c r="BEY37" s="112"/>
      <c r="BFI37" s="114"/>
      <c r="BFK37" s="115"/>
      <c r="BFL37" s="115"/>
      <c r="BFM37" s="95"/>
      <c r="BFN37" s="108"/>
      <c r="BFO37" s="112"/>
      <c r="BFY37" s="114"/>
      <c r="BGA37" s="115"/>
      <c r="BGB37" s="115"/>
      <c r="BGC37" s="95"/>
      <c r="BGD37" s="108"/>
      <c r="BGE37" s="112"/>
      <c r="BGO37" s="114"/>
      <c r="BGQ37" s="115"/>
      <c r="BGR37" s="115"/>
      <c r="BGS37" s="95"/>
      <c r="BGT37" s="108"/>
      <c r="BGU37" s="112"/>
      <c r="BHE37" s="114"/>
      <c r="BHG37" s="115"/>
      <c r="BHH37" s="115"/>
      <c r="BHI37" s="95"/>
      <c r="BHJ37" s="108"/>
      <c r="BHK37" s="112"/>
      <c r="BHU37" s="114"/>
      <c r="BHW37" s="115"/>
      <c r="BHX37" s="115"/>
      <c r="BHY37" s="95"/>
      <c r="BHZ37" s="108"/>
      <c r="BIA37" s="112"/>
      <c r="BIK37" s="114"/>
      <c r="BIM37" s="115"/>
      <c r="BIN37" s="115"/>
      <c r="BIO37" s="95"/>
      <c r="BIP37" s="108"/>
      <c r="BIQ37" s="112"/>
      <c r="BJA37" s="114"/>
      <c r="BJC37" s="115"/>
      <c r="BJD37" s="115"/>
      <c r="BJE37" s="95"/>
      <c r="BJF37" s="108"/>
      <c r="BJG37" s="112"/>
      <c r="BJQ37" s="114"/>
      <c r="BJS37" s="115"/>
      <c r="BJT37" s="115"/>
      <c r="BJU37" s="95"/>
      <c r="BJV37" s="108"/>
      <c r="BJW37" s="112"/>
      <c r="BKG37" s="114"/>
      <c r="BKI37" s="115"/>
      <c r="BKJ37" s="115"/>
      <c r="BKK37" s="95"/>
      <c r="BKL37" s="108"/>
      <c r="BKM37" s="112"/>
      <c r="BKW37" s="114"/>
      <c r="BKY37" s="115"/>
      <c r="BKZ37" s="115"/>
      <c r="BLA37" s="95"/>
      <c r="BLB37" s="108"/>
      <c r="BLC37" s="112"/>
      <c r="BLM37" s="114"/>
      <c r="BLO37" s="115"/>
      <c r="BLP37" s="115"/>
      <c r="BLQ37" s="95"/>
      <c r="BLR37" s="108"/>
      <c r="BLS37" s="112"/>
      <c r="BMC37" s="114"/>
      <c r="BME37" s="115"/>
      <c r="BMF37" s="115"/>
      <c r="BMG37" s="95"/>
      <c r="BMH37" s="108"/>
      <c r="BMI37" s="112"/>
      <c r="BMS37" s="114"/>
      <c r="BMU37" s="115"/>
      <c r="BMV37" s="115"/>
      <c r="BMW37" s="95"/>
      <c r="BMX37" s="108"/>
      <c r="BMY37" s="112"/>
      <c r="BNI37" s="114"/>
      <c r="BNK37" s="115"/>
      <c r="BNL37" s="115"/>
      <c r="BNM37" s="95"/>
      <c r="BNN37" s="108"/>
      <c r="BNO37" s="112"/>
      <c r="BNY37" s="114"/>
      <c r="BOA37" s="115"/>
      <c r="BOB37" s="115"/>
      <c r="BOC37" s="95"/>
      <c r="BOD37" s="108"/>
      <c r="BOE37" s="112"/>
      <c r="BOO37" s="114"/>
      <c r="BOQ37" s="115"/>
      <c r="BOR37" s="115"/>
      <c r="BOS37" s="95"/>
      <c r="BOT37" s="108"/>
      <c r="BOU37" s="112"/>
      <c r="BPE37" s="114"/>
      <c r="BPG37" s="115"/>
      <c r="BPH37" s="115"/>
      <c r="BPI37" s="95"/>
      <c r="BPJ37" s="108"/>
      <c r="BPK37" s="112"/>
      <c r="BPU37" s="114"/>
      <c r="BPW37" s="115"/>
      <c r="BPX37" s="115"/>
      <c r="BPY37" s="95"/>
      <c r="BPZ37" s="108"/>
      <c r="BQA37" s="112"/>
      <c r="BQK37" s="114"/>
      <c r="BQM37" s="115"/>
      <c r="BQN37" s="115"/>
      <c r="BQO37" s="95"/>
      <c r="BQP37" s="108"/>
      <c r="BQQ37" s="112"/>
      <c r="BRA37" s="114"/>
      <c r="BRC37" s="115"/>
      <c r="BRD37" s="115"/>
      <c r="BRE37" s="95"/>
      <c r="BRF37" s="108"/>
      <c r="BRG37" s="112"/>
      <c r="BRQ37" s="114"/>
      <c r="BRS37" s="115"/>
      <c r="BRT37" s="115"/>
      <c r="BRU37" s="95"/>
      <c r="BRV37" s="108"/>
      <c r="BRW37" s="112"/>
      <c r="BSG37" s="114"/>
      <c r="BSI37" s="115"/>
      <c r="BSJ37" s="115"/>
      <c r="BSK37" s="95"/>
      <c r="BSL37" s="108"/>
      <c r="BSM37" s="112"/>
      <c r="BSW37" s="114"/>
      <c r="BSY37" s="115"/>
      <c r="BSZ37" s="115"/>
      <c r="BTA37" s="95"/>
      <c r="BTB37" s="108"/>
      <c r="BTC37" s="112"/>
      <c r="BTM37" s="114"/>
      <c r="BTO37" s="115"/>
      <c r="BTP37" s="115"/>
      <c r="BTQ37" s="95"/>
      <c r="BTR37" s="108"/>
      <c r="BTS37" s="112"/>
      <c r="BUC37" s="114"/>
      <c r="BUE37" s="115"/>
      <c r="BUF37" s="115"/>
      <c r="BUG37" s="95"/>
      <c r="BUH37" s="108"/>
      <c r="BUI37" s="112"/>
      <c r="BUS37" s="114"/>
      <c r="BUU37" s="115"/>
      <c r="BUV37" s="115"/>
      <c r="BUW37" s="95"/>
      <c r="BUX37" s="108"/>
      <c r="BUY37" s="112"/>
      <c r="BVI37" s="114"/>
      <c r="BVK37" s="115"/>
      <c r="BVL37" s="115"/>
      <c r="BVM37" s="95"/>
      <c r="BVN37" s="108"/>
      <c r="BVO37" s="112"/>
      <c r="BVY37" s="114"/>
      <c r="BWA37" s="115"/>
      <c r="BWB37" s="115"/>
      <c r="BWC37" s="95"/>
      <c r="BWD37" s="108"/>
      <c r="BWE37" s="112"/>
      <c r="BWO37" s="114"/>
      <c r="BWQ37" s="115"/>
      <c r="BWR37" s="115"/>
      <c r="BWS37" s="95"/>
      <c r="BWT37" s="108"/>
      <c r="BWU37" s="112"/>
      <c r="BXE37" s="114"/>
      <c r="BXG37" s="115"/>
      <c r="BXH37" s="115"/>
      <c r="BXI37" s="95"/>
      <c r="BXJ37" s="108"/>
      <c r="BXK37" s="112"/>
      <c r="BXU37" s="114"/>
      <c r="BXW37" s="115"/>
      <c r="BXX37" s="115"/>
      <c r="BXY37" s="95"/>
      <c r="BXZ37" s="108"/>
      <c r="BYA37" s="112"/>
      <c r="BYK37" s="114"/>
      <c r="BYM37" s="115"/>
      <c r="BYN37" s="115"/>
      <c r="BYO37" s="95"/>
      <c r="BYP37" s="108"/>
      <c r="BYQ37" s="112"/>
      <c r="BZA37" s="114"/>
      <c r="BZC37" s="115"/>
      <c r="BZD37" s="115"/>
      <c r="BZE37" s="95"/>
      <c r="BZF37" s="108"/>
      <c r="BZG37" s="112"/>
      <c r="BZQ37" s="114"/>
      <c r="BZS37" s="115"/>
      <c r="BZT37" s="115"/>
      <c r="BZU37" s="95"/>
      <c r="BZV37" s="108"/>
      <c r="BZW37" s="112"/>
      <c r="CAG37" s="114"/>
      <c r="CAI37" s="115"/>
      <c r="CAJ37" s="115"/>
      <c r="CAK37" s="95"/>
      <c r="CAL37" s="108"/>
      <c r="CAM37" s="112"/>
      <c r="CAW37" s="114"/>
      <c r="CAY37" s="115"/>
      <c r="CAZ37" s="115"/>
      <c r="CBA37" s="95"/>
      <c r="CBB37" s="108"/>
      <c r="CBC37" s="112"/>
      <c r="CBM37" s="114"/>
      <c r="CBO37" s="115"/>
      <c r="CBP37" s="115"/>
      <c r="CBQ37" s="95"/>
      <c r="CBR37" s="108"/>
      <c r="CBS37" s="112"/>
      <c r="CCC37" s="114"/>
      <c r="CCE37" s="115"/>
      <c r="CCF37" s="115"/>
      <c r="CCG37" s="95"/>
      <c r="CCH37" s="108"/>
      <c r="CCI37" s="112"/>
      <c r="CCS37" s="114"/>
      <c r="CCU37" s="115"/>
      <c r="CCV37" s="115"/>
      <c r="CCW37" s="95"/>
      <c r="CCX37" s="108"/>
      <c r="CCY37" s="112"/>
      <c r="CDI37" s="114"/>
      <c r="CDK37" s="115"/>
      <c r="CDL37" s="115"/>
      <c r="CDM37" s="95"/>
      <c r="CDN37" s="108"/>
      <c r="CDO37" s="112"/>
      <c r="CDY37" s="114"/>
      <c r="CEA37" s="115"/>
      <c r="CEB37" s="115"/>
      <c r="CEC37" s="95"/>
      <c r="CED37" s="108"/>
      <c r="CEE37" s="112"/>
      <c r="CEO37" s="114"/>
      <c r="CEQ37" s="115"/>
      <c r="CER37" s="115"/>
      <c r="CES37" s="95"/>
      <c r="CET37" s="108"/>
      <c r="CEU37" s="112"/>
      <c r="CFE37" s="114"/>
      <c r="CFG37" s="115"/>
      <c r="CFH37" s="115"/>
      <c r="CFI37" s="95"/>
      <c r="CFJ37" s="108"/>
      <c r="CFK37" s="112"/>
      <c r="CFU37" s="114"/>
      <c r="CFW37" s="115"/>
      <c r="CFX37" s="115"/>
      <c r="CFY37" s="95"/>
      <c r="CFZ37" s="108"/>
      <c r="CGA37" s="112"/>
      <c r="CGK37" s="114"/>
      <c r="CGM37" s="115"/>
      <c r="CGN37" s="115"/>
      <c r="CGO37" s="95"/>
      <c r="CGP37" s="108"/>
      <c r="CGQ37" s="112"/>
      <c r="CHA37" s="114"/>
      <c r="CHC37" s="115"/>
      <c r="CHD37" s="115"/>
      <c r="CHE37" s="95"/>
      <c r="CHF37" s="108"/>
      <c r="CHG37" s="112"/>
      <c r="CHQ37" s="114"/>
      <c r="CHS37" s="115"/>
      <c r="CHT37" s="115"/>
      <c r="CHU37" s="95"/>
      <c r="CHV37" s="108"/>
      <c r="CHW37" s="112"/>
      <c r="CIG37" s="114"/>
      <c r="CII37" s="115"/>
      <c r="CIJ37" s="115"/>
      <c r="CIK37" s="95"/>
      <c r="CIL37" s="108"/>
      <c r="CIM37" s="112"/>
      <c r="CIW37" s="114"/>
      <c r="CIY37" s="115"/>
      <c r="CIZ37" s="115"/>
      <c r="CJA37" s="95"/>
      <c r="CJB37" s="108"/>
      <c r="CJC37" s="112"/>
      <c r="CJM37" s="114"/>
      <c r="CJO37" s="115"/>
      <c r="CJP37" s="115"/>
      <c r="CJQ37" s="95"/>
      <c r="CJR37" s="108"/>
      <c r="CJS37" s="112"/>
      <c r="CKC37" s="114"/>
      <c r="CKE37" s="115"/>
      <c r="CKF37" s="115"/>
      <c r="CKG37" s="95"/>
      <c r="CKH37" s="108"/>
      <c r="CKI37" s="112"/>
      <c r="CKS37" s="114"/>
      <c r="CKU37" s="115"/>
      <c r="CKV37" s="115"/>
      <c r="CKW37" s="95"/>
      <c r="CKX37" s="108"/>
      <c r="CKY37" s="112"/>
      <c r="CLI37" s="114"/>
      <c r="CLK37" s="115"/>
      <c r="CLL37" s="115"/>
      <c r="CLM37" s="95"/>
      <c r="CLN37" s="108"/>
      <c r="CLO37" s="112"/>
      <c r="CLY37" s="114"/>
      <c r="CMA37" s="115"/>
      <c r="CMB37" s="115"/>
      <c r="CMC37" s="95"/>
      <c r="CMD37" s="108"/>
      <c r="CME37" s="112"/>
      <c r="CMO37" s="114"/>
      <c r="CMQ37" s="115"/>
      <c r="CMR37" s="115"/>
      <c r="CMS37" s="95"/>
      <c r="CMT37" s="108"/>
      <c r="CMU37" s="112"/>
      <c r="CNE37" s="114"/>
      <c r="CNG37" s="115"/>
      <c r="CNH37" s="115"/>
      <c r="CNI37" s="95"/>
      <c r="CNJ37" s="108"/>
      <c r="CNK37" s="112"/>
      <c r="CNU37" s="114"/>
      <c r="CNW37" s="115"/>
      <c r="CNX37" s="115"/>
      <c r="CNY37" s="95"/>
      <c r="CNZ37" s="108"/>
      <c r="COA37" s="112"/>
      <c r="COK37" s="114"/>
      <c r="COM37" s="115"/>
      <c r="CON37" s="115"/>
      <c r="COO37" s="95"/>
      <c r="COP37" s="108"/>
      <c r="COQ37" s="112"/>
      <c r="CPA37" s="114"/>
      <c r="CPC37" s="115"/>
      <c r="CPD37" s="115"/>
      <c r="CPE37" s="95"/>
      <c r="CPF37" s="108"/>
      <c r="CPG37" s="112"/>
      <c r="CPQ37" s="114"/>
      <c r="CPS37" s="115"/>
      <c r="CPT37" s="115"/>
      <c r="CPU37" s="95"/>
      <c r="CPV37" s="108"/>
      <c r="CPW37" s="112"/>
      <c r="CQG37" s="114"/>
      <c r="CQI37" s="115"/>
      <c r="CQJ37" s="115"/>
      <c r="CQK37" s="95"/>
      <c r="CQL37" s="108"/>
      <c r="CQM37" s="112"/>
      <c r="CQW37" s="114"/>
      <c r="CQY37" s="115"/>
      <c r="CQZ37" s="115"/>
      <c r="CRA37" s="95"/>
      <c r="CRB37" s="108"/>
      <c r="CRC37" s="112"/>
      <c r="CRM37" s="114"/>
      <c r="CRO37" s="115"/>
      <c r="CRP37" s="115"/>
      <c r="CRQ37" s="95"/>
      <c r="CRR37" s="108"/>
      <c r="CRS37" s="112"/>
      <c r="CSC37" s="114"/>
      <c r="CSE37" s="115"/>
      <c r="CSF37" s="115"/>
      <c r="CSG37" s="95"/>
      <c r="CSH37" s="108"/>
      <c r="CSI37" s="112"/>
      <c r="CSS37" s="114"/>
      <c r="CSU37" s="115"/>
      <c r="CSV37" s="115"/>
      <c r="CSW37" s="95"/>
      <c r="CSX37" s="108"/>
      <c r="CSY37" s="112"/>
      <c r="CTI37" s="114"/>
      <c r="CTK37" s="115"/>
      <c r="CTL37" s="115"/>
      <c r="CTM37" s="95"/>
      <c r="CTN37" s="108"/>
      <c r="CTO37" s="112"/>
      <c r="CTY37" s="114"/>
      <c r="CUA37" s="115"/>
      <c r="CUB37" s="115"/>
      <c r="CUC37" s="95"/>
      <c r="CUD37" s="108"/>
      <c r="CUE37" s="112"/>
      <c r="CUO37" s="114"/>
      <c r="CUQ37" s="115"/>
      <c r="CUR37" s="115"/>
      <c r="CUS37" s="95"/>
      <c r="CUT37" s="108"/>
      <c r="CUU37" s="112"/>
      <c r="CVE37" s="114"/>
      <c r="CVG37" s="115"/>
      <c r="CVH37" s="115"/>
      <c r="CVI37" s="95"/>
      <c r="CVJ37" s="108"/>
      <c r="CVK37" s="112"/>
      <c r="CVU37" s="114"/>
      <c r="CVW37" s="115"/>
      <c r="CVX37" s="115"/>
      <c r="CVY37" s="95"/>
      <c r="CVZ37" s="108"/>
      <c r="CWA37" s="112"/>
      <c r="CWK37" s="114"/>
      <c r="CWM37" s="115"/>
      <c r="CWN37" s="115"/>
      <c r="CWO37" s="95"/>
      <c r="CWP37" s="108"/>
      <c r="CWQ37" s="112"/>
      <c r="CXA37" s="114"/>
      <c r="CXC37" s="115"/>
      <c r="CXD37" s="115"/>
      <c r="CXE37" s="95"/>
      <c r="CXF37" s="108"/>
      <c r="CXG37" s="112"/>
      <c r="CXQ37" s="114"/>
      <c r="CXS37" s="115"/>
      <c r="CXT37" s="115"/>
      <c r="CXU37" s="95"/>
      <c r="CXV37" s="108"/>
      <c r="CXW37" s="112"/>
      <c r="CYG37" s="114"/>
      <c r="CYI37" s="115"/>
      <c r="CYJ37" s="115"/>
      <c r="CYK37" s="95"/>
      <c r="CYL37" s="108"/>
      <c r="CYM37" s="112"/>
      <c r="CYW37" s="114"/>
      <c r="CYY37" s="115"/>
      <c r="CYZ37" s="115"/>
      <c r="CZA37" s="95"/>
      <c r="CZB37" s="108"/>
      <c r="CZC37" s="112"/>
      <c r="CZM37" s="114"/>
      <c r="CZO37" s="115"/>
      <c r="CZP37" s="115"/>
      <c r="CZQ37" s="95"/>
      <c r="CZR37" s="108"/>
      <c r="CZS37" s="112"/>
      <c r="DAC37" s="114"/>
      <c r="DAE37" s="115"/>
      <c r="DAF37" s="115"/>
      <c r="DAG37" s="95"/>
      <c r="DAH37" s="108"/>
      <c r="DAI37" s="112"/>
      <c r="DAS37" s="114"/>
      <c r="DAU37" s="115"/>
      <c r="DAV37" s="115"/>
      <c r="DAW37" s="95"/>
      <c r="DAX37" s="108"/>
      <c r="DAY37" s="112"/>
      <c r="DBI37" s="114"/>
      <c r="DBK37" s="115"/>
      <c r="DBL37" s="115"/>
      <c r="DBM37" s="95"/>
      <c r="DBN37" s="108"/>
      <c r="DBO37" s="112"/>
      <c r="DBY37" s="114"/>
      <c r="DCA37" s="115"/>
      <c r="DCB37" s="115"/>
      <c r="DCC37" s="95"/>
      <c r="DCD37" s="108"/>
      <c r="DCE37" s="112"/>
      <c r="DCO37" s="114"/>
      <c r="DCQ37" s="115"/>
      <c r="DCR37" s="115"/>
      <c r="DCS37" s="95"/>
      <c r="DCT37" s="108"/>
      <c r="DCU37" s="112"/>
      <c r="DDE37" s="114"/>
      <c r="DDG37" s="115"/>
      <c r="DDH37" s="115"/>
      <c r="DDI37" s="95"/>
      <c r="DDJ37" s="108"/>
      <c r="DDK37" s="112"/>
      <c r="DDU37" s="114"/>
      <c r="DDW37" s="115"/>
      <c r="DDX37" s="115"/>
      <c r="DDY37" s="95"/>
      <c r="DDZ37" s="108"/>
      <c r="DEA37" s="112"/>
      <c r="DEK37" s="114"/>
      <c r="DEM37" s="115"/>
      <c r="DEN37" s="115"/>
      <c r="DEO37" s="95"/>
      <c r="DEP37" s="108"/>
      <c r="DEQ37" s="112"/>
      <c r="DFA37" s="114"/>
      <c r="DFC37" s="115"/>
      <c r="DFD37" s="115"/>
      <c r="DFE37" s="95"/>
      <c r="DFF37" s="108"/>
      <c r="DFG37" s="112"/>
      <c r="DFQ37" s="114"/>
      <c r="DFS37" s="115"/>
      <c r="DFT37" s="115"/>
      <c r="DFU37" s="95"/>
      <c r="DFV37" s="108"/>
      <c r="DFW37" s="112"/>
      <c r="DGG37" s="114"/>
      <c r="DGI37" s="115"/>
      <c r="DGJ37" s="115"/>
      <c r="DGK37" s="95"/>
      <c r="DGL37" s="108"/>
      <c r="DGM37" s="112"/>
      <c r="DGW37" s="114"/>
      <c r="DGY37" s="115"/>
      <c r="DGZ37" s="115"/>
      <c r="DHA37" s="95"/>
      <c r="DHB37" s="108"/>
      <c r="DHC37" s="112"/>
      <c r="DHM37" s="114"/>
      <c r="DHO37" s="115"/>
      <c r="DHP37" s="115"/>
      <c r="DHQ37" s="95"/>
      <c r="DHR37" s="108"/>
      <c r="DHS37" s="112"/>
      <c r="DIC37" s="114"/>
      <c r="DIE37" s="115"/>
      <c r="DIF37" s="115"/>
      <c r="DIG37" s="95"/>
      <c r="DIH37" s="108"/>
      <c r="DII37" s="112"/>
      <c r="DIS37" s="114"/>
      <c r="DIU37" s="115"/>
      <c r="DIV37" s="115"/>
      <c r="DIW37" s="95"/>
      <c r="DIX37" s="108"/>
      <c r="DIY37" s="112"/>
      <c r="DJI37" s="114"/>
      <c r="DJK37" s="115"/>
      <c r="DJL37" s="115"/>
      <c r="DJM37" s="95"/>
      <c r="DJN37" s="108"/>
      <c r="DJO37" s="112"/>
      <c r="DJY37" s="114"/>
      <c r="DKA37" s="115"/>
      <c r="DKB37" s="115"/>
      <c r="DKC37" s="95"/>
      <c r="DKD37" s="108"/>
      <c r="DKE37" s="112"/>
      <c r="DKO37" s="114"/>
      <c r="DKQ37" s="115"/>
      <c r="DKR37" s="115"/>
      <c r="DKS37" s="95"/>
      <c r="DKT37" s="108"/>
      <c r="DKU37" s="112"/>
      <c r="DLE37" s="114"/>
      <c r="DLG37" s="115"/>
      <c r="DLH37" s="115"/>
      <c r="DLI37" s="95"/>
      <c r="DLJ37" s="108"/>
      <c r="DLK37" s="112"/>
      <c r="DLU37" s="114"/>
      <c r="DLW37" s="115"/>
      <c r="DLX37" s="115"/>
      <c r="DLY37" s="95"/>
      <c r="DLZ37" s="108"/>
      <c r="DMA37" s="112"/>
      <c r="DMK37" s="114"/>
      <c r="DMM37" s="115"/>
      <c r="DMN37" s="115"/>
      <c r="DMO37" s="95"/>
      <c r="DMP37" s="108"/>
      <c r="DMQ37" s="112"/>
      <c r="DNA37" s="114"/>
      <c r="DNC37" s="115"/>
      <c r="DND37" s="115"/>
      <c r="DNE37" s="95"/>
      <c r="DNF37" s="108"/>
      <c r="DNG37" s="112"/>
      <c r="DNQ37" s="114"/>
      <c r="DNS37" s="115"/>
      <c r="DNT37" s="115"/>
      <c r="DNU37" s="95"/>
      <c r="DNV37" s="108"/>
      <c r="DNW37" s="112"/>
      <c r="DOG37" s="114"/>
      <c r="DOI37" s="115"/>
      <c r="DOJ37" s="115"/>
      <c r="DOK37" s="95"/>
      <c r="DOL37" s="108"/>
      <c r="DOM37" s="112"/>
      <c r="DOW37" s="114"/>
      <c r="DOY37" s="115"/>
      <c r="DOZ37" s="115"/>
      <c r="DPA37" s="95"/>
      <c r="DPB37" s="108"/>
      <c r="DPC37" s="112"/>
      <c r="DPM37" s="114"/>
      <c r="DPO37" s="115"/>
      <c r="DPP37" s="115"/>
      <c r="DPQ37" s="95"/>
      <c r="DPR37" s="108"/>
      <c r="DPS37" s="112"/>
      <c r="DQC37" s="114"/>
      <c r="DQE37" s="115"/>
      <c r="DQF37" s="115"/>
      <c r="DQG37" s="95"/>
      <c r="DQH37" s="108"/>
      <c r="DQI37" s="112"/>
      <c r="DQS37" s="114"/>
      <c r="DQU37" s="115"/>
      <c r="DQV37" s="115"/>
      <c r="DQW37" s="95"/>
      <c r="DQX37" s="108"/>
      <c r="DQY37" s="112"/>
      <c r="DRI37" s="114"/>
      <c r="DRK37" s="115"/>
      <c r="DRL37" s="115"/>
      <c r="DRM37" s="95"/>
      <c r="DRN37" s="108"/>
      <c r="DRO37" s="112"/>
      <c r="DRY37" s="114"/>
      <c r="DSA37" s="115"/>
      <c r="DSB37" s="115"/>
      <c r="DSC37" s="95"/>
      <c r="DSD37" s="108"/>
      <c r="DSE37" s="112"/>
      <c r="DSO37" s="114"/>
      <c r="DSQ37" s="115"/>
      <c r="DSR37" s="115"/>
      <c r="DSS37" s="95"/>
      <c r="DST37" s="108"/>
      <c r="DSU37" s="112"/>
      <c r="DTE37" s="114"/>
      <c r="DTG37" s="115"/>
      <c r="DTH37" s="115"/>
      <c r="DTI37" s="95"/>
      <c r="DTJ37" s="108"/>
      <c r="DTK37" s="112"/>
      <c r="DTU37" s="114"/>
      <c r="DTW37" s="115"/>
      <c r="DTX37" s="115"/>
      <c r="DTY37" s="95"/>
      <c r="DTZ37" s="108"/>
      <c r="DUA37" s="112"/>
      <c r="DUK37" s="114"/>
      <c r="DUM37" s="115"/>
      <c r="DUN37" s="115"/>
      <c r="DUO37" s="95"/>
      <c r="DUP37" s="108"/>
      <c r="DUQ37" s="112"/>
      <c r="DVA37" s="114"/>
      <c r="DVC37" s="115"/>
      <c r="DVD37" s="115"/>
      <c r="DVE37" s="95"/>
      <c r="DVF37" s="108"/>
      <c r="DVG37" s="112"/>
      <c r="DVQ37" s="114"/>
      <c r="DVS37" s="115"/>
      <c r="DVT37" s="115"/>
      <c r="DVU37" s="95"/>
      <c r="DVV37" s="108"/>
      <c r="DVW37" s="112"/>
      <c r="DWG37" s="114"/>
      <c r="DWI37" s="115"/>
      <c r="DWJ37" s="115"/>
      <c r="DWK37" s="95"/>
      <c r="DWL37" s="108"/>
      <c r="DWM37" s="112"/>
      <c r="DWW37" s="114"/>
      <c r="DWY37" s="115"/>
      <c r="DWZ37" s="115"/>
      <c r="DXA37" s="95"/>
      <c r="DXB37" s="108"/>
      <c r="DXC37" s="112"/>
      <c r="DXM37" s="114"/>
      <c r="DXO37" s="115"/>
      <c r="DXP37" s="115"/>
      <c r="DXQ37" s="95"/>
      <c r="DXR37" s="108"/>
      <c r="DXS37" s="112"/>
      <c r="DYC37" s="114"/>
      <c r="DYE37" s="115"/>
      <c r="DYF37" s="115"/>
      <c r="DYG37" s="95"/>
      <c r="DYH37" s="108"/>
      <c r="DYI37" s="112"/>
      <c r="DYS37" s="114"/>
      <c r="DYU37" s="115"/>
      <c r="DYV37" s="115"/>
      <c r="DYW37" s="95"/>
      <c r="DYX37" s="108"/>
      <c r="DYY37" s="112"/>
      <c r="DZI37" s="114"/>
      <c r="DZK37" s="115"/>
      <c r="DZL37" s="115"/>
      <c r="DZM37" s="95"/>
      <c r="DZN37" s="108"/>
      <c r="DZO37" s="112"/>
      <c r="DZY37" s="114"/>
      <c r="EAA37" s="115"/>
      <c r="EAB37" s="115"/>
      <c r="EAC37" s="95"/>
      <c r="EAD37" s="108"/>
      <c r="EAE37" s="112"/>
      <c r="EAO37" s="114"/>
      <c r="EAQ37" s="115"/>
      <c r="EAR37" s="115"/>
      <c r="EAS37" s="95"/>
      <c r="EAT37" s="108"/>
      <c r="EAU37" s="112"/>
      <c r="EBE37" s="114"/>
      <c r="EBG37" s="115"/>
      <c r="EBH37" s="115"/>
      <c r="EBI37" s="95"/>
      <c r="EBJ37" s="108"/>
      <c r="EBK37" s="112"/>
      <c r="EBU37" s="114"/>
      <c r="EBW37" s="115"/>
      <c r="EBX37" s="115"/>
      <c r="EBY37" s="95"/>
      <c r="EBZ37" s="108"/>
      <c r="ECA37" s="112"/>
      <c r="ECK37" s="114"/>
      <c r="ECM37" s="115"/>
      <c r="ECN37" s="115"/>
      <c r="ECO37" s="95"/>
      <c r="ECP37" s="108"/>
      <c r="ECQ37" s="112"/>
      <c r="EDA37" s="114"/>
      <c r="EDC37" s="115"/>
      <c r="EDD37" s="115"/>
      <c r="EDE37" s="95"/>
      <c r="EDF37" s="108"/>
      <c r="EDG37" s="112"/>
      <c r="EDQ37" s="114"/>
      <c r="EDS37" s="115"/>
      <c r="EDT37" s="115"/>
      <c r="EDU37" s="95"/>
      <c r="EDV37" s="108"/>
      <c r="EDW37" s="112"/>
      <c r="EEG37" s="114"/>
      <c r="EEI37" s="115"/>
      <c r="EEJ37" s="115"/>
      <c r="EEK37" s="95"/>
      <c r="EEL37" s="108"/>
      <c r="EEM37" s="112"/>
      <c r="EEW37" s="114"/>
      <c r="EEY37" s="115"/>
      <c r="EEZ37" s="115"/>
      <c r="EFA37" s="95"/>
      <c r="EFB37" s="108"/>
      <c r="EFC37" s="112"/>
      <c r="EFM37" s="114"/>
      <c r="EFO37" s="115"/>
      <c r="EFP37" s="115"/>
      <c r="EFQ37" s="95"/>
      <c r="EFR37" s="108"/>
      <c r="EFS37" s="112"/>
      <c r="EGC37" s="114"/>
      <c r="EGE37" s="115"/>
      <c r="EGF37" s="115"/>
      <c r="EGG37" s="95"/>
      <c r="EGH37" s="108"/>
      <c r="EGI37" s="112"/>
      <c r="EGS37" s="114"/>
      <c r="EGU37" s="115"/>
      <c r="EGV37" s="115"/>
      <c r="EGW37" s="95"/>
      <c r="EGX37" s="108"/>
      <c r="EGY37" s="112"/>
      <c r="EHI37" s="114"/>
      <c r="EHK37" s="115"/>
      <c r="EHL37" s="115"/>
      <c r="EHM37" s="95"/>
      <c r="EHN37" s="108"/>
      <c r="EHO37" s="112"/>
      <c r="EHY37" s="114"/>
      <c r="EIA37" s="115"/>
      <c r="EIB37" s="115"/>
      <c r="EIC37" s="95"/>
      <c r="EID37" s="108"/>
      <c r="EIE37" s="112"/>
      <c r="EIO37" s="114"/>
      <c r="EIQ37" s="115"/>
      <c r="EIR37" s="115"/>
      <c r="EIS37" s="95"/>
      <c r="EIT37" s="108"/>
      <c r="EIU37" s="112"/>
      <c r="EJE37" s="114"/>
      <c r="EJG37" s="115"/>
      <c r="EJH37" s="115"/>
      <c r="EJI37" s="95"/>
      <c r="EJJ37" s="108"/>
      <c r="EJK37" s="112"/>
      <c r="EJU37" s="114"/>
      <c r="EJW37" s="115"/>
      <c r="EJX37" s="115"/>
      <c r="EJY37" s="95"/>
      <c r="EJZ37" s="108"/>
      <c r="EKA37" s="112"/>
      <c r="EKK37" s="114"/>
      <c r="EKM37" s="115"/>
      <c r="EKN37" s="115"/>
      <c r="EKO37" s="95"/>
      <c r="EKP37" s="108"/>
      <c r="EKQ37" s="112"/>
      <c r="ELA37" s="114"/>
      <c r="ELC37" s="115"/>
      <c r="ELD37" s="115"/>
      <c r="ELE37" s="95"/>
      <c r="ELF37" s="108"/>
      <c r="ELG37" s="112"/>
      <c r="ELQ37" s="114"/>
      <c r="ELS37" s="115"/>
      <c r="ELT37" s="115"/>
      <c r="ELU37" s="95"/>
      <c r="ELV37" s="108"/>
      <c r="ELW37" s="112"/>
      <c r="EMG37" s="114"/>
      <c r="EMI37" s="115"/>
      <c r="EMJ37" s="115"/>
      <c r="EMK37" s="95"/>
      <c r="EML37" s="108"/>
      <c r="EMM37" s="112"/>
      <c r="EMW37" s="114"/>
      <c r="EMY37" s="115"/>
      <c r="EMZ37" s="115"/>
      <c r="ENA37" s="95"/>
      <c r="ENB37" s="108"/>
      <c r="ENC37" s="112"/>
      <c r="ENM37" s="114"/>
      <c r="ENO37" s="115"/>
      <c r="ENP37" s="115"/>
      <c r="ENQ37" s="95"/>
      <c r="ENR37" s="108"/>
      <c r="ENS37" s="112"/>
      <c r="EOC37" s="114"/>
      <c r="EOE37" s="115"/>
      <c r="EOF37" s="115"/>
      <c r="EOG37" s="95"/>
      <c r="EOH37" s="108"/>
      <c r="EOI37" s="112"/>
      <c r="EOS37" s="114"/>
      <c r="EOU37" s="115"/>
      <c r="EOV37" s="115"/>
      <c r="EOW37" s="95"/>
      <c r="EOX37" s="108"/>
      <c r="EOY37" s="112"/>
      <c r="EPI37" s="114"/>
      <c r="EPK37" s="115"/>
      <c r="EPL37" s="115"/>
      <c r="EPM37" s="95"/>
      <c r="EPN37" s="108"/>
      <c r="EPO37" s="112"/>
      <c r="EPY37" s="114"/>
      <c r="EQA37" s="115"/>
      <c r="EQB37" s="115"/>
      <c r="EQC37" s="95"/>
      <c r="EQD37" s="108"/>
      <c r="EQE37" s="112"/>
      <c r="EQO37" s="114"/>
      <c r="EQQ37" s="115"/>
      <c r="EQR37" s="115"/>
      <c r="EQS37" s="95"/>
      <c r="EQT37" s="108"/>
      <c r="EQU37" s="112"/>
      <c r="ERE37" s="114"/>
      <c r="ERG37" s="115"/>
      <c r="ERH37" s="115"/>
      <c r="ERI37" s="95"/>
      <c r="ERJ37" s="108"/>
      <c r="ERK37" s="112"/>
      <c r="ERU37" s="114"/>
      <c r="ERW37" s="115"/>
      <c r="ERX37" s="115"/>
      <c r="ERY37" s="95"/>
      <c r="ERZ37" s="108"/>
      <c r="ESA37" s="112"/>
      <c r="ESK37" s="114"/>
      <c r="ESM37" s="115"/>
      <c r="ESN37" s="115"/>
      <c r="ESO37" s="95"/>
      <c r="ESP37" s="108"/>
      <c r="ESQ37" s="112"/>
      <c r="ETA37" s="114"/>
      <c r="ETC37" s="115"/>
      <c r="ETD37" s="115"/>
      <c r="ETE37" s="95"/>
      <c r="ETF37" s="108"/>
      <c r="ETG37" s="112"/>
      <c r="ETQ37" s="114"/>
      <c r="ETS37" s="115"/>
      <c r="ETT37" s="115"/>
      <c r="ETU37" s="95"/>
      <c r="ETV37" s="108"/>
      <c r="ETW37" s="112"/>
      <c r="EUG37" s="114"/>
      <c r="EUI37" s="115"/>
      <c r="EUJ37" s="115"/>
      <c r="EUK37" s="95"/>
      <c r="EUL37" s="108"/>
      <c r="EUM37" s="112"/>
      <c r="EUW37" s="114"/>
      <c r="EUY37" s="115"/>
      <c r="EUZ37" s="115"/>
      <c r="EVA37" s="95"/>
      <c r="EVB37" s="108"/>
      <c r="EVC37" s="112"/>
      <c r="EVM37" s="114"/>
      <c r="EVO37" s="115"/>
      <c r="EVP37" s="115"/>
      <c r="EVQ37" s="95"/>
      <c r="EVR37" s="108"/>
      <c r="EVS37" s="112"/>
      <c r="EWC37" s="114"/>
      <c r="EWE37" s="115"/>
      <c r="EWF37" s="115"/>
      <c r="EWG37" s="95"/>
      <c r="EWH37" s="108"/>
      <c r="EWI37" s="112"/>
      <c r="EWS37" s="114"/>
      <c r="EWU37" s="115"/>
      <c r="EWV37" s="115"/>
      <c r="EWW37" s="95"/>
      <c r="EWX37" s="108"/>
      <c r="EWY37" s="112"/>
      <c r="EXI37" s="114"/>
      <c r="EXK37" s="115"/>
      <c r="EXL37" s="115"/>
      <c r="EXM37" s="95"/>
      <c r="EXN37" s="108"/>
      <c r="EXO37" s="112"/>
      <c r="EXY37" s="114"/>
      <c r="EYA37" s="115"/>
      <c r="EYB37" s="115"/>
      <c r="EYC37" s="95"/>
      <c r="EYD37" s="108"/>
      <c r="EYE37" s="112"/>
      <c r="EYO37" s="114"/>
      <c r="EYQ37" s="115"/>
      <c r="EYR37" s="115"/>
      <c r="EYS37" s="95"/>
      <c r="EYT37" s="108"/>
      <c r="EYU37" s="112"/>
      <c r="EZE37" s="114"/>
      <c r="EZG37" s="115"/>
      <c r="EZH37" s="115"/>
      <c r="EZI37" s="95"/>
      <c r="EZJ37" s="108"/>
      <c r="EZK37" s="112"/>
      <c r="EZU37" s="114"/>
      <c r="EZW37" s="115"/>
      <c r="EZX37" s="115"/>
      <c r="EZY37" s="95"/>
      <c r="EZZ37" s="108"/>
      <c r="FAA37" s="112"/>
      <c r="FAK37" s="114"/>
      <c r="FAM37" s="115"/>
      <c r="FAN37" s="115"/>
      <c r="FAO37" s="95"/>
      <c r="FAP37" s="108"/>
      <c r="FAQ37" s="112"/>
      <c r="FBA37" s="114"/>
      <c r="FBC37" s="115"/>
      <c r="FBD37" s="115"/>
      <c r="FBE37" s="95"/>
      <c r="FBF37" s="108"/>
      <c r="FBG37" s="112"/>
      <c r="FBQ37" s="114"/>
      <c r="FBS37" s="115"/>
      <c r="FBT37" s="115"/>
      <c r="FBU37" s="95"/>
      <c r="FBV37" s="108"/>
      <c r="FBW37" s="112"/>
      <c r="FCG37" s="114"/>
      <c r="FCI37" s="115"/>
      <c r="FCJ37" s="115"/>
      <c r="FCK37" s="95"/>
      <c r="FCL37" s="108"/>
      <c r="FCM37" s="112"/>
      <c r="FCW37" s="114"/>
      <c r="FCY37" s="115"/>
      <c r="FCZ37" s="115"/>
      <c r="FDA37" s="95"/>
      <c r="FDB37" s="108"/>
      <c r="FDC37" s="112"/>
      <c r="FDM37" s="114"/>
      <c r="FDO37" s="115"/>
      <c r="FDP37" s="115"/>
      <c r="FDQ37" s="95"/>
      <c r="FDR37" s="108"/>
      <c r="FDS37" s="112"/>
      <c r="FEC37" s="114"/>
      <c r="FEE37" s="115"/>
      <c r="FEF37" s="115"/>
      <c r="FEG37" s="95"/>
      <c r="FEH37" s="108"/>
      <c r="FEI37" s="112"/>
      <c r="FES37" s="114"/>
      <c r="FEU37" s="115"/>
      <c r="FEV37" s="115"/>
      <c r="FEW37" s="95"/>
      <c r="FEX37" s="108"/>
      <c r="FEY37" s="112"/>
      <c r="FFI37" s="114"/>
      <c r="FFK37" s="115"/>
      <c r="FFL37" s="115"/>
      <c r="FFM37" s="95"/>
      <c r="FFN37" s="108"/>
      <c r="FFO37" s="112"/>
      <c r="FFY37" s="114"/>
      <c r="FGA37" s="115"/>
      <c r="FGB37" s="115"/>
      <c r="FGC37" s="95"/>
      <c r="FGD37" s="108"/>
      <c r="FGE37" s="112"/>
      <c r="FGO37" s="114"/>
      <c r="FGQ37" s="115"/>
      <c r="FGR37" s="115"/>
      <c r="FGS37" s="95"/>
      <c r="FGT37" s="108"/>
      <c r="FGU37" s="112"/>
      <c r="FHE37" s="114"/>
      <c r="FHG37" s="115"/>
      <c r="FHH37" s="115"/>
      <c r="FHI37" s="95"/>
      <c r="FHJ37" s="108"/>
      <c r="FHK37" s="112"/>
      <c r="FHU37" s="114"/>
      <c r="FHW37" s="115"/>
      <c r="FHX37" s="115"/>
      <c r="FHY37" s="95"/>
      <c r="FHZ37" s="108"/>
      <c r="FIA37" s="112"/>
      <c r="FIK37" s="114"/>
      <c r="FIM37" s="115"/>
      <c r="FIN37" s="115"/>
      <c r="FIO37" s="95"/>
      <c r="FIP37" s="108"/>
      <c r="FIQ37" s="112"/>
      <c r="FJA37" s="114"/>
      <c r="FJC37" s="115"/>
      <c r="FJD37" s="115"/>
      <c r="FJE37" s="95"/>
      <c r="FJF37" s="108"/>
      <c r="FJG37" s="112"/>
      <c r="FJQ37" s="114"/>
      <c r="FJS37" s="115"/>
      <c r="FJT37" s="115"/>
      <c r="FJU37" s="95"/>
      <c r="FJV37" s="108"/>
      <c r="FJW37" s="112"/>
      <c r="FKG37" s="114"/>
      <c r="FKI37" s="115"/>
      <c r="FKJ37" s="115"/>
      <c r="FKK37" s="95"/>
      <c r="FKL37" s="108"/>
      <c r="FKM37" s="112"/>
      <c r="FKW37" s="114"/>
      <c r="FKY37" s="115"/>
      <c r="FKZ37" s="115"/>
      <c r="FLA37" s="95"/>
      <c r="FLB37" s="108"/>
      <c r="FLC37" s="112"/>
      <c r="FLM37" s="114"/>
      <c r="FLO37" s="115"/>
      <c r="FLP37" s="115"/>
      <c r="FLQ37" s="95"/>
      <c r="FLR37" s="108"/>
      <c r="FLS37" s="112"/>
      <c r="FMC37" s="114"/>
      <c r="FME37" s="115"/>
      <c r="FMF37" s="115"/>
      <c r="FMG37" s="95"/>
      <c r="FMH37" s="108"/>
      <c r="FMI37" s="112"/>
      <c r="FMS37" s="114"/>
      <c r="FMU37" s="115"/>
      <c r="FMV37" s="115"/>
      <c r="FMW37" s="95"/>
      <c r="FMX37" s="108"/>
      <c r="FMY37" s="112"/>
      <c r="FNI37" s="114"/>
      <c r="FNK37" s="115"/>
      <c r="FNL37" s="115"/>
      <c r="FNM37" s="95"/>
      <c r="FNN37" s="108"/>
      <c r="FNO37" s="112"/>
      <c r="FNY37" s="114"/>
      <c r="FOA37" s="115"/>
      <c r="FOB37" s="115"/>
      <c r="FOC37" s="95"/>
      <c r="FOD37" s="108"/>
      <c r="FOE37" s="112"/>
      <c r="FOO37" s="114"/>
      <c r="FOQ37" s="115"/>
      <c r="FOR37" s="115"/>
      <c r="FOS37" s="95"/>
      <c r="FOT37" s="108"/>
      <c r="FOU37" s="112"/>
      <c r="FPE37" s="114"/>
      <c r="FPG37" s="115"/>
      <c r="FPH37" s="115"/>
      <c r="FPI37" s="95"/>
      <c r="FPJ37" s="108"/>
      <c r="FPK37" s="112"/>
      <c r="FPU37" s="114"/>
      <c r="FPW37" s="115"/>
      <c r="FPX37" s="115"/>
      <c r="FPY37" s="95"/>
      <c r="FPZ37" s="108"/>
      <c r="FQA37" s="112"/>
      <c r="FQK37" s="114"/>
      <c r="FQM37" s="115"/>
      <c r="FQN37" s="115"/>
      <c r="FQO37" s="95"/>
      <c r="FQP37" s="108"/>
      <c r="FQQ37" s="112"/>
      <c r="FRA37" s="114"/>
      <c r="FRC37" s="115"/>
      <c r="FRD37" s="115"/>
      <c r="FRE37" s="95"/>
      <c r="FRF37" s="108"/>
      <c r="FRG37" s="112"/>
      <c r="FRQ37" s="114"/>
      <c r="FRS37" s="115"/>
      <c r="FRT37" s="115"/>
      <c r="FRU37" s="95"/>
      <c r="FRV37" s="108"/>
      <c r="FRW37" s="112"/>
      <c r="FSG37" s="114"/>
      <c r="FSI37" s="115"/>
      <c r="FSJ37" s="115"/>
      <c r="FSK37" s="95"/>
      <c r="FSL37" s="108"/>
      <c r="FSM37" s="112"/>
      <c r="FSW37" s="114"/>
      <c r="FSY37" s="115"/>
      <c r="FSZ37" s="115"/>
      <c r="FTA37" s="95"/>
      <c r="FTB37" s="108"/>
      <c r="FTC37" s="112"/>
      <c r="FTM37" s="114"/>
      <c r="FTO37" s="115"/>
      <c r="FTP37" s="115"/>
      <c r="FTQ37" s="95"/>
      <c r="FTR37" s="108"/>
      <c r="FTS37" s="112"/>
      <c r="FUC37" s="114"/>
      <c r="FUE37" s="115"/>
      <c r="FUF37" s="115"/>
      <c r="FUG37" s="95"/>
      <c r="FUH37" s="108"/>
      <c r="FUI37" s="112"/>
      <c r="FUS37" s="114"/>
      <c r="FUU37" s="115"/>
      <c r="FUV37" s="115"/>
      <c r="FUW37" s="95"/>
      <c r="FUX37" s="108"/>
      <c r="FUY37" s="112"/>
      <c r="FVI37" s="114"/>
      <c r="FVK37" s="115"/>
      <c r="FVL37" s="115"/>
      <c r="FVM37" s="95"/>
      <c r="FVN37" s="108"/>
      <c r="FVO37" s="112"/>
      <c r="FVY37" s="114"/>
      <c r="FWA37" s="115"/>
      <c r="FWB37" s="115"/>
      <c r="FWC37" s="95"/>
      <c r="FWD37" s="108"/>
      <c r="FWE37" s="112"/>
      <c r="FWO37" s="114"/>
      <c r="FWQ37" s="115"/>
      <c r="FWR37" s="115"/>
      <c r="FWS37" s="95"/>
      <c r="FWT37" s="108"/>
      <c r="FWU37" s="112"/>
      <c r="FXE37" s="114"/>
      <c r="FXG37" s="115"/>
      <c r="FXH37" s="115"/>
      <c r="FXI37" s="95"/>
      <c r="FXJ37" s="108"/>
      <c r="FXK37" s="112"/>
      <c r="FXU37" s="114"/>
      <c r="FXW37" s="115"/>
      <c r="FXX37" s="115"/>
      <c r="FXY37" s="95"/>
      <c r="FXZ37" s="108"/>
      <c r="FYA37" s="112"/>
      <c r="FYK37" s="114"/>
      <c r="FYM37" s="115"/>
      <c r="FYN37" s="115"/>
      <c r="FYO37" s="95"/>
      <c r="FYP37" s="108"/>
      <c r="FYQ37" s="112"/>
      <c r="FZA37" s="114"/>
      <c r="FZC37" s="115"/>
      <c r="FZD37" s="115"/>
      <c r="FZE37" s="95"/>
      <c r="FZF37" s="108"/>
      <c r="FZG37" s="112"/>
      <c r="FZQ37" s="114"/>
      <c r="FZS37" s="115"/>
      <c r="FZT37" s="115"/>
      <c r="FZU37" s="95"/>
      <c r="FZV37" s="108"/>
      <c r="FZW37" s="112"/>
      <c r="GAG37" s="114"/>
      <c r="GAI37" s="115"/>
      <c r="GAJ37" s="115"/>
      <c r="GAK37" s="95"/>
      <c r="GAL37" s="108"/>
      <c r="GAM37" s="112"/>
      <c r="GAW37" s="114"/>
      <c r="GAY37" s="115"/>
      <c r="GAZ37" s="115"/>
      <c r="GBA37" s="95"/>
      <c r="GBB37" s="108"/>
      <c r="GBC37" s="112"/>
      <c r="GBM37" s="114"/>
      <c r="GBO37" s="115"/>
      <c r="GBP37" s="115"/>
      <c r="GBQ37" s="95"/>
      <c r="GBR37" s="108"/>
      <c r="GBS37" s="112"/>
      <c r="GCC37" s="114"/>
      <c r="GCE37" s="115"/>
      <c r="GCF37" s="115"/>
      <c r="GCG37" s="95"/>
      <c r="GCH37" s="108"/>
      <c r="GCI37" s="112"/>
      <c r="GCS37" s="114"/>
      <c r="GCU37" s="115"/>
      <c r="GCV37" s="115"/>
      <c r="GCW37" s="95"/>
      <c r="GCX37" s="108"/>
      <c r="GCY37" s="112"/>
      <c r="GDI37" s="114"/>
      <c r="GDK37" s="115"/>
      <c r="GDL37" s="115"/>
      <c r="GDM37" s="95"/>
      <c r="GDN37" s="108"/>
      <c r="GDO37" s="112"/>
      <c r="GDY37" s="114"/>
      <c r="GEA37" s="115"/>
      <c r="GEB37" s="115"/>
      <c r="GEC37" s="95"/>
      <c r="GED37" s="108"/>
      <c r="GEE37" s="112"/>
      <c r="GEO37" s="114"/>
      <c r="GEQ37" s="115"/>
      <c r="GER37" s="115"/>
      <c r="GES37" s="95"/>
      <c r="GET37" s="108"/>
      <c r="GEU37" s="112"/>
      <c r="GFE37" s="114"/>
      <c r="GFG37" s="115"/>
      <c r="GFH37" s="115"/>
      <c r="GFI37" s="95"/>
      <c r="GFJ37" s="108"/>
      <c r="GFK37" s="112"/>
      <c r="GFU37" s="114"/>
      <c r="GFW37" s="115"/>
      <c r="GFX37" s="115"/>
      <c r="GFY37" s="95"/>
      <c r="GFZ37" s="108"/>
      <c r="GGA37" s="112"/>
      <c r="GGK37" s="114"/>
      <c r="GGM37" s="115"/>
      <c r="GGN37" s="115"/>
      <c r="GGO37" s="95"/>
      <c r="GGP37" s="108"/>
      <c r="GGQ37" s="112"/>
      <c r="GHA37" s="114"/>
      <c r="GHC37" s="115"/>
      <c r="GHD37" s="115"/>
      <c r="GHE37" s="95"/>
      <c r="GHF37" s="108"/>
      <c r="GHG37" s="112"/>
      <c r="GHQ37" s="114"/>
      <c r="GHS37" s="115"/>
      <c r="GHT37" s="115"/>
      <c r="GHU37" s="95"/>
      <c r="GHV37" s="108"/>
      <c r="GHW37" s="112"/>
      <c r="GIG37" s="114"/>
      <c r="GII37" s="115"/>
      <c r="GIJ37" s="115"/>
      <c r="GIK37" s="95"/>
      <c r="GIL37" s="108"/>
      <c r="GIM37" s="112"/>
      <c r="GIW37" s="114"/>
      <c r="GIY37" s="115"/>
      <c r="GIZ37" s="115"/>
      <c r="GJA37" s="95"/>
      <c r="GJB37" s="108"/>
      <c r="GJC37" s="112"/>
      <c r="GJM37" s="114"/>
      <c r="GJO37" s="115"/>
      <c r="GJP37" s="115"/>
      <c r="GJQ37" s="95"/>
      <c r="GJR37" s="108"/>
      <c r="GJS37" s="112"/>
      <c r="GKC37" s="114"/>
      <c r="GKE37" s="115"/>
      <c r="GKF37" s="115"/>
      <c r="GKG37" s="95"/>
      <c r="GKH37" s="108"/>
      <c r="GKI37" s="112"/>
      <c r="GKS37" s="114"/>
      <c r="GKU37" s="115"/>
      <c r="GKV37" s="115"/>
      <c r="GKW37" s="95"/>
      <c r="GKX37" s="108"/>
      <c r="GKY37" s="112"/>
      <c r="GLI37" s="114"/>
      <c r="GLK37" s="115"/>
      <c r="GLL37" s="115"/>
      <c r="GLM37" s="95"/>
      <c r="GLN37" s="108"/>
      <c r="GLO37" s="112"/>
      <c r="GLY37" s="114"/>
      <c r="GMA37" s="115"/>
      <c r="GMB37" s="115"/>
      <c r="GMC37" s="95"/>
      <c r="GMD37" s="108"/>
      <c r="GME37" s="112"/>
      <c r="GMO37" s="114"/>
      <c r="GMQ37" s="115"/>
      <c r="GMR37" s="115"/>
      <c r="GMS37" s="95"/>
      <c r="GMT37" s="108"/>
      <c r="GMU37" s="112"/>
      <c r="GNE37" s="114"/>
      <c r="GNG37" s="115"/>
      <c r="GNH37" s="115"/>
      <c r="GNI37" s="95"/>
      <c r="GNJ37" s="108"/>
      <c r="GNK37" s="112"/>
      <c r="GNU37" s="114"/>
      <c r="GNW37" s="115"/>
      <c r="GNX37" s="115"/>
      <c r="GNY37" s="95"/>
      <c r="GNZ37" s="108"/>
      <c r="GOA37" s="112"/>
      <c r="GOK37" s="114"/>
      <c r="GOM37" s="115"/>
      <c r="GON37" s="115"/>
      <c r="GOO37" s="95"/>
      <c r="GOP37" s="108"/>
      <c r="GOQ37" s="112"/>
      <c r="GPA37" s="114"/>
      <c r="GPC37" s="115"/>
      <c r="GPD37" s="115"/>
      <c r="GPE37" s="95"/>
      <c r="GPF37" s="108"/>
      <c r="GPG37" s="112"/>
      <c r="GPQ37" s="114"/>
      <c r="GPS37" s="115"/>
      <c r="GPT37" s="115"/>
      <c r="GPU37" s="95"/>
      <c r="GPV37" s="108"/>
      <c r="GPW37" s="112"/>
      <c r="GQG37" s="114"/>
      <c r="GQI37" s="115"/>
      <c r="GQJ37" s="115"/>
      <c r="GQK37" s="95"/>
      <c r="GQL37" s="108"/>
      <c r="GQM37" s="112"/>
      <c r="GQW37" s="114"/>
      <c r="GQY37" s="115"/>
      <c r="GQZ37" s="115"/>
      <c r="GRA37" s="95"/>
      <c r="GRB37" s="108"/>
      <c r="GRC37" s="112"/>
      <c r="GRM37" s="114"/>
      <c r="GRO37" s="115"/>
      <c r="GRP37" s="115"/>
      <c r="GRQ37" s="95"/>
      <c r="GRR37" s="108"/>
      <c r="GRS37" s="112"/>
      <c r="GSC37" s="114"/>
      <c r="GSE37" s="115"/>
      <c r="GSF37" s="115"/>
      <c r="GSG37" s="95"/>
      <c r="GSH37" s="108"/>
      <c r="GSI37" s="112"/>
      <c r="GSS37" s="114"/>
      <c r="GSU37" s="115"/>
      <c r="GSV37" s="115"/>
      <c r="GSW37" s="95"/>
      <c r="GSX37" s="108"/>
      <c r="GSY37" s="112"/>
      <c r="GTI37" s="114"/>
      <c r="GTK37" s="115"/>
      <c r="GTL37" s="115"/>
      <c r="GTM37" s="95"/>
      <c r="GTN37" s="108"/>
      <c r="GTO37" s="112"/>
      <c r="GTY37" s="114"/>
      <c r="GUA37" s="115"/>
      <c r="GUB37" s="115"/>
      <c r="GUC37" s="95"/>
      <c r="GUD37" s="108"/>
      <c r="GUE37" s="112"/>
      <c r="GUO37" s="114"/>
      <c r="GUQ37" s="115"/>
      <c r="GUR37" s="115"/>
      <c r="GUS37" s="95"/>
      <c r="GUT37" s="108"/>
      <c r="GUU37" s="112"/>
      <c r="GVE37" s="114"/>
      <c r="GVG37" s="115"/>
      <c r="GVH37" s="115"/>
      <c r="GVI37" s="95"/>
      <c r="GVJ37" s="108"/>
      <c r="GVK37" s="112"/>
      <c r="GVU37" s="114"/>
      <c r="GVW37" s="115"/>
      <c r="GVX37" s="115"/>
      <c r="GVY37" s="95"/>
      <c r="GVZ37" s="108"/>
      <c r="GWA37" s="112"/>
      <c r="GWK37" s="114"/>
      <c r="GWM37" s="115"/>
      <c r="GWN37" s="115"/>
      <c r="GWO37" s="95"/>
      <c r="GWP37" s="108"/>
      <c r="GWQ37" s="112"/>
      <c r="GXA37" s="114"/>
      <c r="GXC37" s="115"/>
      <c r="GXD37" s="115"/>
      <c r="GXE37" s="95"/>
      <c r="GXF37" s="108"/>
      <c r="GXG37" s="112"/>
      <c r="GXQ37" s="114"/>
      <c r="GXS37" s="115"/>
      <c r="GXT37" s="115"/>
      <c r="GXU37" s="95"/>
      <c r="GXV37" s="108"/>
      <c r="GXW37" s="112"/>
      <c r="GYG37" s="114"/>
      <c r="GYI37" s="115"/>
      <c r="GYJ37" s="115"/>
      <c r="GYK37" s="95"/>
      <c r="GYL37" s="108"/>
      <c r="GYM37" s="112"/>
      <c r="GYW37" s="114"/>
      <c r="GYY37" s="115"/>
      <c r="GYZ37" s="115"/>
      <c r="GZA37" s="95"/>
      <c r="GZB37" s="108"/>
      <c r="GZC37" s="112"/>
      <c r="GZM37" s="114"/>
      <c r="GZO37" s="115"/>
      <c r="GZP37" s="115"/>
      <c r="GZQ37" s="95"/>
      <c r="GZR37" s="108"/>
      <c r="GZS37" s="112"/>
      <c r="HAC37" s="114"/>
      <c r="HAE37" s="115"/>
      <c r="HAF37" s="115"/>
      <c r="HAG37" s="95"/>
      <c r="HAH37" s="108"/>
      <c r="HAI37" s="112"/>
      <c r="HAS37" s="114"/>
      <c r="HAU37" s="115"/>
      <c r="HAV37" s="115"/>
      <c r="HAW37" s="95"/>
      <c r="HAX37" s="108"/>
      <c r="HAY37" s="112"/>
      <c r="HBI37" s="114"/>
      <c r="HBK37" s="115"/>
      <c r="HBL37" s="115"/>
      <c r="HBM37" s="95"/>
      <c r="HBN37" s="108"/>
      <c r="HBO37" s="112"/>
      <c r="HBY37" s="114"/>
      <c r="HCA37" s="115"/>
      <c r="HCB37" s="115"/>
      <c r="HCC37" s="95"/>
      <c r="HCD37" s="108"/>
      <c r="HCE37" s="112"/>
      <c r="HCO37" s="114"/>
      <c r="HCQ37" s="115"/>
      <c r="HCR37" s="115"/>
      <c r="HCS37" s="95"/>
      <c r="HCT37" s="108"/>
      <c r="HCU37" s="112"/>
      <c r="HDE37" s="114"/>
      <c r="HDG37" s="115"/>
      <c r="HDH37" s="115"/>
      <c r="HDI37" s="95"/>
      <c r="HDJ37" s="108"/>
      <c r="HDK37" s="112"/>
      <c r="HDU37" s="114"/>
      <c r="HDW37" s="115"/>
      <c r="HDX37" s="115"/>
      <c r="HDY37" s="95"/>
      <c r="HDZ37" s="108"/>
      <c r="HEA37" s="112"/>
      <c r="HEK37" s="114"/>
      <c r="HEM37" s="115"/>
      <c r="HEN37" s="115"/>
      <c r="HEO37" s="95"/>
      <c r="HEP37" s="108"/>
      <c r="HEQ37" s="112"/>
      <c r="HFA37" s="114"/>
      <c r="HFC37" s="115"/>
      <c r="HFD37" s="115"/>
      <c r="HFE37" s="95"/>
      <c r="HFF37" s="108"/>
      <c r="HFG37" s="112"/>
      <c r="HFQ37" s="114"/>
      <c r="HFS37" s="115"/>
      <c r="HFT37" s="115"/>
      <c r="HFU37" s="95"/>
      <c r="HFV37" s="108"/>
      <c r="HFW37" s="112"/>
      <c r="HGG37" s="114"/>
      <c r="HGI37" s="115"/>
      <c r="HGJ37" s="115"/>
      <c r="HGK37" s="95"/>
      <c r="HGL37" s="108"/>
      <c r="HGM37" s="112"/>
      <c r="HGW37" s="114"/>
      <c r="HGY37" s="115"/>
      <c r="HGZ37" s="115"/>
      <c r="HHA37" s="95"/>
      <c r="HHB37" s="108"/>
      <c r="HHC37" s="112"/>
      <c r="HHM37" s="114"/>
      <c r="HHO37" s="115"/>
      <c r="HHP37" s="115"/>
      <c r="HHQ37" s="95"/>
      <c r="HHR37" s="108"/>
      <c r="HHS37" s="112"/>
      <c r="HIC37" s="114"/>
      <c r="HIE37" s="115"/>
      <c r="HIF37" s="115"/>
      <c r="HIG37" s="95"/>
      <c r="HIH37" s="108"/>
      <c r="HII37" s="112"/>
      <c r="HIS37" s="114"/>
      <c r="HIU37" s="115"/>
      <c r="HIV37" s="115"/>
      <c r="HIW37" s="95"/>
      <c r="HIX37" s="108"/>
      <c r="HIY37" s="112"/>
      <c r="HJI37" s="114"/>
      <c r="HJK37" s="115"/>
      <c r="HJL37" s="115"/>
      <c r="HJM37" s="95"/>
      <c r="HJN37" s="108"/>
      <c r="HJO37" s="112"/>
      <c r="HJY37" s="114"/>
      <c r="HKA37" s="115"/>
      <c r="HKB37" s="115"/>
      <c r="HKC37" s="95"/>
      <c r="HKD37" s="108"/>
      <c r="HKE37" s="112"/>
      <c r="HKO37" s="114"/>
      <c r="HKQ37" s="115"/>
      <c r="HKR37" s="115"/>
      <c r="HKS37" s="95"/>
      <c r="HKT37" s="108"/>
      <c r="HKU37" s="112"/>
      <c r="HLE37" s="114"/>
      <c r="HLG37" s="115"/>
      <c r="HLH37" s="115"/>
      <c r="HLI37" s="95"/>
      <c r="HLJ37" s="108"/>
      <c r="HLK37" s="112"/>
      <c r="HLU37" s="114"/>
      <c r="HLW37" s="115"/>
      <c r="HLX37" s="115"/>
      <c r="HLY37" s="95"/>
      <c r="HLZ37" s="108"/>
      <c r="HMA37" s="112"/>
      <c r="HMK37" s="114"/>
      <c r="HMM37" s="115"/>
      <c r="HMN37" s="115"/>
      <c r="HMO37" s="95"/>
      <c r="HMP37" s="108"/>
      <c r="HMQ37" s="112"/>
      <c r="HNA37" s="114"/>
      <c r="HNC37" s="115"/>
      <c r="HND37" s="115"/>
      <c r="HNE37" s="95"/>
      <c r="HNF37" s="108"/>
      <c r="HNG37" s="112"/>
      <c r="HNQ37" s="114"/>
      <c r="HNS37" s="115"/>
      <c r="HNT37" s="115"/>
      <c r="HNU37" s="95"/>
      <c r="HNV37" s="108"/>
      <c r="HNW37" s="112"/>
      <c r="HOG37" s="114"/>
      <c r="HOI37" s="115"/>
      <c r="HOJ37" s="115"/>
      <c r="HOK37" s="95"/>
      <c r="HOL37" s="108"/>
      <c r="HOM37" s="112"/>
      <c r="HOW37" s="114"/>
      <c r="HOY37" s="115"/>
      <c r="HOZ37" s="115"/>
      <c r="HPA37" s="95"/>
      <c r="HPB37" s="108"/>
      <c r="HPC37" s="112"/>
      <c r="HPM37" s="114"/>
      <c r="HPO37" s="115"/>
      <c r="HPP37" s="115"/>
      <c r="HPQ37" s="95"/>
      <c r="HPR37" s="108"/>
      <c r="HPS37" s="112"/>
      <c r="HQC37" s="114"/>
      <c r="HQE37" s="115"/>
      <c r="HQF37" s="115"/>
      <c r="HQG37" s="95"/>
      <c r="HQH37" s="108"/>
      <c r="HQI37" s="112"/>
      <c r="HQS37" s="114"/>
      <c r="HQU37" s="115"/>
      <c r="HQV37" s="115"/>
      <c r="HQW37" s="95"/>
      <c r="HQX37" s="108"/>
      <c r="HQY37" s="112"/>
      <c r="HRI37" s="114"/>
      <c r="HRK37" s="115"/>
      <c r="HRL37" s="115"/>
      <c r="HRM37" s="95"/>
      <c r="HRN37" s="108"/>
      <c r="HRO37" s="112"/>
      <c r="HRY37" s="114"/>
      <c r="HSA37" s="115"/>
      <c r="HSB37" s="115"/>
      <c r="HSC37" s="95"/>
      <c r="HSD37" s="108"/>
      <c r="HSE37" s="112"/>
      <c r="HSO37" s="114"/>
      <c r="HSQ37" s="115"/>
      <c r="HSR37" s="115"/>
      <c r="HSS37" s="95"/>
      <c r="HST37" s="108"/>
      <c r="HSU37" s="112"/>
      <c r="HTE37" s="114"/>
      <c r="HTG37" s="115"/>
      <c r="HTH37" s="115"/>
      <c r="HTI37" s="95"/>
      <c r="HTJ37" s="108"/>
      <c r="HTK37" s="112"/>
      <c r="HTU37" s="114"/>
      <c r="HTW37" s="115"/>
      <c r="HTX37" s="115"/>
      <c r="HTY37" s="95"/>
      <c r="HTZ37" s="108"/>
      <c r="HUA37" s="112"/>
      <c r="HUK37" s="114"/>
      <c r="HUM37" s="115"/>
      <c r="HUN37" s="115"/>
      <c r="HUO37" s="95"/>
      <c r="HUP37" s="108"/>
      <c r="HUQ37" s="112"/>
      <c r="HVA37" s="114"/>
      <c r="HVC37" s="115"/>
      <c r="HVD37" s="115"/>
      <c r="HVE37" s="95"/>
      <c r="HVF37" s="108"/>
      <c r="HVG37" s="112"/>
      <c r="HVQ37" s="114"/>
      <c r="HVS37" s="115"/>
      <c r="HVT37" s="115"/>
      <c r="HVU37" s="95"/>
      <c r="HVV37" s="108"/>
      <c r="HVW37" s="112"/>
      <c r="HWG37" s="114"/>
      <c r="HWI37" s="115"/>
      <c r="HWJ37" s="115"/>
      <c r="HWK37" s="95"/>
      <c r="HWL37" s="108"/>
      <c r="HWM37" s="112"/>
      <c r="HWW37" s="114"/>
      <c r="HWY37" s="115"/>
      <c r="HWZ37" s="115"/>
      <c r="HXA37" s="95"/>
      <c r="HXB37" s="108"/>
      <c r="HXC37" s="112"/>
      <c r="HXM37" s="114"/>
      <c r="HXO37" s="115"/>
      <c r="HXP37" s="115"/>
      <c r="HXQ37" s="95"/>
      <c r="HXR37" s="108"/>
      <c r="HXS37" s="112"/>
      <c r="HYC37" s="114"/>
      <c r="HYE37" s="115"/>
      <c r="HYF37" s="115"/>
      <c r="HYG37" s="95"/>
      <c r="HYH37" s="108"/>
      <c r="HYI37" s="112"/>
      <c r="HYS37" s="114"/>
      <c r="HYU37" s="115"/>
      <c r="HYV37" s="115"/>
      <c r="HYW37" s="95"/>
      <c r="HYX37" s="108"/>
      <c r="HYY37" s="112"/>
      <c r="HZI37" s="114"/>
      <c r="HZK37" s="115"/>
      <c r="HZL37" s="115"/>
      <c r="HZM37" s="95"/>
      <c r="HZN37" s="108"/>
      <c r="HZO37" s="112"/>
      <c r="HZY37" s="114"/>
      <c r="IAA37" s="115"/>
      <c r="IAB37" s="115"/>
      <c r="IAC37" s="95"/>
      <c r="IAD37" s="108"/>
      <c r="IAE37" s="112"/>
      <c r="IAO37" s="114"/>
      <c r="IAQ37" s="115"/>
      <c r="IAR37" s="115"/>
      <c r="IAS37" s="95"/>
      <c r="IAT37" s="108"/>
      <c r="IAU37" s="112"/>
      <c r="IBE37" s="114"/>
      <c r="IBG37" s="115"/>
      <c r="IBH37" s="115"/>
      <c r="IBI37" s="95"/>
      <c r="IBJ37" s="108"/>
      <c r="IBK37" s="112"/>
      <c r="IBU37" s="114"/>
      <c r="IBW37" s="115"/>
      <c r="IBX37" s="115"/>
      <c r="IBY37" s="95"/>
      <c r="IBZ37" s="108"/>
      <c r="ICA37" s="112"/>
      <c r="ICK37" s="114"/>
      <c r="ICM37" s="115"/>
      <c r="ICN37" s="115"/>
      <c r="ICO37" s="95"/>
      <c r="ICP37" s="108"/>
      <c r="ICQ37" s="112"/>
      <c r="IDA37" s="114"/>
      <c r="IDC37" s="115"/>
      <c r="IDD37" s="115"/>
      <c r="IDE37" s="95"/>
      <c r="IDF37" s="108"/>
      <c r="IDG37" s="112"/>
      <c r="IDQ37" s="114"/>
      <c r="IDS37" s="115"/>
      <c r="IDT37" s="115"/>
      <c r="IDU37" s="95"/>
      <c r="IDV37" s="108"/>
      <c r="IDW37" s="112"/>
      <c r="IEG37" s="114"/>
      <c r="IEI37" s="115"/>
      <c r="IEJ37" s="115"/>
      <c r="IEK37" s="95"/>
      <c r="IEL37" s="108"/>
      <c r="IEM37" s="112"/>
      <c r="IEW37" s="114"/>
      <c r="IEY37" s="115"/>
      <c r="IEZ37" s="115"/>
      <c r="IFA37" s="95"/>
      <c r="IFB37" s="108"/>
      <c r="IFC37" s="112"/>
      <c r="IFM37" s="114"/>
      <c r="IFO37" s="115"/>
      <c r="IFP37" s="115"/>
      <c r="IFQ37" s="95"/>
      <c r="IFR37" s="108"/>
      <c r="IFS37" s="112"/>
      <c r="IGC37" s="114"/>
      <c r="IGE37" s="115"/>
      <c r="IGF37" s="115"/>
      <c r="IGG37" s="95"/>
      <c r="IGH37" s="108"/>
      <c r="IGI37" s="112"/>
      <c r="IGS37" s="114"/>
      <c r="IGU37" s="115"/>
      <c r="IGV37" s="115"/>
      <c r="IGW37" s="95"/>
      <c r="IGX37" s="108"/>
      <c r="IGY37" s="112"/>
      <c r="IHI37" s="114"/>
      <c r="IHK37" s="115"/>
      <c r="IHL37" s="115"/>
      <c r="IHM37" s="95"/>
      <c r="IHN37" s="108"/>
      <c r="IHO37" s="112"/>
      <c r="IHY37" s="114"/>
      <c r="IIA37" s="115"/>
      <c r="IIB37" s="115"/>
      <c r="IIC37" s="95"/>
      <c r="IID37" s="108"/>
      <c r="IIE37" s="112"/>
      <c r="IIO37" s="114"/>
      <c r="IIQ37" s="115"/>
      <c r="IIR37" s="115"/>
      <c r="IIS37" s="95"/>
      <c r="IIT37" s="108"/>
      <c r="IIU37" s="112"/>
      <c r="IJE37" s="114"/>
      <c r="IJG37" s="115"/>
      <c r="IJH37" s="115"/>
      <c r="IJI37" s="95"/>
      <c r="IJJ37" s="108"/>
      <c r="IJK37" s="112"/>
      <c r="IJU37" s="114"/>
      <c r="IJW37" s="115"/>
      <c r="IJX37" s="115"/>
      <c r="IJY37" s="95"/>
      <c r="IJZ37" s="108"/>
      <c r="IKA37" s="112"/>
      <c r="IKK37" s="114"/>
      <c r="IKM37" s="115"/>
      <c r="IKN37" s="115"/>
      <c r="IKO37" s="95"/>
      <c r="IKP37" s="108"/>
      <c r="IKQ37" s="112"/>
      <c r="ILA37" s="114"/>
      <c r="ILC37" s="115"/>
      <c r="ILD37" s="115"/>
      <c r="ILE37" s="95"/>
      <c r="ILF37" s="108"/>
      <c r="ILG37" s="112"/>
      <c r="ILQ37" s="114"/>
      <c r="ILS37" s="115"/>
      <c r="ILT37" s="115"/>
      <c r="ILU37" s="95"/>
      <c r="ILV37" s="108"/>
      <c r="ILW37" s="112"/>
      <c r="IMG37" s="114"/>
      <c r="IMI37" s="115"/>
      <c r="IMJ37" s="115"/>
      <c r="IMK37" s="95"/>
      <c r="IML37" s="108"/>
      <c r="IMM37" s="112"/>
      <c r="IMW37" s="114"/>
      <c r="IMY37" s="115"/>
      <c r="IMZ37" s="115"/>
      <c r="INA37" s="95"/>
      <c r="INB37" s="108"/>
      <c r="INC37" s="112"/>
      <c r="INM37" s="114"/>
      <c r="INO37" s="115"/>
      <c r="INP37" s="115"/>
      <c r="INQ37" s="95"/>
      <c r="INR37" s="108"/>
      <c r="INS37" s="112"/>
      <c r="IOC37" s="114"/>
      <c r="IOE37" s="115"/>
      <c r="IOF37" s="115"/>
      <c r="IOG37" s="95"/>
      <c r="IOH37" s="108"/>
      <c r="IOI37" s="112"/>
      <c r="IOS37" s="114"/>
      <c r="IOU37" s="115"/>
      <c r="IOV37" s="115"/>
      <c r="IOW37" s="95"/>
      <c r="IOX37" s="108"/>
      <c r="IOY37" s="112"/>
      <c r="IPI37" s="114"/>
      <c r="IPK37" s="115"/>
      <c r="IPL37" s="115"/>
      <c r="IPM37" s="95"/>
      <c r="IPN37" s="108"/>
      <c r="IPO37" s="112"/>
      <c r="IPY37" s="114"/>
      <c r="IQA37" s="115"/>
      <c r="IQB37" s="115"/>
      <c r="IQC37" s="95"/>
      <c r="IQD37" s="108"/>
      <c r="IQE37" s="112"/>
      <c r="IQO37" s="114"/>
      <c r="IQQ37" s="115"/>
      <c r="IQR37" s="115"/>
      <c r="IQS37" s="95"/>
      <c r="IQT37" s="108"/>
      <c r="IQU37" s="112"/>
      <c r="IRE37" s="114"/>
      <c r="IRG37" s="115"/>
      <c r="IRH37" s="115"/>
      <c r="IRI37" s="95"/>
      <c r="IRJ37" s="108"/>
      <c r="IRK37" s="112"/>
      <c r="IRU37" s="114"/>
      <c r="IRW37" s="115"/>
      <c r="IRX37" s="115"/>
      <c r="IRY37" s="95"/>
      <c r="IRZ37" s="108"/>
      <c r="ISA37" s="112"/>
      <c r="ISK37" s="114"/>
      <c r="ISM37" s="115"/>
      <c r="ISN37" s="115"/>
      <c r="ISO37" s="95"/>
      <c r="ISP37" s="108"/>
      <c r="ISQ37" s="112"/>
      <c r="ITA37" s="114"/>
      <c r="ITC37" s="115"/>
      <c r="ITD37" s="115"/>
      <c r="ITE37" s="95"/>
      <c r="ITF37" s="108"/>
      <c r="ITG37" s="112"/>
      <c r="ITQ37" s="114"/>
      <c r="ITS37" s="115"/>
      <c r="ITT37" s="115"/>
      <c r="ITU37" s="95"/>
      <c r="ITV37" s="108"/>
      <c r="ITW37" s="112"/>
      <c r="IUG37" s="114"/>
      <c r="IUI37" s="115"/>
      <c r="IUJ37" s="115"/>
      <c r="IUK37" s="95"/>
      <c r="IUL37" s="108"/>
      <c r="IUM37" s="112"/>
      <c r="IUW37" s="114"/>
      <c r="IUY37" s="115"/>
      <c r="IUZ37" s="115"/>
      <c r="IVA37" s="95"/>
      <c r="IVB37" s="108"/>
      <c r="IVC37" s="112"/>
      <c r="IVM37" s="114"/>
      <c r="IVO37" s="115"/>
      <c r="IVP37" s="115"/>
      <c r="IVQ37" s="95"/>
      <c r="IVR37" s="108"/>
      <c r="IVS37" s="112"/>
      <c r="IWC37" s="114"/>
      <c r="IWE37" s="115"/>
      <c r="IWF37" s="115"/>
      <c r="IWG37" s="95"/>
      <c r="IWH37" s="108"/>
      <c r="IWI37" s="112"/>
      <c r="IWS37" s="114"/>
      <c r="IWU37" s="115"/>
      <c r="IWV37" s="115"/>
      <c r="IWW37" s="95"/>
      <c r="IWX37" s="108"/>
      <c r="IWY37" s="112"/>
      <c r="IXI37" s="114"/>
      <c r="IXK37" s="115"/>
      <c r="IXL37" s="115"/>
      <c r="IXM37" s="95"/>
      <c r="IXN37" s="108"/>
      <c r="IXO37" s="112"/>
      <c r="IXY37" s="114"/>
      <c r="IYA37" s="115"/>
      <c r="IYB37" s="115"/>
      <c r="IYC37" s="95"/>
      <c r="IYD37" s="108"/>
      <c r="IYE37" s="112"/>
      <c r="IYO37" s="114"/>
      <c r="IYQ37" s="115"/>
      <c r="IYR37" s="115"/>
      <c r="IYS37" s="95"/>
      <c r="IYT37" s="108"/>
      <c r="IYU37" s="112"/>
      <c r="IZE37" s="114"/>
      <c r="IZG37" s="115"/>
      <c r="IZH37" s="115"/>
      <c r="IZI37" s="95"/>
      <c r="IZJ37" s="108"/>
      <c r="IZK37" s="112"/>
      <c r="IZU37" s="114"/>
      <c r="IZW37" s="115"/>
      <c r="IZX37" s="115"/>
      <c r="IZY37" s="95"/>
      <c r="IZZ37" s="108"/>
      <c r="JAA37" s="112"/>
      <c r="JAK37" s="114"/>
      <c r="JAM37" s="115"/>
      <c r="JAN37" s="115"/>
      <c r="JAO37" s="95"/>
      <c r="JAP37" s="108"/>
      <c r="JAQ37" s="112"/>
      <c r="JBA37" s="114"/>
      <c r="JBC37" s="115"/>
      <c r="JBD37" s="115"/>
      <c r="JBE37" s="95"/>
      <c r="JBF37" s="108"/>
      <c r="JBG37" s="112"/>
      <c r="JBQ37" s="114"/>
      <c r="JBS37" s="115"/>
      <c r="JBT37" s="115"/>
      <c r="JBU37" s="95"/>
      <c r="JBV37" s="108"/>
      <c r="JBW37" s="112"/>
      <c r="JCG37" s="114"/>
      <c r="JCI37" s="115"/>
      <c r="JCJ37" s="115"/>
      <c r="JCK37" s="95"/>
      <c r="JCL37" s="108"/>
      <c r="JCM37" s="112"/>
      <c r="JCW37" s="114"/>
      <c r="JCY37" s="115"/>
      <c r="JCZ37" s="115"/>
      <c r="JDA37" s="95"/>
      <c r="JDB37" s="108"/>
      <c r="JDC37" s="112"/>
      <c r="JDM37" s="114"/>
      <c r="JDO37" s="115"/>
      <c r="JDP37" s="115"/>
      <c r="JDQ37" s="95"/>
      <c r="JDR37" s="108"/>
      <c r="JDS37" s="112"/>
      <c r="JEC37" s="114"/>
      <c r="JEE37" s="115"/>
      <c r="JEF37" s="115"/>
      <c r="JEG37" s="95"/>
      <c r="JEH37" s="108"/>
      <c r="JEI37" s="112"/>
      <c r="JES37" s="114"/>
      <c r="JEU37" s="115"/>
      <c r="JEV37" s="115"/>
      <c r="JEW37" s="95"/>
      <c r="JEX37" s="108"/>
      <c r="JEY37" s="112"/>
      <c r="JFI37" s="114"/>
      <c r="JFK37" s="115"/>
      <c r="JFL37" s="115"/>
      <c r="JFM37" s="95"/>
      <c r="JFN37" s="108"/>
      <c r="JFO37" s="112"/>
      <c r="JFY37" s="114"/>
      <c r="JGA37" s="115"/>
      <c r="JGB37" s="115"/>
      <c r="JGC37" s="95"/>
      <c r="JGD37" s="108"/>
      <c r="JGE37" s="112"/>
      <c r="JGO37" s="114"/>
      <c r="JGQ37" s="115"/>
      <c r="JGR37" s="115"/>
      <c r="JGS37" s="95"/>
      <c r="JGT37" s="108"/>
      <c r="JGU37" s="112"/>
      <c r="JHE37" s="114"/>
      <c r="JHG37" s="115"/>
      <c r="JHH37" s="115"/>
      <c r="JHI37" s="95"/>
      <c r="JHJ37" s="108"/>
      <c r="JHK37" s="112"/>
      <c r="JHU37" s="114"/>
      <c r="JHW37" s="115"/>
      <c r="JHX37" s="115"/>
      <c r="JHY37" s="95"/>
      <c r="JHZ37" s="108"/>
      <c r="JIA37" s="112"/>
      <c r="JIK37" s="114"/>
      <c r="JIM37" s="115"/>
      <c r="JIN37" s="115"/>
      <c r="JIO37" s="95"/>
      <c r="JIP37" s="108"/>
      <c r="JIQ37" s="112"/>
      <c r="JJA37" s="114"/>
      <c r="JJC37" s="115"/>
      <c r="JJD37" s="115"/>
      <c r="JJE37" s="95"/>
      <c r="JJF37" s="108"/>
      <c r="JJG37" s="112"/>
      <c r="JJQ37" s="114"/>
      <c r="JJS37" s="115"/>
      <c r="JJT37" s="115"/>
      <c r="JJU37" s="95"/>
      <c r="JJV37" s="108"/>
      <c r="JJW37" s="112"/>
      <c r="JKG37" s="114"/>
      <c r="JKI37" s="115"/>
      <c r="JKJ37" s="115"/>
      <c r="JKK37" s="95"/>
      <c r="JKL37" s="108"/>
      <c r="JKM37" s="112"/>
      <c r="JKW37" s="114"/>
      <c r="JKY37" s="115"/>
      <c r="JKZ37" s="115"/>
      <c r="JLA37" s="95"/>
      <c r="JLB37" s="108"/>
      <c r="JLC37" s="112"/>
      <c r="JLM37" s="114"/>
      <c r="JLO37" s="115"/>
      <c r="JLP37" s="115"/>
      <c r="JLQ37" s="95"/>
      <c r="JLR37" s="108"/>
      <c r="JLS37" s="112"/>
      <c r="JMC37" s="114"/>
      <c r="JME37" s="115"/>
      <c r="JMF37" s="115"/>
      <c r="JMG37" s="95"/>
      <c r="JMH37" s="108"/>
      <c r="JMI37" s="112"/>
      <c r="JMS37" s="114"/>
      <c r="JMU37" s="115"/>
      <c r="JMV37" s="115"/>
      <c r="JMW37" s="95"/>
      <c r="JMX37" s="108"/>
      <c r="JMY37" s="112"/>
      <c r="JNI37" s="114"/>
      <c r="JNK37" s="115"/>
      <c r="JNL37" s="115"/>
      <c r="JNM37" s="95"/>
      <c r="JNN37" s="108"/>
      <c r="JNO37" s="112"/>
      <c r="JNY37" s="114"/>
      <c r="JOA37" s="115"/>
      <c r="JOB37" s="115"/>
      <c r="JOC37" s="95"/>
      <c r="JOD37" s="108"/>
      <c r="JOE37" s="112"/>
      <c r="JOO37" s="114"/>
      <c r="JOQ37" s="115"/>
      <c r="JOR37" s="115"/>
      <c r="JOS37" s="95"/>
      <c r="JOT37" s="108"/>
      <c r="JOU37" s="112"/>
      <c r="JPE37" s="114"/>
      <c r="JPG37" s="115"/>
      <c r="JPH37" s="115"/>
      <c r="JPI37" s="95"/>
      <c r="JPJ37" s="108"/>
      <c r="JPK37" s="112"/>
      <c r="JPU37" s="114"/>
      <c r="JPW37" s="115"/>
      <c r="JPX37" s="115"/>
      <c r="JPY37" s="95"/>
      <c r="JPZ37" s="108"/>
      <c r="JQA37" s="112"/>
      <c r="JQK37" s="114"/>
      <c r="JQM37" s="115"/>
      <c r="JQN37" s="115"/>
      <c r="JQO37" s="95"/>
      <c r="JQP37" s="108"/>
      <c r="JQQ37" s="112"/>
      <c r="JRA37" s="114"/>
      <c r="JRC37" s="115"/>
      <c r="JRD37" s="115"/>
      <c r="JRE37" s="95"/>
      <c r="JRF37" s="108"/>
      <c r="JRG37" s="112"/>
      <c r="JRQ37" s="114"/>
      <c r="JRS37" s="115"/>
      <c r="JRT37" s="115"/>
      <c r="JRU37" s="95"/>
      <c r="JRV37" s="108"/>
      <c r="JRW37" s="112"/>
      <c r="JSG37" s="114"/>
      <c r="JSI37" s="115"/>
      <c r="JSJ37" s="115"/>
      <c r="JSK37" s="95"/>
      <c r="JSL37" s="108"/>
      <c r="JSM37" s="112"/>
      <c r="JSW37" s="114"/>
      <c r="JSY37" s="115"/>
      <c r="JSZ37" s="115"/>
      <c r="JTA37" s="95"/>
      <c r="JTB37" s="108"/>
      <c r="JTC37" s="112"/>
      <c r="JTM37" s="114"/>
      <c r="JTO37" s="115"/>
      <c r="JTP37" s="115"/>
      <c r="JTQ37" s="95"/>
      <c r="JTR37" s="108"/>
      <c r="JTS37" s="112"/>
      <c r="JUC37" s="114"/>
      <c r="JUE37" s="115"/>
      <c r="JUF37" s="115"/>
      <c r="JUG37" s="95"/>
      <c r="JUH37" s="108"/>
      <c r="JUI37" s="112"/>
      <c r="JUS37" s="114"/>
      <c r="JUU37" s="115"/>
      <c r="JUV37" s="115"/>
      <c r="JUW37" s="95"/>
      <c r="JUX37" s="108"/>
      <c r="JUY37" s="112"/>
      <c r="JVI37" s="114"/>
      <c r="JVK37" s="115"/>
      <c r="JVL37" s="115"/>
      <c r="JVM37" s="95"/>
      <c r="JVN37" s="108"/>
      <c r="JVO37" s="112"/>
      <c r="JVY37" s="114"/>
      <c r="JWA37" s="115"/>
      <c r="JWB37" s="115"/>
      <c r="JWC37" s="95"/>
      <c r="JWD37" s="108"/>
      <c r="JWE37" s="112"/>
      <c r="JWO37" s="114"/>
      <c r="JWQ37" s="115"/>
      <c r="JWR37" s="115"/>
      <c r="JWS37" s="95"/>
      <c r="JWT37" s="108"/>
      <c r="JWU37" s="112"/>
      <c r="JXE37" s="114"/>
      <c r="JXG37" s="115"/>
      <c r="JXH37" s="115"/>
      <c r="JXI37" s="95"/>
      <c r="JXJ37" s="108"/>
      <c r="JXK37" s="112"/>
      <c r="JXU37" s="114"/>
      <c r="JXW37" s="115"/>
      <c r="JXX37" s="115"/>
      <c r="JXY37" s="95"/>
      <c r="JXZ37" s="108"/>
      <c r="JYA37" s="112"/>
      <c r="JYK37" s="114"/>
      <c r="JYM37" s="115"/>
      <c r="JYN37" s="115"/>
      <c r="JYO37" s="95"/>
      <c r="JYP37" s="108"/>
      <c r="JYQ37" s="112"/>
      <c r="JZA37" s="114"/>
      <c r="JZC37" s="115"/>
      <c r="JZD37" s="115"/>
      <c r="JZE37" s="95"/>
      <c r="JZF37" s="108"/>
      <c r="JZG37" s="112"/>
      <c r="JZQ37" s="114"/>
      <c r="JZS37" s="115"/>
      <c r="JZT37" s="115"/>
      <c r="JZU37" s="95"/>
      <c r="JZV37" s="108"/>
      <c r="JZW37" s="112"/>
      <c r="KAG37" s="114"/>
      <c r="KAI37" s="115"/>
      <c r="KAJ37" s="115"/>
      <c r="KAK37" s="95"/>
      <c r="KAL37" s="108"/>
      <c r="KAM37" s="112"/>
      <c r="KAW37" s="114"/>
      <c r="KAY37" s="115"/>
      <c r="KAZ37" s="115"/>
      <c r="KBA37" s="95"/>
      <c r="KBB37" s="108"/>
      <c r="KBC37" s="112"/>
      <c r="KBM37" s="114"/>
      <c r="KBO37" s="115"/>
      <c r="KBP37" s="115"/>
      <c r="KBQ37" s="95"/>
      <c r="KBR37" s="108"/>
      <c r="KBS37" s="112"/>
      <c r="KCC37" s="114"/>
      <c r="KCE37" s="115"/>
      <c r="KCF37" s="115"/>
      <c r="KCG37" s="95"/>
      <c r="KCH37" s="108"/>
      <c r="KCI37" s="112"/>
      <c r="KCS37" s="114"/>
      <c r="KCU37" s="115"/>
      <c r="KCV37" s="115"/>
      <c r="KCW37" s="95"/>
      <c r="KCX37" s="108"/>
      <c r="KCY37" s="112"/>
      <c r="KDI37" s="114"/>
      <c r="KDK37" s="115"/>
      <c r="KDL37" s="115"/>
      <c r="KDM37" s="95"/>
      <c r="KDN37" s="108"/>
      <c r="KDO37" s="112"/>
      <c r="KDY37" s="114"/>
      <c r="KEA37" s="115"/>
      <c r="KEB37" s="115"/>
      <c r="KEC37" s="95"/>
      <c r="KED37" s="108"/>
      <c r="KEE37" s="112"/>
      <c r="KEO37" s="114"/>
      <c r="KEQ37" s="115"/>
      <c r="KER37" s="115"/>
      <c r="KES37" s="95"/>
      <c r="KET37" s="108"/>
      <c r="KEU37" s="112"/>
      <c r="KFE37" s="114"/>
      <c r="KFG37" s="115"/>
      <c r="KFH37" s="115"/>
      <c r="KFI37" s="95"/>
      <c r="KFJ37" s="108"/>
      <c r="KFK37" s="112"/>
      <c r="KFU37" s="114"/>
      <c r="KFW37" s="115"/>
      <c r="KFX37" s="115"/>
      <c r="KFY37" s="95"/>
      <c r="KFZ37" s="108"/>
      <c r="KGA37" s="112"/>
      <c r="KGK37" s="114"/>
      <c r="KGM37" s="115"/>
      <c r="KGN37" s="115"/>
      <c r="KGO37" s="95"/>
      <c r="KGP37" s="108"/>
      <c r="KGQ37" s="112"/>
      <c r="KHA37" s="114"/>
      <c r="KHC37" s="115"/>
      <c r="KHD37" s="115"/>
      <c r="KHE37" s="95"/>
      <c r="KHF37" s="108"/>
      <c r="KHG37" s="112"/>
      <c r="KHQ37" s="114"/>
      <c r="KHS37" s="115"/>
      <c r="KHT37" s="115"/>
      <c r="KHU37" s="95"/>
      <c r="KHV37" s="108"/>
      <c r="KHW37" s="112"/>
      <c r="KIG37" s="114"/>
      <c r="KII37" s="115"/>
      <c r="KIJ37" s="115"/>
      <c r="KIK37" s="95"/>
      <c r="KIL37" s="108"/>
      <c r="KIM37" s="112"/>
      <c r="KIW37" s="114"/>
      <c r="KIY37" s="115"/>
      <c r="KIZ37" s="115"/>
      <c r="KJA37" s="95"/>
      <c r="KJB37" s="108"/>
      <c r="KJC37" s="112"/>
      <c r="KJM37" s="114"/>
      <c r="KJO37" s="115"/>
      <c r="KJP37" s="115"/>
      <c r="KJQ37" s="95"/>
      <c r="KJR37" s="108"/>
      <c r="KJS37" s="112"/>
      <c r="KKC37" s="114"/>
      <c r="KKE37" s="115"/>
      <c r="KKF37" s="115"/>
      <c r="KKG37" s="95"/>
      <c r="KKH37" s="108"/>
      <c r="KKI37" s="112"/>
      <c r="KKS37" s="114"/>
      <c r="KKU37" s="115"/>
      <c r="KKV37" s="115"/>
      <c r="KKW37" s="95"/>
      <c r="KKX37" s="108"/>
      <c r="KKY37" s="112"/>
      <c r="KLI37" s="114"/>
      <c r="KLK37" s="115"/>
      <c r="KLL37" s="115"/>
      <c r="KLM37" s="95"/>
      <c r="KLN37" s="108"/>
      <c r="KLO37" s="112"/>
      <c r="KLY37" s="114"/>
      <c r="KMA37" s="115"/>
      <c r="KMB37" s="115"/>
      <c r="KMC37" s="95"/>
      <c r="KMD37" s="108"/>
      <c r="KME37" s="112"/>
      <c r="KMO37" s="114"/>
      <c r="KMQ37" s="115"/>
      <c r="KMR37" s="115"/>
      <c r="KMS37" s="95"/>
      <c r="KMT37" s="108"/>
      <c r="KMU37" s="112"/>
      <c r="KNE37" s="114"/>
      <c r="KNG37" s="115"/>
      <c r="KNH37" s="115"/>
      <c r="KNI37" s="95"/>
      <c r="KNJ37" s="108"/>
      <c r="KNK37" s="112"/>
      <c r="KNU37" s="114"/>
      <c r="KNW37" s="115"/>
      <c r="KNX37" s="115"/>
      <c r="KNY37" s="95"/>
      <c r="KNZ37" s="108"/>
      <c r="KOA37" s="112"/>
      <c r="KOK37" s="114"/>
      <c r="KOM37" s="115"/>
      <c r="KON37" s="115"/>
      <c r="KOO37" s="95"/>
      <c r="KOP37" s="108"/>
      <c r="KOQ37" s="112"/>
      <c r="KPA37" s="114"/>
      <c r="KPC37" s="115"/>
      <c r="KPD37" s="115"/>
      <c r="KPE37" s="95"/>
      <c r="KPF37" s="108"/>
      <c r="KPG37" s="112"/>
      <c r="KPQ37" s="114"/>
      <c r="KPS37" s="115"/>
      <c r="KPT37" s="115"/>
      <c r="KPU37" s="95"/>
      <c r="KPV37" s="108"/>
      <c r="KPW37" s="112"/>
      <c r="KQG37" s="114"/>
      <c r="KQI37" s="115"/>
      <c r="KQJ37" s="115"/>
      <c r="KQK37" s="95"/>
      <c r="KQL37" s="108"/>
      <c r="KQM37" s="112"/>
      <c r="KQW37" s="114"/>
      <c r="KQY37" s="115"/>
      <c r="KQZ37" s="115"/>
      <c r="KRA37" s="95"/>
      <c r="KRB37" s="108"/>
      <c r="KRC37" s="112"/>
      <c r="KRM37" s="114"/>
      <c r="KRO37" s="115"/>
      <c r="KRP37" s="115"/>
      <c r="KRQ37" s="95"/>
      <c r="KRR37" s="108"/>
      <c r="KRS37" s="112"/>
      <c r="KSC37" s="114"/>
      <c r="KSE37" s="115"/>
      <c r="KSF37" s="115"/>
      <c r="KSG37" s="95"/>
      <c r="KSH37" s="108"/>
      <c r="KSI37" s="112"/>
      <c r="KSS37" s="114"/>
      <c r="KSU37" s="115"/>
      <c r="KSV37" s="115"/>
      <c r="KSW37" s="95"/>
      <c r="KSX37" s="108"/>
      <c r="KSY37" s="112"/>
      <c r="KTI37" s="114"/>
      <c r="KTK37" s="115"/>
      <c r="KTL37" s="115"/>
      <c r="KTM37" s="95"/>
      <c r="KTN37" s="108"/>
      <c r="KTO37" s="112"/>
      <c r="KTY37" s="114"/>
      <c r="KUA37" s="115"/>
      <c r="KUB37" s="115"/>
      <c r="KUC37" s="95"/>
      <c r="KUD37" s="108"/>
      <c r="KUE37" s="112"/>
      <c r="KUO37" s="114"/>
      <c r="KUQ37" s="115"/>
      <c r="KUR37" s="115"/>
      <c r="KUS37" s="95"/>
      <c r="KUT37" s="108"/>
      <c r="KUU37" s="112"/>
      <c r="KVE37" s="114"/>
      <c r="KVG37" s="115"/>
      <c r="KVH37" s="115"/>
      <c r="KVI37" s="95"/>
      <c r="KVJ37" s="108"/>
      <c r="KVK37" s="112"/>
      <c r="KVU37" s="114"/>
      <c r="KVW37" s="115"/>
      <c r="KVX37" s="115"/>
      <c r="KVY37" s="95"/>
      <c r="KVZ37" s="108"/>
      <c r="KWA37" s="112"/>
      <c r="KWK37" s="114"/>
      <c r="KWM37" s="115"/>
      <c r="KWN37" s="115"/>
      <c r="KWO37" s="95"/>
      <c r="KWP37" s="108"/>
      <c r="KWQ37" s="112"/>
      <c r="KXA37" s="114"/>
      <c r="KXC37" s="115"/>
      <c r="KXD37" s="115"/>
      <c r="KXE37" s="95"/>
      <c r="KXF37" s="108"/>
      <c r="KXG37" s="112"/>
      <c r="KXQ37" s="114"/>
      <c r="KXS37" s="115"/>
      <c r="KXT37" s="115"/>
      <c r="KXU37" s="95"/>
      <c r="KXV37" s="108"/>
      <c r="KXW37" s="112"/>
      <c r="KYG37" s="114"/>
      <c r="KYI37" s="115"/>
      <c r="KYJ37" s="115"/>
      <c r="KYK37" s="95"/>
      <c r="KYL37" s="108"/>
      <c r="KYM37" s="112"/>
      <c r="KYW37" s="114"/>
      <c r="KYY37" s="115"/>
      <c r="KYZ37" s="115"/>
      <c r="KZA37" s="95"/>
      <c r="KZB37" s="108"/>
      <c r="KZC37" s="112"/>
      <c r="KZM37" s="114"/>
      <c r="KZO37" s="115"/>
      <c r="KZP37" s="115"/>
      <c r="KZQ37" s="95"/>
      <c r="KZR37" s="108"/>
      <c r="KZS37" s="112"/>
      <c r="LAC37" s="114"/>
      <c r="LAE37" s="115"/>
      <c r="LAF37" s="115"/>
      <c r="LAG37" s="95"/>
      <c r="LAH37" s="108"/>
      <c r="LAI37" s="112"/>
      <c r="LAS37" s="114"/>
      <c r="LAU37" s="115"/>
      <c r="LAV37" s="115"/>
      <c r="LAW37" s="95"/>
      <c r="LAX37" s="108"/>
      <c r="LAY37" s="112"/>
      <c r="LBI37" s="114"/>
      <c r="LBK37" s="115"/>
      <c r="LBL37" s="115"/>
      <c r="LBM37" s="95"/>
      <c r="LBN37" s="108"/>
      <c r="LBO37" s="112"/>
      <c r="LBY37" s="114"/>
      <c r="LCA37" s="115"/>
      <c r="LCB37" s="115"/>
      <c r="LCC37" s="95"/>
      <c r="LCD37" s="108"/>
      <c r="LCE37" s="112"/>
      <c r="LCO37" s="114"/>
      <c r="LCQ37" s="115"/>
      <c r="LCR37" s="115"/>
      <c r="LCS37" s="95"/>
      <c r="LCT37" s="108"/>
      <c r="LCU37" s="112"/>
      <c r="LDE37" s="114"/>
      <c r="LDG37" s="115"/>
      <c r="LDH37" s="115"/>
      <c r="LDI37" s="95"/>
      <c r="LDJ37" s="108"/>
      <c r="LDK37" s="112"/>
      <c r="LDU37" s="114"/>
      <c r="LDW37" s="115"/>
      <c r="LDX37" s="115"/>
      <c r="LDY37" s="95"/>
      <c r="LDZ37" s="108"/>
      <c r="LEA37" s="112"/>
      <c r="LEK37" s="114"/>
      <c r="LEM37" s="115"/>
      <c r="LEN37" s="115"/>
      <c r="LEO37" s="95"/>
      <c r="LEP37" s="108"/>
      <c r="LEQ37" s="112"/>
      <c r="LFA37" s="114"/>
      <c r="LFC37" s="115"/>
      <c r="LFD37" s="115"/>
      <c r="LFE37" s="95"/>
      <c r="LFF37" s="108"/>
      <c r="LFG37" s="112"/>
      <c r="LFQ37" s="114"/>
      <c r="LFS37" s="115"/>
      <c r="LFT37" s="115"/>
      <c r="LFU37" s="95"/>
      <c r="LFV37" s="108"/>
      <c r="LFW37" s="112"/>
      <c r="LGG37" s="114"/>
      <c r="LGI37" s="115"/>
      <c r="LGJ37" s="115"/>
      <c r="LGK37" s="95"/>
      <c r="LGL37" s="108"/>
      <c r="LGM37" s="112"/>
      <c r="LGW37" s="114"/>
      <c r="LGY37" s="115"/>
      <c r="LGZ37" s="115"/>
      <c r="LHA37" s="95"/>
      <c r="LHB37" s="108"/>
      <c r="LHC37" s="112"/>
      <c r="LHM37" s="114"/>
      <c r="LHO37" s="115"/>
      <c r="LHP37" s="115"/>
      <c r="LHQ37" s="95"/>
      <c r="LHR37" s="108"/>
      <c r="LHS37" s="112"/>
      <c r="LIC37" s="114"/>
      <c r="LIE37" s="115"/>
      <c r="LIF37" s="115"/>
      <c r="LIG37" s="95"/>
      <c r="LIH37" s="108"/>
      <c r="LII37" s="112"/>
      <c r="LIS37" s="114"/>
      <c r="LIU37" s="115"/>
      <c r="LIV37" s="115"/>
      <c r="LIW37" s="95"/>
      <c r="LIX37" s="108"/>
      <c r="LIY37" s="112"/>
      <c r="LJI37" s="114"/>
      <c r="LJK37" s="115"/>
      <c r="LJL37" s="115"/>
      <c r="LJM37" s="95"/>
      <c r="LJN37" s="108"/>
      <c r="LJO37" s="112"/>
      <c r="LJY37" s="114"/>
      <c r="LKA37" s="115"/>
      <c r="LKB37" s="115"/>
      <c r="LKC37" s="95"/>
      <c r="LKD37" s="108"/>
      <c r="LKE37" s="112"/>
      <c r="LKO37" s="114"/>
      <c r="LKQ37" s="115"/>
      <c r="LKR37" s="115"/>
      <c r="LKS37" s="95"/>
      <c r="LKT37" s="108"/>
      <c r="LKU37" s="112"/>
      <c r="LLE37" s="114"/>
      <c r="LLG37" s="115"/>
      <c r="LLH37" s="115"/>
      <c r="LLI37" s="95"/>
      <c r="LLJ37" s="108"/>
      <c r="LLK37" s="112"/>
      <c r="LLU37" s="114"/>
      <c r="LLW37" s="115"/>
      <c r="LLX37" s="115"/>
      <c r="LLY37" s="95"/>
      <c r="LLZ37" s="108"/>
      <c r="LMA37" s="112"/>
      <c r="LMK37" s="114"/>
      <c r="LMM37" s="115"/>
      <c r="LMN37" s="115"/>
      <c r="LMO37" s="95"/>
      <c r="LMP37" s="108"/>
      <c r="LMQ37" s="112"/>
      <c r="LNA37" s="114"/>
      <c r="LNC37" s="115"/>
      <c r="LND37" s="115"/>
      <c r="LNE37" s="95"/>
      <c r="LNF37" s="108"/>
      <c r="LNG37" s="112"/>
      <c r="LNQ37" s="114"/>
      <c r="LNS37" s="115"/>
      <c r="LNT37" s="115"/>
      <c r="LNU37" s="95"/>
      <c r="LNV37" s="108"/>
      <c r="LNW37" s="112"/>
      <c r="LOG37" s="114"/>
      <c r="LOI37" s="115"/>
      <c r="LOJ37" s="115"/>
      <c r="LOK37" s="95"/>
      <c r="LOL37" s="108"/>
      <c r="LOM37" s="112"/>
      <c r="LOW37" s="114"/>
      <c r="LOY37" s="115"/>
      <c r="LOZ37" s="115"/>
      <c r="LPA37" s="95"/>
      <c r="LPB37" s="108"/>
      <c r="LPC37" s="112"/>
      <c r="LPM37" s="114"/>
      <c r="LPO37" s="115"/>
      <c r="LPP37" s="115"/>
      <c r="LPQ37" s="95"/>
      <c r="LPR37" s="108"/>
      <c r="LPS37" s="112"/>
      <c r="LQC37" s="114"/>
      <c r="LQE37" s="115"/>
      <c r="LQF37" s="115"/>
      <c r="LQG37" s="95"/>
      <c r="LQH37" s="108"/>
      <c r="LQI37" s="112"/>
      <c r="LQS37" s="114"/>
      <c r="LQU37" s="115"/>
      <c r="LQV37" s="115"/>
      <c r="LQW37" s="95"/>
      <c r="LQX37" s="108"/>
      <c r="LQY37" s="112"/>
      <c r="LRI37" s="114"/>
      <c r="LRK37" s="115"/>
      <c r="LRL37" s="115"/>
      <c r="LRM37" s="95"/>
      <c r="LRN37" s="108"/>
      <c r="LRO37" s="112"/>
      <c r="LRY37" s="114"/>
      <c r="LSA37" s="115"/>
      <c r="LSB37" s="115"/>
      <c r="LSC37" s="95"/>
      <c r="LSD37" s="108"/>
      <c r="LSE37" s="112"/>
      <c r="LSO37" s="114"/>
      <c r="LSQ37" s="115"/>
      <c r="LSR37" s="115"/>
      <c r="LSS37" s="95"/>
      <c r="LST37" s="108"/>
      <c r="LSU37" s="112"/>
      <c r="LTE37" s="114"/>
      <c r="LTG37" s="115"/>
      <c r="LTH37" s="115"/>
      <c r="LTI37" s="95"/>
      <c r="LTJ37" s="108"/>
      <c r="LTK37" s="112"/>
      <c r="LTU37" s="114"/>
      <c r="LTW37" s="115"/>
      <c r="LTX37" s="115"/>
      <c r="LTY37" s="95"/>
      <c r="LTZ37" s="108"/>
      <c r="LUA37" s="112"/>
      <c r="LUK37" s="114"/>
      <c r="LUM37" s="115"/>
      <c r="LUN37" s="115"/>
      <c r="LUO37" s="95"/>
      <c r="LUP37" s="108"/>
      <c r="LUQ37" s="112"/>
      <c r="LVA37" s="114"/>
      <c r="LVC37" s="115"/>
      <c r="LVD37" s="115"/>
      <c r="LVE37" s="95"/>
      <c r="LVF37" s="108"/>
      <c r="LVG37" s="112"/>
      <c r="LVQ37" s="114"/>
      <c r="LVS37" s="115"/>
      <c r="LVT37" s="115"/>
      <c r="LVU37" s="95"/>
      <c r="LVV37" s="108"/>
      <c r="LVW37" s="112"/>
      <c r="LWG37" s="114"/>
      <c r="LWI37" s="115"/>
      <c r="LWJ37" s="115"/>
      <c r="LWK37" s="95"/>
      <c r="LWL37" s="108"/>
      <c r="LWM37" s="112"/>
      <c r="LWW37" s="114"/>
      <c r="LWY37" s="115"/>
      <c r="LWZ37" s="115"/>
      <c r="LXA37" s="95"/>
      <c r="LXB37" s="108"/>
      <c r="LXC37" s="112"/>
      <c r="LXM37" s="114"/>
      <c r="LXO37" s="115"/>
      <c r="LXP37" s="115"/>
      <c r="LXQ37" s="95"/>
      <c r="LXR37" s="108"/>
      <c r="LXS37" s="112"/>
      <c r="LYC37" s="114"/>
      <c r="LYE37" s="115"/>
      <c r="LYF37" s="115"/>
      <c r="LYG37" s="95"/>
      <c r="LYH37" s="108"/>
      <c r="LYI37" s="112"/>
      <c r="LYS37" s="114"/>
      <c r="LYU37" s="115"/>
      <c r="LYV37" s="115"/>
      <c r="LYW37" s="95"/>
      <c r="LYX37" s="108"/>
      <c r="LYY37" s="112"/>
      <c r="LZI37" s="114"/>
      <c r="LZK37" s="115"/>
      <c r="LZL37" s="115"/>
      <c r="LZM37" s="95"/>
      <c r="LZN37" s="108"/>
      <c r="LZO37" s="112"/>
      <c r="LZY37" s="114"/>
      <c r="MAA37" s="115"/>
      <c r="MAB37" s="115"/>
      <c r="MAC37" s="95"/>
      <c r="MAD37" s="108"/>
      <c r="MAE37" s="112"/>
      <c r="MAO37" s="114"/>
      <c r="MAQ37" s="115"/>
      <c r="MAR37" s="115"/>
      <c r="MAS37" s="95"/>
      <c r="MAT37" s="108"/>
      <c r="MAU37" s="112"/>
      <c r="MBE37" s="114"/>
      <c r="MBG37" s="115"/>
      <c r="MBH37" s="115"/>
      <c r="MBI37" s="95"/>
      <c r="MBJ37" s="108"/>
      <c r="MBK37" s="112"/>
      <c r="MBU37" s="114"/>
      <c r="MBW37" s="115"/>
      <c r="MBX37" s="115"/>
      <c r="MBY37" s="95"/>
      <c r="MBZ37" s="108"/>
      <c r="MCA37" s="112"/>
      <c r="MCK37" s="114"/>
      <c r="MCM37" s="115"/>
      <c r="MCN37" s="115"/>
      <c r="MCO37" s="95"/>
      <c r="MCP37" s="108"/>
      <c r="MCQ37" s="112"/>
      <c r="MDA37" s="114"/>
      <c r="MDC37" s="115"/>
      <c r="MDD37" s="115"/>
      <c r="MDE37" s="95"/>
      <c r="MDF37" s="108"/>
      <c r="MDG37" s="112"/>
      <c r="MDQ37" s="114"/>
      <c r="MDS37" s="115"/>
      <c r="MDT37" s="115"/>
      <c r="MDU37" s="95"/>
      <c r="MDV37" s="108"/>
      <c r="MDW37" s="112"/>
      <c r="MEG37" s="114"/>
      <c r="MEI37" s="115"/>
      <c r="MEJ37" s="115"/>
      <c r="MEK37" s="95"/>
      <c r="MEL37" s="108"/>
      <c r="MEM37" s="112"/>
      <c r="MEW37" s="114"/>
      <c r="MEY37" s="115"/>
      <c r="MEZ37" s="115"/>
      <c r="MFA37" s="95"/>
      <c r="MFB37" s="108"/>
      <c r="MFC37" s="112"/>
      <c r="MFM37" s="114"/>
      <c r="MFO37" s="115"/>
      <c r="MFP37" s="115"/>
      <c r="MFQ37" s="95"/>
      <c r="MFR37" s="108"/>
      <c r="MFS37" s="112"/>
      <c r="MGC37" s="114"/>
      <c r="MGE37" s="115"/>
      <c r="MGF37" s="115"/>
      <c r="MGG37" s="95"/>
      <c r="MGH37" s="108"/>
      <c r="MGI37" s="112"/>
      <c r="MGS37" s="114"/>
      <c r="MGU37" s="115"/>
      <c r="MGV37" s="115"/>
      <c r="MGW37" s="95"/>
      <c r="MGX37" s="108"/>
      <c r="MGY37" s="112"/>
      <c r="MHI37" s="114"/>
      <c r="MHK37" s="115"/>
      <c r="MHL37" s="115"/>
      <c r="MHM37" s="95"/>
      <c r="MHN37" s="108"/>
      <c r="MHO37" s="112"/>
      <c r="MHY37" s="114"/>
      <c r="MIA37" s="115"/>
      <c r="MIB37" s="115"/>
      <c r="MIC37" s="95"/>
      <c r="MID37" s="108"/>
      <c r="MIE37" s="112"/>
      <c r="MIO37" s="114"/>
      <c r="MIQ37" s="115"/>
      <c r="MIR37" s="115"/>
      <c r="MIS37" s="95"/>
      <c r="MIT37" s="108"/>
      <c r="MIU37" s="112"/>
      <c r="MJE37" s="114"/>
      <c r="MJG37" s="115"/>
      <c r="MJH37" s="115"/>
      <c r="MJI37" s="95"/>
      <c r="MJJ37" s="108"/>
      <c r="MJK37" s="112"/>
      <c r="MJU37" s="114"/>
      <c r="MJW37" s="115"/>
      <c r="MJX37" s="115"/>
      <c r="MJY37" s="95"/>
      <c r="MJZ37" s="108"/>
      <c r="MKA37" s="112"/>
      <c r="MKK37" s="114"/>
      <c r="MKM37" s="115"/>
      <c r="MKN37" s="115"/>
      <c r="MKO37" s="95"/>
      <c r="MKP37" s="108"/>
      <c r="MKQ37" s="112"/>
      <c r="MLA37" s="114"/>
      <c r="MLC37" s="115"/>
      <c r="MLD37" s="115"/>
      <c r="MLE37" s="95"/>
      <c r="MLF37" s="108"/>
      <c r="MLG37" s="112"/>
      <c r="MLQ37" s="114"/>
      <c r="MLS37" s="115"/>
      <c r="MLT37" s="115"/>
      <c r="MLU37" s="95"/>
      <c r="MLV37" s="108"/>
      <c r="MLW37" s="112"/>
      <c r="MMG37" s="114"/>
      <c r="MMI37" s="115"/>
      <c r="MMJ37" s="115"/>
      <c r="MMK37" s="95"/>
      <c r="MML37" s="108"/>
      <c r="MMM37" s="112"/>
      <c r="MMW37" s="114"/>
      <c r="MMY37" s="115"/>
      <c r="MMZ37" s="115"/>
      <c r="MNA37" s="95"/>
      <c r="MNB37" s="108"/>
      <c r="MNC37" s="112"/>
      <c r="MNM37" s="114"/>
      <c r="MNO37" s="115"/>
      <c r="MNP37" s="115"/>
      <c r="MNQ37" s="95"/>
      <c r="MNR37" s="108"/>
      <c r="MNS37" s="112"/>
      <c r="MOC37" s="114"/>
      <c r="MOE37" s="115"/>
      <c r="MOF37" s="115"/>
      <c r="MOG37" s="95"/>
      <c r="MOH37" s="108"/>
      <c r="MOI37" s="112"/>
      <c r="MOS37" s="114"/>
      <c r="MOU37" s="115"/>
      <c r="MOV37" s="115"/>
      <c r="MOW37" s="95"/>
      <c r="MOX37" s="108"/>
      <c r="MOY37" s="112"/>
      <c r="MPI37" s="114"/>
      <c r="MPK37" s="115"/>
      <c r="MPL37" s="115"/>
      <c r="MPM37" s="95"/>
      <c r="MPN37" s="108"/>
      <c r="MPO37" s="112"/>
      <c r="MPY37" s="114"/>
      <c r="MQA37" s="115"/>
      <c r="MQB37" s="115"/>
      <c r="MQC37" s="95"/>
      <c r="MQD37" s="108"/>
      <c r="MQE37" s="112"/>
      <c r="MQO37" s="114"/>
      <c r="MQQ37" s="115"/>
      <c r="MQR37" s="115"/>
      <c r="MQS37" s="95"/>
      <c r="MQT37" s="108"/>
      <c r="MQU37" s="112"/>
      <c r="MRE37" s="114"/>
      <c r="MRG37" s="115"/>
      <c r="MRH37" s="115"/>
      <c r="MRI37" s="95"/>
      <c r="MRJ37" s="108"/>
      <c r="MRK37" s="112"/>
      <c r="MRU37" s="114"/>
      <c r="MRW37" s="115"/>
      <c r="MRX37" s="115"/>
      <c r="MRY37" s="95"/>
      <c r="MRZ37" s="108"/>
      <c r="MSA37" s="112"/>
      <c r="MSK37" s="114"/>
      <c r="MSM37" s="115"/>
      <c r="MSN37" s="115"/>
      <c r="MSO37" s="95"/>
      <c r="MSP37" s="108"/>
      <c r="MSQ37" s="112"/>
      <c r="MTA37" s="114"/>
      <c r="MTC37" s="115"/>
      <c r="MTD37" s="115"/>
      <c r="MTE37" s="95"/>
      <c r="MTF37" s="108"/>
      <c r="MTG37" s="112"/>
      <c r="MTQ37" s="114"/>
      <c r="MTS37" s="115"/>
      <c r="MTT37" s="115"/>
      <c r="MTU37" s="95"/>
      <c r="MTV37" s="108"/>
      <c r="MTW37" s="112"/>
      <c r="MUG37" s="114"/>
      <c r="MUI37" s="115"/>
      <c r="MUJ37" s="115"/>
      <c r="MUK37" s="95"/>
      <c r="MUL37" s="108"/>
      <c r="MUM37" s="112"/>
      <c r="MUW37" s="114"/>
      <c r="MUY37" s="115"/>
      <c r="MUZ37" s="115"/>
      <c r="MVA37" s="95"/>
      <c r="MVB37" s="108"/>
      <c r="MVC37" s="112"/>
      <c r="MVM37" s="114"/>
      <c r="MVO37" s="115"/>
      <c r="MVP37" s="115"/>
      <c r="MVQ37" s="95"/>
      <c r="MVR37" s="108"/>
      <c r="MVS37" s="112"/>
      <c r="MWC37" s="114"/>
      <c r="MWE37" s="115"/>
      <c r="MWF37" s="115"/>
      <c r="MWG37" s="95"/>
      <c r="MWH37" s="108"/>
      <c r="MWI37" s="112"/>
      <c r="MWS37" s="114"/>
      <c r="MWU37" s="115"/>
      <c r="MWV37" s="115"/>
      <c r="MWW37" s="95"/>
      <c r="MWX37" s="108"/>
      <c r="MWY37" s="112"/>
      <c r="MXI37" s="114"/>
      <c r="MXK37" s="115"/>
      <c r="MXL37" s="115"/>
      <c r="MXM37" s="95"/>
      <c r="MXN37" s="108"/>
      <c r="MXO37" s="112"/>
      <c r="MXY37" s="114"/>
      <c r="MYA37" s="115"/>
      <c r="MYB37" s="115"/>
      <c r="MYC37" s="95"/>
      <c r="MYD37" s="108"/>
      <c r="MYE37" s="112"/>
      <c r="MYO37" s="114"/>
      <c r="MYQ37" s="115"/>
      <c r="MYR37" s="115"/>
      <c r="MYS37" s="95"/>
      <c r="MYT37" s="108"/>
      <c r="MYU37" s="112"/>
      <c r="MZE37" s="114"/>
      <c r="MZG37" s="115"/>
      <c r="MZH37" s="115"/>
      <c r="MZI37" s="95"/>
      <c r="MZJ37" s="108"/>
      <c r="MZK37" s="112"/>
      <c r="MZU37" s="114"/>
      <c r="MZW37" s="115"/>
      <c r="MZX37" s="115"/>
      <c r="MZY37" s="95"/>
      <c r="MZZ37" s="108"/>
      <c r="NAA37" s="112"/>
      <c r="NAK37" s="114"/>
      <c r="NAM37" s="115"/>
      <c r="NAN37" s="115"/>
      <c r="NAO37" s="95"/>
      <c r="NAP37" s="108"/>
      <c r="NAQ37" s="112"/>
      <c r="NBA37" s="114"/>
      <c r="NBC37" s="115"/>
      <c r="NBD37" s="115"/>
      <c r="NBE37" s="95"/>
      <c r="NBF37" s="108"/>
      <c r="NBG37" s="112"/>
      <c r="NBQ37" s="114"/>
      <c r="NBS37" s="115"/>
      <c r="NBT37" s="115"/>
      <c r="NBU37" s="95"/>
      <c r="NBV37" s="108"/>
      <c r="NBW37" s="112"/>
      <c r="NCG37" s="114"/>
      <c r="NCI37" s="115"/>
      <c r="NCJ37" s="115"/>
      <c r="NCK37" s="95"/>
      <c r="NCL37" s="108"/>
      <c r="NCM37" s="112"/>
      <c r="NCW37" s="114"/>
      <c r="NCY37" s="115"/>
      <c r="NCZ37" s="115"/>
      <c r="NDA37" s="95"/>
      <c r="NDB37" s="108"/>
      <c r="NDC37" s="112"/>
      <c r="NDM37" s="114"/>
      <c r="NDO37" s="115"/>
      <c r="NDP37" s="115"/>
      <c r="NDQ37" s="95"/>
      <c r="NDR37" s="108"/>
      <c r="NDS37" s="112"/>
      <c r="NEC37" s="114"/>
      <c r="NEE37" s="115"/>
      <c r="NEF37" s="115"/>
      <c r="NEG37" s="95"/>
      <c r="NEH37" s="108"/>
      <c r="NEI37" s="112"/>
      <c r="NES37" s="114"/>
      <c r="NEU37" s="115"/>
      <c r="NEV37" s="115"/>
      <c r="NEW37" s="95"/>
      <c r="NEX37" s="108"/>
      <c r="NEY37" s="112"/>
      <c r="NFI37" s="114"/>
      <c r="NFK37" s="115"/>
      <c r="NFL37" s="115"/>
      <c r="NFM37" s="95"/>
      <c r="NFN37" s="108"/>
      <c r="NFO37" s="112"/>
      <c r="NFY37" s="114"/>
      <c r="NGA37" s="115"/>
      <c r="NGB37" s="115"/>
      <c r="NGC37" s="95"/>
      <c r="NGD37" s="108"/>
      <c r="NGE37" s="112"/>
      <c r="NGO37" s="114"/>
      <c r="NGQ37" s="115"/>
      <c r="NGR37" s="115"/>
      <c r="NGS37" s="95"/>
      <c r="NGT37" s="108"/>
      <c r="NGU37" s="112"/>
      <c r="NHE37" s="114"/>
      <c r="NHG37" s="115"/>
      <c r="NHH37" s="115"/>
      <c r="NHI37" s="95"/>
      <c r="NHJ37" s="108"/>
      <c r="NHK37" s="112"/>
      <c r="NHU37" s="114"/>
      <c r="NHW37" s="115"/>
      <c r="NHX37" s="115"/>
      <c r="NHY37" s="95"/>
      <c r="NHZ37" s="108"/>
      <c r="NIA37" s="112"/>
      <c r="NIK37" s="114"/>
      <c r="NIM37" s="115"/>
      <c r="NIN37" s="115"/>
      <c r="NIO37" s="95"/>
      <c r="NIP37" s="108"/>
      <c r="NIQ37" s="112"/>
      <c r="NJA37" s="114"/>
      <c r="NJC37" s="115"/>
      <c r="NJD37" s="115"/>
      <c r="NJE37" s="95"/>
      <c r="NJF37" s="108"/>
      <c r="NJG37" s="112"/>
      <c r="NJQ37" s="114"/>
      <c r="NJS37" s="115"/>
      <c r="NJT37" s="115"/>
      <c r="NJU37" s="95"/>
      <c r="NJV37" s="108"/>
      <c r="NJW37" s="112"/>
      <c r="NKG37" s="114"/>
      <c r="NKI37" s="115"/>
      <c r="NKJ37" s="115"/>
      <c r="NKK37" s="95"/>
      <c r="NKL37" s="108"/>
      <c r="NKM37" s="112"/>
      <c r="NKW37" s="114"/>
      <c r="NKY37" s="115"/>
      <c r="NKZ37" s="115"/>
      <c r="NLA37" s="95"/>
      <c r="NLB37" s="108"/>
      <c r="NLC37" s="112"/>
      <c r="NLM37" s="114"/>
      <c r="NLO37" s="115"/>
      <c r="NLP37" s="115"/>
      <c r="NLQ37" s="95"/>
      <c r="NLR37" s="108"/>
      <c r="NLS37" s="112"/>
      <c r="NMC37" s="114"/>
      <c r="NME37" s="115"/>
      <c r="NMF37" s="115"/>
      <c r="NMG37" s="95"/>
      <c r="NMH37" s="108"/>
      <c r="NMI37" s="112"/>
      <c r="NMS37" s="114"/>
      <c r="NMU37" s="115"/>
      <c r="NMV37" s="115"/>
      <c r="NMW37" s="95"/>
      <c r="NMX37" s="108"/>
      <c r="NMY37" s="112"/>
      <c r="NNI37" s="114"/>
      <c r="NNK37" s="115"/>
      <c r="NNL37" s="115"/>
      <c r="NNM37" s="95"/>
      <c r="NNN37" s="108"/>
      <c r="NNO37" s="112"/>
      <c r="NNY37" s="114"/>
      <c r="NOA37" s="115"/>
      <c r="NOB37" s="115"/>
      <c r="NOC37" s="95"/>
      <c r="NOD37" s="108"/>
      <c r="NOE37" s="112"/>
      <c r="NOO37" s="114"/>
      <c r="NOQ37" s="115"/>
      <c r="NOR37" s="115"/>
      <c r="NOS37" s="95"/>
      <c r="NOT37" s="108"/>
      <c r="NOU37" s="112"/>
      <c r="NPE37" s="114"/>
      <c r="NPG37" s="115"/>
      <c r="NPH37" s="115"/>
      <c r="NPI37" s="95"/>
      <c r="NPJ37" s="108"/>
      <c r="NPK37" s="112"/>
      <c r="NPU37" s="114"/>
      <c r="NPW37" s="115"/>
      <c r="NPX37" s="115"/>
      <c r="NPY37" s="95"/>
      <c r="NPZ37" s="108"/>
      <c r="NQA37" s="112"/>
      <c r="NQK37" s="114"/>
      <c r="NQM37" s="115"/>
      <c r="NQN37" s="115"/>
      <c r="NQO37" s="95"/>
      <c r="NQP37" s="108"/>
      <c r="NQQ37" s="112"/>
      <c r="NRA37" s="114"/>
      <c r="NRC37" s="115"/>
      <c r="NRD37" s="115"/>
      <c r="NRE37" s="95"/>
      <c r="NRF37" s="108"/>
      <c r="NRG37" s="112"/>
      <c r="NRQ37" s="114"/>
      <c r="NRS37" s="115"/>
      <c r="NRT37" s="115"/>
      <c r="NRU37" s="95"/>
      <c r="NRV37" s="108"/>
      <c r="NRW37" s="112"/>
      <c r="NSG37" s="114"/>
      <c r="NSI37" s="115"/>
      <c r="NSJ37" s="115"/>
      <c r="NSK37" s="95"/>
      <c r="NSL37" s="108"/>
      <c r="NSM37" s="112"/>
      <c r="NSW37" s="114"/>
      <c r="NSY37" s="115"/>
      <c r="NSZ37" s="115"/>
      <c r="NTA37" s="95"/>
      <c r="NTB37" s="108"/>
      <c r="NTC37" s="112"/>
      <c r="NTM37" s="114"/>
      <c r="NTO37" s="115"/>
      <c r="NTP37" s="115"/>
      <c r="NTQ37" s="95"/>
      <c r="NTR37" s="108"/>
      <c r="NTS37" s="112"/>
      <c r="NUC37" s="114"/>
      <c r="NUE37" s="115"/>
      <c r="NUF37" s="115"/>
      <c r="NUG37" s="95"/>
      <c r="NUH37" s="108"/>
      <c r="NUI37" s="112"/>
      <c r="NUS37" s="114"/>
      <c r="NUU37" s="115"/>
      <c r="NUV37" s="115"/>
      <c r="NUW37" s="95"/>
      <c r="NUX37" s="108"/>
      <c r="NUY37" s="112"/>
      <c r="NVI37" s="114"/>
      <c r="NVK37" s="115"/>
      <c r="NVL37" s="115"/>
      <c r="NVM37" s="95"/>
      <c r="NVN37" s="108"/>
      <c r="NVO37" s="112"/>
      <c r="NVY37" s="114"/>
      <c r="NWA37" s="115"/>
      <c r="NWB37" s="115"/>
      <c r="NWC37" s="95"/>
      <c r="NWD37" s="108"/>
      <c r="NWE37" s="112"/>
      <c r="NWO37" s="114"/>
      <c r="NWQ37" s="115"/>
      <c r="NWR37" s="115"/>
      <c r="NWS37" s="95"/>
      <c r="NWT37" s="108"/>
      <c r="NWU37" s="112"/>
      <c r="NXE37" s="114"/>
      <c r="NXG37" s="115"/>
      <c r="NXH37" s="115"/>
      <c r="NXI37" s="95"/>
      <c r="NXJ37" s="108"/>
      <c r="NXK37" s="112"/>
      <c r="NXU37" s="114"/>
      <c r="NXW37" s="115"/>
      <c r="NXX37" s="115"/>
      <c r="NXY37" s="95"/>
      <c r="NXZ37" s="108"/>
      <c r="NYA37" s="112"/>
      <c r="NYK37" s="114"/>
      <c r="NYM37" s="115"/>
      <c r="NYN37" s="115"/>
      <c r="NYO37" s="95"/>
      <c r="NYP37" s="108"/>
      <c r="NYQ37" s="112"/>
      <c r="NZA37" s="114"/>
      <c r="NZC37" s="115"/>
      <c r="NZD37" s="115"/>
      <c r="NZE37" s="95"/>
      <c r="NZF37" s="108"/>
      <c r="NZG37" s="112"/>
      <c r="NZQ37" s="114"/>
      <c r="NZS37" s="115"/>
      <c r="NZT37" s="115"/>
      <c r="NZU37" s="95"/>
      <c r="NZV37" s="108"/>
      <c r="NZW37" s="112"/>
      <c r="OAG37" s="114"/>
      <c r="OAI37" s="115"/>
      <c r="OAJ37" s="115"/>
      <c r="OAK37" s="95"/>
      <c r="OAL37" s="108"/>
      <c r="OAM37" s="112"/>
      <c r="OAW37" s="114"/>
      <c r="OAY37" s="115"/>
      <c r="OAZ37" s="115"/>
      <c r="OBA37" s="95"/>
      <c r="OBB37" s="108"/>
      <c r="OBC37" s="112"/>
      <c r="OBM37" s="114"/>
      <c r="OBO37" s="115"/>
      <c r="OBP37" s="115"/>
      <c r="OBQ37" s="95"/>
      <c r="OBR37" s="108"/>
      <c r="OBS37" s="112"/>
      <c r="OCC37" s="114"/>
      <c r="OCE37" s="115"/>
      <c r="OCF37" s="115"/>
      <c r="OCG37" s="95"/>
      <c r="OCH37" s="108"/>
      <c r="OCI37" s="112"/>
      <c r="OCS37" s="114"/>
      <c r="OCU37" s="115"/>
      <c r="OCV37" s="115"/>
      <c r="OCW37" s="95"/>
      <c r="OCX37" s="108"/>
      <c r="OCY37" s="112"/>
      <c r="ODI37" s="114"/>
      <c r="ODK37" s="115"/>
      <c r="ODL37" s="115"/>
      <c r="ODM37" s="95"/>
      <c r="ODN37" s="108"/>
      <c r="ODO37" s="112"/>
      <c r="ODY37" s="114"/>
      <c r="OEA37" s="115"/>
      <c r="OEB37" s="115"/>
      <c r="OEC37" s="95"/>
      <c r="OED37" s="108"/>
      <c r="OEE37" s="112"/>
      <c r="OEO37" s="114"/>
      <c r="OEQ37" s="115"/>
      <c r="OER37" s="115"/>
      <c r="OES37" s="95"/>
      <c r="OET37" s="108"/>
      <c r="OEU37" s="112"/>
      <c r="OFE37" s="114"/>
      <c r="OFG37" s="115"/>
      <c r="OFH37" s="115"/>
      <c r="OFI37" s="95"/>
      <c r="OFJ37" s="108"/>
      <c r="OFK37" s="112"/>
      <c r="OFU37" s="114"/>
      <c r="OFW37" s="115"/>
      <c r="OFX37" s="115"/>
      <c r="OFY37" s="95"/>
      <c r="OFZ37" s="108"/>
      <c r="OGA37" s="112"/>
      <c r="OGK37" s="114"/>
      <c r="OGM37" s="115"/>
      <c r="OGN37" s="115"/>
      <c r="OGO37" s="95"/>
      <c r="OGP37" s="108"/>
      <c r="OGQ37" s="112"/>
      <c r="OHA37" s="114"/>
      <c r="OHC37" s="115"/>
      <c r="OHD37" s="115"/>
      <c r="OHE37" s="95"/>
      <c r="OHF37" s="108"/>
      <c r="OHG37" s="112"/>
      <c r="OHQ37" s="114"/>
      <c r="OHS37" s="115"/>
      <c r="OHT37" s="115"/>
      <c r="OHU37" s="95"/>
      <c r="OHV37" s="108"/>
      <c r="OHW37" s="112"/>
      <c r="OIG37" s="114"/>
      <c r="OII37" s="115"/>
      <c r="OIJ37" s="115"/>
      <c r="OIK37" s="95"/>
      <c r="OIL37" s="108"/>
      <c r="OIM37" s="112"/>
      <c r="OIW37" s="114"/>
      <c r="OIY37" s="115"/>
      <c r="OIZ37" s="115"/>
      <c r="OJA37" s="95"/>
      <c r="OJB37" s="108"/>
      <c r="OJC37" s="112"/>
      <c r="OJM37" s="114"/>
      <c r="OJO37" s="115"/>
      <c r="OJP37" s="115"/>
      <c r="OJQ37" s="95"/>
      <c r="OJR37" s="108"/>
      <c r="OJS37" s="112"/>
      <c r="OKC37" s="114"/>
      <c r="OKE37" s="115"/>
      <c r="OKF37" s="115"/>
      <c r="OKG37" s="95"/>
      <c r="OKH37" s="108"/>
      <c r="OKI37" s="112"/>
      <c r="OKS37" s="114"/>
      <c r="OKU37" s="115"/>
      <c r="OKV37" s="115"/>
      <c r="OKW37" s="95"/>
      <c r="OKX37" s="108"/>
      <c r="OKY37" s="112"/>
      <c r="OLI37" s="114"/>
      <c r="OLK37" s="115"/>
      <c r="OLL37" s="115"/>
      <c r="OLM37" s="95"/>
      <c r="OLN37" s="108"/>
      <c r="OLO37" s="112"/>
      <c r="OLY37" s="114"/>
      <c r="OMA37" s="115"/>
      <c r="OMB37" s="115"/>
      <c r="OMC37" s="95"/>
      <c r="OMD37" s="108"/>
      <c r="OME37" s="112"/>
      <c r="OMO37" s="114"/>
      <c r="OMQ37" s="115"/>
      <c r="OMR37" s="115"/>
      <c r="OMS37" s="95"/>
      <c r="OMT37" s="108"/>
      <c r="OMU37" s="112"/>
      <c r="ONE37" s="114"/>
      <c r="ONG37" s="115"/>
      <c r="ONH37" s="115"/>
      <c r="ONI37" s="95"/>
      <c r="ONJ37" s="108"/>
      <c r="ONK37" s="112"/>
      <c r="ONU37" s="114"/>
      <c r="ONW37" s="115"/>
      <c r="ONX37" s="115"/>
      <c r="ONY37" s="95"/>
      <c r="ONZ37" s="108"/>
      <c r="OOA37" s="112"/>
      <c r="OOK37" s="114"/>
      <c r="OOM37" s="115"/>
      <c r="OON37" s="115"/>
      <c r="OOO37" s="95"/>
      <c r="OOP37" s="108"/>
      <c r="OOQ37" s="112"/>
      <c r="OPA37" s="114"/>
      <c r="OPC37" s="115"/>
      <c r="OPD37" s="115"/>
      <c r="OPE37" s="95"/>
      <c r="OPF37" s="108"/>
      <c r="OPG37" s="112"/>
      <c r="OPQ37" s="114"/>
      <c r="OPS37" s="115"/>
      <c r="OPT37" s="115"/>
      <c r="OPU37" s="95"/>
      <c r="OPV37" s="108"/>
      <c r="OPW37" s="112"/>
      <c r="OQG37" s="114"/>
      <c r="OQI37" s="115"/>
      <c r="OQJ37" s="115"/>
      <c r="OQK37" s="95"/>
      <c r="OQL37" s="108"/>
      <c r="OQM37" s="112"/>
      <c r="OQW37" s="114"/>
      <c r="OQY37" s="115"/>
      <c r="OQZ37" s="115"/>
      <c r="ORA37" s="95"/>
      <c r="ORB37" s="108"/>
      <c r="ORC37" s="112"/>
      <c r="ORM37" s="114"/>
      <c r="ORO37" s="115"/>
      <c r="ORP37" s="115"/>
      <c r="ORQ37" s="95"/>
      <c r="ORR37" s="108"/>
      <c r="ORS37" s="112"/>
      <c r="OSC37" s="114"/>
      <c r="OSE37" s="115"/>
      <c r="OSF37" s="115"/>
      <c r="OSG37" s="95"/>
      <c r="OSH37" s="108"/>
      <c r="OSI37" s="112"/>
      <c r="OSS37" s="114"/>
      <c r="OSU37" s="115"/>
      <c r="OSV37" s="115"/>
      <c r="OSW37" s="95"/>
      <c r="OSX37" s="108"/>
      <c r="OSY37" s="112"/>
      <c r="OTI37" s="114"/>
      <c r="OTK37" s="115"/>
      <c r="OTL37" s="115"/>
      <c r="OTM37" s="95"/>
      <c r="OTN37" s="108"/>
      <c r="OTO37" s="112"/>
      <c r="OTY37" s="114"/>
      <c r="OUA37" s="115"/>
      <c r="OUB37" s="115"/>
      <c r="OUC37" s="95"/>
      <c r="OUD37" s="108"/>
      <c r="OUE37" s="112"/>
      <c r="OUO37" s="114"/>
      <c r="OUQ37" s="115"/>
      <c r="OUR37" s="115"/>
      <c r="OUS37" s="95"/>
      <c r="OUT37" s="108"/>
      <c r="OUU37" s="112"/>
      <c r="OVE37" s="114"/>
      <c r="OVG37" s="115"/>
      <c r="OVH37" s="115"/>
      <c r="OVI37" s="95"/>
      <c r="OVJ37" s="108"/>
      <c r="OVK37" s="112"/>
      <c r="OVU37" s="114"/>
      <c r="OVW37" s="115"/>
      <c r="OVX37" s="115"/>
      <c r="OVY37" s="95"/>
      <c r="OVZ37" s="108"/>
      <c r="OWA37" s="112"/>
      <c r="OWK37" s="114"/>
      <c r="OWM37" s="115"/>
      <c r="OWN37" s="115"/>
      <c r="OWO37" s="95"/>
      <c r="OWP37" s="108"/>
      <c r="OWQ37" s="112"/>
      <c r="OXA37" s="114"/>
      <c r="OXC37" s="115"/>
      <c r="OXD37" s="115"/>
      <c r="OXE37" s="95"/>
      <c r="OXF37" s="108"/>
      <c r="OXG37" s="112"/>
      <c r="OXQ37" s="114"/>
      <c r="OXS37" s="115"/>
      <c r="OXT37" s="115"/>
      <c r="OXU37" s="95"/>
      <c r="OXV37" s="108"/>
      <c r="OXW37" s="112"/>
      <c r="OYG37" s="114"/>
      <c r="OYI37" s="115"/>
      <c r="OYJ37" s="115"/>
      <c r="OYK37" s="95"/>
      <c r="OYL37" s="108"/>
      <c r="OYM37" s="112"/>
      <c r="OYW37" s="114"/>
      <c r="OYY37" s="115"/>
      <c r="OYZ37" s="115"/>
      <c r="OZA37" s="95"/>
      <c r="OZB37" s="108"/>
      <c r="OZC37" s="112"/>
      <c r="OZM37" s="114"/>
      <c r="OZO37" s="115"/>
      <c r="OZP37" s="115"/>
      <c r="OZQ37" s="95"/>
      <c r="OZR37" s="108"/>
      <c r="OZS37" s="112"/>
      <c r="PAC37" s="114"/>
      <c r="PAE37" s="115"/>
      <c r="PAF37" s="115"/>
      <c r="PAG37" s="95"/>
      <c r="PAH37" s="108"/>
      <c r="PAI37" s="112"/>
      <c r="PAS37" s="114"/>
      <c r="PAU37" s="115"/>
      <c r="PAV37" s="115"/>
      <c r="PAW37" s="95"/>
      <c r="PAX37" s="108"/>
      <c r="PAY37" s="112"/>
      <c r="PBI37" s="114"/>
      <c r="PBK37" s="115"/>
      <c r="PBL37" s="115"/>
      <c r="PBM37" s="95"/>
      <c r="PBN37" s="108"/>
      <c r="PBO37" s="112"/>
      <c r="PBY37" s="114"/>
      <c r="PCA37" s="115"/>
      <c r="PCB37" s="115"/>
      <c r="PCC37" s="95"/>
      <c r="PCD37" s="108"/>
      <c r="PCE37" s="112"/>
      <c r="PCO37" s="114"/>
      <c r="PCQ37" s="115"/>
      <c r="PCR37" s="115"/>
      <c r="PCS37" s="95"/>
      <c r="PCT37" s="108"/>
      <c r="PCU37" s="112"/>
      <c r="PDE37" s="114"/>
      <c r="PDG37" s="115"/>
      <c r="PDH37" s="115"/>
      <c r="PDI37" s="95"/>
      <c r="PDJ37" s="108"/>
      <c r="PDK37" s="112"/>
      <c r="PDU37" s="114"/>
      <c r="PDW37" s="115"/>
      <c r="PDX37" s="115"/>
      <c r="PDY37" s="95"/>
      <c r="PDZ37" s="108"/>
      <c r="PEA37" s="112"/>
      <c r="PEK37" s="114"/>
      <c r="PEM37" s="115"/>
      <c r="PEN37" s="115"/>
      <c r="PEO37" s="95"/>
      <c r="PEP37" s="108"/>
      <c r="PEQ37" s="112"/>
      <c r="PFA37" s="114"/>
      <c r="PFC37" s="115"/>
      <c r="PFD37" s="115"/>
      <c r="PFE37" s="95"/>
      <c r="PFF37" s="108"/>
      <c r="PFG37" s="112"/>
      <c r="PFQ37" s="114"/>
      <c r="PFS37" s="115"/>
      <c r="PFT37" s="115"/>
      <c r="PFU37" s="95"/>
      <c r="PFV37" s="108"/>
      <c r="PFW37" s="112"/>
      <c r="PGG37" s="114"/>
      <c r="PGI37" s="115"/>
      <c r="PGJ37" s="115"/>
      <c r="PGK37" s="95"/>
      <c r="PGL37" s="108"/>
      <c r="PGM37" s="112"/>
      <c r="PGW37" s="114"/>
      <c r="PGY37" s="115"/>
      <c r="PGZ37" s="115"/>
      <c r="PHA37" s="95"/>
      <c r="PHB37" s="108"/>
      <c r="PHC37" s="112"/>
      <c r="PHM37" s="114"/>
      <c r="PHO37" s="115"/>
      <c r="PHP37" s="115"/>
      <c r="PHQ37" s="95"/>
      <c r="PHR37" s="108"/>
      <c r="PHS37" s="112"/>
      <c r="PIC37" s="114"/>
      <c r="PIE37" s="115"/>
      <c r="PIF37" s="115"/>
      <c r="PIG37" s="95"/>
      <c r="PIH37" s="108"/>
      <c r="PII37" s="112"/>
      <c r="PIS37" s="114"/>
      <c r="PIU37" s="115"/>
      <c r="PIV37" s="115"/>
      <c r="PIW37" s="95"/>
      <c r="PIX37" s="108"/>
      <c r="PIY37" s="112"/>
      <c r="PJI37" s="114"/>
      <c r="PJK37" s="115"/>
      <c r="PJL37" s="115"/>
      <c r="PJM37" s="95"/>
      <c r="PJN37" s="108"/>
      <c r="PJO37" s="112"/>
      <c r="PJY37" s="114"/>
      <c r="PKA37" s="115"/>
      <c r="PKB37" s="115"/>
      <c r="PKC37" s="95"/>
      <c r="PKD37" s="108"/>
      <c r="PKE37" s="112"/>
      <c r="PKO37" s="114"/>
      <c r="PKQ37" s="115"/>
      <c r="PKR37" s="115"/>
      <c r="PKS37" s="95"/>
      <c r="PKT37" s="108"/>
      <c r="PKU37" s="112"/>
      <c r="PLE37" s="114"/>
      <c r="PLG37" s="115"/>
      <c r="PLH37" s="115"/>
      <c r="PLI37" s="95"/>
      <c r="PLJ37" s="108"/>
      <c r="PLK37" s="112"/>
      <c r="PLU37" s="114"/>
      <c r="PLW37" s="115"/>
      <c r="PLX37" s="115"/>
      <c r="PLY37" s="95"/>
      <c r="PLZ37" s="108"/>
      <c r="PMA37" s="112"/>
      <c r="PMK37" s="114"/>
      <c r="PMM37" s="115"/>
      <c r="PMN37" s="115"/>
      <c r="PMO37" s="95"/>
      <c r="PMP37" s="108"/>
      <c r="PMQ37" s="112"/>
      <c r="PNA37" s="114"/>
      <c r="PNC37" s="115"/>
      <c r="PND37" s="115"/>
      <c r="PNE37" s="95"/>
      <c r="PNF37" s="108"/>
      <c r="PNG37" s="112"/>
      <c r="PNQ37" s="114"/>
      <c r="PNS37" s="115"/>
      <c r="PNT37" s="115"/>
      <c r="PNU37" s="95"/>
      <c r="PNV37" s="108"/>
      <c r="PNW37" s="112"/>
      <c r="POG37" s="114"/>
      <c r="POI37" s="115"/>
      <c r="POJ37" s="115"/>
      <c r="POK37" s="95"/>
      <c r="POL37" s="108"/>
      <c r="POM37" s="112"/>
      <c r="POW37" s="114"/>
      <c r="POY37" s="115"/>
      <c r="POZ37" s="115"/>
      <c r="PPA37" s="95"/>
      <c r="PPB37" s="108"/>
      <c r="PPC37" s="112"/>
      <c r="PPM37" s="114"/>
      <c r="PPO37" s="115"/>
      <c r="PPP37" s="115"/>
      <c r="PPQ37" s="95"/>
      <c r="PPR37" s="108"/>
      <c r="PPS37" s="112"/>
      <c r="PQC37" s="114"/>
      <c r="PQE37" s="115"/>
      <c r="PQF37" s="115"/>
      <c r="PQG37" s="95"/>
      <c r="PQH37" s="108"/>
      <c r="PQI37" s="112"/>
      <c r="PQS37" s="114"/>
      <c r="PQU37" s="115"/>
      <c r="PQV37" s="115"/>
      <c r="PQW37" s="95"/>
      <c r="PQX37" s="108"/>
      <c r="PQY37" s="112"/>
      <c r="PRI37" s="114"/>
      <c r="PRK37" s="115"/>
      <c r="PRL37" s="115"/>
      <c r="PRM37" s="95"/>
      <c r="PRN37" s="108"/>
      <c r="PRO37" s="112"/>
      <c r="PRY37" s="114"/>
      <c r="PSA37" s="115"/>
      <c r="PSB37" s="115"/>
      <c r="PSC37" s="95"/>
      <c r="PSD37" s="108"/>
      <c r="PSE37" s="112"/>
      <c r="PSO37" s="114"/>
      <c r="PSQ37" s="115"/>
      <c r="PSR37" s="115"/>
      <c r="PSS37" s="95"/>
      <c r="PST37" s="108"/>
      <c r="PSU37" s="112"/>
      <c r="PTE37" s="114"/>
      <c r="PTG37" s="115"/>
      <c r="PTH37" s="115"/>
      <c r="PTI37" s="95"/>
      <c r="PTJ37" s="108"/>
      <c r="PTK37" s="112"/>
      <c r="PTU37" s="114"/>
      <c r="PTW37" s="115"/>
      <c r="PTX37" s="115"/>
      <c r="PTY37" s="95"/>
      <c r="PTZ37" s="108"/>
      <c r="PUA37" s="112"/>
      <c r="PUK37" s="114"/>
      <c r="PUM37" s="115"/>
      <c r="PUN37" s="115"/>
      <c r="PUO37" s="95"/>
      <c r="PUP37" s="108"/>
      <c r="PUQ37" s="112"/>
      <c r="PVA37" s="114"/>
      <c r="PVC37" s="115"/>
      <c r="PVD37" s="115"/>
      <c r="PVE37" s="95"/>
      <c r="PVF37" s="108"/>
      <c r="PVG37" s="112"/>
      <c r="PVQ37" s="114"/>
      <c r="PVS37" s="115"/>
      <c r="PVT37" s="115"/>
      <c r="PVU37" s="95"/>
      <c r="PVV37" s="108"/>
      <c r="PVW37" s="112"/>
      <c r="PWG37" s="114"/>
      <c r="PWI37" s="115"/>
      <c r="PWJ37" s="115"/>
      <c r="PWK37" s="95"/>
      <c r="PWL37" s="108"/>
      <c r="PWM37" s="112"/>
      <c r="PWW37" s="114"/>
      <c r="PWY37" s="115"/>
      <c r="PWZ37" s="115"/>
      <c r="PXA37" s="95"/>
      <c r="PXB37" s="108"/>
      <c r="PXC37" s="112"/>
      <c r="PXM37" s="114"/>
      <c r="PXO37" s="115"/>
      <c r="PXP37" s="115"/>
      <c r="PXQ37" s="95"/>
      <c r="PXR37" s="108"/>
      <c r="PXS37" s="112"/>
      <c r="PYC37" s="114"/>
      <c r="PYE37" s="115"/>
      <c r="PYF37" s="115"/>
      <c r="PYG37" s="95"/>
      <c r="PYH37" s="108"/>
      <c r="PYI37" s="112"/>
      <c r="PYS37" s="114"/>
      <c r="PYU37" s="115"/>
      <c r="PYV37" s="115"/>
      <c r="PYW37" s="95"/>
      <c r="PYX37" s="108"/>
      <c r="PYY37" s="112"/>
      <c r="PZI37" s="114"/>
      <c r="PZK37" s="115"/>
      <c r="PZL37" s="115"/>
      <c r="PZM37" s="95"/>
      <c r="PZN37" s="108"/>
      <c r="PZO37" s="112"/>
      <c r="PZY37" s="114"/>
      <c r="QAA37" s="115"/>
      <c r="QAB37" s="115"/>
      <c r="QAC37" s="95"/>
      <c r="QAD37" s="108"/>
      <c r="QAE37" s="112"/>
      <c r="QAO37" s="114"/>
      <c r="QAQ37" s="115"/>
      <c r="QAR37" s="115"/>
      <c r="QAS37" s="95"/>
      <c r="QAT37" s="108"/>
      <c r="QAU37" s="112"/>
      <c r="QBE37" s="114"/>
      <c r="QBG37" s="115"/>
      <c r="QBH37" s="115"/>
      <c r="QBI37" s="95"/>
      <c r="QBJ37" s="108"/>
      <c r="QBK37" s="112"/>
      <c r="QBU37" s="114"/>
      <c r="QBW37" s="115"/>
      <c r="QBX37" s="115"/>
      <c r="QBY37" s="95"/>
      <c r="QBZ37" s="108"/>
      <c r="QCA37" s="112"/>
      <c r="QCK37" s="114"/>
      <c r="QCM37" s="115"/>
      <c r="QCN37" s="115"/>
      <c r="QCO37" s="95"/>
      <c r="QCP37" s="108"/>
      <c r="QCQ37" s="112"/>
      <c r="QDA37" s="114"/>
      <c r="QDC37" s="115"/>
      <c r="QDD37" s="115"/>
      <c r="QDE37" s="95"/>
      <c r="QDF37" s="108"/>
      <c r="QDG37" s="112"/>
      <c r="QDQ37" s="114"/>
      <c r="QDS37" s="115"/>
      <c r="QDT37" s="115"/>
      <c r="QDU37" s="95"/>
      <c r="QDV37" s="108"/>
      <c r="QDW37" s="112"/>
      <c r="QEG37" s="114"/>
      <c r="QEI37" s="115"/>
      <c r="QEJ37" s="115"/>
      <c r="QEK37" s="95"/>
      <c r="QEL37" s="108"/>
      <c r="QEM37" s="112"/>
      <c r="QEW37" s="114"/>
      <c r="QEY37" s="115"/>
      <c r="QEZ37" s="115"/>
      <c r="QFA37" s="95"/>
      <c r="QFB37" s="108"/>
      <c r="QFC37" s="112"/>
      <c r="QFM37" s="114"/>
      <c r="QFO37" s="115"/>
      <c r="QFP37" s="115"/>
      <c r="QFQ37" s="95"/>
      <c r="QFR37" s="108"/>
      <c r="QFS37" s="112"/>
      <c r="QGC37" s="114"/>
      <c r="QGE37" s="115"/>
      <c r="QGF37" s="115"/>
      <c r="QGG37" s="95"/>
      <c r="QGH37" s="108"/>
      <c r="QGI37" s="112"/>
      <c r="QGS37" s="114"/>
      <c r="QGU37" s="115"/>
      <c r="QGV37" s="115"/>
      <c r="QGW37" s="95"/>
      <c r="QGX37" s="108"/>
      <c r="QGY37" s="112"/>
      <c r="QHI37" s="114"/>
      <c r="QHK37" s="115"/>
      <c r="QHL37" s="115"/>
      <c r="QHM37" s="95"/>
      <c r="QHN37" s="108"/>
      <c r="QHO37" s="112"/>
      <c r="QHY37" s="114"/>
      <c r="QIA37" s="115"/>
      <c r="QIB37" s="115"/>
      <c r="QIC37" s="95"/>
      <c r="QID37" s="108"/>
      <c r="QIE37" s="112"/>
      <c r="QIO37" s="114"/>
      <c r="QIQ37" s="115"/>
      <c r="QIR37" s="115"/>
      <c r="QIS37" s="95"/>
      <c r="QIT37" s="108"/>
      <c r="QIU37" s="112"/>
      <c r="QJE37" s="114"/>
      <c r="QJG37" s="115"/>
      <c r="QJH37" s="115"/>
      <c r="QJI37" s="95"/>
      <c r="QJJ37" s="108"/>
      <c r="QJK37" s="112"/>
      <c r="QJU37" s="114"/>
      <c r="QJW37" s="115"/>
      <c r="QJX37" s="115"/>
      <c r="QJY37" s="95"/>
      <c r="QJZ37" s="108"/>
      <c r="QKA37" s="112"/>
      <c r="QKK37" s="114"/>
      <c r="QKM37" s="115"/>
      <c r="QKN37" s="115"/>
      <c r="QKO37" s="95"/>
      <c r="QKP37" s="108"/>
      <c r="QKQ37" s="112"/>
      <c r="QLA37" s="114"/>
      <c r="QLC37" s="115"/>
      <c r="QLD37" s="115"/>
      <c r="QLE37" s="95"/>
      <c r="QLF37" s="108"/>
      <c r="QLG37" s="112"/>
      <c r="QLQ37" s="114"/>
      <c r="QLS37" s="115"/>
      <c r="QLT37" s="115"/>
      <c r="QLU37" s="95"/>
      <c r="QLV37" s="108"/>
      <c r="QLW37" s="112"/>
      <c r="QMG37" s="114"/>
      <c r="QMI37" s="115"/>
      <c r="QMJ37" s="115"/>
      <c r="QMK37" s="95"/>
      <c r="QML37" s="108"/>
      <c r="QMM37" s="112"/>
      <c r="QMW37" s="114"/>
      <c r="QMY37" s="115"/>
      <c r="QMZ37" s="115"/>
      <c r="QNA37" s="95"/>
      <c r="QNB37" s="108"/>
      <c r="QNC37" s="112"/>
      <c r="QNM37" s="114"/>
      <c r="QNO37" s="115"/>
      <c r="QNP37" s="115"/>
      <c r="QNQ37" s="95"/>
      <c r="QNR37" s="108"/>
      <c r="QNS37" s="112"/>
      <c r="QOC37" s="114"/>
      <c r="QOE37" s="115"/>
      <c r="QOF37" s="115"/>
      <c r="QOG37" s="95"/>
      <c r="QOH37" s="108"/>
      <c r="QOI37" s="112"/>
      <c r="QOS37" s="114"/>
      <c r="QOU37" s="115"/>
      <c r="QOV37" s="115"/>
      <c r="QOW37" s="95"/>
      <c r="QOX37" s="108"/>
      <c r="QOY37" s="112"/>
      <c r="QPI37" s="114"/>
      <c r="QPK37" s="115"/>
      <c r="QPL37" s="115"/>
      <c r="QPM37" s="95"/>
      <c r="QPN37" s="108"/>
      <c r="QPO37" s="112"/>
      <c r="QPY37" s="114"/>
      <c r="QQA37" s="115"/>
      <c r="QQB37" s="115"/>
      <c r="QQC37" s="95"/>
      <c r="QQD37" s="108"/>
      <c r="QQE37" s="112"/>
      <c r="QQO37" s="114"/>
      <c r="QQQ37" s="115"/>
      <c r="QQR37" s="115"/>
      <c r="QQS37" s="95"/>
      <c r="QQT37" s="108"/>
      <c r="QQU37" s="112"/>
      <c r="QRE37" s="114"/>
      <c r="QRG37" s="115"/>
      <c r="QRH37" s="115"/>
      <c r="QRI37" s="95"/>
      <c r="QRJ37" s="108"/>
      <c r="QRK37" s="112"/>
      <c r="QRU37" s="114"/>
      <c r="QRW37" s="115"/>
      <c r="QRX37" s="115"/>
      <c r="QRY37" s="95"/>
      <c r="QRZ37" s="108"/>
      <c r="QSA37" s="112"/>
      <c r="QSK37" s="114"/>
      <c r="QSM37" s="115"/>
      <c r="QSN37" s="115"/>
      <c r="QSO37" s="95"/>
      <c r="QSP37" s="108"/>
      <c r="QSQ37" s="112"/>
      <c r="QTA37" s="114"/>
      <c r="QTC37" s="115"/>
      <c r="QTD37" s="115"/>
      <c r="QTE37" s="95"/>
      <c r="QTF37" s="108"/>
      <c r="QTG37" s="112"/>
      <c r="QTQ37" s="114"/>
      <c r="QTS37" s="115"/>
      <c r="QTT37" s="115"/>
      <c r="QTU37" s="95"/>
      <c r="QTV37" s="108"/>
      <c r="QTW37" s="112"/>
      <c r="QUG37" s="114"/>
      <c r="QUI37" s="115"/>
      <c r="QUJ37" s="115"/>
      <c r="QUK37" s="95"/>
      <c r="QUL37" s="108"/>
      <c r="QUM37" s="112"/>
      <c r="QUW37" s="114"/>
      <c r="QUY37" s="115"/>
      <c r="QUZ37" s="115"/>
      <c r="QVA37" s="95"/>
      <c r="QVB37" s="108"/>
      <c r="QVC37" s="112"/>
      <c r="QVM37" s="114"/>
      <c r="QVO37" s="115"/>
      <c r="QVP37" s="115"/>
      <c r="QVQ37" s="95"/>
      <c r="QVR37" s="108"/>
      <c r="QVS37" s="112"/>
      <c r="QWC37" s="114"/>
      <c r="QWE37" s="115"/>
      <c r="QWF37" s="115"/>
      <c r="QWG37" s="95"/>
      <c r="QWH37" s="108"/>
      <c r="QWI37" s="112"/>
      <c r="QWS37" s="114"/>
      <c r="QWU37" s="115"/>
      <c r="QWV37" s="115"/>
      <c r="QWW37" s="95"/>
      <c r="QWX37" s="108"/>
      <c r="QWY37" s="112"/>
      <c r="QXI37" s="114"/>
      <c r="QXK37" s="115"/>
      <c r="QXL37" s="115"/>
      <c r="QXM37" s="95"/>
      <c r="QXN37" s="108"/>
      <c r="QXO37" s="112"/>
      <c r="QXY37" s="114"/>
      <c r="QYA37" s="115"/>
      <c r="QYB37" s="115"/>
      <c r="QYC37" s="95"/>
      <c r="QYD37" s="108"/>
      <c r="QYE37" s="112"/>
      <c r="QYO37" s="114"/>
      <c r="QYQ37" s="115"/>
      <c r="QYR37" s="115"/>
      <c r="QYS37" s="95"/>
      <c r="QYT37" s="108"/>
      <c r="QYU37" s="112"/>
      <c r="QZE37" s="114"/>
      <c r="QZG37" s="115"/>
      <c r="QZH37" s="115"/>
      <c r="QZI37" s="95"/>
      <c r="QZJ37" s="108"/>
      <c r="QZK37" s="112"/>
      <c r="QZU37" s="114"/>
      <c r="QZW37" s="115"/>
      <c r="QZX37" s="115"/>
      <c r="QZY37" s="95"/>
      <c r="QZZ37" s="108"/>
      <c r="RAA37" s="112"/>
      <c r="RAK37" s="114"/>
      <c r="RAM37" s="115"/>
      <c r="RAN37" s="115"/>
      <c r="RAO37" s="95"/>
      <c r="RAP37" s="108"/>
      <c r="RAQ37" s="112"/>
      <c r="RBA37" s="114"/>
      <c r="RBC37" s="115"/>
      <c r="RBD37" s="115"/>
      <c r="RBE37" s="95"/>
      <c r="RBF37" s="108"/>
      <c r="RBG37" s="112"/>
      <c r="RBQ37" s="114"/>
      <c r="RBS37" s="115"/>
      <c r="RBT37" s="115"/>
      <c r="RBU37" s="95"/>
      <c r="RBV37" s="108"/>
      <c r="RBW37" s="112"/>
      <c r="RCG37" s="114"/>
      <c r="RCI37" s="115"/>
      <c r="RCJ37" s="115"/>
      <c r="RCK37" s="95"/>
      <c r="RCL37" s="108"/>
      <c r="RCM37" s="112"/>
      <c r="RCW37" s="114"/>
      <c r="RCY37" s="115"/>
      <c r="RCZ37" s="115"/>
      <c r="RDA37" s="95"/>
      <c r="RDB37" s="108"/>
      <c r="RDC37" s="112"/>
      <c r="RDM37" s="114"/>
      <c r="RDO37" s="115"/>
      <c r="RDP37" s="115"/>
      <c r="RDQ37" s="95"/>
      <c r="RDR37" s="108"/>
      <c r="RDS37" s="112"/>
      <c r="REC37" s="114"/>
      <c r="REE37" s="115"/>
      <c r="REF37" s="115"/>
      <c r="REG37" s="95"/>
      <c r="REH37" s="108"/>
      <c r="REI37" s="112"/>
      <c r="RES37" s="114"/>
      <c r="REU37" s="115"/>
      <c r="REV37" s="115"/>
      <c r="REW37" s="95"/>
      <c r="REX37" s="108"/>
      <c r="REY37" s="112"/>
      <c r="RFI37" s="114"/>
      <c r="RFK37" s="115"/>
      <c r="RFL37" s="115"/>
      <c r="RFM37" s="95"/>
      <c r="RFN37" s="108"/>
      <c r="RFO37" s="112"/>
      <c r="RFY37" s="114"/>
      <c r="RGA37" s="115"/>
      <c r="RGB37" s="115"/>
      <c r="RGC37" s="95"/>
      <c r="RGD37" s="108"/>
      <c r="RGE37" s="112"/>
      <c r="RGO37" s="114"/>
      <c r="RGQ37" s="115"/>
      <c r="RGR37" s="115"/>
      <c r="RGS37" s="95"/>
      <c r="RGT37" s="108"/>
      <c r="RGU37" s="112"/>
      <c r="RHE37" s="114"/>
      <c r="RHG37" s="115"/>
      <c r="RHH37" s="115"/>
      <c r="RHI37" s="95"/>
      <c r="RHJ37" s="108"/>
      <c r="RHK37" s="112"/>
      <c r="RHU37" s="114"/>
      <c r="RHW37" s="115"/>
      <c r="RHX37" s="115"/>
      <c r="RHY37" s="95"/>
      <c r="RHZ37" s="108"/>
      <c r="RIA37" s="112"/>
      <c r="RIK37" s="114"/>
      <c r="RIM37" s="115"/>
      <c r="RIN37" s="115"/>
      <c r="RIO37" s="95"/>
      <c r="RIP37" s="108"/>
      <c r="RIQ37" s="112"/>
      <c r="RJA37" s="114"/>
      <c r="RJC37" s="115"/>
      <c r="RJD37" s="115"/>
      <c r="RJE37" s="95"/>
      <c r="RJF37" s="108"/>
      <c r="RJG37" s="112"/>
      <c r="RJQ37" s="114"/>
      <c r="RJS37" s="115"/>
      <c r="RJT37" s="115"/>
      <c r="RJU37" s="95"/>
      <c r="RJV37" s="108"/>
      <c r="RJW37" s="112"/>
      <c r="RKG37" s="114"/>
      <c r="RKI37" s="115"/>
      <c r="RKJ37" s="115"/>
      <c r="RKK37" s="95"/>
      <c r="RKL37" s="108"/>
      <c r="RKM37" s="112"/>
      <c r="RKW37" s="114"/>
      <c r="RKY37" s="115"/>
      <c r="RKZ37" s="115"/>
      <c r="RLA37" s="95"/>
      <c r="RLB37" s="108"/>
      <c r="RLC37" s="112"/>
      <c r="RLM37" s="114"/>
      <c r="RLO37" s="115"/>
      <c r="RLP37" s="115"/>
      <c r="RLQ37" s="95"/>
      <c r="RLR37" s="108"/>
      <c r="RLS37" s="112"/>
      <c r="RMC37" s="114"/>
      <c r="RME37" s="115"/>
      <c r="RMF37" s="115"/>
      <c r="RMG37" s="95"/>
      <c r="RMH37" s="108"/>
      <c r="RMI37" s="112"/>
      <c r="RMS37" s="114"/>
      <c r="RMU37" s="115"/>
      <c r="RMV37" s="115"/>
      <c r="RMW37" s="95"/>
      <c r="RMX37" s="108"/>
      <c r="RMY37" s="112"/>
      <c r="RNI37" s="114"/>
      <c r="RNK37" s="115"/>
      <c r="RNL37" s="115"/>
      <c r="RNM37" s="95"/>
      <c r="RNN37" s="108"/>
      <c r="RNO37" s="112"/>
      <c r="RNY37" s="114"/>
      <c r="ROA37" s="115"/>
      <c r="ROB37" s="115"/>
      <c r="ROC37" s="95"/>
      <c r="ROD37" s="108"/>
      <c r="ROE37" s="112"/>
      <c r="ROO37" s="114"/>
      <c r="ROQ37" s="115"/>
      <c r="ROR37" s="115"/>
      <c r="ROS37" s="95"/>
      <c r="ROT37" s="108"/>
      <c r="ROU37" s="112"/>
      <c r="RPE37" s="114"/>
      <c r="RPG37" s="115"/>
      <c r="RPH37" s="115"/>
      <c r="RPI37" s="95"/>
      <c r="RPJ37" s="108"/>
      <c r="RPK37" s="112"/>
      <c r="RPU37" s="114"/>
      <c r="RPW37" s="115"/>
      <c r="RPX37" s="115"/>
      <c r="RPY37" s="95"/>
      <c r="RPZ37" s="108"/>
      <c r="RQA37" s="112"/>
      <c r="RQK37" s="114"/>
      <c r="RQM37" s="115"/>
      <c r="RQN37" s="115"/>
      <c r="RQO37" s="95"/>
      <c r="RQP37" s="108"/>
      <c r="RQQ37" s="112"/>
      <c r="RRA37" s="114"/>
      <c r="RRC37" s="115"/>
      <c r="RRD37" s="115"/>
      <c r="RRE37" s="95"/>
      <c r="RRF37" s="108"/>
      <c r="RRG37" s="112"/>
      <c r="RRQ37" s="114"/>
      <c r="RRS37" s="115"/>
      <c r="RRT37" s="115"/>
      <c r="RRU37" s="95"/>
      <c r="RRV37" s="108"/>
      <c r="RRW37" s="112"/>
      <c r="RSG37" s="114"/>
      <c r="RSI37" s="115"/>
      <c r="RSJ37" s="115"/>
      <c r="RSK37" s="95"/>
      <c r="RSL37" s="108"/>
      <c r="RSM37" s="112"/>
      <c r="RSW37" s="114"/>
      <c r="RSY37" s="115"/>
      <c r="RSZ37" s="115"/>
      <c r="RTA37" s="95"/>
      <c r="RTB37" s="108"/>
      <c r="RTC37" s="112"/>
      <c r="RTM37" s="114"/>
      <c r="RTO37" s="115"/>
      <c r="RTP37" s="115"/>
      <c r="RTQ37" s="95"/>
      <c r="RTR37" s="108"/>
      <c r="RTS37" s="112"/>
      <c r="RUC37" s="114"/>
      <c r="RUE37" s="115"/>
      <c r="RUF37" s="115"/>
      <c r="RUG37" s="95"/>
      <c r="RUH37" s="108"/>
      <c r="RUI37" s="112"/>
      <c r="RUS37" s="114"/>
      <c r="RUU37" s="115"/>
      <c r="RUV37" s="115"/>
      <c r="RUW37" s="95"/>
      <c r="RUX37" s="108"/>
      <c r="RUY37" s="112"/>
      <c r="RVI37" s="114"/>
      <c r="RVK37" s="115"/>
      <c r="RVL37" s="115"/>
      <c r="RVM37" s="95"/>
      <c r="RVN37" s="108"/>
      <c r="RVO37" s="112"/>
      <c r="RVY37" s="114"/>
      <c r="RWA37" s="115"/>
      <c r="RWB37" s="115"/>
      <c r="RWC37" s="95"/>
      <c r="RWD37" s="108"/>
      <c r="RWE37" s="112"/>
      <c r="RWO37" s="114"/>
      <c r="RWQ37" s="115"/>
      <c r="RWR37" s="115"/>
      <c r="RWS37" s="95"/>
      <c r="RWT37" s="108"/>
      <c r="RWU37" s="112"/>
      <c r="RXE37" s="114"/>
      <c r="RXG37" s="115"/>
      <c r="RXH37" s="115"/>
      <c r="RXI37" s="95"/>
      <c r="RXJ37" s="108"/>
      <c r="RXK37" s="112"/>
      <c r="RXU37" s="114"/>
      <c r="RXW37" s="115"/>
      <c r="RXX37" s="115"/>
      <c r="RXY37" s="95"/>
      <c r="RXZ37" s="108"/>
      <c r="RYA37" s="112"/>
      <c r="RYK37" s="114"/>
      <c r="RYM37" s="115"/>
      <c r="RYN37" s="115"/>
      <c r="RYO37" s="95"/>
      <c r="RYP37" s="108"/>
      <c r="RYQ37" s="112"/>
      <c r="RZA37" s="114"/>
      <c r="RZC37" s="115"/>
      <c r="RZD37" s="115"/>
      <c r="RZE37" s="95"/>
      <c r="RZF37" s="108"/>
      <c r="RZG37" s="112"/>
      <c r="RZQ37" s="114"/>
      <c r="RZS37" s="115"/>
      <c r="RZT37" s="115"/>
      <c r="RZU37" s="95"/>
      <c r="RZV37" s="108"/>
      <c r="RZW37" s="112"/>
      <c r="SAG37" s="114"/>
      <c r="SAI37" s="115"/>
      <c r="SAJ37" s="115"/>
      <c r="SAK37" s="95"/>
      <c r="SAL37" s="108"/>
      <c r="SAM37" s="112"/>
      <c r="SAW37" s="114"/>
      <c r="SAY37" s="115"/>
      <c r="SAZ37" s="115"/>
      <c r="SBA37" s="95"/>
      <c r="SBB37" s="108"/>
      <c r="SBC37" s="112"/>
      <c r="SBM37" s="114"/>
      <c r="SBO37" s="115"/>
      <c r="SBP37" s="115"/>
      <c r="SBQ37" s="95"/>
      <c r="SBR37" s="108"/>
      <c r="SBS37" s="112"/>
      <c r="SCC37" s="114"/>
      <c r="SCE37" s="115"/>
      <c r="SCF37" s="115"/>
      <c r="SCG37" s="95"/>
      <c r="SCH37" s="108"/>
      <c r="SCI37" s="112"/>
      <c r="SCS37" s="114"/>
      <c r="SCU37" s="115"/>
      <c r="SCV37" s="115"/>
      <c r="SCW37" s="95"/>
      <c r="SCX37" s="108"/>
      <c r="SCY37" s="112"/>
      <c r="SDI37" s="114"/>
      <c r="SDK37" s="115"/>
      <c r="SDL37" s="115"/>
      <c r="SDM37" s="95"/>
      <c r="SDN37" s="108"/>
      <c r="SDO37" s="112"/>
      <c r="SDY37" s="114"/>
      <c r="SEA37" s="115"/>
      <c r="SEB37" s="115"/>
      <c r="SEC37" s="95"/>
      <c r="SED37" s="108"/>
      <c r="SEE37" s="112"/>
      <c r="SEO37" s="114"/>
      <c r="SEQ37" s="115"/>
      <c r="SER37" s="115"/>
      <c r="SES37" s="95"/>
      <c r="SET37" s="108"/>
      <c r="SEU37" s="112"/>
      <c r="SFE37" s="114"/>
      <c r="SFG37" s="115"/>
      <c r="SFH37" s="115"/>
      <c r="SFI37" s="95"/>
      <c r="SFJ37" s="108"/>
      <c r="SFK37" s="112"/>
      <c r="SFU37" s="114"/>
      <c r="SFW37" s="115"/>
      <c r="SFX37" s="115"/>
      <c r="SFY37" s="95"/>
      <c r="SFZ37" s="108"/>
      <c r="SGA37" s="112"/>
      <c r="SGK37" s="114"/>
      <c r="SGM37" s="115"/>
      <c r="SGN37" s="115"/>
      <c r="SGO37" s="95"/>
      <c r="SGP37" s="108"/>
      <c r="SGQ37" s="112"/>
      <c r="SHA37" s="114"/>
      <c r="SHC37" s="115"/>
      <c r="SHD37" s="115"/>
      <c r="SHE37" s="95"/>
      <c r="SHF37" s="108"/>
      <c r="SHG37" s="112"/>
      <c r="SHQ37" s="114"/>
      <c r="SHS37" s="115"/>
      <c r="SHT37" s="115"/>
      <c r="SHU37" s="95"/>
      <c r="SHV37" s="108"/>
      <c r="SHW37" s="112"/>
      <c r="SIG37" s="114"/>
      <c r="SII37" s="115"/>
      <c r="SIJ37" s="115"/>
      <c r="SIK37" s="95"/>
      <c r="SIL37" s="108"/>
      <c r="SIM37" s="112"/>
      <c r="SIW37" s="114"/>
      <c r="SIY37" s="115"/>
      <c r="SIZ37" s="115"/>
      <c r="SJA37" s="95"/>
      <c r="SJB37" s="108"/>
      <c r="SJC37" s="112"/>
      <c r="SJM37" s="114"/>
      <c r="SJO37" s="115"/>
      <c r="SJP37" s="115"/>
      <c r="SJQ37" s="95"/>
      <c r="SJR37" s="108"/>
      <c r="SJS37" s="112"/>
      <c r="SKC37" s="114"/>
      <c r="SKE37" s="115"/>
      <c r="SKF37" s="115"/>
      <c r="SKG37" s="95"/>
      <c r="SKH37" s="108"/>
      <c r="SKI37" s="112"/>
      <c r="SKS37" s="114"/>
      <c r="SKU37" s="115"/>
      <c r="SKV37" s="115"/>
      <c r="SKW37" s="95"/>
      <c r="SKX37" s="108"/>
      <c r="SKY37" s="112"/>
      <c r="SLI37" s="114"/>
      <c r="SLK37" s="115"/>
      <c r="SLL37" s="115"/>
      <c r="SLM37" s="95"/>
      <c r="SLN37" s="108"/>
      <c r="SLO37" s="112"/>
      <c r="SLY37" s="114"/>
      <c r="SMA37" s="115"/>
      <c r="SMB37" s="115"/>
      <c r="SMC37" s="95"/>
      <c r="SMD37" s="108"/>
      <c r="SME37" s="112"/>
      <c r="SMO37" s="114"/>
      <c r="SMQ37" s="115"/>
      <c r="SMR37" s="115"/>
      <c r="SMS37" s="95"/>
      <c r="SMT37" s="108"/>
      <c r="SMU37" s="112"/>
      <c r="SNE37" s="114"/>
      <c r="SNG37" s="115"/>
      <c r="SNH37" s="115"/>
      <c r="SNI37" s="95"/>
      <c r="SNJ37" s="108"/>
      <c r="SNK37" s="112"/>
      <c r="SNU37" s="114"/>
      <c r="SNW37" s="115"/>
      <c r="SNX37" s="115"/>
      <c r="SNY37" s="95"/>
      <c r="SNZ37" s="108"/>
      <c r="SOA37" s="112"/>
      <c r="SOK37" s="114"/>
      <c r="SOM37" s="115"/>
      <c r="SON37" s="115"/>
      <c r="SOO37" s="95"/>
      <c r="SOP37" s="108"/>
      <c r="SOQ37" s="112"/>
      <c r="SPA37" s="114"/>
      <c r="SPC37" s="115"/>
      <c r="SPD37" s="115"/>
      <c r="SPE37" s="95"/>
      <c r="SPF37" s="108"/>
      <c r="SPG37" s="112"/>
      <c r="SPQ37" s="114"/>
      <c r="SPS37" s="115"/>
      <c r="SPT37" s="115"/>
      <c r="SPU37" s="95"/>
      <c r="SPV37" s="108"/>
      <c r="SPW37" s="112"/>
      <c r="SQG37" s="114"/>
      <c r="SQI37" s="115"/>
      <c r="SQJ37" s="115"/>
      <c r="SQK37" s="95"/>
      <c r="SQL37" s="108"/>
      <c r="SQM37" s="112"/>
      <c r="SQW37" s="114"/>
      <c r="SQY37" s="115"/>
      <c r="SQZ37" s="115"/>
      <c r="SRA37" s="95"/>
      <c r="SRB37" s="108"/>
      <c r="SRC37" s="112"/>
      <c r="SRM37" s="114"/>
      <c r="SRO37" s="115"/>
      <c r="SRP37" s="115"/>
      <c r="SRQ37" s="95"/>
      <c r="SRR37" s="108"/>
      <c r="SRS37" s="112"/>
      <c r="SSC37" s="114"/>
      <c r="SSE37" s="115"/>
      <c r="SSF37" s="115"/>
      <c r="SSG37" s="95"/>
      <c r="SSH37" s="108"/>
      <c r="SSI37" s="112"/>
      <c r="SSS37" s="114"/>
      <c r="SSU37" s="115"/>
      <c r="SSV37" s="115"/>
      <c r="SSW37" s="95"/>
      <c r="SSX37" s="108"/>
      <c r="SSY37" s="112"/>
      <c r="STI37" s="114"/>
      <c r="STK37" s="115"/>
      <c r="STL37" s="115"/>
      <c r="STM37" s="95"/>
      <c r="STN37" s="108"/>
      <c r="STO37" s="112"/>
      <c r="STY37" s="114"/>
      <c r="SUA37" s="115"/>
      <c r="SUB37" s="115"/>
      <c r="SUC37" s="95"/>
      <c r="SUD37" s="108"/>
      <c r="SUE37" s="112"/>
      <c r="SUO37" s="114"/>
      <c r="SUQ37" s="115"/>
      <c r="SUR37" s="115"/>
      <c r="SUS37" s="95"/>
      <c r="SUT37" s="108"/>
      <c r="SUU37" s="112"/>
      <c r="SVE37" s="114"/>
      <c r="SVG37" s="115"/>
      <c r="SVH37" s="115"/>
      <c r="SVI37" s="95"/>
      <c r="SVJ37" s="108"/>
      <c r="SVK37" s="112"/>
      <c r="SVU37" s="114"/>
      <c r="SVW37" s="115"/>
      <c r="SVX37" s="115"/>
      <c r="SVY37" s="95"/>
      <c r="SVZ37" s="108"/>
      <c r="SWA37" s="112"/>
      <c r="SWK37" s="114"/>
      <c r="SWM37" s="115"/>
      <c r="SWN37" s="115"/>
      <c r="SWO37" s="95"/>
      <c r="SWP37" s="108"/>
      <c r="SWQ37" s="112"/>
      <c r="SXA37" s="114"/>
      <c r="SXC37" s="115"/>
      <c r="SXD37" s="115"/>
      <c r="SXE37" s="95"/>
      <c r="SXF37" s="108"/>
      <c r="SXG37" s="112"/>
      <c r="SXQ37" s="114"/>
      <c r="SXS37" s="115"/>
      <c r="SXT37" s="115"/>
      <c r="SXU37" s="95"/>
      <c r="SXV37" s="108"/>
      <c r="SXW37" s="112"/>
      <c r="SYG37" s="114"/>
      <c r="SYI37" s="115"/>
      <c r="SYJ37" s="115"/>
      <c r="SYK37" s="95"/>
      <c r="SYL37" s="108"/>
      <c r="SYM37" s="112"/>
      <c r="SYW37" s="114"/>
      <c r="SYY37" s="115"/>
      <c r="SYZ37" s="115"/>
      <c r="SZA37" s="95"/>
      <c r="SZB37" s="108"/>
      <c r="SZC37" s="112"/>
      <c r="SZM37" s="114"/>
      <c r="SZO37" s="115"/>
      <c r="SZP37" s="115"/>
      <c r="SZQ37" s="95"/>
      <c r="SZR37" s="108"/>
      <c r="SZS37" s="112"/>
      <c r="TAC37" s="114"/>
      <c r="TAE37" s="115"/>
      <c r="TAF37" s="115"/>
      <c r="TAG37" s="95"/>
      <c r="TAH37" s="108"/>
      <c r="TAI37" s="112"/>
      <c r="TAS37" s="114"/>
      <c r="TAU37" s="115"/>
      <c r="TAV37" s="115"/>
      <c r="TAW37" s="95"/>
      <c r="TAX37" s="108"/>
      <c r="TAY37" s="112"/>
      <c r="TBI37" s="114"/>
      <c r="TBK37" s="115"/>
      <c r="TBL37" s="115"/>
      <c r="TBM37" s="95"/>
      <c r="TBN37" s="108"/>
      <c r="TBO37" s="112"/>
      <c r="TBY37" s="114"/>
      <c r="TCA37" s="115"/>
      <c r="TCB37" s="115"/>
      <c r="TCC37" s="95"/>
      <c r="TCD37" s="108"/>
      <c r="TCE37" s="112"/>
      <c r="TCO37" s="114"/>
      <c r="TCQ37" s="115"/>
      <c r="TCR37" s="115"/>
      <c r="TCS37" s="95"/>
      <c r="TCT37" s="108"/>
      <c r="TCU37" s="112"/>
      <c r="TDE37" s="114"/>
      <c r="TDG37" s="115"/>
      <c r="TDH37" s="115"/>
      <c r="TDI37" s="95"/>
      <c r="TDJ37" s="108"/>
      <c r="TDK37" s="112"/>
      <c r="TDU37" s="114"/>
      <c r="TDW37" s="115"/>
      <c r="TDX37" s="115"/>
      <c r="TDY37" s="95"/>
      <c r="TDZ37" s="108"/>
      <c r="TEA37" s="112"/>
      <c r="TEK37" s="114"/>
      <c r="TEM37" s="115"/>
      <c r="TEN37" s="115"/>
      <c r="TEO37" s="95"/>
      <c r="TEP37" s="108"/>
      <c r="TEQ37" s="112"/>
      <c r="TFA37" s="114"/>
      <c r="TFC37" s="115"/>
      <c r="TFD37" s="115"/>
      <c r="TFE37" s="95"/>
      <c r="TFF37" s="108"/>
      <c r="TFG37" s="112"/>
      <c r="TFQ37" s="114"/>
      <c r="TFS37" s="115"/>
      <c r="TFT37" s="115"/>
      <c r="TFU37" s="95"/>
      <c r="TFV37" s="108"/>
      <c r="TFW37" s="112"/>
      <c r="TGG37" s="114"/>
      <c r="TGI37" s="115"/>
      <c r="TGJ37" s="115"/>
      <c r="TGK37" s="95"/>
      <c r="TGL37" s="108"/>
      <c r="TGM37" s="112"/>
      <c r="TGW37" s="114"/>
      <c r="TGY37" s="115"/>
      <c r="TGZ37" s="115"/>
      <c r="THA37" s="95"/>
      <c r="THB37" s="108"/>
      <c r="THC37" s="112"/>
      <c r="THM37" s="114"/>
      <c r="THO37" s="115"/>
      <c r="THP37" s="115"/>
      <c r="THQ37" s="95"/>
      <c r="THR37" s="108"/>
      <c r="THS37" s="112"/>
      <c r="TIC37" s="114"/>
      <c r="TIE37" s="115"/>
      <c r="TIF37" s="115"/>
      <c r="TIG37" s="95"/>
      <c r="TIH37" s="108"/>
      <c r="TII37" s="112"/>
      <c r="TIS37" s="114"/>
      <c r="TIU37" s="115"/>
      <c r="TIV37" s="115"/>
      <c r="TIW37" s="95"/>
      <c r="TIX37" s="108"/>
      <c r="TIY37" s="112"/>
      <c r="TJI37" s="114"/>
      <c r="TJK37" s="115"/>
      <c r="TJL37" s="115"/>
      <c r="TJM37" s="95"/>
      <c r="TJN37" s="108"/>
      <c r="TJO37" s="112"/>
      <c r="TJY37" s="114"/>
      <c r="TKA37" s="115"/>
      <c r="TKB37" s="115"/>
      <c r="TKC37" s="95"/>
      <c r="TKD37" s="108"/>
      <c r="TKE37" s="112"/>
      <c r="TKO37" s="114"/>
      <c r="TKQ37" s="115"/>
      <c r="TKR37" s="115"/>
      <c r="TKS37" s="95"/>
      <c r="TKT37" s="108"/>
      <c r="TKU37" s="112"/>
      <c r="TLE37" s="114"/>
      <c r="TLG37" s="115"/>
      <c r="TLH37" s="115"/>
      <c r="TLI37" s="95"/>
      <c r="TLJ37" s="108"/>
      <c r="TLK37" s="112"/>
      <c r="TLU37" s="114"/>
      <c r="TLW37" s="115"/>
      <c r="TLX37" s="115"/>
      <c r="TLY37" s="95"/>
      <c r="TLZ37" s="108"/>
      <c r="TMA37" s="112"/>
      <c r="TMK37" s="114"/>
      <c r="TMM37" s="115"/>
      <c r="TMN37" s="115"/>
      <c r="TMO37" s="95"/>
      <c r="TMP37" s="108"/>
      <c r="TMQ37" s="112"/>
      <c r="TNA37" s="114"/>
      <c r="TNC37" s="115"/>
      <c r="TND37" s="115"/>
      <c r="TNE37" s="95"/>
      <c r="TNF37" s="108"/>
      <c r="TNG37" s="112"/>
      <c r="TNQ37" s="114"/>
      <c r="TNS37" s="115"/>
      <c r="TNT37" s="115"/>
      <c r="TNU37" s="95"/>
      <c r="TNV37" s="108"/>
      <c r="TNW37" s="112"/>
      <c r="TOG37" s="114"/>
      <c r="TOI37" s="115"/>
      <c r="TOJ37" s="115"/>
      <c r="TOK37" s="95"/>
      <c r="TOL37" s="108"/>
      <c r="TOM37" s="112"/>
      <c r="TOW37" s="114"/>
      <c r="TOY37" s="115"/>
      <c r="TOZ37" s="115"/>
      <c r="TPA37" s="95"/>
      <c r="TPB37" s="108"/>
      <c r="TPC37" s="112"/>
      <c r="TPM37" s="114"/>
      <c r="TPO37" s="115"/>
      <c r="TPP37" s="115"/>
      <c r="TPQ37" s="95"/>
      <c r="TPR37" s="108"/>
      <c r="TPS37" s="112"/>
      <c r="TQC37" s="114"/>
      <c r="TQE37" s="115"/>
      <c r="TQF37" s="115"/>
      <c r="TQG37" s="95"/>
      <c r="TQH37" s="108"/>
      <c r="TQI37" s="112"/>
      <c r="TQS37" s="114"/>
      <c r="TQU37" s="115"/>
      <c r="TQV37" s="115"/>
      <c r="TQW37" s="95"/>
      <c r="TQX37" s="108"/>
      <c r="TQY37" s="112"/>
      <c r="TRI37" s="114"/>
      <c r="TRK37" s="115"/>
      <c r="TRL37" s="115"/>
      <c r="TRM37" s="95"/>
      <c r="TRN37" s="108"/>
      <c r="TRO37" s="112"/>
      <c r="TRY37" s="114"/>
      <c r="TSA37" s="115"/>
      <c r="TSB37" s="115"/>
      <c r="TSC37" s="95"/>
      <c r="TSD37" s="108"/>
      <c r="TSE37" s="112"/>
      <c r="TSO37" s="114"/>
      <c r="TSQ37" s="115"/>
      <c r="TSR37" s="115"/>
      <c r="TSS37" s="95"/>
      <c r="TST37" s="108"/>
      <c r="TSU37" s="112"/>
      <c r="TTE37" s="114"/>
      <c r="TTG37" s="115"/>
      <c r="TTH37" s="115"/>
      <c r="TTI37" s="95"/>
      <c r="TTJ37" s="108"/>
      <c r="TTK37" s="112"/>
      <c r="TTU37" s="114"/>
      <c r="TTW37" s="115"/>
      <c r="TTX37" s="115"/>
      <c r="TTY37" s="95"/>
      <c r="TTZ37" s="108"/>
      <c r="TUA37" s="112"/>
      <c r="TUK37" s="114"/>
      <c r="TUM37" s="115"/>
      <c r="TUN37" s="115"/>
      <c r="TUO37" s="95"/>
      <c r="TUP37" s="108"/>
      <c r="TUQ37" s="112"/>
      <c r="TVA37" s="114"/>
      <c r="TVC37" s="115"/>
      <c r="TVD37" s="115"/>
      <c r="TVE37" s="95"/>
      <c r="TVF37" s="108"/>
      <c r="TVG37" s="112"/>
      <c r="TVQ37" s="114"/>
      <c r="TVS37" s="115"/>
      <c r="TVT37" s="115"/>
      <c r="TVU37" s="95"/>
      <c r="TVV37" s="108"/>
      <c r="TVW37" s="112"/>
      <c r="TWG37" s="114"/>
      <c r="TWI37" s="115"/>
      <c r="TWJ37" s="115"/>
      <c r="TWK37" s="95"/>
      <c r="TWL37" s="108"/>
      <c r="TWM37" s="112"/>
      <c r="TWW37" s="114"/>
      <c r="TWY37" s="115"/>
      <c r="TWZ37" s="115"/>
      <c r="TXA37" s="95"/>
      <c r="TXB37" s="108"/>
      <c r="TXC37" s="112"/>
      <c r="TXM37" s="114"/>
      <c r="TXO37" s="115"/>
      <c r="TXP37" s="115"/>
      <c r="TXQ37" s="95"/>
      <c r="TXR37" s="108"/>
      <c r="TXS37" s="112"/>
      <c r="TYC37" s="114"/>
      <c r="TYE37" s="115"/>
      <c r="TYF37" s="115"/>
      <c r="TYG37" s="95"/>
      <c r="TYH37" s="108"/>
      <c r="TYI37" s="112"/>
      <c r="TYS37" s="114"/>
      <c r="TYU37" s="115"/>
      <c r="TYV37" s="115"/>
      <c r="TYW37" s="95"/>
      <c r="TYX37" s="108"/>
      <c r="TYY37" s="112"/>
      <c r="TZI37" s="114"/>
      <c r="TZK37" s="115"/>
      <c r="TZL37" s="115"/>
      <c r="TZM37" s="95"/>
      <c r="TZN37" s="108"/>
      <c r="TZO37" s="112"/>
      <c r="TZY37" s="114"/>
      <c r="UAA37" s="115"/>
      <c r="UAB37" s="115"/>
      <c r="UAC37" s="95"/>
      <c r="UAD37" s="108"/>
      <c r="UAE37" s="112"/>
      <c r="UAO37" s="114"/>
      <c r="UAQ37" s="115"/>
      <c r="UAR37" s="115"/>
      <c r="UAS37" s="95"/>
      <c r="UAT37" s="108"/>
      <c r="UAU37" s="112"/>
      <c r="UBE37" s="114"/>
      <c r="UBG37" s="115"/>
      <c r="UBH37" s="115"/>
      <c r="UBI37" s="95"/>
      <c r="UBJ37" s="108"/>
      <c r="UBK37" s="112"/>
      <c r="UBU37" s="114"/>
      <c r="UBW37" s="115"/>
      <c r="UBX37" s="115"/>
      <c r="UBY37" s="95"/>
      <c r="UBZ37" s="108"/>
      <c r="UCA37" s="112"/>
      <c r="UCK37" s="114"/>
      <c r="UCM37" s="115"/>
      <c r="UCN37" s="115"/>
      <c r="UCO37" s="95"/>
      <c r="UCP37" s="108"/>
      <c r="UCQ37" s="112"/>
      <c r="UDA37" s="114"/>
      <c r="UDC37" s="115"/>
      <c r="UDD37" s="115"/>
      <c r="UDE37" s="95"/>
      <c r="UDF37" s="108"/>
      <c r="UDG37" s="112"/>
      <c r="UDQ37" s="114"/>
      <c r="UDS37" s="115"/>
      <c r="UDT37" s="115"/>
      <c r="UDU37" s="95"/>
      <c r="UDV37" s="108"/>
      <c r="UDW37" s="112"/>
      <c r="UEG37" s="114"/>
      <c r="UEI37" s="115"/>
      <c r="UEJ37" s="115"/>
      <c r="UEK37" s="95"/>
      <c r="UEL37" s="108"/>
      <c r="UEM37" s="112"/>
      <c r="UEW37" s="114"/>
      <c r="UEY37" s="115"/>
      <c r="UEZ37" s="115"/>
      <c r="UFA37" s="95"/>
      <c r="UFB37" s="108"/>
      <c r="UFC37" s="112"/>
      <c r="UFM37" s="114"/>
      <c r="UFO37" s="115"/>
      <c r="UFP37" s="115"/>
      <c r="UFQ37" s="95"/>
      <c r="UFR37" s="108"/>
      <c r="UFS37" s="112"/>
      <c r="UGC37" s="114"/>
      <c r="UGE37" s="115"/>
      <c r="UGF37" s="115"/>
      <c r="UGG37" s="95"/>
      <c r="UGH37" s="108"/>
      <c r="UGI37" s="112"/>
      <c r="UGS37" s="114"/>
      <c r="UGU37" s="115"/>
      <c r="UGV37" s="115"/>
      <c r="UGW37" s="95"/>
      <c r="UGX37" s="108"/>
      <c r="UGY37" s="112"/>
      <c r="UHI37" s="114"/>
      <c r="UHK37" s="115"/>
      <c r="UHL37" s="115"/>
      <c r="UHM37" s="95"/>
      <c r="UHN37" s="108"/>
      <c r="UHO37" s="112"/>
      <c r="UHY37" s="114"/>
      <c r="UIA37" s="115"/>
      <c r="UIB37" s="115"/>
      <c r="UIC37" s="95"/>
      <c r="UID37" s="108"/>
      <c r="UIE37" s="112"/>
      <c r="UIO37" s="114"/>
      <c r="UIQ37" s="115"/>
      <c r="UIR37" s="115"/>
      <c r="UIS37" s="95"/>
      <c r="UIT37" s="108"/>
      <c r="UIU37" s="112"/>
      <c r="UJE37" s="114"/>
      <c r="UJG37" s="115"/>
      <c r="UJH37" s="115"/>
      <c r="UJI37" s="95"/>
      <c r="UJJ37" s="108"/>
      <c r="UJK37" s="112"/>
      <c r="UJU37" s="114"/>
      <c r="UJW37" s="115"/>
      <c r="UJX37" s="115"/>
      <c r="UJY37" s="95"/>
      <c r="UJZ37" s="108"/>
      <c r="UKA37" s="112"/>
      <c r="UKK37" s="114"/>
      <c r="UKM37" s="115"/>
      <c r="UKN37" s="115"/>
      <c r="UKO37" s="95"/>
      <c r="UKP37" s="108"/>
      <c r="UKQ37" s="112"/>
      <c r="ULA37" s="114"/>
      <c r="ULC37" s="115"/>
      <c r="ULD37" s="115"/>
      <c r="ULE37" s="95"/>
      <c r="ULF37" s="108"/>
      <c r="ULG37" s="112"/>
      <c r="ULQ37" s="114"/>
      <c r="ULS37" s="115"/>
      <c r="ULT37" s="115"/>
      <c r="ULU37" s="95"/>
      <c r="ULV37" s="108"/>
      <c r="ULW37" s="112"/>
      <c r="UMG37" s="114"/>
      <c r="UMI37" s="115"/>
      <c r="UMJ37" s="115"/>
      <c r="UMK37" s="95"/>
      <c r="UML37" s="108"/>
      <c r="UMM37" s="112"/>
      <c r="UMW37" s="114"/>
      <c r="UMY37" s="115"/>
      <c r="UMZ37" s="115"/>
      <c r="UNA37" s="95"/>
      <c r="UNB37" s="108"/>
      <c r="UNC37" s="112"/>
      <c r="UNM37" s="114"/>
      <c r="UNO37" s="115"/>
      <c r="UNP37" s="115"/>
      <c r="UNQ37" s="95"/>
      <c r="UNR37" s="108"/>
      <c r="UNS37" s="112"/>
      <c r="UOC37" s="114"/>
      <c r="UOE37" s="115"/>
      <c r="UOF37" s="115"/>
      <c r="UOG37" s="95"/>
      <c r="UOH37" s="108"/>
      <c r="UOI37" s="112"/>
      <c r="UOS37" s="114"/>
      <c r="UOU37" s="115"/>
      <c r="UOV37" s="115"/>
      <c r="UOW37" s="95"/>
      <c r="UOX37" s="108"/>
      <c r="UOY37" s="112"/>
      <c r="UPI37" s="114"/>
      <c r="UPK37" s="115"/>
      <c r="UPL37" s="115"/>
      <c r="UPM37" s="95"/>
      <c r="UPN37" s="108"/>
      <c r="UPO37" s="112"/>
      <c r="UPY37" s="114"/>
      <c r="UQA37" s="115"/>
      <c r="UQB37" s="115"/>
      <c r="UQC37" s="95"/>
      <c r="UQD37" s="108"/>
      <c r="UQE37" s="112"/>
      <c r="UQO37" s="114"/>
      <c r="UQQ37" s="115"/>
      <c r="UQR37" s="115"/>
      <c r="UQS37" s="95"/>
      <c r="UQT37" s="108"/>
      <c r="UQU37" s="112"/>
      <c r="URE37" s="114"/>
      <c r="URG37" s="115"/>
      <c r="URH37" s="115"/>
      <c r="URI37" s="95"/>
      <c r="URJ37" s="108"/>
      <c r="URK37" s="112"/>
      <c r="URU37" s="114"/>
      <c r="URW37" s="115"/>
      <c r="URX37" s="115"/>
      <c r="URY37" s="95"/>
      <c r="URZ37" s="108"/>
      <c r="USA37" s="112"/>
      <c r="USK37" s="114"/>
      <c r="USM37" s="115"/>
      <c r="USN37" s="115"/>
      <c r="USO37" s="95"/>
      <c r="USP37" s="108"/>
      <c r="USQ37" s="112"/>
      <c r="UTA37" s="114"/>
      <c r="UTC37" s="115"/>
      <c r="UTD37" s="115"/>
      <c r="UTE37" s="95"/>
      <c r="UTF37" s="108"/>
      <c r="UTG37" s="112"/>
      <c r="UTQ37" s="114"/>
      <c r="UTS37" s="115"/>
      <c r="UTT37" s="115"/>
      <c r="UTU37" s="95"/>
      <c r="UTV37" s="108"/>
      <c r="UTW37" s="112"/>
      <c r="UUG37" s="114"/>
      <c r="UUI37" s="115"/>
      <c r="UUJ37" s="115"/>
      <c r="UUK37" s="95"/>
      <c r="UUL37" s="108"/>
      <c r="UUM37" s="112"/>
      <c r="UUW37" s="114"/>
      <c r="UUY37" s="115"/>
      <c r="UUZ37" s="115"/>
      <c r="UVA37" s="95"/>
      <c r="UVB37" s="108"/>
      <c r="UVC37" s="112"/>
      <c r="UVM37" s="114"/>
      <c r="UVO37" s="115"/>
      <c r="UVP37" s="115"/>
      <c r="UVQ37" s="95"/>
      <c r="UVR37" s="108"/>
      <c r="UVS37" s="112"/>
      <c r="UWC37" s="114"/>
      <c r="UWE37" s="115"/>
      <c r="UWF37" s="115"/>
      <c r="UWG37" s="95"/>
      <c r="UWH37" s="108"/>
      <c r="UWI37" s="112"/>
      <c r="UWS37" s="114"/>
      <c r="UWU37" s="115"/>
      <c r="UWV37" s="115"/>
      <c r="UWW37" s="95"/>
      <c r="UWX37" s="108"/>
      <c r="UWY37" s="112"/>
      <c r="UXI37" s="114"/>
      <c r="UXK37" s="115"/>
      <c r="UXL37" s="115"/>
      <c r="UXM37" s="95"/>
      <c r="UXN37" s="108"/>
      <c r="UXO37" s="112"/>
      <c r="UXY37" s="114"/>
      <c r="UYA37" s="115"/>
      <c r="UYB37" s="115"/>
      <c r="UYC37" s="95"/>
      <c r="UYD37" s="108"/>
      <c r="UYE37" s="112"/>
      <c r="UYO37" s="114"/>
      <c r="UYQ37" s="115"/>
      <c r="UYR37" s="115"/>
      <c r="UYS37" s="95"/>
      <c r="UYT37" s="108"/>
      <c r="UYU37" s="112"/>
      <c r="UZE37" s="114"/>
      <c r="UZG37" s="115"/>
      <c r="UZH37" s="115"/>
      <c r="UZI37" s="95"/>
      <c r="UZJ37" s="108"/>
      <c r="UZK37" s="112"/>
      <c r="UZU37" s="114"/>
      <c r="UZW37" s="115"/>
      <c r="UZX37" s="115"/>
      <c r="UZY37" s="95"/>
      <c r="UZZ37" s="108"/>
      <c r="VAA37" s="112"/>
      <c r="VAK37" s="114"/>
      <c r="VAM37" s="115"/>
      <c r="VAN37" s="115"/>
      <c r="VAO37" s="95"/>
      <c r="VAP37" s="108"/>
      <c r="VAQ37" s="112"/>
      <c r="VBA37" s="114"/>
      <c r="VBC37" s="115"/>
      <c r="VBD37" s="115"/>
      <c r="VBE37" s="95"/>
      <c r="VBF37" s="108"/>
      <c r="VBG37" s="112"/>
      <c r="VBQ37" s="114"/>
      <c r="VBS37" s="115"/>
      <c r="VBT37" s="115"/>
      <c r="VBU37" s="95"/>
      <c r="VBV37" s="108"/>
      <c r="VBW37" s="112"/>
      <c r="VCG37" s="114"/>
      <c r="VCI37" s="115"/>
      <c r="VCJ37" s="115"/>
      <c r="VCK37" s="95"/>
      <c r="VCL37" s="108"/>
      <c r="VCM37" s="112"/>
      <c r="VCW37" s="114"/>
      <c r="VCY37" s="115"/>
      <c r="VCZ37" s="115"/>
      <c r="VDA37" s="95"/>
      <c r="VDB37" s="108"/>
      <c r="VDC37" s="112"/>
      <c r="VDM37" s="114"/>
      <c r="VDO37" s="115"/>
      <c r="VDP37" s="115"/>
      <c r="VDQ37" s="95"/>
      <c r="VDR37" s="108"/>
      <c r="VDS37" s="112"/>
      <c r="VEC37" s="114"/>
      <c r="VEE37" s="115"/>
      <c r="VEF37" s="115"/>
      <c r="VEG37" s="95"/>
      <c r="VEH37" s="108"/>
      <c r="VEI37" s="112"/>
      <c r="VES37" s="114"/>
      <c r="VEU37" s="115"/>
      <c r="VEV37" s="115"/>
      <c r="VEW37" s="95"/>
      <c r="VEX37" s="108"/>
      <c r="VEY37" s="112"/>
      <c r="VFI37" s="114"/>
      <c r="VFK37" s="115"/>
      <c r="VFL37" s="115"/>
      <c r="VFM37" s="95"/>
      <c r="VFN37" s="108"/>
      <c r="VFO37" s="112"/>
      <c r="VFY37" s="114"/>
      <c r="VGA37" s="115"/>
      <c r="VGB37" s="115"/>
      <c r="VGC37" s="95"/>
      <c r="VGD37" s="108"/>
      <c r="VGE37" s="112"/>
      <c r="VGO37" s="114"/>
      <c r="VGQ37" s="115"/>
      <c r="VGR37" s="115"/>
      <c r="VGS37" s="95"/>
      <c r="VGT37" s="108"/>
      <c r="VGU37" s="112"/>
      <c r="VHE37" s="114"/>
      <c r="VHG37" s="115"/>
      <c r="VHH37" s="115"/>
      <c r="VHI37" s="95"/>
      <c r="VHJ37" s="108"/>
      <c r="VHK37" s="112"/>
      <c r="VHU37" s="114"/>
      <c r="VHW37" s="115"/>
      <c r="VHX37" s="115"/>
      <c r="VHY37" s="95"/>
      <c r="VHZ37" s="108"/>
      <c r="VIA37" s="112"/>
      <c r="VIK37" s="114"/>
      <c r="VIM37" s="115"/>
      <c r="VIN37" s="115"/>
      <c r="VIO37" s="95"/>
      <c r="VIP37" s="108"/>
      <c r="VIQ37" s="112"/>
      <c r="VJA37" s="114"/>
      <c r="VJC37" s="115"/>
      <c r="VJD37" s="115"/>
      <c r="VJE37" s="95"/>
      <c r="VJF37" s="108"/>
      <c r="VJG37" s="112"/>
      <c r="VJQ37" s="114"/>
      <c r="VJS37" s="115"/>
      <c r="VJT37" s="115"/>
      <c r="VJU37" s="95"/>
      <c r="VJV37" s="108"/>
      <c r="VJW37" s="112"/>
      <c r="VKG37" s="114"/>
      <c r="VKI37" s="115"/>
      <c r="VKJ37" s="115"/>
      <c r="VKK37" s="95"/>
      <c r="VKL37" s="108"/>
      <c r="VKM37" s="112"/>
      <c r="VKW37" s="114"/>
      <c r="VKY37" s="115"/>
      <c r="VKZ37" s="115"/>
      <c r="VLA37" s="95"/>
      <c r="VLB37" s="108"/>
      <c r="VLC37" s="112"/>
      <c r="VLM37" s="114"/>
      <c r="VLO37" s="115"/>
      <c r="VLP37" s="115"/>
      <c r="VLQ37" s="95"/>
      <c r="VLR37" s="108"/>
      <c r="VLS37" s="112"/>
      <c r="VMC37" s="114"/>
      <c r="VME37" s="115"/>
      <c r="VMF37" s="115"/>
      <c r="VMG37" s="95"/>
      <c r="VMH37" s="108"/>
      <c r="VMI37" s="112"/>
      <c r="VMS37" s="114"/>
      <c r="VMU37" s="115"/>
      <c r="VMV37" s="115"/>
      <c r="VMW37" s="95"/>
      <c r="VMX37" s="108"/>
      <c r="VMY37" s="112"/>
      <c r="VNI37" s="114"/>
      <c r="VNK37" s="115"/>
      <c r="VNL37" s="115"/>
      <c r="VNM37" s="95"/>
      <c r="VNN37" s="108"/>
      <c r="VNO37" s="112"/>
      <c r="VNY37" s="114"/>
      <c r="VOA37" s="115"/>
      <c r="VOB37" s="115"/>
      <c r="VOC37" s="95"/>
      <c r="VOD37" s="108"/>
      <c r="VOE37" s="112"/>
      <c r="VOO37" s="114"/>
      <c r="VOQ37" s="115"/>
      <c r="VOR37" s="115"/>
      <c r="VOS37" s="95"/>
      <c r="VOT37" s="108"/>
      <c r="VOU37" s="112"/>
      <c r="VPE37" s="114"/>
      <c r="VPG37" s="115"/>
      <c r="VPH37" s="115"/>
      <c r="VPI37" s="95"/>
      <c r="VPJ37" s="108"/>
      <c r="VPK37" s="112"/>
      <c r="VPU37" s="114"/>
      <c r="VPW37" s="115"/>
      <c r="VPX37" s="115"/>
      <c r="VPY37" s="95"/>
      <c r="VPZ37" s="108"/>
      <c r="VQA37" s="112"/>
      <c r="VQK37" s="114"/>
      <c r="VQM37" s="115"/>
      <c r="VQN37" s="115"/>
      <c r="VQO37" s="95"/>
      <c r="VQP37" s="108"/>
      <c r="VQQ37" s="112"/>
      <c r="VRA37" s="114"/>
      <c r="VRC37" s="115"/>
      <c r="VRD37" s="115"/>
      <c r="VRE37" s="95"/>
      <c r="VRF37" s="108"/>
      <c r="VRG37" s="112"/>
      <c r="VRQ37" s="114"/>
      <c r="VRS37" s="115"/>
      <c r="VRT37" s="115"/>
      <c r="VRU37" s="95"/>
      <c r="VRV37" s="108"/>
      <c r="VRW37" s="112"/>
      <c r="VSG37" s="114"/>
      <c r="VSI37" s="115"/>
      <c r="VSJ37" s="115"/>
      <c r="VSK37" s="95"/>
      <c r="VSL37" s="108"/>
      <c r="VSM37" s="112"/>
      <c r="VSW37" s="114"/>
      <c r="VSY37" s="115"/>
      <c r="VSZ37" s="115"/>
      <c r="VTA37" s="95"/>
      <c r="VTB37" s="108"/>
      <c r="VTC37" s="112"/>
      <c r="VTM37" s="114"/>
      <c r="VTO37" s="115"/>
      <c r="VTP37" s="115"/>
      <c r="VTQ37" s="95"/>
      <c r="VTR37" s="108"/>
      <c r="VTS37" s="112"/>
      <c r="VUC37" s="114"/>
      <c r="VUE37" s="115"/>
      <c r="VUF37" s="115"/>
      <c r="VUG37" s="95"/>
      <c r="VUH37" s="108"/>
      <c r="VUI37" s="112"/>
      <c r="VUS37" s="114"/>
      <c r="VUU37" s="115"/>
      <c r="VUV37" s="115"/>
      <c r="VUW37" s="95"/>
      <c r="VUX37" s="108"/>
      <c r="VUY37" s="112"/>
      <c r="VVI37" s="114"/>
      <c r="VVK37" s="115"/>
      <c r="VVL37" s="115"/>
      <c r="VVM37" s="95"/>
      <c r="VVN37" s="108"/>
      <c r="VVO37" s="112"/>
      <c r="VVY37" s="114"/>
      <c r="VWA37" s="115"/>
      <c r="VWB37" s="115"/>
      <c r="VWC37" s="95"/>
      <c r="VWD37" s="108"/>
      <c r="VWE37" s="112"/>
      <c r="VWO37" s="114"/>
      <c r="VWQ37" s="115"/>
      <c r="VWR37" s="115"/>
      <c r="VWS37" s="95"/>
      <c r="VWT37" s="108"/>
      <c r="VWU37" s="112"/>
      <c r="VXE37" s="114"/>
      <c r="VXG37" s="115"/>
      <c r="VXH37" s="115"/>
      <c r="VXI37" s="95"/>
      <c r="VXJ37" s="108"/>
      <c r="VXK37" s="112"/>
      <c r="VXU37" s="114"/>
      <c r="VXW37" s="115"/>
      <c r="VXX37" s="115"/>
      <c r="VXY37" s="95"/>
      <c r="VXZ37" s="108"/>
      <c r="VYA37" s="112"/>
      <c r="VYK37" s="114"/>
      <c r="VYM37" s="115"/>
      <c r="VYN37" s="115"/>
      <c r="VYO37" s="95"/>
      <c r="VYP37" s="108"/>
      <c r="VYQ37" s="112"/>
      <c r="VZA37" s="114"/>
      <c r="VZC37" s="115"/>
      <c r="VZD37" s="115"/>
      <c r="VZE37" s="95"/>
      <c r="VZF37" s="108"/>
      <c r="VZG37" s="112"/>
      <c r="VZQ37" s="114"/>
      <c r="VZS37" s="115"/>
      <c r="VZT37" s="115"/>
      <c r="VZU37" s="95"/>
      <c r="VZV37" s="108"/>
      <c r="VZW37" s="112"/>
      <c r="WAG37" s="114"/>
      <c r="WAI37" s="115"/>
      <c r="WAJ37" s="115"/>
      <c r="WAK37" s="95"/>
      <c r="WAL37" s="108"/>
      <c r="WAM37" s="112"/>
      <c r="WAW37" s="114"/>
      <c r="WAY37" s="115"/>
      <c r="WAZ37" s="115"/>
      <c r="WBA37" s="95"/>
      <c r="WBB37" s="108"/>
      <c r="WBC37" s="112"/>
      <c r="WBM37" s="114"/>
      <c r="WBO37" s="115"/>
      <c r="WBP37" s="115"/>
      <c r="WBQ37" s="95"/>
      <c r="WBR37" s="108"/>
      <c r="WBS37" s="112"/>
      <c r="WCC37" s="114"/>
      <c r="WCE37" s="115"/>
      <c r="WCF37" s="115"/>
      <c r="WCG37" s="95"/>
      <c r="WCH37" s="108"/>
      <c r="WCI37" s="112"/>
      <c r="WCS37" s="114"/>
      <c r="WCU37" s="115"/>
      <c r="WCV37" s="115"/>
      <c r="WCW37" s="95"/>
      <c r="WCX37" s="108"/>
      <c r="WCY37" s="112"/>
      <c r="WDI37" s="114"/>
      <c r="WDK37" s="115"/>
      <c r="WDL37" s="115"/>
      <c r="WDM37" s="95"/>
      <c r="WDN37" s="108"/>
      <c r="WDO37" s="112"/>
      <c r="WDY37" s="114"/>
      <c r="WEA37" s="115"/>
      <c r="WEB37" s="115"/>
      <c r="WEC37" s="95"/>
      <c r="WED37" s="108"/>
      <c r="WEE37" s="112"/>
      <c r="WEO37" s="114"/>
      <c r="WEQ37" s="115"/>
      <c r="WER37" s="115"/>
      <c r="WES37" s="95"/>
      <c r="WET37" s="108"/>
      <c r="WEU37" s="112"/>
      <c r="WFE37" s="114"/>
      <c r="WFG37" s="115"/>
      <c r="WFH37" s="115"/>
      <c r="WFI37" s="95"/>
      <c r="WFJ37" s="108"/>
      <c r="WFK37" s="112"/>
      <c r="WFU37" s="114"/>
      <c r="WFW37" s="115"/>
      <c r="WFX37" s="115"/>
      <c r="WFY37" s="95"/>
      <c r="WFZ37" s="108"/>
      <c r="WGA37" s="112"/>
      <c r="WGK37" s="114"/>
      <c r="WGM37" s="115"/>
      <c r="WGN37" s="115"/>
      <c r="WGO37" s="95"/>
      <c r="WGP37" s="108"/>
      <c r="WGQ37" s="112"/>
      <c r="WHA37" s="114"/>
      <c r="WHC37" s="115"/>
      <c r="WHD37" s="115"/>
      <c r="WHE37" s="95"/>
      <c r="WHF37" s="108"/>
      <c r="WHG37" s="112"/>
      <c r="WHQ37" s="114"/>
      <c r="WHS37" s="115"/>
      <c r="WHT37" s="115"/>
      <c r="WHU37" s="95"/>
      <c r="WHV37" s="108"/>
      <c r="WHW37" s="112"/>
      <c r="WIG37" s="114"/>
      <c r="WII37" s="115"/>
      <c r="WIJ37" s="115"/>
      <c r="WIK37" s="95"/>
      <c r="WIL37" s="108"/>
      <c r="WIM37" s="112"/>
      <c r="WIW37" s="114"/>
      <c r="WIY37" s="115"/>
      <c r="WIZ37" s="115"/>
      <c r="WJA37" s="95"/>
      <c r="WJB37" s="108"/>
      <c r="WJC37" s="112"/>
      <c r="WJM37" s="114"/>
      <c r="WJO37" s="115"/>
      <c r="WJP37" s="115"/>
      <c r="WJQ37" s="95"/>
      <c r="WJR37" s="108"/>
      <c r="WJS37" s="112"/>
      <c r="WKC37" s="114"/>
      <c r="WKE37" s="115"/>
      <c r="WKF37" s="115"/>
      <c r="WKG37" s="95"/>
      <c r="WKH37" s="108"/>
      <c r="WKI37" s="112"/>
      <c r="WKS37" s="114"/>
      <c r="WKU37" s="115"/>
      <c r="WKV37" s="115"/>
      <c r="WKW37" s="95"/>
      <c r="WKX37" s="108"/>
      <c r="WKY37" s="112"/>
      <c r="WLI37" s="114"/>
      <c r="WLK37" s="115"/>
      <c r="WLL37" s="115"/>
      <c r="WLM37" s="95"/>
      <c r="WLN37" s="108"/>
      <c r="WLO37" s="112"/>
      <c r="WLY37" s="114"/>
      <c r="WMA37" s="115"/>
      <c r="WMB37" s="115"/>
      <c r="WMC37" s="95"/>
      <c r="WMD37" s="108"/>
      <c r="WME37" s="112"/>
      <c r="WMO37" s="114"/>
      <c r="WMQ37" s="115"/>
      <c r="WMR37" s="115"/>
      <c r="WMS37" s="95"/>
      <c r="WMT37" s="108"/>
      <c r="WMU37" s="112"/>
      <c r="WNE37" s="114"/>
      <c r="WNG37" s="115"/>
      <c r="WNH37" s="115"/>
      <c r="WNI37" s="95"/>
      <c r="WNJ37" s="108"/>
      <c r="WNK37" s="112"/>
      <c r="WNU37" s="114"/>
      <c r="WNW37" s="115"/>
      <c r="WNX37" s="115"/>
      <c r="WNY37" s="95"/>
      <c r="WNZ37" s="108"/>
      <c r="WOA37" s="112"/>
      <c r="WOK37" s="114"/>
      <c r="WOM37" s="115"/>
      <c r="WON37" s="115"/>
      <c r="WOO37" s="95"/>
      <c r="WOP37" s="108"/>
      <c r="WOQ37" s="112"/>
      <c r="WPA37" s="114"/>
      <c r="WPC37" s="115"/>
      <c r="WPD37" s="115"/>
      <c r="WPE37" s="95"/>
      <c r="WPF37" s="108"/>
      <c r="WPG37" s="112"/>
      <c r="WPQ37" s="114"/>
      <c r="WPS37" s="115"/>
      <c r="WPT37" s="115"/>
      <c r="WPU37" s="95"/>
      <c r="WPV37" s="108"/>
      <c r="WPW37" s="112"/>
      <c r="WQG37" s="114"/>
      <c r="WQI37" s="115"/>
      <c r="WQJ37" s="115"/>
      <c r="WQK37" s="95"/>
      <c r="WQL37" s="108"/>
      <c r="WQM37" s="112"/>
      <c r="WQW37" s="114"/>
      <c r="WQY37" s="115"/>
      <c r="WQZ37" s="115"/>
      <c r="WRA37" s="95"/>
      <c r="WRB37" s="108"/>
      <c r="WRC37" s="112"/>
      <c r="WRM37" s="114"/>
      <c r="WRO37" s="115"/>
      <c r="WRP37" s="115"/>
      <c r="WRQ37" s="95"/>
      <c r="WRR37" s="108"/>
      <c r="WRS37" s="112"/>
      <c r="WSC37" s="114"/>
      <c r="WSE37" s="115"/>
      <c r="WSF37" s="115"/>
      <c r="WSG37" s="95"/>
      <c r="WSH37" s="108"/>
      <c r="WSI37" s="112"/>
      <c r="WSS37" s="114"/>
      <c r="WSU37" s="115"/>
      <c r="WSV37" s="115"/>
      <c r="WSW37" s="95"/>
      <c r="WSX37" s="108"/>
      <c r="WSY37" s="112"/>
      <c r="WTI37" s="114"/>
      <c r="WTK37" s="115"/>
      <c r="WTL37" s="115"/>
      <c r="WTM37" s="95"/>
      <c r="WTN37" s="108"/>
      <c r="WTO37" s="112"/>
      <c r="WTY37" s="114"/>
      <c r="WUA37" s="115"/>
      <c r="WUB37" s="115"/>
      <c r="WUC37" s="95"/>
      <c r="WUD37" s="108"/>
      <c r="WUE37" s="112"/>
      <c r="WUO37" s="114"/>
      <c r="WUQ37" s="115"/>
      <c r="WUR37" s="115"/>
      <c r="WUS37" s="95"/>
      <c r="WUT37" s="108"/>
      <c r="WUU37" s="112"/>
      <c r="WVE37" s="114"/>
      <c r="WVG37" s="115"/>
      <c r="WVH37" s="115"/>
      <c r="WVI37" s="95"/>
      <c r="WVJ37" s="108"/>
      <c r="WVK37" s="112"/>
      <c r="WVU37" s="114"/>
      <c r="WVW37" s="115"/>
      <c r="WVX37" s="115"/>
      <c r="WVY37" s="95"/>
      <c r="WVZ37" s="108"/>
      <c r="WWA37" s="112"/>
      <c r="WWK37" s="114"/>
      <c r="WWM37" s="115"/>
      <c r="WWN37" s="115"/>
      <c r="WWO37" s="95"/>
      <c r="WWP37" s="108"/>
      <c r="WWQ37" s="112"/>
      <c r="WXA37" s="114"/>
      <c r="WXC37" s="115"/>
      <c r="WXD37" s="115"/>
      <c r="WXE37" s="95"/>
      <c r="WXF37" s="108"/>
      <c r="WXG37" s="112"/>
      <c r="WXQ37" s="114"/>
      <c r="WXS37" s="115"/>
      <c r="WXT37" s="115"/>
      <c r="WXU37" s="95"/>
      <c r="WXV37" s="108"/>
      <c r="WXW37" s="112"/>
      <c r="WYG37" s="114"/>
      <c r="WYI37" s="115"/>
      <c r="WYJ37" s="115"/>
      <c r="WYK37" s="95"/>
      <c r="WYL37" s="108"/>
      <c r="WYM37" s="112"/>
      <c r="WYW37" s="114"/>
      <c r="WYY37" s="115"/>
      <c r="WYZ37" s="115"/>
      <c r="WZA37" s="95"/>
      <c r="WZB37" s="108"/>
      <c r="WZC37" s="112"/>
      <c r="WZM37" s="114"/>
      <c r="WZO37" s="115"/>
      <c r="WZP37" s="115"/>
      <c r="WZQ37" s="95"/>
      <c r="WZR37" s="108"/>
      <c r="WZS37" s="112"/>
      <c r="XAC37" s="114"/>
      <c r="XAE37" s="115"/>
      <c r="XAF37" s="115"/>
      <c r="XAG37" s="95"/>
      <c r="XAH37" s="108"/>
      <c r="XAI37" s="112"/>
      <c r="XAS37" s="114"/>
      <c r="XAU37" s="115"/>
      <c r="XAV37" s="115"/>
      <c r="XAW37" s="95"/>
      <c r="XAX37" s="108"/>
      <c r="XAY37" s="112"/>
      <c r="XBI37" s="114"/>
      <c r="XBK37" s="115"/>
      <c r="XBL37" s="115"/>
      <c r="XBM37" s="95"/>
      <c r="XBN37" s="108"/>
      <c r="XBO37" s="112"/>
      <c r="XBY37" s="114"/>
      <c r="XCA37" s="115"/>
      <c r="XCB37" s="115"/>
      <c r="XCC37" s="95"/>
      <c r="XCD37" s="108"/>
      <c r="XCE37" s="112"/>
      <c r="XCO37" s="114"/>
      <c r="XCQ37" s="115"/>
      <c r="XCR37" s="115"/>
      <c r="XCS37" s="95"/>
      <c r="XCT37" s="108"/>
      <c r="XCU37" s="112"/>
      <c r="XDE37" s="114"/>
      <c r="XDG37" s="115"/>
      <c r="XDH37" s="115"/>
      <c r="XDI37" s="95"/>
      <c r="XDJ37" s="108"/>
      <c r="XDK37" s="112"/>
      <c r="XDU37" s="114"/>
      <c r="XDW37" s="115"/>
      <c r="XDX37" s="115"/>
      <c r="XDY37" s="95"/>
      <c r="XDZ37" s="108"/>
      <c r="XEA37" s="112"/>
      <c r="XEK37" s="114"/>
      <c r="XEM37" s="115"/>
      <c r="XEN37" s="115"/>
      <c r="XEO37" s="95"/>
      <c r="XEP37" s="108"/>
      <c r="XEQ37" s="112"/>
      <c r="XFA37" s="114"/>
      <c r="XFC37" s="115"/>
      <c r="XFD37" s="115"/>
    </row>
    <row r="38" spans="1:16384" s="113" customFormat="1" ht="21" customHeight="1" x14ac:dyDescent="0.25">
      <c r="A38" s="95"/>
      <c r="B38" s="108"/>
      <c r="C38" s="11"/>
      <c r="D38" s="96"/>
      <c r="E38" s="123"/>
      <c r="F38" s="124"/>
      <c r="G38" s="123"/>
      <c r="H38" s="124"/>
      <c r="I38" s="123"/>
      <c r="J38" s="124"/>
      <c r="K38" s="123"/>
      <c r="L38" s="124"/>
      <c r="M38" s="123"/>
      <c r="N38" s="124"/>
      <c r="O38" s="123"/>
      <c r="P38" s="124"/>
      <c r="Q38" s="118"/>
      <c r="R38" s="119"/>
      <c r="S38" s="112"/>
      <c r="AC38" s="114"/>
      <c r="AE38" s="115"/>
      <c r="AF38" s="115"/>
      <c r="AG38" s="95"/>
      <c r="AH38" s="108"/>
      <c r="AI38" s="112"/>
      <c r="AS38" s="114"/>
      <c r="AU38" s="115"/>
      <c r="AV38" s="115"/>
      <c r="AW38" s="95"/>
      <c r="AX38" s="108"/>
      <c r="AY38" s="112"/>
      <c r="BI38" s="114"/>
      <c r="BK38" s="115"/>
      <c r="BL38" s="115"/>
      <c r="BM38" s="95"/>
      <c r="BN38" s="108"/>
      <c r="BO38" s="112"/>
      <c r="BY38" s="114"/>
      <c r="CA38" s="115"/>
      <c r="CB38" s="115"/>
      <c r="CC38" s="95"/>
      <c r="CD38" s="108"/>
      <c r="CE38" s="112"/>
      <c r="CO38" s="114"/>
      <c r="CQ38" s="115"/>
      <c r="CR38" s="115"/>
      <c r="CS38" s="95"/>
      <c r="CT38" s="108"/>
      <c r="CU38" s="112"/>
      <c r="DE38" s="114"/>
      <c r="DG38" s="115"/>
      <c r="DH38" s="115"/>
      <c r="DI38" s="95"/>
      <c r="DJ38" s="108"/>
      <c r="DK38" s="112"/>
      <c r="DU38" s="114"/>
      <c r="DW38" s="115"/>
      <c r="DX38" s="115"/>
      <c r="DY38" s="95"/>
      <c r="DZ38" s="108"/>
      <c r="EA38" s="112"/>
      <c r="EK38" s="114"/>
      <c r="EM38" s="115"/>
      <c r="EN38" s="115"/>
      <c r="EO38" s="95"/>
      <c r="EP38" s="108"/>
      <c r="EQ38" s="112"/>
      <c r="FA38" s="114"/>
      <c r="FC38" s="115"/>
      <c r="FD38" s="115"/>
      <c r="FE38" s="95"/>
      <c r="FF38" s="108"/>
      <c r="FG38" s="112"/>
      <c r="FQ38" s="114"/>
      <c r="FS38" s="115"/>
      <c r="FT38" s="115"/>
      <c r="FU38" s="95"/>
      <c r="FV38" s="108"/>
      <c r="FW38" s="112"/>
      <c r="GG38" s="114"/>
      <c r="GI38" s="115"/>
      <c r="GJ38" s="115"/>
      <c r="GK38" s="95"/>
      <c r="GL38" s="108"/>
      <c r="GM38" s="112"/>
      <c r="GW38" s="114"/>
      <c r="GY38" s="115"/>
      <c r="GZ38" s="115"/>
      <c r="HA38" s="95"/>
      <c r="HB38" s="108"/>
      <c r="HC38" s="112"/>
      <c r="HM38" s="114"/>
      <c r="HO38" s="115"/>
      <c r="HP38" s="115"/>
      <c r="HQ38" s="95"/>
      <c r="HR38" s="108"/>
      <c r="HS38" s="112"/>
      <c r="IC38" s="114"/>
      <c r="IE38" s="115"/>
      <c r="IF38" s="115"/>
      <c r="IG38" s="95"/>
      <c r="IH38" s="108"/>
      <c r="II38" s="112"/>
      <c r="IS38" s="114"/>
      <c r="IU38" s="115"/>
      <c r="IV38" s="115"/>
      <c r="IW38" s="95"/>
      <c r="IX38" s="108"/>
      <c r="IY38" s="112"/>
      <c r="JI38" s="114"/>
      <c r="JK38" s="115"/>
      <c r="JL38" s="115"/>
      <c r="JM38" s="95"/>
      <c r="JN38" s="108"/>
      <c r="JO38" s="112"/>
      <c r="JY38" s="114"/>
      <c r="KA38" s="115"/>
      <c r="KB38" s="115"/>
      <c r="KC38" s="95"/>
      <c r="KD38" s="108"/>
      <c r="KE38" s="112"/>
      <c r="KO38" s="114"/>
      <c r="KQ38" s="115"/>
      <c r="KR38" s="115"/>
      <c r="KS38" s="95"/>
      <c r="KT38" s="108"/>
      <c r="KU38" s="112"/>
      <c r="LE38" s="114"/>
      <c r="LG38" s="115"/>
      <c r="LH38" s="115"/>
      <c r="LI38" s="95"/>
      <c r="LJ38" s="108"/>
      <c r="LK38" s="112"/>
      <c r="LU38" s="114"/>
      <c r="LW38" s="115"/>
      <c r="LX38" s="115"/>
      <c r="LY38" s="95"/>
      <c r="LZ38" s="108"/>
      <c r="MA38" s="112"/>
      <c r="MK38" s="114"/>
      <c r="MM38" s="115"/>
      <c r="MN38" s="115"/>
      <c r="MO38" s="95"/>
      <c r="MP38" s="108"/>
      <c r="MQ38" s="112"/>
      <c r="NA38" s="114"/>
      <c r="NC38" s="115"/>
      <c r="ND38" s="115"/>
      <c r="NE38" s="95"/>
      <c r="NF38" s="108"/>
      <c r="NG38" s="112"/>
      <c r="NQ38" s="114"/>
      <c r="NS38" s="115"/>
      <c r="NT38" s="115"/>
      <c r="NU38" s="95"/>
      <c r="NV38" s="108"/>
      <c r="NW38" s="112"/>
      <c r="OG38" s="114"/>
      <c r="OI38" s="115"/>
      <c r="OJ38" s="115"/>
      <c r="OK38" s="95"/>
      <c r="OL38" s="108"/>
      <c r="OM38" s="112"/>
      <c r="OW38" s="114"/>
      <c r="OY38" s="115"/>
      <c r="OZ38" s="115"/>
      <c r="PA38" s="95"/>
      <c r="PB38" s="108"/>
      <c r="PC38" s="112"/>
      <c r="PM38" s="114"/>
      <c r="PO38" s="115"/>
      <c r="PP38" s="115"/>
      <c r="PQ38" s="95"/>
      <c r="PR38" s="108"/>
      <c r="PS38" s="112"/>
      <c r="QC38" s="114"/>
      <c r="QE38" s="115"/>
      <c r="QF38" s="115"/>
      <c r="QG38" s="95"/>
      <c r="QH38" s="108"/>
      <c r="QI38" s="112"/>
      <c r="QS38" s="114"/>
      <c r="QU38" s="115"/>
      <c r="QV38" s="115"/>
      <c r="QW38" s="95"/>
      <c r="QX38" s="108"/>
      <c r="QY38" s="112"/>
      <c r="RI38" s="114"/>
      <c r="RK38" s="115"/>
      <c r="RL38" s="115"/>
      <c r="RM38" s="95"/>
      <c r="RN38" s="108"/>
      <c r="RO38" s="112"/>
      <c r="RY38" s="114"/>
      <c r="SA38" s="115"/>
      <c r="SB38" s="115"/>
      <c r="SC38" s="95"/>
      <c r="SD38" s="108"/>
      <c r="SE38" s="112"/>
      <c r="SO38" s="114"/>
      <c r="SQ38" s="115"/>
      <c r="SR38" s="115"/>
      <c r="SS38" s="95"/>
      <c r="ST38" s="108"/>
      <c r="SU38" s="112"/>
      <c r="TE38" s="114"/>
      <c r="TG38" s="115"/>
      <c r="TH38" s="115"/>
      <c r="TI38" s="95"/>
      <c r="TJ38" s="108"/>
      <c r="TK38" s="112"/>
      <c r="TU38" s="114"/>
      <c r="TW38" s="115"/>
      <c r="TX38" s="115"/>
      <c r="TY38" s="95"/>
      <c r="TZ38" s="108"/>
      <c r="UA38" s="112"/>
      <c r="UK38" s="114"/>
      <c r="UM38" s="115"/>
      <c r="UN38" s="115"/>
      <c r="UO38" s="95"/>
      <c r="UP38" s="108"/>
      <c r="UQ38" s="112"/>
      <c r="VA38" s="114"/>
      <c r="VC38" s="115"/>
      <c r="VD38" s="115"/>
      <c r="VE38" s="95"/>
      <c r="VF38" s="108"/>
      <c r="VG38" s="112"/>
      <c r="VQ38" s="114"/>
      <c r="VS38" s="115"/>
      <c r="VT38" s="115"/>
      <c r="VU38" s="95"/>
      <c r="VV38" s="108"/>
      <c r="VW38" s="112"/>
      <c r="WG38" s="114"/>
      <c r="WI38" s="115"/>
      <c r="WJ38" s="115"/>
      <c r="WK38" s="95"/>
      <c r="WL38" s="108"/>
      <c r="WM38" s="112"/>
      <c r="WW38" s="114"/>
      <c r="WY38" s="115"/>
      <c r="WZ38" s="115"/>
      <c r="XA38" s="95"/>
      <c r="XB38" s="108"/>
      <c r="XC38" s="112"/>
      <c r="XM38" s="114"/>
      <c r="XO38" s="115"/>
      <c r="XP38" s="115"/>
      <c r="XQ38" s="95"/>
      <c r="XR38" s="108"/>
      <c r="XS38" s="112"/>
      <c r="YC38" s="114"/>
      <c r="YE38" s="115"/>
      <c r="YF38" s="115"/>
      <c r="YG38" s="95"/>
      <c r="YH38" s="108"/>
      <c r="YI38" s="112"/>
      <c r="YS38" s="114"/>
      <c r="YU38" s="115"/>
      <c r="YV38" s="115"/>
      <c r="YW38" s="95"/>
      <c r="YX38" s="108"/>
      <c r="YY38" s="112"/>
      <c r="ZI38" s="114"/>
      <c r="ZK38" s="115"/>
      <c r="ZL38" s="115"/>
      <c r="ZM38" s="95"/>
      <c r="ZN38" s="108"/>
      <c r="ZO38" s="112"/>
      <c r="ZY38" s="114"/>
      <c r="AAA38" s="115"/>
      <c r="AAB38" s="115"/>
      <c r="AAC38" s="95"/>
      <c r="AAD38" s="108"/>
      <c r="AAE38" s="112"/>
      <c r="AAO38" s="114"/>
      <c r="AAQ38" s="115"/>
      <c r="AAR38" s="115"/>
      <c r="AAS38" s="95"/>
      <c r="AAT38" s="108"/>
      <c r="AAU38" s="112"/>
      <c r="ABE38" s="114"/>
      <c r="ABG38" s="115"/>
      <c r="ABH38" s="115"/>
      <c r="ABI38" s="95"/>
      <c r="ABJ38" s="108"/>
      <c r="ABK38" s="112"/>
      <c r="ABU38" s="114"/>
      <c r="ABW38" s="115"/>
      <c r="ABX38" s="115"/>
      <c r="ABY38" s="95"/>
      <c r="ABZ38" s="108"/>
      <c r="ACA38" s="112"/>
      <c r="ACK38" s="114"/>
      <c r="ACM38" s="115"/>
      <c r="ACN38" s="115"/>
      <c r="ACO38" s="95"/>
      <c r="ACP38" s="108"/>
      <c r="ACQ38" s="112"/>
      <c r="ADA38" s="114"/>
      <c r="ADC38" s="115"/>
      <c r="ADD38" s="115"/>
      <c r="ADE38" s="95"/>
      <c r="ADF38" s="108"/>
      <c r="ADG38" s="112"/>
      <c r="ADQ38" s="114"/>
      <c r="ADS38" s="115"/>
      <c r="ADT38" s="115"/>
      <c r="ADU38" s="95"/>
      <c r="ADV38" s="108"/>
      <c r="ADW38" s="112"/>
      <c r="AEG38" s="114"/>
      <c r="AEI38" s="115"/>
      <c r="AEJ38" s="115"/>
      <c r="AEK38" s="95"/>
      <c r="AEL38" s="108"/>
      <c r="AEM38" s="112"/>
      <c r="AEW38" s="114"/>
      <c r="AEY38" s="115"/>
      <c r="AEZ38" s="115"/>
      <c r="AFA38" s="95"/>
      <c r="AFB38" s="108"/>
      <c r="AFC38" s="112"/>
      <c r="AFM38" s="114"/>
      <c r="AFO38" s="115"/>
      <c r="AFP38" s="115"/>
      <c r="AFQ38" s="95"/>
      <c r="AFR38" s="108"/>
      <c r="AFS38" s="112"/>
      <c r="AGC38" s="114"/>
      <c r="AGE38" s="115"/>
      <c r="AGF38" s="115"/>
      <c r="AGG38" s="95"/>
      <c r="AGH38" s="108"/>
      <c r="AGI38" s="112"/>
      <c r="AGS38" s="114"/>
      <c r="AGU38" s="115"/>
      <c r="AGV38" s="115"/>
      <c r="AGW38" s="95"/>
      <c r="AGX38" s="108"/>
      <c r="AGY38" s="112"/>
      <c r="AHI38" s="114"/>
      <c r="AHK38" s="115"/>
      <c r="AHL38" s="115"/>
      <c r="AHM38" s="95"/>
      <c r="AHN38" s="108"/>
      <c r="AHO38" s="112"/>
      <c r="AHY38" s="114"/>
      <c r="AIA38" s="115"/>
      <c r="AIB38" s="115"/>
      <c r="AIC38" s="95"/>
      <c r="AID38" s="108"/>
      <c r="AIE38" s="112"/>
      <c r="AIO38" s="114"/>
      <c r="AIQ38" s="115"/>
      <c r="AIR38" s="115"/>
      <c r="AIS38" s="95"/>
      <c r="AIT38" s="108"/>
      <c r="AIU38" s="112"/>
      <c r="AJE38" s="114"/>
      <c r="AJG38" s="115"/>
      <c r="AJH38" s="115"/>
      <c r="AJI38" s="95"/>
      <c r="AJJ38" s="108"/>
      <c r="AJK38" s="112"/>
      <c r="AJU38" s="114"/>
      <c r="AJW38" s="115"/>
      <c r="AJX38" s="115"/>
      <c r="AJY38" s="95"/>
      <c r="AJZ38" s="108"/>
      <c r="AKA38" s="112"/>
      <c r="AKK38" s="114"/>
      <c r="AKM38" s="115"/>
      <c r="AKN38" s="115"/>
      <c r="AKO38" s="95"/>
      <c r="AKP38" s="108"/>
      <c r="AKQ38" s="112"/>
      <c r="ALA38" s="114"/>
      <c r="ALC38" s="115"/>
      <c r="ALD38" s="115"/>
      <c r="ALE38" s="95"/>
      <c r="ALF38" s="108"/>
      <c r="ALG38" s="112"/>
      <c r="ALQ38" s="114"/>
      <c r="ALS38" s="115"/>
      <c r="ALT38" s="115"/>
      <c r="ALU38" s="95"/>
      <c r="ALV38" s="108"/>
      <c r="ALW38" s="112"/>
      <c r="AMG38" s="114"/>
      <c r="AMI38" s="115"/>
      <c r="AMJ38" s="115"/>
      <c r="AMK38" s="95"/>
      <c r="AML38" s="108"/>
      <c r="AMM38" s="112"/>
      <c r="AMW38" s="114"/>
      <c r="AMY38" s="115"/>
      <c r="AMZ38" s="115"/>
      <c r="ANA38" s="95"/>
      <c r="ANB38" s="108"/>
      <c r="ANC38" s="112"/>
      <c r="ANM38" s="114"/>
      <c r="ANO38" s="115"/>
      <c r="ANP38" s="115"/>
      <c r="ANQ38" s="95"/>
      <c r="ANR38" s="108"/>
      <c r="ANS38" s="112"/>
      <c r="AOC38" s="114"/>
      <c r="AOE38" s="115"/>
      <c r="AOF38" s="115"/>
      <c r="AOG38" s="95"/>
      <c r="AOH38" s="108"/>
      <c r="AOI38" s="112"/>
      <c r="AOS38" s="114"/>
      <c r="AOU38" s="115"/>
      <c r="AOV38" s="115"/>
      <c r="AOW38" s="95"/>
      <c r="AOX38" s="108"/>
      <c r="AOY38" s="112"/>
      <c r="API38" s="114"/>
      <c r="APK38" s="115"/>
      <c r="APL38" s="115"/>
      <c r="APM38" s="95"/>
      <c r="APN38" s="108"/>
      <c r="APO38" s="112"/>
      <c r="APY38" s="114"/>
      <c r="AQA38" s="115"/>
      <c r="AQB38" s="115"/>
      <c r="AQC38" s="95"/>
      <c r="AQD38" s="108"/>
      <c r="AQE38" s="112"/>
      <c r="AQO38" s="114"/>
      <c r="AQQ38" s="115"/>
      <c r="AQR38" s="115"/>
      <c r="AQS38" s="95"/>
      <c r="AQT38" s="108"/>
      <c r="AQU38" s="112"/>
      <c r="ARE38" s="114"/>
      <c r="ARG38" s="115"/>
      <c r="ARH38" s="115"/>
      <c r="ARI38" s="95"/>
      <c r="ARJ38" s="108"/>
      <c r="ARK38" s="112"/>
      <c r="ARU38" s="114"/>
      <c r="ARW38" s="115"/>
      <c r="ARX38" s="115"/>
      <c r="ARY38" s="95"/>
      <c r="ARZ38" s="108"/>
      <c r="ASA38" s="112"/>
      <c r="ASK38" s="114"/>
      <c r="ASM38" s="115"/>
      <c r="ASN38" s="115"/>
      <c r="ASO38" s="95"/>
      <c r="ASP38" s="108"/>
      <c r="ASQ38" s="112"/>
      <c r="ATA38" s="114"/>
      <c r="ATC38" s="115"/>
      <c r="ATD38" s="115"/>
      <c r="ATE38" s="95"/>
      <c r="ATF38" s="108"/>
      <c r="ATG38" s="112"/>
      <c r="ATQ38" s="114"/>
      <c r="ATS38" s="115"/>
      <c r="ATT38" s="115"/>
      <c r="ATU38" s="95"/>
      <c r="ATV38" s="108"/>
      <c r="ATW38" s="112"/>
      <c r="AUG38" s="114"/>
      <c r="AUI38" s="115"/>
      <c r="AUJ38" s="115"/>
      <c r="AUK38" s="95"/>
      <c r="AUL38" s="108"/>
      <c r="AUM38" s="112"/>
      <c r="AUW38" s="114"/>
      <c r="AUY38" s="115"/>
      <c r="AUZ38" s="115"/>
      <c r="AVA38" s="95"/>
      <c r="AVB38" s="108"/>
      <c r="AVC38" s="112"/>
      <c r="AVM38" s="114"/>
      <c r="AVO38" s="115"/>
      <c r="AVP38" s="115"/>
      <c r="AVQ38" s="95"/>
      <c r="AVR38" s="108"/>
      <c r="AVS38" s="112"/>
      <c r="AWC38" s="114"/>
      <c r="AWE38" s="115"/>
      <c r="AWF38" s="115"/>
      <c r="AWG38" s="95"/>
      <c r="AWH38" s="108"/>
      <c r="AWI38" s="112"/>
      <c r="AWS38" s="114"/>
      <c r="AWU38" s="115"/>
      <c r="AWV38" s="115"/>
      <c r="AWW38" s="95"/>
      <c r="AWX38" s="108"/>
      <c r="AWY38" s="112"/>
      <c r="AXI38" s="114"/>
      <c r="AXK38" s="115"/>
      <c r="AXL38" s="115"/>
      <c r="AXM38" s="95"/>
      <c r="AXN38" s="108"/>
      <c r="AXO38" s="112"/>
      <c r="AXY38" s="114"/>
      <c r="AYA38" s="115"/>
      <c r="AYB38" s="115"/>
      <c r="AYC38" s="95"/>
      <c r="AYD38" s="108"/>
      <c r="AYE38" s="112"/>
      <c r="AYO38" s="114"/>
      <c r="AYQ38" s="115"/>
      <c r="AYR38" s="115"/>
      <c r="AYS38" s="95"/>
      <c r="AYT38" s="108"/>
      <c r="AYU38" s="112"/>
      <c r="AZE38" s="114"/>
      <c r="AZG38" s="115"/>
      <c r="AZH38" s="115"/>
      <c r="AZI38" s="95"/>
      <c r="AZJ38" s="108"/>
      <c r="AZK38" s="112"/>
      <c r="AZU38" s="114"/>
      <c r="AZW38" s="115"/>
      <c r="AZX38" s="115"/>
      <c r="AZY38" s="95"/>
      <c r="AZZ38" s="108"/>
      <c r="BAA38" s="112"/>
      <c r="BAK38" s="114"/>
      <c r="BAM38" s="115"/>
      <c r="BAN38" s="115"/>
      <c r="BAO38" s="95"/>
      <c r="BAP38" s="108"/>
      <c r="BAQ38" s="112"/>
      <c r="BBA38" s="114"/>
      <c r="BBC38" s="115"/>
      <c r="BBD38" s="115"/>
      <c r="BBE38" s="95"/>
      <c r="BBF38" s="108"/>
      <c r="BBG38" s="112"/>
      <c r="BBQ38" s="114"/>
      <c r="BBS38" s="115"/>
      <c r="BBT38" s="115"/>
      <c r="BBU38" s="95"/>
      <c r="BBV38" s="108"/>
      <c r="BBW38" s="112"/>
      <c r="BCG38" s="114"/>
      <c r="BCI38" s="115"/>
      <c r="BCJ38" s="115"/>
      <c r="BCK38" s="95"/>
      <c r="BCL38" s="108"/>
      <c r="BCM38" s="112"/>
      <c r="BCW38" s="114"/>
      <c r="BCY38" s="115"/>
      <c r="BCZ38" s="115"/>
      <c r="BDA38" s="95"/>
      <c r="BDB38" s="108"/>
      <c r="BDC38" s="112"/>
      <c r="BDM38" s="114"/>
      <c r="BDO38" s="115"/>
      <c r="BDP38" s="115"/>
      <c r="BDQ38" s="95"/>
      <c r="BDR38" s="108"/>
      <c r="BDS38" s="112"/>
      <c r="BEC38" s="114"/>
      <c r="BEE38" s="115"/>
      <c r="BEF38" s="115"/>
      <c r="BEG38" s="95"/>
      <c r="BEH38" s="108"/>
      <c r="BEI38" s="112"/>
      <c r="BES38" s="114"/>
      <c r="BEU38" s="115"/>
      <c r="BEV38" s="115"/>
      <c r="BEW38" s="95"/>
      <c r="BEX38" s="108"/>
      <c r="BEY38" s="112"/>
      <c r="BFI38" s="114"/>
      <c r="BFK38" s="115"/>
      <c r="BFL38" s="115"/>
      <c r="BFM38" s="95"/>
      <c r="BFN38" s="108"/>
      <c r="BFO38" s="112"/>
      <c r="BFY38" s="114"/>
      <c r="BGA38" s="115"/>
      <c r="BGB38" s="115"/>
      <c r="BGC38" s="95"/>
      <c r="BGD38" s="108"/>
      <c r="BGE38" s="112"/>
      <c r="BGO38" s="114"/>
      <c r="BGQ38" s="115"/>
      <c r="BGR38" s="115"/>
      <c r="BGS38" s="95"/>
      <c r="BGT38" s="108"/>
      <c r="BGU38" s="112"/>
      <c r="BHE38" s="114"/>
      <c r="BHG38" s="115"/>
      <c r="BHH38" s="115"/>
      <c r="BHI38" s="95"/>
      <c r="BHJ38" s="108"/>
      <c r="BHK38" s="112"/>
      <c r="BHU38" s="114"/>
      <c r="BHW38" s="115"/>
      <c r="BHX38" s="115"/>
      <c r="BHY38" s="95"/>
      <c r="BHZ38" s="108"/>
      <c r="BIA38" s="112"/>
      <c r="BIK38" s="114"/>
      <c r="BIM38" s="115"/>
      <c r="BIN38" s="115"/>
      <c r="BIO38" s="95"/>
      <c r="BIP38" s="108"/>
      <c r="BIQ38" s="112"/>
      <c r="BJA38" s="114"/>
      <c r="BJC38" s="115"/>
      <c r="BJD38" s="115"/>
      <c r="BJE38" s="95"/>
      <c r="BJF38" s="108"/>
      <c r="BJG38" s="112"/>
      <c r="BJQ38" s="114"/>
      <c r="BJS38" s="115"/>
      <c r="BJT38" s="115"/>
      <c r="BJU38" s="95"/>
      <c r="BJV38" s="108"/>
      <c r="BJW38" s="112"/>
      <c r="BKG38" s="114"/>
      <c r="BKI38" s="115"/>
      <c r="BKJ38" s="115"/>
      <c r="BKK38" s="95"/>
      <c r="BKL38" s="108"/>
      <c r="BKM38" s="112"/>
      <c r="BKW38" s="114"/>
      <c r="BKY38" s="115"/>
      <c r="BKZ38" s="115"/>
      <c r="BLA38" s="95"/>
      <c r="BLB38" s="108"/>
      <c r="BLC38" s="112"/>
      <c r="BLM38" s="114"/>
      <c r="BLO38" s="115"/>
      <c r="BLP38" s="115"/>
      <c r="BLQ38" s="95"/>
      <c r="BLR38" s="108"/>
      <c r="BLS38" s="112"/>
      <c r="BMC38" s="114"/>
      <c r="BME38" s="115"/>
      <c r="BMF38" s="115"/>
      <c r="BMG38" s="95"/>
      <c r="BMH38" s="108"/>
      <c r="BMI38" s="112"/>
      <c r="BMS38" s="114"/>
      <c r="BMU38" s="115"/>
      <c r="BMV38" s="115"/>
      <c r="BMW38" s="95"/>
      <c r="BMX38" s="108"/>
      <c r="BMY38" s="112"/>
      <c r="BNI38" s="114"/>
      <c r="BNK38" s="115"/>
      <c r="BNL38" s="115"/>
      <c r="BNM38" s="95"/>
      <c r="BNN38" s="108"/>
      <c r="BNO38" s="112"/>
      <c r="BNY38" s="114"/>
      <c r="BOA38" s="115"/>
      <c r="BOB38" s="115"/>
      <c r="BOC38" s="95"/>
      <c r="BOD38" s="108"/>
      <c r="BOE38" s="112"/>
      <c r="BOO38" s="114"/>
      <c r="BOQ38" s="115"/>
      <c r="BOR38" s="115"/>
      <c r="BOS38" s="95"/>
      <c r="BOT38" s="108"/>
      <c r="BOU38" s="112"/>
      <c r="BPE38" s="114"/>
      <c r="BPG38" s="115"/>
      <c r="BPH38" s="115"/>
      <c r="BPI38" s="95"/>
      <c r="BPJ38" s="108"/>
      <c r="BPK38" s="112"/>
      <c r="BPU38" s="114"/>
      <c r="BPW38" s="115"/>
      <c r="BPX38" s="115"/>
      <c r="BPY38" s="95"/>
      <c r="BPZ38" s="108"/>
      <c r="BQA38" s="112"/>
      <c r="BQK38" s="114"/>
      <c r="BQM38" s="115"/>
      <c r="BQN38" s="115"/>
      <c r="BQO38" s="95"/>
      <c r="BQP38" s="108"/>
      <c r="BQQ38" s="112"/>
      <c r="BRA38" s="114"/>
      <c r="BRC38" s="115"/>
      <c r="BRD38" s="115"/>
      <c r="BRE38" s="95"/>
      <c r="BRF38" s="108"/>
      <c r="BRG38" s="112"/>
      <c r="BRQ38" s="114"/>
      <c r="BRS38" s="115"/>
      <c r="BRT38" s="115"/>
      <c r="BRU38" s="95"/>
      <c r="BRV38" s="108"/>
      <c r="BRW38" s="112"/>
      <c r="BSG38" s="114"/>
      <c r="BSI38" s="115"/>
      <c r="BSJ38" s="115"/>
      <c r="BSK38" s="95"/>
      <c r="BSL38" s="108"/>
      <c r="BSM38" s="112"/>
      <c r="BSW38" s="114"/>
      <c r="BSY38" s="115"/>
      <c r="BSZ38" s="115"/>
      <c r="BTA38" s="95"/>
      <c r="BTB38" s="108"/>
      <c r="BTC38" s="112"/>
      <c r="BTM38" s="114"/>
      <c r="BTO38" s="115"/>
      <c r="BTP38" s="115"/>
      <c r="BTQ38" s="95"/>
      <c r="BTR38" s="108"/>
      <c r="BTS38" s="112"/>
      <c r="BUC38" s="114"/>
      <c r="BUE38" s="115"/>
      <c r="BUF38" s="115"/>
      <c r="BUG38" s="95"/>
      <c r="BUH38" s="108"/>
      <c r="BUI38" s="112"/>
      <c r="BUS38" s="114"/>
      <c r="BUU38" s="115"/>
      <c r="BUV38" s="115"/>
      <c r="BUW38" s="95"/>
      <c r="BUX38" s="108"/>
      <c r="BUY38" s="112"/>
      <c r="BVI38" s="114"/>
      <c r="BVK38" s="115"/>
      <c r="BVL38" s="115"/>
      <c r="BVM38" s="95"/>
      <c r="BVN38" s="108"/>
      <c r="BVO38" s="112"/>
      <c r="BVY38" s="114"/>
      <c r="BWA38" s="115"/>
      <c r="BWB38" s="115"/>
      <c r="BWC38" s="95"/>
      <c r="BWD38" s="108"/>
      <c r="BWE38" s="112"/>
      <c r="BWO38" s="114"/>
      <c r="BWQ38" s="115"/>
      <c r="BWR38" s="115"/>
      <c r="BWS38" s="95"/>
      <c r="BWT38" s="108"/>
      <c r="BWU38" s="112"/>
      <c r="BXE38" s="114"/>
      <c r="BXG38" s="115"/>
      <c r="BXH38" s="115"/>
      <c r="BXI38" s="95"/>
      <c r="BXJ38" s="108"/>
      <c r="BXK38" s="112"/>
      <c r="BXU38" s="114"/>
      <c r="BXW38" s="115"/>
      <c r="BXX38" s="115"/>
      <c r="BXY38" s="95"/>
      <c r="BXZ38" s="108"/>
      <c r="BYA38" s="112"/>
      <c r="BYK38" s="114"/>
      <c r="BYM38" s="115"/>
      <c r="BYN38" s="115"/>
      <c r="BYO38" s="95"/>
      <c r="BYP38" s="108"/>
      <c r="BYQ38" s="112"/>
      <c r="BZA38" s="114"/>
      <c r="BZC38" s="115"/>
      <c r="BZD38" s="115"/>
      <c r="BZE38" s="95"/>
      <c r="BZF38" s="108"/>
      <c r="BZG38" s="112"/>
      <c r="BZQ38" s="114"/>
      <c r="BZS38" s="115"/>
      <c r="BZT38" s="115"/>
      <c r="BZU38" s="95"/>
      <c r="BZV38" s="108"/>
      <c r="BZW38" s="112"/>
      <c r="CAG38" s="114"/>
      <c r="CAI38" s="115"/>
      <c r="CAJ38" s="115"/>
      <c r="CAK38" s="95"/>
      <c r="CAL38" s="108"/>
      <c r="CAM38" s="112"/>
      <c r="CAW38" s="114"/>
      <c r="CAY38" s="115"/>
      <c r="CAZ38" s="115"/>
      <c r="CBA38" s="95"/>
      <c r="CBB38" s="108"/>
      <c r="CBC38" s="112"/>
      <c r="CBM38" s="114"/>
      <c r="CBO38" s="115"/>
      <c r="CBP38" s="115"/>
      <c r="CBQ38" s="95"/>
      <c r="CBR38" s="108"/>
      <c r="CBS38" s="112"/>
      <c r="CCC38" s="114"/>
      <c r="CCE38" s="115"/>
      <c r="CCF38" s="115"/>
      <c r="CCG38" s="95"/>
      <c r="CCH38" s="108"/>
      <c r="CCI38" s="112"/>
      <c r="CCS38" s="114"/>
      <c r="CCU38" s="115"/>
      <c r="CCV38" s="115"/>
      <c r="CCW38" s="95"/>
      <c r="CCX38" s="108"/>
      <c r="CCY38" s="112"/>
      <c r="CDI38" s="114"/>
      <c r="CDK38" s="115"/>
      <c r="CDL38" s="115"/>
      <c r="CDM38" s="95"/>
      <c r="CDN38" s="108"/>
      <c r="CDO38" s="112"/>
      <c r="CDY38" s="114"/>
      <c r="CEA38" s="115"/>
      <c r="CEB38" s="115"/>
      <c r="CEC38" s="95"/>
      <c r="CED38" s="108"/>
      <c r="CEE38" s="112"/>
      <c r="CEO38" s="114"/>
      <c r="CEQ38" s="115"/>
      <c r="CER38" s="115"/>
      <c r="CES38" s="95"/>
      <c r="CET38" s="108"/>
      <c r="CEU38" s="112"/>
      <c r="CFE38" s="114"/>
      <c r="CFG38" s="115"/>
      <c r="CFH38" s="115"/>
      <c r="CFI38" s="95"/>
      <c r="CFJ38" s="108"/>
      <c r="CFK38" s="112"/>
      <c r="CFU38" s="114"/>
      <c r="CFW38" s="115"/>
      <c r="CFX38" s="115"/>
      <c r="CFY38" s="95"/>
      <c r="CFZ38" s="108"/>
      <c r="CGA38" s="112"/>
      <c r="CGK38" s="114"/>
      <c r="CGM38" s="115"/>
      <c r="CGN38" s="115"/>
      <c r="CGO38" s="95"/>
      <c r="CGP38" s="108"/>
      <c r="CGQ38" s="112"/>
      <c r="CHA38" s="114"/>
      <c r="CHC38" s="115"/>
      <c r="CHD38" s="115"/>
      <c r="CHE38" s="95"/>
      <c r="CHF38" s="108"/>
      <c r="CHG38" s="112"/>
      <c r="CHQ38" s="114"/>
      <c r="CHS38" s="115"/>
      <c r="CHT38" s="115"/>
      <c r="CHU38" s="95"/>
      <c r="CHV38" s="108"/>
      <c r="CHW38" s="112"/>
      <c r="CIG38" s="114"/>
      <c r="CII38" s="115"/>
      <c r="CIJ38" s="115"/>
      <c r="CIK38" s="95"/>
      <c r="CIL38" s="108"/>
      <c r="CIM38" s="112"/>
      <c r="CIW38" s="114"/>
      <c r="CIY38" s="115"/>
      <c r="CIZ38" s="115"/>
      <c r="CJA38" s="95"/>
      <c r="CJB38" s="108"/>
      <c r="CJC38" s="112"/>
      <c r="CJM38" s="114"/>
      <c r="CJO38" s="115"/>
      <c r="CJP38" s="115"/>
      <c r="CJQ38" s="95"/>
      <c r="CJR38" s="108"/>
      <c r="CJS38" s="112"/>
      <c r="CKC38" s="114"/>
      <c r="CKE38" s="115"/>
      <c r="CKF38" s="115"/>
      <c r="CKG38" s="95"/>
      <c r="CKH38" s="108"/>
      <c r="CKI38" s="112"/>
      <c r="CKS38" s="114"/>
      <c r="CKU38" s="115"/>
      <c r="CKV38" s="115"/>
      <c r="CKW38" s="95"/>
      <c r="CKX38" s="108"/>
      <c r="CKY38" s="112"/>
      <c r="CLI38" s="114"/>
      <c r="CLK38" s="115"/>
      <c r="CLL38" s="115"/>
      <c r="CLM38" s="95"/>
      <c r="CLN38" s="108"/>
      <c r="CLO38" s="112"/>
      <c r="CLY38" s="114"/>
      <c r="CMA38" s="115"/>
      <c r="CMB38" s="115"/>
      <c r="CMC38" s="95"/>
      <c r="CMD38" s="108"/>
      <c r="CME38" s="112"/>
      <c r="CMO38" s="114"/>
      <c r="CMQ38" s="115"/>
      <c r="CMR38" s="115"/>
      <c r="CMS38" s="95"/>
      <c r="CMT38" s="108"/>
      <c r="CMU38" s="112"/>
      <c r="CNE38" s="114"/>
      <c r="CNG38" s="115"/>
      <c r="CNH38" s="115"/>
      <c r="CNI38" s="95"/>
      <c r="CNJ38" s="108"/>
      <c r="CNK38" s="112"/>
      <c r="CNU38" s="114"/>
      <c r="CNW38" s="115"/>
      <c r="CNX38" s="115"/>
      <c r="CNY38" s="95"/>
      <c r="CNZ38" s="108"/>
      <c r="COA38" s="112"/>
      <c r="COK38" s="114"/>
      <c r="COM38" s="115"/>
      <c r="CON38" s="115"/>
      <c r="COO38" s="95"/>
      <c r="COP38" s="108"/>
      <c r="COQ38" s="112"/>
      <c r="CPA38" s="114"/>
      <c r="CPC38" s="115"/>
      <c r="CPD38" s="115"/>
      <c r="CPE38" s="95"/>
      <c r="CPF38" s="108"/>
      <c r="CPG38" s="112"/>
      <c r="CPQ38" s="114"/>
      <c r="CPS38" s="115"/>
      <c r="CPT38" s="115"/>
      <c r="CPU38" s="95"/>
      <c r="CPV38" s="108"/>
      <c r="CPW38" s="112"/>
      <c r="CQG38" s="114"/>
      <c r="CQI38" s="115"/>
      <c r="CQJ38" s="115"/>
      <c r="CQK38" s="95"/>
      <c r="CQL38" s="108"/>
      <c r="CQM38" s="112"/>
      <c r="CQW38" s="114"/>
      <c r="CQY38" s="115"/>
      <c r="CQZ38" s="115"/>
      <c r="CRA38" s="95"/>
      <c r="CRB38" s="108"/>
      <c r="CRC38" s="112"/>
      <c r="CRM38" s="114"/>
      <c r="CRO38" s="115"/>
      <c r="CRP38" s="115"/>
      <c r="CRQ38" s="95"/>
      <c r="CRR38" s="108"/>
      <c r="CRS38" s="112"/>
      <c r="CSC38" s="114"/>
      <c r="CSE38" s="115"/>
      <c r="CSF38" s="115"/>
      <c r="CSG38" s="95"/>
      <c r="CSH38" s="108"/>
      <c r="CSI38" s="112"/>
      <c r="CSS38" s="114"/>
      <c r="CSU38" s="115"/>
      <c r="CSV38" s="115"/>
      <c r="CSW38" s="95"/>
      <c r="CSX38" s="108"/>
      <c r="CSY38" s="112"/>
      <c r="CTI38" s="114"/>
      <c r="CTK38" s="115"/>
      <c r="CTL38" s="115"/>
      <c r="CTM38" s="95"/>
      <c r="CTN38" s="108"/>
      <c r="CTO38" s="112"/>
      <c r="CTY38" s="114"/>
      <c r="CUA38" s="115"/>
      <c r="CUB38" s="115"/>
      <c r="CUC38" s="95"/>
      <c r="CUD38" s="108"/>
      <c r="CUE38" s="112"/>
      <c r="CUO38" s="114"/>
      <c r="CUQ38" s="115"/>
      <c r="CUR38" s="115"/>
      <c r="CUS38" s="95"/>
      <c r="CUT38" s="108"/>
      <c r="CUU38" s="112"/>
      <c r="CVE38" s="114"/>
      <c r="CVG38" s="115"/>
      <c r="CVH38" s="115"/>
      <c r="CVI38" s="95"/>
      <c r="CVJ38" s="108"/>
      <c r="CVK38" s="112"/>
      <c r="CVU38" s="114"/>
      <c r="CVW38" s="115"/>
      <c r="CVX38" s="115"/>
      <c r="CVY38" s="95"/>
      <c r="CVZ38" s="108"/>
      <c r="CWA38" s="112"/>
      <c r="CWK38" s="114"/>
      <c r="CWM38" s="115"/>
      <c r="CWN38" s="115"/>
      <c r="CWO38" s="95"/>
      <c r="CWP38" s="108"/>
      <c r="CWQ38" s="112"/>
      <c r="CXA38" s="114"/>
      <c r="CXC38" s="115"/>
      <c r="CXD38" s="115"/>
      <c r="CXE38" s="95"/>
      <c r="CXF38" s="108"/>
      <c r="CXG38" s="112"/>
      <c r="CXQ38" s="114"/>
      <c r="CXS38" s="115"/>
      <c r="CXT38" s="115"/>
      <c r="CXU38" s="95"/>
      <c r="CXV38" s="108"/>
      <c r="CXW38" s="112"/>
      <c r="CYG38" s="114"/>
      <c r="CYI38" s="115"/>
      <c r="CYJ38" s="115"/>
      <c r="CYK38" s="95"/>
      <c r="CYL38" s="108"/>
      <c r="CYM38" s="112"/>
      <c r="CYW38" s="114"/>
      <c r="CYY38" s="115"/>
      <c r="CYZ38" s="115"/>
      <c r="CZA38" s="95"/>
      <c r="CZB38" s="108"/>
      <c r="CZC38" s="112"/>
      <c r="CZM38" s="114"/>
      <c r="CZO38" s="115"/>
      <c r="CZP38" s="115"/>
      <c r="CZQ38" s="95"/>
      <c r="CZR38" s="108"/>
      <c r="CZS38" s="112"/>
      <c r="DAC38" s="114"/>
      <c r="DAE38" s="115"/>
      <c r="DAF38" s="115"/>
      <c r="DAG38" s="95"/>
      <c r="DAH38" s="108"/>
      <c r="DAI38" s="112"/>
      <c r="DAS38" s="114"/>
      <c r="DAU38" s="115"/>
      <c r="DAV38" s="115"/>
      <c r="DAW38" s="95"/>
      <c r="DAX38" s="108"/>
      <c r="DAY38" s="112"/>
      <c r="DBI38" s="114"/>
      <c r="DBK38" s="115"/>
      <c r="DBL38" s="115"/>
      <c r="DBM38" s="95"/>
      <c r="DBN38" s="108"/>
      <c r="DBO38" s="112"/>
      <c r="DBY38" s="114"/>
      <c r="DCA38" s="115"/>
      <c r="DCB38" s="115"/>
      <c r="DCC38" s="95"/>
      <c r="DCD38" s="108"/>
      <c r="DCE38" s="112"/>
      <c r="DCO38" s="114"/>
      <c r="DCQ38" s="115"/>
      <c r="DCR38" s="115"/>
      <c r="DCS38" s="95"/>
      <c r="DCT38" s="108"/>
      <c r="DCU38" s="112"/>
      <c r="DDE38" s="114"/>
      <c r="DDG38" s="115"/>
      <c r="DDH38" s="115"/>
      <c r="DDI38" s="95"/>
      <c r="DDJ38" s="108"/>
      <c r="DDK38" s="112"/>
      <c r="DDU38" s="114"/>
      <c r="DDW38" s="115"/>
      <c r="DDX38" s="115"/>
      <c r="DDY38" s="95"/>
      <c r="DDZ38" s="108"/>
      <c r="DEA38" s="112"/>
      <c r="DEK38" s="114"/>
      <c r="DEM38" s="115"/>
      <c r="DEN38" s="115"/>
      <c r="DEO38" s="95"/>
      <c r="DEP38" s="108"/>
      <c r="DEQ38" s="112"/>
      <c r="DFA38" s="114"/>
      <c r="DFC38" s="115"/>
      <c r="DFD38" s="115"/>
      <c r="DFE38" s="95"/>
      <c r="DFF38" s="108"/>
      <c r="DFG38" s="112"/>
      <c r="DFQ38" s="114"/>
      <c r="DFS38" s="115"/>
      <c r="DFT38" s="115"/>
      <c r="DFU38" s="95"/>
      <c r="DFV38" s="108"/>
      <c r="DFW38" s="112"/>
      <c r="DGG38" s="114"/>
      <c r="DGI38" s="115"/>
      <c r="DGJ38" s="115"/>
      <c r="DGK38" s="95"/>
      <c r="DGL38" s="108"/>
      <c r="DGM38" s="112"/>
      <c r="DGW38" s="114"/>
      <c r="DGY38" s="115"/>
      <c r="DGZ38" s="115"/>
      <c r="DHA38" s="95"/>
      <c r="DHB38" s="108"/>
      <c r="DHC38" s="112"/>
      <c r="DHM38" s="114"/>
      <c r="DHO38" s="115"/>
      <c r="DHP38" s="115"/>
      <c r="DHQ38" s="95"/>
      <c r="DHR38" s="108"/>
      <c r="DHS38" s="112"/>
      <c r="DIC38" s="114"/>
      <c r="DIE38" s="115"/>
      <c r="DIF38" s="115"/>
      <c r="DIG38" s="95"/>
      <c r="DIH38" s="108"/>
      <c r="DII38" s="112"/>
      <c r="DIS38" s="114"/>
      <c r="DIU38" s="115"/>
      <c r="DIV38" s="115"/>
      <c r="DIW38" s="95"/>
      <c r="DIX38" s="108"/>
      <c r="DIY38" s="112"/>
      <c r="DJI38" s="114"/>
      <c r="DJK38" s="115"/>
      <c r="DJL38" s="115"/>
      <c r="DJM38" s="95"/>
      <c r="DJN38" s="108"/>
      <c r="DJO38" s="112"/>
      <c r="DJY38" s="114"/>
      <c r="DKA38" s="115"/>
      <c r="DKB38" s="115"/>
      <c r="DKC38" s="95"/>
      <c r="DKD38" s="108"/>
      <c r="DKE38" s="112"/>
      <c r="DKO38" s="114"/>
      <c r="DKQ38" s="115"/>
      <c r="DKR38" s="115"/>
      <c r="DKS38" s="95"/>
      <c r="DKT38" s="108"/>
      <c r="DKU38" s="112"/>
      <c r="DLE38" s="114"/>
      <c r="DLG38" s="115"/>
      <c r="DLH38" s="115"/>
      <c r="DLI38" s="95"/>
      <c r="DLJ38" s="108"/>
      <c r="DLK38" s="112"/>
      <c r="DLU38" s="114"/>
      <c r="DLW38" s="115"/>
      <c r="DLX38" s="115"/>
      <c r="DLY38" s="95"/>
      <c r="DLZ38" s="108"/>
      <c r="DMA38" s="112"/>
      <c r="DMK38" s="114"/>
      <c r="DMM38" s="115"/>
      <c r="DMN38" s="115"/>
      <c r="DMO38" s="95"/>
      <c r="DMP38" s="108"/>
      <c r="DMQ38" s="112"/>
      <c r="DNA38" s="114"/>
      <c r="DNC38" s="115"/>
      <c r="DND38" s="115"/>
      <c r="DNE38" s="95"/>
      <c r="DNF38" s="108"/>
      <c r="DNG38" s="112"/>
      <c r="DNQ38" s="114"/>
      <c r="DNS38" s="115"/>
      <c r="DNT38" s="115"/>
      <c r="DNU38" s="95"/>
      <c r="DNV38" s="108"/>
      <c r="DNW38" s="112"/>
      <c r="DOG38" s="114"/>
      <c r="DOI38" s="115"/>
      <c r="DOJ38" s="115"/>
      <c r="DOK38" s="95"/>
      <c r="DOL38" s="108"/>
      <c r="DOM38" s="112"/>
      <c r="DOW38" s="114"/>
      <c r="DOY38" s="115"/>
      <c r="DOZ38" s="115"/>
      <c r="DPA38" s="95"/>
      <c r="DPB38" s="108"/>
      <c r="DPC38" s="112"/>
      <c r="DPM38" s="114"/>
      <c r="DPO38" s="115"/>
      <c r="DPP38" s="115"/>
      <c r="DPQ38" s="95"/>
      <c r="DPR38" s="108"/>
      <c r="DPS38" s="112"/>
      <c r="DQC38" s="114"/>
      <c r="DQE38" s="115"/>
      <c r="DQF38" s="115"/>
      <c r="DQG38" s="95"/>
      <c r="DQH38" s="108"/>
      <c r="DQI38" s="112"/>
      <c r="DQS38" s="114"/>
      <c r="DQU38" s="115"/>
      <c r="DQV38" s="115"/>
      <c r="DQW38" s="95"/>
      <c r="DQX38" s="108"/>
      <c r="DQY38" s="112"/>
      <c r="DRI38" s="114"/>
      <c r="DRK38" s="115"/>
      <c r="DRL38" s="115"/>
      <c r="DRM38" s="95"/>
      <c r="DRN38" s="108"/>
      <c r="DRO38" s="112"/>
      <c r="DRY38" s="114"/>
      <c r="DSA38" s="115"/>
      <c r="DSB38" s="115"/>
      <c r="DSC38" s="95"/>
      <c r="DSD38" s="108"/>
      <c r="DSE38" s="112"/>
      <c r="DSO38" s="114"/>
      <c r="DSQ38" s="115"/>
      <c r="DSR38" s="115"/>
      <c r="DSS38" s="95"/>
      <c r="DST38" s="108"/>
      <c r="DSU38" s="112"/>
      <c r="DTE38" s="114"/>
      <c r="DTG38" s="115"/>
      <c r="DTH38" s="115"/>
      <c r="DTI38" s="95"/>
      <c r="DTJ38" s="108"/>
      <c r="DTK38" s="112"/>
      <c r="DTU38" s="114"/>
      <c r="DTW38" s="115"/>
      <c r="DTX38" s="115"/>
      <c r="DTY38" s="95"/>
      <c r="DTZ38" s="108"/>
      <c r="DUA38" s="112"/>
      <c r="DUK38" s="114"/>
      <c r="DUM38" s="115"/>
      <c r="DUN38" s="115"/>
      <c r="DUO38" s="95"/>
      <c r="DUP38" s="108"/>
      <c r="DUQ38" s="112"/>
      <c r="DVA38" s="114"/>
      <c r="DVC38" s="115"/>
      <c r="DVD38" s="115"/>
      <c r="DVE38" s="95"/>
      <c r="DVF38" s="108"/>
      <c r="DVG38" s="112"/>
      <c r="DVQ38" s="114"/>
      <c r="DVS38" s="115"/>
      <c r="DVT38" s="115"/>
      <c r="DVU38" s="95"/>
      <c r="DVV38" s="108"/>
      <c r="DVW38" s="112"/>
      <c r="DWG38" s="114"/>
      <c r="DWI38" s="115"/>
      <c r="DWJ38" s="115"/>
      <c r="DWK38" s="95"/>
      <c r="DWL38" s="108"/>
      <c r="DWM38" s="112"/>
      <c r="DWW38" s="114"/>
      <c r="DWY38" s="115"/>
      <c r="DWZ38" s="115"/>
      <c r="DXA38" s="95"/>
      <c r="DXB38" s="108"/>
      <c r="DXC38" s="112"/>
      <c r="DXM38" s="114"/>
      <c r="DXO38" s="115"/>
      <c r="DXP38" s="115"/>
      <c r="DXQ38" s="95"/>
      <c r="DXR38" s="108"/>
      <c r="DXS38" s="112"/>
      <c r="DYC38" s="114"/>
      <c r="DYE38" s="115"/>
      <c r="DYF38" s="115"/>
      <c r="DYG38" s="95"/>
      <c r="DYH38" s="108"/>
      <c r="DYI38" s="112"/>
      <c r="DYS38" s="114"/>
      <c r="DYU38" s="115"/>
      <c r="DYV38" s="115"/>
      <c r="DYW38" s="95"/>
      <c r="DYX38" s="108"/>
      <c r="DYY38" s="112"/>
      <c r="DZI38" s="114"/>
      <c r="DZK38" s="115"/>
      <c r="DZL38" s="115"/>
      <c r="DZM38" s="95"/>
      <c r="DZN38" s="108"/>
      <c r="DZO38" s="112"/>
      <c r="DZY38" s="114"/>
      <c r="EAA38" s="115"/>
      <c r="EAB38" s="115"/>
      <c r="EAC38" s="95"/>
      <c r="EAD38" s="108"/>
      <c r="EAE38" s="112"/>
      <c r="EAO38" s="114"/>
      <c r="EAQ38" s="115"/>
      <c r="EAR38" s="115"/>
      <c r="EAS38" s="95"/>
      <c r="EAT38" s="108"/>
      <c r="EAU38" s="112"/>
      <c r="EBE38" s="114"/>
      <c r="EBG38" s="115"/>
      <c r="EBH38" s="115"/>
      <c r="EBI38" s="95"/>
      <c r="EBJ38" s="108"/>
      <c r="EBK38" s="112"/>
      <c r="EBU38" s="114"/>
      <c r="EBW38" s="115"/>
      <c r="EBX38" s="115"/>
      <c r="EBY38" s="95"/>
      <c r="EBZ38" s="108"/>
      <c r="ECA38" s="112"/>
      <c r="ECK38" s="114"/>
      <c r="ECM38" s="115"/>
      <c r="ECN38" s="115"/>
      <c r="ECO38" s="95"/>
      <c r="ECP38" s="108"/>
      <c r="ECQ38" s="112"/>
      <c r="EDA38" s="114"/>
      <c r="EDC38" s="115"/>
      <c r="EDD38" s="115"/>
      <c r="EDE38" s="95"/>
      <c r="EDF38" s="108"/>
      <c r="EDG38" s="112"/>
      <c r="EDQ38" s="114"/>
      <c r="EDS38" s="115"/>
      <c r="EDT38" s="115"/>
      <c r="EDU38" s="95"/>
      <c r="EDV38" s="108"/>
      <c r="EDW38" s="112"/>
      <c r="EEG38" s="114"/>
      <c r="EEI38" s="115"/>
      <c r="EEJ38" s="115"/>
      <c r="EEK38" s="95"/>
      <c r="EEL38" s="108"/>
      <c r="EEM38" s="112"/>
      <c r="EEW38" s="114"/>
      <c r="EEY38" s="115"/>
      <c r="EEZ38" s="115"/>
      <c r="EFA38" s="95"/>
      <c r="EFB38" s="108"/>
      <c r="EFC38" s="112"/>
      <c r="EFM38" s="114"/>
      <c r="EFO38" s="115"/>
      <c r="EFP38" s="115"/>
      <c r="EFQ38" s="95"/>
      <c r="EFR38" s="108"/>
      <c r="EFS38" s="112"/>
      <c r="EGC38" s="114"/>
      <c r="EGE38" s="115"/>
      <c r="EGF38" s="115"/>
      <c r="EGG38" s="95"/>
      <c r="EGH38" s="108"/>
      <c r="EGI38" s="112"/>
      <c r="EGS38" s="114"/>
      <c r="EGU38" s="115"/>
      <c r="EGV38" s="115"/>
      <c r="EGW38" s="95"/>
      <c r="EGX38" s="108"/>
      <c r="EGY38" s="112"/>
      <c r="EHI38" s="114"/>
      <c r="EHK38" s="115"/>
      <c r="EHL38" s="115"/>
      <c r="EHM38" s="95"/>
      <c r="EHN38" s="108"/>
      <c r="EHO38" s="112"/>
      <c r="EHY38" s="114"/>
      <c r="EIA38" s="115"/>
      <c r="EIB38" s="115"/>
      <c r="EIC38" s="95"/>
      <c r="EID38" s="108"/>
      <c r="EIE38" s="112"/>
      <c r="EIO38" s="114"/>
      <c r="EIQ38" s="115"/>
      <c r="EIR38" s="115"/>
      <c r="EIS38" s="95"/>
      <c r="EIT38" s="108"/>
      <c r="EIU38" s="112"/>
      <c r="EJE38" s="114"/>
      <c r="EJG38" s="115"/>
      <c r="EJH38" s="115"/>
      <c r="EJI38" s="95"/>
      <c r="EJJ38" s="108"/>
      <c r="EJK38" s="112"/>
      <c r="EJU38" s="114"/>
      <c r="EJW38" s="115"/>
      <c r="EJX38" s="115"/>
      <c r="EJY38" s="95"/>
      <c r="EJZ38" s="108"/>
      <c r="EKA38" s="112"/>
      <c r="EKK38" s="114"/>
      <c r="EKM38" s="115"/>
      <c r="EKN38" s="115"/>
      <c r="EKO38" s="95"/>
      <c r="EKP38" s="108"/>
      <c r="EKQ38" s="112"/>
      <c r="ELA38" s="114"/>
      <c r="ELC38" s="115"/>
      <c r="ELD38" s="115"/>
      <c r="ELE38" s="95"/>
      <c r="ELF38" s="108"/>
      <c r="ELG38" s="112"/>
      <c r="ELQ38" s="114"/>
      <c r="ELS38" s="115"/>
      <c r="ELT38" s="115"/>
      <c r="ELU38" s="95"/>
      <c r="ELV38" s="108"/>
      <c r="ELW38" s="112"/>
      <c r="EMG38" s="114"/>
      <c r="EMI38" s="115"/>
      <c r="EMJ38" s="115"/>
      <c r="EMK38" s="95"/>
      <c r="EML38" s="108"/>
      <c r="EMM38" s="112"/>
      <c r="EMW38" s="114"/>
      <c r="EMY38" s="115"/>
      <c r="EMZ38" s="115"/>
      <c r="ENA38" s="95"/>
      <c r="ENB38" s="108"/>
      <c r="ENC38" s="112"/>
      <c r="ENM38" s="114"/>
      <c r="ENO38" s="115"/>
      <c r="ENP38" s="115"/>
      <c r="ENQ38" s="95"/>
      <c r="ENR38" s="108"/>
      <c r="ENS38" s="112"/>
      <c r="EOC38" s="114"/>
      <c r="EOE38" s="115"/>
      <c r="EOF38" s="115"/>
      <c r="EOG38" s="95"/>
      <c r="EOH38" s="108"/>
      <c r="EOI38" s="112"/>
      <c r="EOS38" s="114"/>
      <c r="EOU38" s="115"/>
      <c r="EOV38" s="115"/>
      <c r="EOW38" s="95"/>
      <c r="EOX38" s="108"/>
      <c r="EOY38" s="112"/>
      <c r="EPI38" s="114"/>
      <c r="EPK38" s="115"/>
      <c r="EPL38" s="115"/>
      <c r="EPM38" s="95"/>
      <c r="EPN38" s="108"/>
      <c r="EPO38" s="112"/>
      <c r="EPY38" s="114"/>
      <c r="EQA38" s="115"/>
      <c r="EQB38" s="115"/>
      <c r="EQC38" s="95"/>
      <c r="EQD38" s="108"/>
      <c r="EQE38" s="112"/>
      <c r="EQO38" s="114"/>
      <c r="EQQ38" s="115"/>
      <c r="EQR38" s="115"/>
      <c r="EQS38" s="95"/>
      <c r="EQT38" s="108"/>
      <c r="EQU38" s="112"/>
      <c r="ERE38" s="114"/>
      <c r="ERG38" s="115"/>
      <c r="ERH38" s="115"/>
      <c r="ERI38" s="95"/>
      <c r="ERJ38" s="108"/>
      <c r="ERK38" s="112"/>
      <c r="ERU38" s="114"/>
      <c r="ERW38" s="115"/>
      <c r="ERX38" s="115"/>
      <c r="ERY38" s="95"/>
      <c r="ERZ38" s="108"/>
      <c r="ESA38" s="112"/>
      <c r="ESK38" s="114"/>
      <c r="ESM38" s="115"/>
      <c r="ESN38" s="115"/>
      <c r="ESO38" s="95"/>
      <c r="ESP38" s="108"/>
      <c r="ESQ38" s="112"/>
      <c r="ETA38" s="114"/>
      <c r="ETC38" s="115"/>
      <c r="ETD38" s="115"/>
      <c r="ETE38" s="95"/>
      <c r="ETF38" s="108"/>
      <c r="ETG38" s="112"/>
      <c r="ETQ38" s="114"/>
      <c r="ETS38" s="115"/>
      <c r="ETT38" s="115"/>
      <c r="ETU38" s="95"/>
      <c r="ETV38" s="108"/>
      <c r="ETW38" s="112"/>
      <c r="EUG38" s="114"/>
      <c r="EUI38" s="115"/>
      <c r="EUJ38" s="115"/>
      <c r="EUK38" s="95"/>
      <c r="EUL38" s="108"/>
      <c r="EUM38" s="112"/>
      <c r="EUW38" s="114"/>
      <c r="EUY38" s="115"/>
      <c r="EUZ38" s="115"/>
      <c r="EVA38" s="95"/>
      <c r="EVB38" s="108"/>
      <c r="EVC38" s="112"/>
      <c r="EVM38" s="114"/>
      <c r="EVO38" s="115"/>
      <c r="EVP38" s="115"/>
      <c r="EVQ38" s="95"/>
      <c r="EVR38" s="108"/>
      <c r="EVS38" s="112"/>
      <c r="EWC38" s="114"/>
      <c r="EWE38" s="115"/>
      <c r="EWF38" s="115"/>
      <c r="EWG38" s="95"/>
      <c r="EWH38" s="108"/>
      <c r="EWI38" s="112"/>
      <c r="EWS38" s="114"/>
      <c r="EWU38" s="115"/>
      <c r="EWV38" s="115"/>
      <c r="EWW38" s="95"/>
      <c r="EWX38" s="108"/>
      <c r="EWY38" s="112"/>
      <c r="EXI38" s="114"/>
      <c r="EXK38" s="115"/>
      <c r="EXL38" s="115"/>
      <c r="EXM38" s="95"/>
      <c r="EXN38" s="108"/>
      <c r="EXO38" s="112"/>
      <c r="EXY38" s="114"/>
      <c r="EYA38" s="115"/>
      <c r="EYB38" s="115"/>
      <c r="EYC38" s="95"/>
      <c r="EYD38" s="108"/>
      <c r="EYE38" s="112"/>
      <c r="EYO38" s="114"/>
      <c r="EYQ38" s="115"/>
      <c r="EYR38" s="115"/>
      <c r="EYS38" s="95"/>
      <c r="EYT38" s="108"/>
      <c r="EYU38" s="112"/>
      <c r="EZE38" s="114"/>
      <c r="EZG38" s="115"/>
      <c r="EZH38" s="115"/>
      <c r="EZI38" s="95"/>
      <c r="EZJ38" s="108"/>
      <c r="EZK38" s="112"/>
      <c r="EZU38" s="114"/>
      <c r="EZW38" s="115"/>
      <c r="EZX38" s="115"/>
      <c r="EZY38" s="95"/>
      <c r="EZZ38" s="108"/>
      <c r="FAA38" s="112"/>
      <c r="FAK38" s="114"/>
      <c r="FAM38" s="115"/>
      <c r="FAN38" s="115"/>
      <c r="FAO38" s="95"/>
      <c r="FAP38" s="108"/>
      <c r="FAQ38" s="112"/>
      <c r="FBA38" s="114"/>
      <c r="FBC38" s="115"/>
      <c r="FBD38" s="115"/>
      <c r="FBE38" s="95"/>
      <c r="FBF38" s="108"/>
      <c r="FBG38" s="112"/>
      <c r="FBQ38" s="114"/>
      <c r="FBS38" s="115"/>
      <c r="FBT38" s="115"/>
      <c r="FBU38" s="95"/>
      <c r="FBV38" s="108"/>
      <c r="FBW38" s="112"/>
      <c r="FCG38" s="114"/>
      <c r="FCI38" s="115"/>
      <c r="FCJ38" s="115"/>
      <c r="FCK38" s="95"/>
      <c r="FCL38" s="108"/>
      <c r="FCM38" s="112"/>
      <c r="FCW38" s="114"/>
      <c r="FCY38" s="115"/>
      <c r="FCZ38" s="115"/>
      <c r="FDA38" s="95"/>
      <c r="FDB38" s="108"/>
      <c r="FDC38" s="112"/>
      <c r="FDM38" s="114"/>
      <c r="FDO38" s="115"/>
      <c r="FDP38" s="115"/>
      <c r="FDQ38" s="95"/>
      <c r="FDR38" s="108"/>
      <c r="FDS38" s="112"/>
      <c r="FEC38" s="114"/>
      <c r="FEE38" s="115"/>
      <c r="FEF38" s="115"/>
      <c r="FEG38" s="95"/>
      <c r="FEH38" s="108"/>
      <c r="FEI38" s="112"/>
      <c r="FES38" s="114"/>
      <c r="FEU38" s="115"/>
      <c r="FEV38" s="115"/>
      <c r="FEW38" s="95"/>
      <c r="FEX38" s="108"/>
      <c r="FEY38" s="112"/>
      <c r="FFI38" s="114"/>
      <c r="FFK38" s="115"/>
      <c r="FFL38" s="115"/>
      <c r="FFM38" s="95"/>
      <c r="FFN38" s="108"/>
      <c r="FFO38" s="112"/>
      <c r="FFY38" s="114"/>
      <c r="FGA38" s="115"/>
      <c r="FGB38" s="115"/>
      <c r="FGC38" s="95"/>
      <c r="FGD38" s="108"/>
      <c r="FGE38" s="112"/>
      <c r="FGO38" s="114"/>
      <c r="FGQ38" s="115"/>
      <c r="FGR38" s="115"/>
      <c r="FGS38" s="95"/>
      <c r="FGT38" s="108"/>
      <c r="FGU38" s="112"/>
      <c r="FHE38" s="114"/>
      <c r="FHG38" s="115"/>
      <c r="FHH38" s="115"/>
      <c r="FHI38" s="95"/>
      <c r="FHJ38" s="108"/>
      <c r="FHK38" s="112"/>
      <c r="FHU38" s="114"/>
      <c r="FHW38" s="115"/>
      <c r="FHX38" s="115"/>
      <c r="FHY38" s="95"/>
      <c r="FHZ38" s="108"/>
      <c r="FIA38" s="112"/>
      <c r="FIK38" s="114"/>
      <c r="FIM38" s="115"/>
      <c r="FIN38" s="115"/>
      <c r="FIO38" s="95"/>
      <c r="FIP38" s="108"/>
      <c r="FIQ38" s="112"/>
      <c r="FJA38" s="114"/>
      <c r="FJC38" s="115"/>
      <c r="FJD38" s="115"/>
      <c r="FJE38" s="95"/>
      <c r="FJF38" s="108"/>
      <c r="FJG38" s="112"/>
      <c r="FJQ38" s="114"/>
      <c r="FJS38" s="115"/>
      <c r="FJT38" s="115"/>
      <c r="FJU38" s="95"/>
      <c r="FJV38" s="108"/>
      <c r="FJW38" s="112"/>
      <c r="FKG38" s="114"/>
      <c r="FKI38" s="115"/>
      <c r="FKJ38" s="115"/>
      <c r="FKK38" s="95"/>
      <c r="FKL38" s="108"/>
      <c r="FKM38" s="112"/>
      <c r="FKW38" s="114"/>
      <c r="FKY38" s="115"/>
      <c r="FKZ38" s="115"/>
      <c r="FLA38" s="95"/>
      <c r="FLB38" s="108"/>
      <c r="FLC38" s="112"/>
      <c r="FLM38" s="114"/>
      <c r="FLO38" s="115"/>
      <c r="FLP38" s="115"/>
      <c r="FLQ38" s="95"/>
      <c r="FLR38" s="108"/>
      <c r="FLS38" s="112"/>
      <c r="FMC38" s="114"/>
      <c r="FME38" s="115"/>
      <c r="FMF38" s="115"/>
      <c r="FMG38" s="95"/>
      <c r="FMH38" s="108"/>
      <c r="FMI38" s="112"/>
      <c r="FMS38" s="114"/>
      <c r="FMU38" s="115"/>
      <c r="FMV38" s="115"/>
      <c r="FMW38" s="95"/>
      <c r="FMX38" s="108"/>
      <c r="FMY38" s="112"/>
      <c r="FNI38" s="114"/>
      <c r="FNK38" s="115"/>
      <c r="FNL38" s="115"/>
      <c r="FNM38" s="95"/>
      <c r="FNN38" s="108"/>
      <c r="FNO38" s="112"/>
      <c r="FNY38" s="114"/>
      <c r="FOA38" s="115"/>
      <c r="FOB38" s="115"/>
      <c r="FOC38" s="95"/>
      <c r="FOD38" s="108"/>
      <c r="FOE38" s="112"/>
      <c r="FOO38" s="114"/>
      <c r="FOQ38" s="115"/>
      <c r="FOR38" s="115"/>
      <c r="FOS38" s="95"/>
      <c r="FOT38" s="108"/>
      <c r="FOU38" s="112"/>
      <c r="FPE38" s="114"/>
      <c r="FPG38" s="115"/>
      <c r="FPH38" s="115"/>
      <c r="FPI38" s="95"/>
      <c r="FPJ38" s="108"/>
      <c r="FPK38" s="112"/>
      <c r="FPU38" s="114"/>
      <c r="FPW38" s="115"/>
      <c r="FPX38" s="115"/>
      <c r="FPY38" s="95"/>
      <c r="FPZ38" s="108"/>
      <c r="FQA38" s="112"/>
      <c r="FQK38" s="114"/>
      <c r="FQM38" s="115"/>
      <c r="FQN38" s="115"/>
      <c r="FQO38" s="95"/>
      <c r="FQP38" s="108"/>
      <c r="FQQ38" s="112"/>
      <c r="FRA38" s="114"/>
      <c r="FRC38" s="115"/>
      <c r="FRD38" s="115"/>
      <c r="FRE38" s="95"/>
      <c r="FRF38" s="108"/>
      <c r="FRG38" s="112"/>
      <c r="FRQ38" s="114"/>
      <c r="FRS38" s="115"/>
      <c r="FRT38" s="115"/>
      <c r="FRU38" s="95"/>
      <c r="FRV38" s="108"/>
      <c r="FRW38" s="112"/>
      <c r="FSG38" s="114"/>
      <c r="FSI38" s="115"/>
      <c r="FSJ38" s="115"/>
      <c r="FSK38" s="95"/>
      <c r="FSL38" s="108"/>
      <c r="FSM38" s="112"/>
      <c r="FSW38" s="114"/>
      <c r="FSY38" s="115"/>
      <c r="FSZ38" s="115"/>
      <c r="FTA38" s="95"/>
      <c r="FTB38" s="108"/>
      <c r="FTC38" s="112"/>
      <c r="FTM38" s="114"/>
      <c r="FTO38" s="115"/>
      <c r="FTP38" s="115"/>
      <c r="FTQ38" s="95"/>
      <c r="FTR38" s="108"/>
      <c r="FTS38" s="112"/>
      <c r="FUC38" s="114"/>
      <c r="FUE38" s="115"/>
      <c r="FUF38" s="115"/>
      <c r="FUG38" s="95"/>
      <c r="FUH38" s="108"/>
      <c r="FUI38" s="112"/>
      <c r="FUS38" s="114"/>
      <c r="FUU38" s="115"/>
      <c r="FUV38" s="115"/>
      <c r="FUW38" s="95"/>
      <c r="FUX38" s="108"/>
      <c r="FUY38" s="112"/>
      <c r="FVI38" s="114"/>
      <c r="FVK38" s="115"/>
      <c r="FVL38" s="115"/>
      <c r="FVM38" s="95"/>
      <c r="FVN38" s="108"/>
      <c r="FVO38" s="112"/>
      <c r="FVY38" s="114"/>
      <c r="FWA38" s="115"/>
      <c r="FWB38" s="115"/>
      <c r="FWC38" s="95"/>
      <c r="FWD38" s="108"/>
      <c r="FWE38" s="112"/>
      <c r="FWO38" s="114"/>
      <c r="FWQ38" s="115"/>
      <c r="FWR38" s="115"/>
      <c r="FWS38" s="95"/>
      <c r="FWT38" s="108"/>
      <c r="FWU38" s="112"/>
      <c r="FXE38" s="114"/>
      <c r="FXG38" s="115"/>
      <c r="FXH38" s="115"/>
      <c r="FXI38" s="95"/>
      <c r="FXJ38" s="108"/>
      <c r="FXK38" s="112"/>
      <c r="FXU38" s="114"/>
      <c r="FXW38" s="115"/>
      <c r="FXX38" s="115"/>
      <c r="FXY38" s="95"/>
      <c r="FXZ38" s="108"/>
      <c r="FYA38" s="112"/>
      <c r="FYK38" s="114"/>
      <c r="FYM38" s="115"/>
      <c r="FYN38" s="115"/>
      <c r="FYO38" s="95"/>
      <c r="FYP38" s="108"/>
      <c r="FYQ38" s="112"/>
      <c r="FZA38" s="114"/>
      <c r="FZC38" s="115"/>
      <c r="FZD38" s="115"/>
      <c r="FZE38" s="95"/>
      <c r="FZF38" s="108"/>
      <c r="FZG38" s="112"/>
      <c r="FZQ38" s="114"/>
      <c r="FZS38" s="115"/>
      <c r="FZT38" s="115"/>
      <c r="FZU38" s="95"/>
      <c r="FZV38" s="108"/>
      <c r="FZW38" s="112"/>
      <c r="GAG38" s="114"/>
      <c r="GAI38" s="115"/>
      <c r="GAJ38" s="115"/>
      <c r="GAK38" s="95"/>
      <c r="GAL38" s="108"/>
      <c r="GAM38" s="112"/>
      <c r="GAW38" s="114"/>
      <c r="GAY38" s="115"/>
      <c r="GAZ38" s="115"/>
      <c r="GBA38" s="95"/>
      <c r="GBB38" s="108"/>
      <c r="GBC38" s="112"/>
      <c r="GBM38" s="114"/>
      <c r="GBO38" s="115"/>
      <c r="GBP38" s="115"/>
      <c r="GBQ38" s="95"/>
      <c r="GBR38" s="108"/>
      <c r="GBS38" s="112"/>
      <c r="GCC38" s="114"/>
      <c r="GCE38" s="115"/>
      <c r="GCF38" s="115"/>
      <c r="GCG38" s="95"/>
      <c r="GCH38" s="108"/>
      <c r="GCI38" s="112"/>
      <c r="GCS38" s="114"/>
      <c r="GCU38" s="115"/>
      <c r="GCV38" s="115"/>
      <c r="GCW38" s="95"/>
      <c r="GCX38" s="108"/>
      <c r="GCY38" s="112"/>
      <c r="GDI38" s="114"/>
      <c r="GDK38" s="115"/>
      <c r="GDL38" s="115"/>
      <c r="GDM38" s="95"/>
      <c r="GDN38" s="108"/>
      <c r="GDO38" s="112"/>
      <c r="GDY38" s="114"/>
      <c r="GEA38" s="115"/>
      <c r="GEB38" s="115"/>
      <c r="GEC38" s="95"/>
      <c r="GED38" s="108"/>
      <c r="GEE38" s="112"/>
      <c r="GEO38" s="114"/>
      <c r="GEQ38" s="115"/>
      <c r="GER38" s="115"/>
      <c r="GES38" s="95"/>
      <c r="GET38" s="108"/>
      <c r="GEU38" s="112"/>
      <c r="GFE38" s="114"/>
      <c r="GFG38" s="115"/>
      <c r="GFH38" s="115"/>
      <c r="GFI38" s="95"/>
      <c r="GFJ38" s="108"/>
      <c r="GFK38" s="112"/>
      <c r="GFU38" s="114"/>
      <c r="GFW38" s="115"/>
      <c r="GFX38" s="115"/>
      <c r="GFY38" s="95"/>
      <c r="GFZ38" s="108"/>
      <c r="GGA38" s="112"/>
      <c r="GGK38" s="114"/>
      <c r="GGM38" s="115"/>
      <c r="GGN38" s="115"/>
      <c r="GGO38" s="95"/>
      <c r="GGP38" s="108"/>
      <c r="GGQ38" s="112"/>
      <c r="GHA38" s="114"/>
      <c r="GHC38" s="115"/>
      <c r="GHD38" s="115"/>
      <c r="GHE38" s="95"/>
      <c r="GHF38" s="108"/>
      <c r="GHG38" s="112"/>
      <c r="GHQ38" s="114"/>
      <c r="GHS38" s="115"/>
      <c r="GHT38" s="115"/>
      <c r="GHU38" s="95"/>
      <c r="GHV38" s="108"/>
      <c r="GHW38" s="112"/>
      <c r="GIG38" s="114"/>
      <c r="GII38" s="115"/>
      <c r="GIJ38" s="115"/>
      <c r="GIK38" s="95"/>
      <c r="GIL38" s="108"/>
      <c r="GIM38" s="112"/>
      <c r="GIW38" s="114"/>
      <c r="GIY38" s="115"/>
      <c r="GIZ38" s="115"/>
      <c r="GJA38" s="95"/>
      <c r="GJB38" s="108"/>
      <c r="GJC38" s="112"/>
      <c r="GJM38" s="114"/>
      <c r="GJO38" s="115"/>
      <c r="GJP38" s="115"/>
      <c r="GJQ38" s="95"/>
      <c r="GJR38" s="108"/>
      <c r="GJS38" s="112"/>
      <c r="GKC38" s="114"/>
      <c r="GKE38" s="115"/>
      <c r="GKF38" s="115"/>
      <c r="GKG38" s="95"/>
      <c r="GKH38" s="108"/>
      <c r="GKI38" s="112"/>
      <c r="GKS38" s="114"/>
      <c r="GKU38" s="115"/>
      <c r="GKV38" s="115"/>
      <c r="GKW38" s="95"/>
      <c r="GKX38" s="108"/>
      <c r="GKY38" s="112"/>
      <c r="GLI38" s="114"/>
      <c r="GLK38" s="115"/>
      <c r="GLL38" s="115"/>
      <c r="GLM38" s="95"/>
      <c r="GLN38" s="108"/>
      <c r="GLO38" s="112"/>
      <c r="GLY38" s="114"/>
      <c r="GMA38" s="115"/>
      <c r="GMB38" s="115"/>
      <c r="GMC38" s="95"/>
      <c r="GMD38" s="108"/>
      <c r="GME38" s="112"/>
      <c r="GMO38" s="114"/>
      <c r="GMQ38" s="115"/>
      <c r="GMR38" s="115"/>
      <c r="GMS38" s="95"/>
      <c r="GMT38" s="108"/>
      <c r="GMU38" s="112"/>
      <c r="GNE38" s="114"/>
      <c r="GNG38" s="115"/>
      <c r="GNH38" s="115"/>
      <c r="GNI38" s="95"/>
      <c r="GNJ38" s="108"/>
      <c r="GNK38" s="112"/>
      <c r="GNU38" s="114"/>
      <c r="GNW38" s="115"/>
      <c r="GNX38" s="115"/>
      <c r="GNY38" s="95"/>
      <c r="GNZ38" s="108"/>
      <c r="GOA38" s="112"/>
      <c r="GOK38" s="114"/>
      <c r="GOM38" s="115"/>
      <c r="GON38" s="115"/>
      <c r="GOO38" s="95"/>
      <c r="GOP38" s="108"/>
      <c r="GOQ38" s="112"/>
      <c r="GPA38" s="114"/>
      <c r="GPC38" s="115"/>
      <c r="GPD38" s="115"/>
      <c r="GPE38" s="95"/>
      <c r="GPF38" s="108"/>
      <c r="GPG38" s="112"/>
      <c r="GPQ38" s="114"/>
      <c r="GPS38" s="115"/>
      <c r="GPT38" s="115"/>
      <c r="GPU38" s="95"/>
      <c r="GPV38" s="108"/>
      <c r="GPW38" s="112"/>
      <c r="GQG38" s="114"/>
      <c r="GQI38" s="115"/>
      <c r="GQJ38" s="115"/>
      <c r="GQK38" s="95"/>
      <c r="GQL38" s="108"/>
      <c r="GQM38" s="112"/>
      <c r="GQW38" s="114"/>
      <c r="GQY38" s="115"/>
      <c r="GQZ38" s="115"/>
      <c r="GRA38" s="95"/>
      <c r="GRB38" s="108"/>
      <c r="GRC38" s="112"/>
      <c r="GRM38" s="114"/>
      <c r="GRO38" s="115"/>
      <c r="GRP38" s="115"/>
      <c r="GRQ38" s="95"/>
      <c r="GRR38" s="108"/>
      <c r="GRS38" s="112"/>
      <c r="GSC38" s="114"/>
      <c r="GSE38" s="115"/>
      <c r="GSF38" s="115"/>
      <c r="GSG38" s="95"/>
      <c r="GSH38" s="108"/>
      <c r="GSI38" s="112"/>
      <c r="GSS38" s="114"/>
      <c r="GSU38" s="115"/>
      <c r="GSV38" s="115"/>
      <c r="GSW38" s="95"/>
      <c r="GSX38" s="108"/>
      <c r="GSY38" s="112"/>
      <c r="GTI38" s="114"/>
      <c r="GTK38" s="115"/>
      <c r="GTL38" s="115"/>
      <c r="GTM38" s="95"/>
      <c r="GTN38" s="108"/>
      <c r="GTO38" s="112"/>
      <c r="GTY38" s="114"/>
      <c r="GUA38" s="115"/>
      <c r="GUB38" s="115"/>
      <c r="GUC38" s="95"/>
      <c r="GUD38" s="108"/>
      <c r="GUE38" s="112"/>
      <c r="GUO38" s="114"/>
      <c r="GUQ38" s="115"/>
      <c r="GUR38" s="115"/>
      <c r="GUS38" s="95"/>
      <c r="GUT38" s="108"/>
      <c r="GUU38" s="112"/>
      <c r="GVE38" s="114"/>
      <c r="GVG38" s="115"/>
      <c r="GVH38" s="115"/>
      <c r="GVI38" s="95"/>
      <c r="GVJ38" s="108"/>
      <c r="GVK38" s="112"/>
      <c r="GVU38" s="114"/>
      <c r="GVW38" s="115"/>
      <c r="GVX38" s="115"/>
      <c r="GVY38" s="95"/>
      <c r="GVZ38" s="108"/>
      <c r="GWA38" s="112"/>
      <c r="GWK38" s="114"/>
      <c r="GWM38" s="115"/>
      <c r="GWN38" s="115"/>
      <c r="GWO38" s="95"/>
      <c r="GWP38" s="108"/>
      <c r="GWQ38" s="112"/>
      <c r="GXA38" s="114"/>
      <c r="GXC38" s="115"/>
      <c r="GXD38" s="115"/>
      <c r="GXE38" s="95"/>
      <c r="GXF38" s="108"/>
      <c r="GXG38" s="112"/>
      <c r="GXQ38" s="114"/>
      <c r="GXS38" s="115"/>
      <c r="GXT38" s="115"/>
      <c r="GXU38" s="95"/>
      <c r="GXV38" s="108"/>
      <c r="GXW38" s="112"/>
      <c r="GYG38" s="114"/>
      <c r="GYI38" s="115"/>
      <c r="GYJ38" s="115"/>
      <c r="GYK38" s="95"/>
      <c r="GYL38" s="108"/>
      <c r="GYM38" s="112"/>
      <c r="GYW38" s="114"/>
      <c r="GYY38" s="115"/>
      <c r="GYZ38" s="115"/>
      <c r="GZA38" s="95"/>
      <c r="GZB38" s="108"/>
      <c r="GZC38" s="112"/>
      <c r="GZM38" s="114"/>
      <c r="GZO38" s="115"/>
      <c r="GZP38" s="115"/>
      <c r="GZQ38" s="95"/>
      <c r="GZR38" s="108"/>
      <c r="GZS38" s="112"/>
      <c r="HAC38" s="114"/>
      <c r="HAE38" s="115"/>
      <c r="HAF38" s="115"/>
      <c r="HAG38" s="95"/>
      <c r="HAH38" s="108"/>
      <c r="HAI38" s="112"/>
      <c r="HAS38" s="114"/>
      <c r="HAU38" s="115"/>
      <c r="HAV38" s="115"/>
      <c r="HAW38" s="95"/>
      <c r="HAX38" s="108"/>
      <c r="HAY38" s="112"/>
      <c r="HBI38" s="114"/>
      <c r="HBK38" s="115"/>
      <c r="HBL38" s="115"/>
      <c r="HBM38" s="95"/>
      <c r="HBN38" s="108"/>
      <c r="HBO38" s="112"/>
      <c r="HBY38" s="114"/>
      <c r="HCA38" s="115"/>
      <c r="HCB38" s="115"/>
      <c r="HCC38" s="95"/>
      <c r="HCD38" s="108"/>
      <c r="HCE38" s="112"/>
      <c r="HCO38" s="114"/>
      <c r="HCQ38" s="115"/>
      <c r="HCR38" s="115"/>
      <c r="HCS38" s="95"/>
      <c r="HCT38" s="108"/>
      <c r="HCU38" s="112"/>
      <c r="HDE38" s="114"/>
      <c r="HDG38" s="115"/>
      <c r="HDH38" s="115"/>
      <c r="HDI38" s="95"/>
      <c r="HDJ38" s="108"/>
      <c r="HDK38" s="112"/>
      <c r="HDU38" s="114"/>
      <c r="HDW38" s="115"/>
      <c r="HDX38" s="115"/>
      <c r="HDY38" s="95"/>
      <c r="HDZ38" s="108"/>
      <c r="HEA38" s="112"/>
      <c r="HEK38" s="114"/>
      <c r="HEM38" s="115"/>
      <c r="HEN38" s="115"/>
      <c r="HEO38" s="95"/>
      <c r="HEP38" s="108"/>
      <c r="HEQ38" s="112"/>
      <c r="HFA38" s="114"/>
      <c r="HFC38" s="115"/>
      <c r="HFD38" s="115"/>
      <c r="HFE38" s="95"/>
      <c r="HFF38" s="108"/>
      <c r="HFG38" s="112"/>
      <c r="HFQ38" s="114"/>
      <c r="HFS38" s="115"/>
      <c r="HFT38" s="115"/>
      <c r="HFU38" s="95"/>
      <c r="HFV38" s="108"/>
      <c r="HFW38" s="112"/>
      <c r="HGG38" s="114"/>
      <c r="HGI38" s="115"/>
      <c r="HGJ38" s="115"/>
      <c r="HGK38" s="95"/>
      <c r="HGL38" s="108"/>
      <c r="HGM38" s="112"/>
      <c r="HGW38" s="114"/>
      <c r="HGY38" s="115"/>
      <c r="HGZ38" s="115"/>
      <c r="HHA38" s="95"/>
      <c r="HHB38" s="108"/>
      <c r="HHC38" s="112"/>
      <c r="HHM38" s="114"/>
      <c r="HHO38" s="115"/>
      <c r="HHP38" s="115"/>
      <c r="HHQ38" s="95"/>
      <c r="HHR38" s="108"/>
      <c r="HHS38" s="112"/>
      <c r="HIC38" s="114"/>
      <c r="HIE38" s="115"/>
      <c r="HIF38" s="115"/>
      <c r="HIG38" s="95"/>
      <c r="HIH38" s="108"/>
      <c r="HII38" s="112"/>
      <c r="HIS38" s="114"/>
      <c r="HIU38" s="115"/>
      <c r="HIV38" s="115"/>
      <c r="HIW38" s="95"/>
      <c r="HIX38" s="108"/>
      <c r="HIY38" s="112"/>
      <c r="HJI38" s="114"/>
      <c r="HJK38" s="115"/>
      <c r="HJL38" s="115"/>
      <c r="HJM38" s="95"/>
      <c r="HJN38" s="108"/>
      <c r="HJO38" s="112"/>
      <c r="HJY38" s="114"/>
      <c r="HKA38" s="115"/>
      <c r="HKB38" s="115"/>
      <c r="HKC38" s="95"/>
      <c r="HKD38" s="108"/>
      <c r="HKE38" s="112"/>
      <c r="HKO38" s="114"/>
      <c r="HKQ38" s="115"/>
      <c r="HKR38" s="115"/>
      <c r="HKS38" s="95"/>
      <c r="HKT38" s="108"/>
      <c r="HKU38" s="112"/>
      <c r="HLE38" s="114"/>
      <c r="HLG38" s="115"/>
      <c r="HLH38" s="115"/>
      <c r="HLI38" s="95"/>
      <c r="HLJ38" s="108"/>
      <c r="HLK38" s="112"/>
      <c r="HLU38" s="114"/>
      <c r="HLW38" s="115"/>
      <c r="HLX38" s="115"/>
      <c r="HLY38" s="95"/>
      <c r="HLZ38" s="108"/>
      <c r="HMA38" s="112"/>
      <c r="HMK38" s="114"/>
      <c r="HMM38" s="115"/>
      <c r="HMN38" s="115"/>
      <c r="HMO38" s="95"/>
      <c r="HMP38" s="108"/>
      <c r="HMQ38" s="112"/>
      <c r="HNA38" s="114"/>
      <c r="HNC38" s="115"/>
      <c r="HND38" s="115"/>
      <c r="HNE38" s="95"/>
      <c r="HNF38" s="108"/>
      <c r="HNG38" s="112"/>
      <c r="HNQ38" s="114"/>
      <c r="HNS38" s="115"/>
      <c r="HNT38" s="115"/>
      <c r="HNU38" s="95"/>
      <c r="HNV38" s="108"/>
      <c r="HNW38" s="112"/>
      <c r="HOG38" s="114"/>
      <c r="HOI38" s="115"/>
      <c r="HOJ38" s="115"/>
      <c r="HOK38" s="95"/>
      <c r="HOL38" s="108"/>
      <c r="HOM38" s="112"/>
      <c r="HOW38" s="114"/>
      <c r="HOY38" s="115"/>
      <c r="HOZ38" s="115"/>
      <c r="HPA38" s="95"/>
      <c r="HPB38" s="108"/>
      <c r="HPC38" s="112"/>
      <c r="HPM38" s="114"/>
      <c r="HPO38" s="115"/>
      <c r="HPP38" s="115"/>
      <c r="HPQ38" s="95"/>
      <c r="HPR38" s="108"/>
      <c r="HPS38" s="112"/>
      <c r="HQC38" s="114"/>
      <c r="HQE38" s="115"/>
      <c r="HQF38" s="115"/>
      <c r="HQG38" s="95"/>
      <c r="HQH38" s="108"/>
      <c r="HQI38" s="112"/>
      <c r="HQS38" s="114"/>
      <c r="HQU38" s="115"/>
      <c r="HQV38" s="115"/>
      <c r="HQW38" s="95"/>
      <c r="HQX38" s="108"/>
      <c r="HQY38" s="112"/>
      <c r="HRI38" s="114"/>
      <c r="HRK38" s="115"/>
      <c r="HRL38" s="115"/>
      <c r="HRM38" s="95"/>
      <c r="HRN38" s="108"/>
      <c r="HRO38" s="112"/>
      <c r="HRY38" s="114"/>
      <c r="HSA38" s="115"/>
      <c r="HSB38" s="115"/>
      <c r="HSC38" s="95"/>
      <c r="HSD38" s="108"/>
      <c r="HSE38" s="112"/>
      <c r="HSO38" s="114"/>
      <c r="HSQ38" s="115"/>
      <c r="HSR38" s="115"/>
      <c r="HSS38" s="95"/>
      <c r="HST38" s="108"/>
      <c r="HSU38" s="112"/>
      <c r="HTE38" s="114"/>
      <c r="HTG38" s="115"/>
      <c r="HTH38" s="115"/>
      <c r="HTI38" s="95"/>
      <c r="HTJ38" s="108"/>
      <c r="HTK38" s="112"/>
      <c r="HTU38" s="114"/>
      <c r="HTW38" s="115"/>
      <c r="HTX38" s="115"/>
      <c r="HTY38" s="95"/>
      <c r="HTZ38" s="108"/>
      <c r="HUA38" s="112"/>
      <c r="HUK38" s="114"/>
      <c r="HUM38" s="115"/>
      <c r="HUN38" s="115"/>
      <c r="HUO38" s="95"/>
      <c r="HUP38" s="108"/>
      <c r="HUQ38" s="112"/>
      <c r="HVA38" s="114"/>
      <c r="HVC38" s="115"/>
      <c r="HVD38" s="115"/>
      <c r="HVE38" s="95"/>
      <c r="HVF38" s="108"/>
      <c r="HVG38" s="112"/>
      <c r="HVQ38" s="114"/>
      <c r="HVS38" s="115"/>
      <c r="HVT38" s="115"/>
      <c r="HVU38" s="95"/>
      <c r="HVV38" s="108"/>
      <c r="HVW38" s="112"/>
      <c r="HWG38" s="114"/>
      <c r="HWI38" s="115"/>
      <c r="HWJ38" s="115"/>
      <c r="HWK38" s="95"/>
      <c r="HWL38" s="108"/>
      <c r="HWM38" s="112"/>
      <c r="HWW38" s="114"/>
      <c r="HWY38" s="115"/>
      <c r="HWZ38" s="115"/>
      <c r="HXA38" s="95"/>
      <c r="HXB38" s="108"/>
      <c r="HXC38" s="112"/>
      <c r="HXM38" s="114"/>
      <c r="HXO38" s="115"/>
      <c r="HXP38" s="115"/>
      <c r="HXQ38" s="95"/>
      <c r="HXR38" s="108"/>
      <c r="HXS38" s="112"/>
      <c r="HYC38" s="114"/>
      <c r="HYE38" s="115"/>
      <c r="HYF38" s="115"/>
      <c r="HYG38" s="95"/>
      <c r="HYH38" s="108"/>
      <c r="HYI38" s="112"/>
      <c r="HYS38" s="114"/>
      <c r="HYU38" s="115"/>
      <c r="HYV38" s="115"/>
      <c r="HYW38" s="95"/>
      <c r="HYX38" s="108"/>
      <c r="HYY38" s="112"/>
      <c r="HZI38" s="114"/>
      <c r="HZK38" s="115"/>
      <c r="HZL38" s="115"/>
      <c r="HZM38" s="95"/>
      <c r="HZN38" s="108"/>
      <c r="HZO38" s="112"/>
      <c r="HZY38" s="114"/>
      <c r="IAA38" s="115"/>
      <c r="IAB38" s="115"/>
      <c r="IAC38" s="95"/>
      <c r="IAD38" s="108"/>
      <c r="IAE38" s="112"/>
      <c r="IAO38" s="114"/>
      <c r="IAQ38" s="115"/>
      <c r="IAR38" s="115"/>
      <c r="IAS38" s="95"/>
      <c r="IAT38" s="108"/>
      <c r="IAU38" s="112"/>
      <c r="IBE38" s="114"/>
      <c r="IBG38" s="115"/>
      <c r="IBH38" s="115"/>
      <c r="IBI38" s="95"/>
      <c r="IBJ38" s="108"/>
      <c r="IBK38" s="112"/>
      <c r="IBU38" s="114"/>
      <c r="IBW38" s="115"/>
      <c r="IBX38" s="115"/>
      <c r="IBY38" s="95"/>
      <c r="IBZ38" s="108"/>
      <c r="ICA38" s="112"/>
      <c r="ICK38" s="114"/>
      <c r="ICM38" s="115"/>
      <c r="ICN38" s="115"/>
      <c r="ICO38" s="95"/>
      <c r="ICP38" s="108"/>
      <c r="ICQ38" s="112"/>
      <c r="IDA38" s="114"/>
      <c r="IDC38" s="115"/>
      <c r="IDD38" s="115"/>
      <c r="IDE38" s="95"/>
      <c r="IDF38" s="108"/>
      <c r="IDG38" s="112"/>
      <c r="IDQ38" s="114"/>
      <c r="IDS38" s="115"/>
      <c r="IDT38" s="115"/>
      <c r="IDU38" s="95"/>
      <c r="IDV38" s="108"/>
      <c r="IDW38" s="112"/>
      <c r="IEG38" s="114"/>
      <c r="IEI38" s="115"/>
      <c r="IEJ38" s="115"/>
      <c r="IEK38" s="95"/>
      <c r="IEL38" s="108"/>
      <c r="IEM38" s="112"/>
      <c r="IEW38" s="114"/>
      <c r="IEY38" s="115"/>
      <c r="IEZ38" s="115"/>
      <c r="IFA38" s="95"/>
      <c r="IFB38" s="108"/>
      <c r="IFC38" s="112"/>
      <c r="IFM38" s="114"/>
      <c r="IFO38" s="115"/>
      <c r="IFP38" s="115"/>
      <c r="IFQ38" s="95"/>
      <c r="IFR38" s="108"/>
      <c r="IFS38" s="112"/>
      <c r="IGC38" s="114"/>
      <c r="IGE38" s="115"/>
      <c r="IGF38" s="115"/>
      <c r="IGG38" s="95"/>
      <c r="IGH38" s="108"/>
      <c r="IGI38" s="112"/>
      <c r="IGS38" s="114"/>
      <c r="IGU38" s="115"/>
      <c r="IGV38" s="115"/>
      <c r="IGW38" s="95"/>
      <c r="IGX38" s="108"/>
      <c r="IGY38" s="112"/>
      <c r="IHI38" s="114"/>
      <c r="IHK38" s="115"/>
      <c r="IHL38" s="115"/>
      <c r="IHM38" s="95"/>
      <c r="IHN38" s="108"/>
      <c r="IHO38" s="112"/>
      <c r="IHY38" s="114"/>
      <c r="IIA38" s="115"/>
      <c r="IIB38" s="115"/>
      <c r="IIC38" s="95"/>
      <c r="IID38" s="108"/>
      <c r="IIE38" s="112"/>
      <c r="IIO38" s="114"/>
      <c r="IIQ38" s="115"/>
      <c r="IIR38" s="115"/>
      <c r="IIS38" s="95"/>
      <c r="IIT38" s="108"/>
      <c r="IIU38" s="112"/>
      <c r="IJE38" s="114"/>
      <c r="IJG38" s="115"/>
      <c r="IJH38" s="115"/>
      <c r="IJI38" s="95"/>
      <c r="IJJ38" s="108"/>
      <c r="IJK38" s="112"/>
      <c r="IJU38" s="114"/>
      <c r="IJW38" s="115"/>
      <c r="IJX38" s="115"/>
      <c r="IJY38" s="95"/>
      <c r="IJZ38" s="108"/>
      <c r="IKA38" s="112"/>
      <c r="IKK38" s="114"/>
      <c r="IKM38" s="115"/>
      <c r="IKN38" s="115"/>
      <c r="IKO38" s="95"/>
      <c r="IKP38" s="108"/>
      <c r="IKQ38" s="112"/>
      <c r="ILA38" s="114"/>
      <c r="ILC38" s="115"/>
      <c r="ILD38" s="115"/>
      <c r="ILE38" s="95"/>
      <c r="ILF38" s="108"/>
      <c r="ILG38" s="112"/>
      <c r="ILQ38" s="114"/>
      <c r="ILS38" s="115"/>
      <c r="ILT38" s="115"/>
      <c r="ILU38" s="95"/>
      <c r="ILV38" s="108"/>
      <c r="ILW38" s="112"/>
      <c r="IMG38" s="114"/>
      <c r="IMI38" s="115"/>
      <c r="IMJ38" s="115"/>
      <c r="IMK38" s="95"/>
      <c r="IML38" s="108"/>
      <c r="IMM38" s="112"/>
      <c r="IMW38" s="114"/>
      <c r="IMY38" s="115"/>
      <c r="IMZ38" s="115"/>
      <c r="INA38" s="95"/>
      <c r="INB38" s="108"/>
      <c r="INC38" s="112"/>
      <c r="INM38" s="114"/>
      <c r="INO38" s="115"/>
      <c r="INP38" s="115"/>
      <c r="INQ38" s="95"/>
      <c r="INR38" s="108"/>
      <c r="INS38" s="112"/>
      <c r="IOC38" s="114"/>
      <c r="IOE38" s="115"/>
      <c r="IOF38" s="115"/>
      <c r="IOG38" s="95"/>
      <c r="IOH38" s="108"/>
      <c r="IOI38" s="112"/>
      <c r="IOS38" s="114"/>
      <c r="IOU38" s="115"/>
      <c r="IOV38" s="115"/>
      <c r="IOW38" s="95"/>
      <c r="IOX38" s="108"/>
      <c r="IOY38" s="112"/>
      <c r="IPI38" s="114"/>
      <c r="IPK38" s="115"/>
      <c r="IPL38" s="115"/>
      <c r="IPM38" s="95"/>
      <c r="IPN38" s="108"/>
      <c r="IPO38" s="112"/>
      <c r="IPY38" s="114"/>
      <c r="IQA38" s="115"/>
      <c r="IQB38" s="115"/>
      <c r="IQC38" s="95"/>
      <c r="IQD38" s="108"/>
      <c r="IQE38" s="112"/>
      <c r="IQO38" s="114"/>
      <c r="IQQ38" s="115"/>
      <c r="IQR38" s="115"/>
      <c r="IQS38" s="95"/>
      <c r="IQT38" s="108"/>
      <c r="IQU38" s="112"/>
      <c r="IRE38" s="114"/>
      <c r="IRG38" s="115"/>
      <c r="IRH38" s="115"/>
      <c r="IRI38" s="95"/>
      <c r="IRJ38" s="108"/>
      <c r="IRK38" s="112"/>
      <c r="IRU38" s="114"/>
      <c r="IRW38" s="115"/>
      <c r="IRX38" s="115"/>
      <c r="IRY38" s="95"/>
      <c r="IRZ38" s="108"/>
      <c r="ISA38" s="112"/>
      <c r="ISK38" s="114"/>
      <c r="ISM38" s="115"/>
      <c r="ISN38" s="115"/>
      <c r="ISO38" s="95"/>
      <c r="ISP38" s="108"/>
      <c r="ISQ38" s="112"/>
      <c r="ITA38" s="114"/>
      <c r="ITC38" s="115"/>
      <c r="ITD38" s="115"/>
      <c r="ITE38" s="95"/>
      <c r="ITF38" s="108"/>
      <c r="ITG38" s="112"/>
      <c r="ITQ38" s="114"/>
      <c r="ITS38" s="115"/>
      <c r="ITT38" s="115"/>
      <c r="ITU38" s="95"/>
      <c r="ITV38" s="108"/>
      <c r="ITW38" s="112"/>
      <c r="IUG38" s="114"/>
      <c r="IUI38" s="115"/>
      <c r="IUJ38" s="115"/>
      <c r="IUK38" s="95"/>
      <c r="IUL38" s="108"/>
      <c r="IUM38" s="112"/>
      <c r="IUW38" s="114"/>
      <c r="IUY38" s="115"/>
      <c r="IUZ38" s="115"/>
      <c r="IVA38" s="95"/>
      <c r="IVB38" s="108"/>
      <c r="IVC38" s="112"/>
      <c r="IVM38" s="114"/>
      <c r="IVO38" s="115"/>
      <c r="IVP38" s="115"/>
      <c r="IVQ38" s="95"/>
      <c r="IVR38" s="108"/>
      <c r="IVS38" s="112"/>
      <c r="IWC38" s="114"/>
      <c r="IWE38" s="115"/>
      <c r="IWF38" s="115"/>
      <c r="IWG38" s="95"/>
      <c r="IWH38" s="108"/>
      <c r="IWI38" s="112"/>
      <c r="IWS38" s="114"/>
      <c r="IWU38" s="115"/>
      <c r="IWV38" s="115"/>
      <c r="IWW38" s="95"/>
      <c r="IWX38" s="108"/>
      <c r="IWY38" s="112"/>
      <c r="IXI38" s="114"/>
      <c r="IXK38" s="115"/>
      <c r="IXL38" s="115"/>
      <c r="IXM38" s="95"/>
      <c r="IXN38" s="108"/>
      <c r="IXO38" s="112"/>
      <c r="IXY38" s="114"/>
      <c r="IYA38" s="115"/>
      <c r="IYB38" s="115"/>
      <c r="IYC38" s="95"/>
      <c r="IYD38" s="108"/>
      <c r="IYE38" s="112"/>
      <c r="IYO38" s="114"/>
      <c r="IYQ38" s="115"/>
      <c r="IYR38" s="115"/>
      <c r="IYS38" s="95"/>
      <c r="IYT38" s="108"/>
      <c r="IYU38" s="112"/>
      <c r="IZE38" s="114"/>
      <c r="IZG38" s="115"/>
      <c r="IZH38" s="115"/>
      <c r="IZI38" s="95"/>
      <c r="IZJ38" s="108"/>
      <c r="IZK38" s="112"/>
      <c r="IZU38" s="114"/>
      <c r="IZW38" s="115"/>
      <c r="IZX38" s="115"/>
      <c r="IZY38" s="95"/>
      <c r="IZZ38" s="108"/>
      <c r="JAA38" s="112"/>
      <c r="JAK38" s="114"/>
      <c r="JAM38" s="115"/>
      <c r="JAN38" s="115"/>
      <c r="JAO38" s="95"/>
      <c r="JAP38" s="108"/>
      <c r="JAQ38" s="112"/>
      <c r="JBA38" s="114"/>
      <c r="JBC38" s="115"/>
      <c r="JBD38" s="115"/>
      <c r="JBE38" s="95"/>
      <c r="JBF38" s="108"/>
      <c r="JBG38" s="112"/>
      <c r="JBQ38" s="114"/>
      <c r="JBS38" s="115"/>
      <c r="JBT38" s="115"/>
      <c r="JBU38" s="95"/>
      <c r="JBV38" s="108"/>
      <c r="JBW38" s="112"/>
      <c r="JCG38" s="114"/>
      <c r="JCI38" s="115"/>
      <c r="JCJ38" s="115"/>
      <c r="JCK38" s="95"/>
      <c r="JCL38" s="108"/>
      <c r="JCM38" s="112"/>
      <c r="JCW38" s="114"/>
      <c r="JCY38" s="115"/>
      <c r="JCZ38" s="115"/>
      <c r="JDA38" s="95"/>
      <c r="JDB38" s="108"/>
      <c r="JDC38" s="112"/>
      <c r="JDM38" s="114"/>
      <c r="JDO38" s="115"/>
      <c r="JDP38" s="115"/>
      <c r="JDQ38" s="95"/>
      <c r="JDR38" s="108"/>
      <c r="JDS38" s="112"/>
      <c r="JEC38" s="114"/>
      <c r="JEE38" s="115"/>
      <c r="JEF38" s="115"/>
      <c r="JEG38" s="95"/>
      <c r="JEH38" s="108"/>
      <c r="JEI38" s="112"/>
      <c r="JES38" s="114"/>
      <c r="JEU38" s="115"/>
      <c r="JEV38" s="115"/>
      <c r="JEW38" s="95"/>
      <c r="JEX38" s="108"/>
      <c r="JEY38" s="112"/>
      <c r="JFI38" s="114"/>
      <c r="JFK38" s="115"/>
      <c r="JFL38" s="115"/>
      <c r="JFM38" s="95"/>
      <c r="JFN38" s="108"/>
      <c r="JFO38" s="112"/>
      <c r="JFY38" s="114"/>
      <c r="JGA38" s="115"/>
      <c r="JGB38" s="115"/>
      <c r="JGC38" s="95"/>
      <c r="JGD38" s="108"/>
      <c r="JGE38" s="112"/>
      <c r="JGO38" s="114"/>
      <c r="JGQ38" s="115"/>
      <c r="JGR38" s="115"/>
      <c r="JGS38" s="95"/>
      <c r="JGT38" s="108"/>
      <c r="JGU38" s="112"/>
      <c r="JHE38" s="114"/>
      <c r="JHG38" s="115"/>
      <c r="JHH38" s="115"/>
      <c r="JHI38" s="95"/>
      <c r="JHJ38" s="108"/>
      <c r="JHK38" s="112"/>
      <c r="JHU38" s="114"/>
      <c r="JHW38" s="115"/>
      <c r="JHX38" s="115"/>
      <c r="JHY38" s="95"/>
      <c r="JHZ38" s="108"/>
      <c r="JIA38" s="112"/>
      <c r="JIK38" s="114"/>
      <c r="JIM38" s="115"/>
      <c r="JIN38" s="115"/>
      <c r="JIO38" s="95"/>
      <c r="JIP38" s="108"/>
      <c r="JIQ38" s="112"/>
      <c r="JJA38" s="114"/>
      <c r="JJC38" s="115"/>
      <c r="JJD38" s="115"/>
      <c r="JJE38" s="95"/>
      <c r="JJF38" s="108"/>
      <c r="JJG38" s="112"/>
      <c r="JJQ38" s="114"/>
      <c r="JJS38" s="115"/>
      <c r="JJT38" s="115"/>
      <c r="JJU38" s="95"/>
      <c r="JJV38" s="108"/>
      <c r="JJW38" s="112"/>
      <c r="JKG38" s="114"/>
      <c r="JKI38" s="115"/>
      <c r="JKJ38" s="115"/>
      <c r="JKK38" s="95"/>
      <c r="JKL38" s="108"/>
      <c r="JKM38" s="112"/>
      <c r="JKW38" s="114"/>
      <c r="JKY38" s="115"/>
      <c r="JKZ38" s="115"/>
      <c r="JLA38" s="95"/>
      <c r="JLB38" s="108"/>
      <c r="JLC38" s="112"/>
      <c r="JLM38" s="114"/>
      <c r="JLO38" s="115"/>
      <c r="JLP38" s="115"/>
      <c r="JLQ38" s="95"/>
      <c r="JLR38" s="108"/>
      <c r="JLS38" s="112"/>
      <c r="JMC38" s="114"/>
      <c r="JME38" s="115"/>
      <c r="JMF38" s="115"/>
      <c r="JMG38" s="95"/>
      <c r="JMH38" s="108"/>
      <c r="JMI38" s="112"/>
      <c r="JMS38" s="114"/>
      <c r="JMU38" s="115"/>
      <c r="JMV38" s="115"/>
      <c r="JMW38" s="95"/>
      <c r="JMX38" s="108"/>
      <c r="JMY38" s="112"/>
      <c r="JNI38" s="114"/>
      <c r="JNK38" s="115"/>
      <c r="JNL38" s="115"/>
      <c r="JNM38" s="95"/>
      <c r="JNN38" s="108"/>
      <c r="JNO38" s="112"/>
      <c r="JNY38" s="114"/>
      <c r="JOA38" s="115"/>
      <c r="JOB38" s="115"/>
      <c r="JOC38" s="95"/>
      <c r="JOD38" s="108"/>
      <c r="JOE38" s="112"/>
      <c r="JOO38" s="114"/>
      <c r="JOQ38" s="115"/>
      <c r="JOR38" s="115"/>
      <c r="JOS38" s="95"/>
      <c r="JOT38" s="108"/>
      <c r="JOU38" s="112"/>
      <c r="JPE38" s="114"/>
      <c r="JPG38" s="115"/>
      <c r="JPH38" s="115"/>
      <c r="JPI38" s="95"/>
      <c r="JPJ38" s="108"/>
      <c r="JPK38" s="112"/>
      <c r="JPU38" s="114"/>
      <c r="JPW38" s="115"/>
      <c r="JPX38" s="115"/>
      <c r="JPY38" s="95"/>
      <c r="JPZ38" s="108"/>
      <c r="JQA38" s="112"/>
      <c r="JQK38" s="114"/>
      <c r="JQM38" s="115"/>
      <c r="JQN38" s="115"/>
      <c r="JQO38" s="95"/>
      <c r="JQP38" s="108"/>
      <c r="JQQ38" s="112"/>
      <c r="JRA38" s="114"/>
      <c r="JRC38" s="115"/>
      <c r="JRD38" s="115"/>
      <c r="JRE38" s="95"/>
      <c r="JRF38" s="108"/>
      <c r="JRG38" s="112"/>
      <c r="JRQ38" s="114"/>
      <c r="JRS38" s="115"/>
      <c r="JRT38" s="115"/>
      <c r="JRU38" s="95"/>
      <c r="JRV38" s="108"/>
      <c r="JRW38" s="112"/>
      <c r="JSG38" s="114"/>
      <c r="JSI38" s="115"/>
      <c r="JSJ38" s="115"/>
      <c r="JSK38" s="95"/>
      <c r="JSL38" s="108"/>
      <c r="JSM38" s="112"/>
      <c r="JSW38" s="114"/>
      <c r="JSY38" s="115"/>
      <c r="JSZ38" s="115"/>
      <c r="JTA38" s="95"/>
      <c r="JTB38" s="108"/>
      <c r="JTC38" s="112"/>
      <c r="JTM38" s="114"/>
      <c r="JTO38" s="115"/>
      <c r="JTP38" s="115"/>
      <c r="JTQ38" s="95"/>
      <c r="JTR38" s="108"/>
      <c r="JTS38" s="112"/>
      <c r="JUC38" s="114"/>
      <c r="JUE38" s="115"/>
      <c r="JUF38" s="115"/>
      <c r="JUG38" s="95"/>
      <c r="JUH38" s="108"/>
      <c r="JUI38" s="112"/>
      <c r="JUS38" s="114"/>
      <c r="JUU38" s="115"/>
      <c r="JUV38" s="115"/>
      <c r="JUW38" s="95"/>
      <c r="JUX38" s="108"/>
      <c r="JUY38" s="112"/>
      <c r="JVI38" s="114"/>
      <c r="JVK38" s="115"/>
      <c r="JVL38" s="115"/>
      <c r="JVM38" s="95"/>
      <c r="JVN38" s="108"/>
      <c r="JVO38" s="112"/>
      <c r="JVY38" s="114"/>
      <c r="JWA38" s="115"/>
      <c r="JWB38" s="115"/>
      <c r="JWC38" s="95"/>
      <c r="JWD38" s="108"/>
      <c r="JWE38" s="112"/>
      <c r="JWO38" s="114"/>
      <c r="JWQ38" s="115"/>
      <c r="JWR38" s="115"/>
      <c r="JWS38" s="95"/>
      <c r="JWT38" s="108"/>
      <c r="JWU38" s="112"/>
      <c r="JXE38" s="114"/>
      <c r="JXG38" s="115"/>
      <c r="JXH38" s="115"/>
      <c r="JXI38" s="95"/>
      <c r="JXJ38" s="108"/>
      <c r="JXK38" s="112"/>
      <c r="JXU38" s="114"/>
      <c r="JXW38" s="115"/>
      <c r="JXX38" s="115"/>
      <c r="JXY38" s="95"/>
      <c r="JXZ38" s="108"/>
      <c r="JYA38" s="112"/>
      <c r="JYK38" s="114"/>
      <c r="JYM38" s="115"/>
      <c r="JYN38" s="115"/>
      <c r="JYO38" s="95"/>
      <c r="JYP38" s="108"/>
      <c r="JYQ38" s="112"/>
      <c r="JZA38" s="114"/>
      <c r="JZC38" s="115"/>
      <c r="JZD38" s="115"/>
      <c r="JZE38" s="95"/>
      <c r="JZF38" s="108"/>
      <c r="JZG38" s="112"/>
      <c r="JZQ38" s="114"/>
      <c r="JZS38" s="115"/>
      <c r="JZT38" s="115"/>
      <c r="JZU38" s="95"/>
      <c r="JZV38" s="108"/>
      <c r="JZW38" s="112"/>
      <c r="KAG38" s="114"/>
      <c r="KAI38" s="115"/>
      <c r="KAJ38" s="115"/>
      <c r="KAK38" s="95"/>
      <c r="KAL38" s="108"/>
      <c r="KAM38" s="112"/>
      <c r="KAW38" s="114"/>
      <c r="KAY38" s="115"/>
      <c r="KAZ38" s="115"/>
      <c r="KBA38" s="95"/>
      <c r="KBB38" s="108"/>
      <c r="KBC38" s="112"/>
      <c r="KBM38" s="114"/>
      <c r="KBO38" s="115"/>
      <c r="KBP38" s="115"/>
      <c r="KBQ38" s="95"/>
      <c r="KBR38" s="108"/>
      <c r="KBS38" s="112"/>
      <c r="KCC38" s="114"/>
      <c r="KCE38" s="115"/>
      <c r="KCF38" s="115"/>
      <c r="KCG38" s="95"/>
      <c r="KCH38" s="108"/>
      <c r="KCI38" s="112"/>
      <c r="KCS38" s="114"/>
      <c r="KCU38" s="115"/>
      <c r="KCV38" s="115"/>
      <c r="KCW38" s="95"/>
      <c r="KCX38" s="108"/>
      <c r="KCY38" s="112"/>
      <c r="KDI38" s="114"/>
      <c r="KDK38" s="115"/>
      <c r="KDL38" s="115"/>
      <c r="KDM38" s="95"/>
      <c r="KDN38" s="108"/>
      <c r="KDO38" s="112"/>
      <c r="KDY38" s="114"/>
      <c r="KEA38" s="115"/>
      <c r="KEB38" s="115"/>
      <c r="KEC38" s="95"/>
      <c r="KED38" s="108"/>
      <c r="KEE38" s="112"/>
      <c r="KEO38" s="114"/>
      <c r="KEQ38" s="115"/>
      <c r="KER38" s="115"/>
      <c r="KES38" s="95"/>
      <c r="KET38" s="108"/>
      <c r="KEU38" s="112"/>
      <c r="KFE38" s="114"/>
      <c r="KFG38" s="115"/>
      <c r="KFH38" s="115"/>
      <c r="KFI38" s="95"/>
      <c r="KFJ38" s="108"/>
      <c r="KFK38" s="112"/>
      <c r="KFU38" s="114"/>
      <c r="KFW38" s="115"/>
      <c r="KFX38" s="115"/>
      <c r="KFY38" s="95"/>
      <c r="KFZ38" s="108"/>
      <c r="KGA38" s="112"/>
      <c r="KGK38" s="114"/>
      <c r="KGM38" s="115"/>
      <c r="KGN38" s="115"/>
      <c r="KGO38" s="95"/>
      <c r="KGP38" s="108"/>
      <c r="KGQ38" s="112"/>
      <c r="KHA38" s="114"/>
      <c r="KHC38" s="115"/>
      <c r="KHD38" s="115"/>
      <c r="KHE38" s="95"/>
      <c r="KHF38" s="108"/>
      <c r="KHG38" s="112"/>
      <c r="KHQ38" s="114"/>
      <c r="KHS38" s="115"/>
      <c r="KHT38" s="115"/>
      <c r="KHU38" s="95"/>
      <c r="KHV38" s="108"/>
      <c r="KHW38" s="112"/>
      <c r="KIG38" s="114"/>
      <c r="KII38" s="115"/>
      <c r="KIJ38" s="115"/>
      <c r="KIK38" s="95"/>
      <c r="KIL38" s="108"/>
      <c r="KIM38" s="112"/>
      <c r="KIW38" s="114"/>
      <c r="KIY38" s="115"/>
      <c r="KIZ38" s="115"/>
      <c r="KJA38" s="95"/>
      <c r="KJB38" s="108"/>
      <c r="KJC38" s="112"/>
      <c r="KJM38" s="114"/>
      <c r="KJO38" s="115"/>
      <c r="KJP38" s="115"/>
      <c r="KJQ38" s="95"/>
      <c r="KJR38" s="108"/>
      <c r="KJS38" s="112"/>
      <c r="KKC38" s="114"/>
      <c r="KKE38" s="115"/>
      <c r="KKF38" s="115"/>
      <c r="KKG38" s="95"/>
      <c r="KKH38" s="108"/>
      <c r="KKI38" s="112"/>
      <c r="KKS38" s="114"/>
      <c r="KKU38" s="115"/>
      <c r="KKV38" s="115"/>
      <c r="KKW38" s="95"/>
      <c r="KKX38" s="108"/>
      <c r="KKY38" s="112"/>
      <c r="KLI38" s="114"/>
      <c r="KLK38" s="115"/>
      <c r="KLL38" s="115"/>
      <c r="KLM38" s="95"/>
      <c r="KLN38" s="108"/>
      <c r="KLO38" s="112"/>
      <c r="KLY38" s="114"/>
      <c r="KMA38" s="115"/>
      <c r="KMB38" s="115"/>
      <c r="KMC38" s="95"/>
      <c r="KMD38" s="108"/>
      <c r="KME38" s="112"/>
      <c r="KMO38" s="114"/>
      <c r="KMQ38" s="115"/>
      <c r="KMR38" s="115"/>
      <c r="KMS38" s="95"/>
      <c r="KMT38" s="108"/>
      <c r="KMU38" s="112"/>
      <c r="KNE38" s="114"/>
      <c r="KNG38" s="115"/>
      <c r="KNH38" s="115"/>
      <c r="KNI38" s="95"/>
      <c r="KNJ38" s="108"/>
      <c r="KNK38" s="112"/>
      <c r="KNU38" s="114"/>
      <c r="KNW38" s="115"/>
      <c r="KNX38" s="115"/>
      <c r="KNY38" s="95"/>
      <c r="KNZ38" s="108"/>
      <c r="KOA38" s="112"/>
      <c r="KOK38" s="114"/>
      <c r="KOM38" s="115"/>
      <c r="KON38" s="115"/>
      <c r="KOO38" s="95"/>
      <c r="KOP38" s="108"/>
      <c r="KOQ38" s="112"/>
      <c r="KPA38" s="114"/>
      <c r="KPC38" s="115"/>
      <c r="KPD38" s="115"/>
      <c r="KPE38" s="95"/>
      <c r="KPF38" s="108"/>
      <c r="KPG38" s="112"/>
      <c r="KPQ38" s="114"/>
      <c r="KPS38" s="115"/>
      <c r="KPT38" s="115"/>
      <c r="KPU38" s="95"/>
      <c r="KPV38" s="108"/>
      <c r="KPW38" s="112"/>
      <c r="KQG38" s="114"/>
      <c r="KQI38" s="115"/>
      <c r="KQJ38" s="115"/>
      <c r="KQK38" s="95"/>
      <c r="KQL38" s="108"/>
      <c r="KQM38" s="112"/>
      <c r="KQW38" s="114"/>
      <c r="KQY38" s="115"/>
      <c r="KQZ38" s="115"/>
      <c r="KRA38" s="95"/>
      <c r="KRB38" s="108"/>
      <c r="KRC38" s="112"/>
      <c r="KRM38" s="114"/>
      <c r="KRO38" s="115"/>
      <c r="KRP38" s="115"/>
      <c r="KRQ38" s="95"/>
      <c r="KRR38" s="108"/>
      <c r="KRS38" s="112"/>
      <c r="KSC38" s="114"/>
      <c r="KSE38" s="115"/>
      <c r="KSF38" s="115"/>
      <c r="KSG38" s="95"/>
      <c r="KSH38" s="108"/>
      <c r="KSI38" s="112"/>
      <c r="KSS38" s="114"/>
      <c r="KSU38" s="115"/>
      <c r="KSV38" s="115"/>
      <c r="KSW38" s="95"/>
      <c r="KSX38" s="108"/>
      <c r="KSY38" s="112"/>
      <c r="KTI38" s="114"/>
      <c r="KTK38" s="115"/>
      <c r="KTL38" s="115"/>
      <c r="KTM38" s="95"/>
      <c r="KTN38" s="108"/>
      <c r="KTO38" s="112"/>
      <c r="KTY38" s="114"/>
      <c r="KUA38" s="115"/>
      <c r="KUB38" s="115"/>
      <c r="KUC38" s="95"/>
      <c r="KUD38" s="108"/>
      <c r="KUE38" s="112"/>
      <c r="KUO38" s="114"/>
      <c r="KUQ38" s="115"/>
      <c r="KUR38" s="115"/>
      <c r="KUS38" s="95"/>
      <c r="KUT38" s="108"/>
      <c r="KUU38" s="112"/>
      <c r="KVE38" s="114"/>
      <c r="KVG38" s="115"/>
      <c r="KVH38" s="115"/>
      <c r="KVI38" s="95"/>
      <c r="KVJ38" s="108"/>
      <c r="KVK38" s="112"/>
      <c r="KVU38" s="114"/>
      <c r="KVW38" s="115"/>
      <c r="KVX38" s="115"/>
      <c r="KVY38" s="95"/>
      <c r="KVZ38" s="108"/>
      <c r="KWA38" s="112"/>
      <c r="KWK38" s="114"/>
      <c r="KWM38" s="115"/>
      <c r="KWN38" s="115"/>
      <c r="KWO38" s="95"/>
      <c r="KWP38" s="108"/>
      <c r="KWQ38" s="112"/>
      <c r="KXA38" s="114"/>
      <c r="KXC38" s="115"/>
      <c r="KXD38" s="115"/>
      <c r="KXE38" s="95"/>
      <c r="KXF38" s="108"/>
      <c r="KXG38" s="112"/>
      <c r="KXQ38" s="114"/>
      <c r="KXS38" s="115"/>
      <c r="KXT38" s="115"/>
      <c r="KXU38" s="95"/>
      <c r="KXV38" s="108"/>
      <c r="KXW38" s="112"/>
      <c r="KYG38" s="114"/>
      <c r="KYI38" s="115"/>
      <c r="KYJ38" s="115"/>
      <c r="KYK38" s="95"/>
      <c r="KYL38" s="108"/>
      <c r="KYM38" s="112"/>
      <c r="KYW38" s="114"/>
      <c r="KYY38" s="115"/>
      <c r="KYZ38" s="115"/>
      <c r="KZA38" s="95"/>
      <c r="KZB38" s="108"/>
      <c r="KZC38" s="112"/>
      <c r="KZM38" s="114"/>
      <c r="KZO38" s="115"/>
      <c r="KZP38" s="115"/>
      <c r="KZQ38" s="95"/>
      <c r="KZR38" s="108"/>
      <c r="KZS38" s="112"/>
      <c r="LAC38" s="114"/>
      <c r="LAE38" s="115"/>
      <c r="LAF38" s="115"/>
      <c r="LAG38" s="95"/>
      <c r="LAH38" s="108"/>
      <c r="LAI38" s="112"/>
      <c r="LAS38" s="114"/>
      <c r="LAU38" s="115"/>
      <c r="LAV38" s="115"/>
      <c r="LAW38" s="95"/>
      <c r="LAX38" s="108"/>
      <c r="LAY38" s="112"/>
      <c r="LBI38" s="114"/>
      <c r="LBK38" s="115"/>
      <c r="LBL38" s="115"/>
      <c r="LBM38" s="95"/>
      <c r="LBN38" s="108"/>
      <c r="LBO38" s="112"/>
      <c r="LBY38" s="114"/>
      <c r="LCA38" s="115"/>
      <c r="LCB38" s="115"/>
      <c r="LCC38" s="95"/>
      <c r="LCD38" s="108"/>
      <c r="LCE38" s="112"/>
      <c r="LCO38" s="114"/>
      <c r="LCQ38" s="115"/>
      <c r="LCR38" s="115"/>
      <c r="LCS38" s="95"/>
      <c r="LCT38" s="108"/>
      <c r="LCU38" s="112"/>
      <c r="LDE38" s="114"/>
      <c r="LDG38" s="115"/>
      <c r="LDH38" s="115"/>
      <c r="LDI38" s="95"/>
      <c r="LDJ38" s="108"/>
      <c r="LDK38" s="112"/>
      <c r="LDU38" s="114"/>
      <c r="LDW38" s="115"/>
      <c r="LDX38" s="115"/>
      <c r="LDY38" s="95"/>
      <c r="LDZ38" s="108"/>
      <c r="LEA38" s="112"/>
      <c r="LEK38" s="114"/>
      <c r="LEM38" s="115"/>
      <c r="LEN38" s="115"/>
      <c r="LEO38" s="95"/>
      <c r="LEP38" s="108"/>
      <c r="LEQ38" s="112"/>
      <c r="LFA38" s="114"/>
      <c r="LFC38" s="115"/>
      <c r="LFD38" s="115"/>
      <c r="LFE38" s="95"/>
      <c r="LFF38" s="108"/>
      <c r="LFG38" s="112"/>
      <c r="LFQ38" s="114"/>
      <c r="LFS38" s="115"/>
      <c r="LFT38" s="115"/>
      <c r="LFU38" s="95"/>
      <c r="LFV38" s="108"/>
      <c r="LFW38" s="112"/>
      <c r="LGG38" s="114"/>
      <c r="LGI38" s="115"/>
      <c r="LGJ38" s="115"/>
      <c r="LGK38" s="95"/>
      <c r="LGL38" s="108"/>
      <c r="LGM38" s="112"/>
      <c r="LGW38" s="114"/>
      <c r="LGY38" s="115"/>
      <c r="LGZ38" s="115"/>
      <c r="LHA38" s="95"/>
      <c r="LHB38" s="108"/>
      <c r="LHC38" s="112"/>
      <c r="LHM38" s="114"/>
      <c r="LHO38" s="115"/>
      <c r="LHP38" s="115"/>
      <c r="LHQ38" s="95"/>
      <c r="LHR38" s="108"/>
      <c r="LHS38" s="112"/>
      <c r="LIC38" s="114"/>
      <c r="LIE38" s="115"/>
      <c r="LIF38" s="115"/>
      <c r="LIG38" s="95"/>
      <c r="LIH38" s="108"/>
      <c r="LII38" s="112"/>
      <c r="LIS38" s="114"/>
      <c r="LIU38" s="115"/>
      <c r="LIV38" s="115"/>
      <c r="LIW38" s="95"/>
      <c r="LIX38" s="108"/>
      <c r="LIY38" s="112"/>
      <c r="LJI38" s="114"/>
      <c r="LJK38" s="115"/>
      <c r="LJL38" s="115"/>
      <c r="LJM38" s="95"/>
      <c r="LJN38" s="108"/>
      <c r="LJO38" s="112"/>
      <c r="LJY38" s="114"/>
      <c r="LKA38" s="115"/>
      <c r="LKB38" s="115"/>
      <c r="LKC38" s="95"/>
      <c r="LKD38" s="108"/>
      <c r="LKE38" s="112"/>
      <c r="LKO38" s="114"/>
      <c r="LKQ38" s="115"/>
      <c r="LKR38" s="115"/>
      <c r="LKS38" s="95"/>
      <c r="LKT38" s="108"/>
      <c r="LKU38" s="112"/>
      <c r="LLE38" s="114"/>
      <c r="LLG38" s="115"/>
      <c r="LLH38" s="115"/>
      <c r="LLI38" s="95"/>
      <c r="LLJ38" s="108"/>
      <c r="LLK38" s="112"/>
      <c r="LLU38" s="114"/>
      <c r="LLW38" s="115"/>
      <c r="LLX38" s="115"/>
      <c r="LLY38" s="95"/>
      <c r="LLZ38" s="108"/>
      <c r="LMA38" s="112"/>
      <c r="LMK38" s="114"/>
      <c r="LMM38" s="115"/>
      <c r="LMN38" s="115"/>
      <c r="LMO38" s="95"/>
      <c r="LMP38" s="108"/>
      <c r="LMQ38" s="112"/>
      <c r="LNA38" s="114"/>
      <c r="LNC38" s="115"/>
      <c r="LND38" s="115"/>
      <c r="LNE38" s="95"/>
      <c r="LNF38" s="108"/>
      <c r="LNG38" s="112"/>
      <c r="LNQ38" s="114"/>
      <c r="LNS38" s="115"/>
      <c r="LNT38" s="115"/>
      <c r="LNU38" s="95"/>
      <c r="LNV38" s="108"/>
      <c r="LNW38" s="112"/>
      <c r="LOG38" s="114"/>
      <c r="LOI38" s="115"/>
      <c r="LOJ38" s="115"/>
      <c r="LOK38" s="95"/>
      <c r="LOL38" s="108"/>
      <c r="LOM38" s="112"/>
      <c r="LOW38" s="114"/>
      <c r="LOY38" s="115"/>
      <c r="LOZ38" s="115"/>
      <c r="LPA38" s="95"/>
      <c r="LPB38" s="108"/>
      <c r="LPC38" s="112"/>
      <c r="LPM38" s="114"/>
      <c r="LPO38" s="115"/>
      <c r="LPP38" s="115"/>
      <c r="LPQ38" s="95"/>
      <c r="LPR38" s="108"/>
      <c r="LPS38" s="112"/>
      <c r="LQC38" s="114"/>
      <c r="LQE38" s="115"/>
      <c r="LQF38" s="115"/>
      <c r="LQG38" s="95"/>
      <c r="LQH38" s="108"/>
      <c r="LQI38" s="112"/>
      <c r="LQS38" s="114"/>
      <c r="LQU38" s="115"/>
      <c r="LQV38" s="115"/>
      <c r="LQW38" s="95"/>
      <c r="LQX38" s="108"/>
      <c r="LQY38" s="112"/>
      <c r="LRI38" s="114"/>
      <c r="LRK38" s="115"/>
      <c r="LRL38" s="115"/>
      <c r="LRM38" s="95"/>
      <c r="LRN38" s="108"/>
      <c r="LRO38" s="112"/>
      <c r="LRY38" s="114"/>
      <c r="LSA38" s="115"/>
      <c r="LSB38" s="115"/>
      <c r="LSC38" s="95"/>
      <c r="LSD38" s="108"/>
      <c r="LSE38" s="112"/>
      <c r="LSO38" s="114"/>
      <c r="LSQ38" s="115"/>
      <c r="LSR38" s="115"/>
      <c r="LSS38" s="95"/>
      <c r="LST38" s="108"/>
      <c r="LSU38" s="112"/>
      <c r="LTE38" s="114"/>
      <c r="LTG38" s="115"/>
      <c r="LTH38" s="115"/>
      <c r="LTI38" s="95"/>
      <c r="LTJ38" s="108"/>
      <c r="LTK38" s="112"/>
      <c r="LTU38" s="114"/>
      <c r="LTW38" s="115"/>
      <c r="LTX38" s="115"/>
      <c r="LTY38" s="95"/>
      <c r="LTZ38" s="108"/>
      <c r="LUA38" s="112"/>
      <c r="LUK38" s="114"/>
      <c r="LUM38" s="115"/>
      <c r="LUN38" s="115"/>
      <c r="LUO38" s="95"/>
      <c r="LUP38" s="108"/>
      <c r="LUQ38" s="112"/>
      <c r="LVA38" s="114"/>
      <c r="LVC38" s="115"/>
      <c r="LVD38" s="115"/>
      <c r="LVE38" s="95"/>
      <c r="LVF38" s="108"/>
      <c r="LVG38" s="112"/>
      <c r="LVQ38" s="114"/>
      <c r="LVS38" s="115"/>
      <c r="LVT38" s="115"/>
      <c r="LVU38" s="95"/>
      <c r="LVV38" s="108"/>
      <c r="LVW38" s="112"/>
      <c r="LWG38" s="114"/>
      <c r="LWI38" s="115"/>
      <c r="LWJ38" s="115"/>
      <c r="LWK38" s="95"/>
      <c r="LWL38" s="108"/>
      <c r="LWM38" s="112"/>
      <c r="LWW38" s="114"/>
      <c r="LWY38" s="115"/>
      <c r="LWZ38" s="115"/>
      <c r="LXA38" s="95"/>
      <c r="LXB38" s="108"/>
      <c r="LXC38" s="112"/>
      <c r="LXM38" s="114"/>
      <c r="LXO38" s="115"/>
      <c r="LXP38" s="115"/>
      <c r="LXQ38" s="95"/>
      <c r="LXR38" s="108"/>
      <c r="LXS38" s="112"/>
      <c r="LYC38" s="114"/>
      <c r="LYE38" s="115"/>
      <c r="LYF38" s="115"/>
      <c r="LYG38" s="95"/>
      <c r="LYH38" s="108"/>
      <c r="LYI38" s="112"/>
      <c r="LYS38" s="114"/>
      <c r="LYU38" s="115"/>
      <c r="LYV38" s="115"/>
      <c r="LYW38" s="95"/>
      <c r="LYX38" s="108"/>
      <c r="LYY38" s="112"/>
      <c r="LZI38" s="114"/>
      <c r="LZK38" s="115"/>
      <c r="LZL38" s="115"/>
      <c r="LZM38" s="95"/>
      <c r="LZN38" s="108"/>
      <c r="LZO38" s="112"/>
      <c r="LZY38" s="114"/>
      <c r="MAA38" s="115"/>
      <c r="MAB38" s="115"/>
      <c r="MAC38" s="95"/>
      <c r="MAD38" s="108"/>
      <c r="MAE38" s="112"/>
      <c r="MAO38" s="114"/>
      <c r="MAQ38" s="115"/>
      <c r="MAR38" s="115"/>
      <c r="MAS38" s="95"/>
      <c r="MAT38" s="108"/>
      <c r="MAU38" s="112"/>
      <c r="MBE38" s="114"/>
      <c r="MBG38" s="115"/>
      <c r="MBH38" s="115"/>
      <c r="MBI38" s="95"/>
      <c r="MBJ38" s="108"/>
      <c r="MBK38" s="112"/>
      <c r="MBU38" s="114"/>
      <c r="MBW38" s="115"/>
      <c r="MBX38" s="115"/>
      <c r="MBY38" s="95"/>
      <c r="MBZ38" s="108"/>
      <c r="MCA38" s="112"/>
      <c r="MCK38" s="114"/>
      <c r="MCM38" s="115"/>
      <c r="MCN38" s="115"/>
      <c r="MCO38" s="95"/>
      <c r="MCP38" s="108"/>
      <c r="MCQ38" s="112"/>
      <c r="MDA38" s="114"/>
      <c r="MDC38" s="115"/>
      <c r="MDD38" s="115"/>
      <c r="MDE38" s="95"/>
      <c r="MDF38" s="108"/>
      <c r="MDG38" s="112"/>
      <c r="MDQ38" s="114"/>
      <c r="MDS38" s="115"/>
      <c r="MDT38" s="115"/>
      <c r="MDU38" s="95"/>
      <c r="MDV38" s="108"/>
      <c r="MDW38" s="112"/>
      <c r="MEG38" s="114"/>
      <c r="MEI38" s="115"/>
      <c r="MEJ38" s="115"/>
      <c r="MEK38" s="95"/>
      <c r="MEL38" s="108"/>
      <c r="MEM38" s="112"/>
      <c r="MEW38" s="114"/>
      <c r="MEY38" s="115"/>
      <c r="MEZ38" s="115"/>
      <c r="MFA38" s="95"/>
      <c r="MFB38" s="108"/>
      <c r="MFC38" s="112"/>
      <c r="MFM38" s="114"/>
      <c r="MFO38" s="115"/>
      <c r="MFP38" s="115"/>
      <c r="MFQ38" s="95"/>
      <c r="MFR38" s="108"/>
      <c r="MFS38" s="112"/>
      <c r="MGC38" s="114"/>
      <c r="MGE38" s="115"/>
      <c r="MGF38" s="115"/>
      <c r="MGG38" s="95"/>
      <c r="MGH38" s="108"/>
      <c r="MGI38" s="112"/>
      <c r="MGS38" s="114"/>
      <c r="MGU38" s="115"/>
      <c r="MGV38" s="115"/>
      <c r="MGW38" s="95"/>
      <c r="MGX38" s="108"/>
      <c r="MGY38" s="112"/>
      <c r="MHI38" s="114"/>
      <c r="MHK38" s="115"/>
      <c r="MHL38" s="115"/>
      <c r="MHM38" s="95"/>
      <c r="MHN38" s="108"/>
      <c r="MHO38" s="112"/>
      <c r="MHY38" s="114"/>
      <c r="MIA38" s="115"/>
      <c r="MIB38" s="115"/>
      <c r="MIC38" s="95"/>
      <c r="MID38" s="108"/>
      <c r="MIE38" s="112"/>
      <c r="MIO38" s="114"/>
      <c r="MIQ38" s="115"/>
      <c r="MIR38" s="115"/>
      <c r="MIS38" s="95"/>
      <c r="MIT38" s="108"/>
      <c r="MIU38" s="112"/>
      <c r="MJE38" s="114"/>
      <c r="MJG38" s="115"/>
      <c r="MJH38" s="115"/>
      <c r="MJI38" s="95"/>
      <c r="MJJ38" s="108"/>
      <c r="MJK38" s="112"/>
      <c r="MJU38" s="114"/>
      <c r="MJW38" s="115"/>
      <c r="MJX38" s="115"/>
      <c r="MJY38" s="95"/>
      <c r="MJZ38" s="108"/>
      <c r="MKA38" s="112"/>
      <c r="MKK38" s="114"/>
      <c r="MKM38" s="115"/>
      <c r="MKN38" s="115"/>
      <c r="MKO38" s="95"/>
      <c r="MKP38" s="108"/>
      <c r="MKQ38" s="112"/>
      <c r="MLA38" s="114"/>
      <c r="MLC38" s="115"/>
      <c r="MLD38" s="115"/>
      <c r="MLE38" s="95"/>
      <c r="MLF38" s="108"/>
      <c r="MLG38" s="112"/>
      <c r="MLQ38" s="114"/>
      <c r="MLS38" s="115"/>
      <c r="MLT38" s="115"/>
      <c r="MLU38" s="95"/>
      <c r="MLV38" s="108"/>
      <c r="MLW38" s="112"/>
      <c r="MMG38" s="114"/>
      <c r="MMI38" s="115"/>
      <c r="MMJ38" s="115"/>
      <c r="MMK38" s="95"/>
      <c r="MML38" s="108"/>
      <c r="MMM38" s="112"/>
      <c r="MMW38" s="114"/>
      <c r="MMY38" s="115"/>
      <c r="MMZ38" s="115"/>
      <c r="MNA38" s="95"/>
      <c r="MNB38" s="108"/>
      <c r="MNC38" s="112"/>
      <c r="MNM38" s="114"/>
      <c r="MNO38" s="115"/>
      <c r="MNP38" s="115"/>
      <c r="MNQ38" s="95"/>
      <c r="MNR38" s="108"/>
      <c r="MNS38" s="112"/>
      <c r="MOC38" s="114"/>
      <c r="MOE38" s="115"/>
      <c r="MOF38" s="115"/>
      <c r="MOG38" s="95"/>
      <c r="MOH38" s="108"/>
      <c r="MOI38" s="112"/>
      <c r="MOS38" s="114"/>
      <c r="MOU38" s="115"/>
      <c r="MOV38" s="115"/>
      <c r="MOW38" s="95"/>
      <c r="MOX38" s="108"/>
      <c r="MOY38" s="112"/>
      <c r="MPI38" s="114"/>
      <c r="MPK38" s="115"/>
      <c r="MPL38" s="115"/>
      <c r="MPM38" s="95"/>
      <c r="MPN38" s="108"/>
      <c r="MPO38" s="112"/>
      <c r="MPY38" s="114"/>
      <c r="MQA38" s="115"/>
      <c r="MQB38" s="115"/>
      <c r="MQC38" s="95"/>
      <c r="MQD38" s="108"/>
      <c r="MQE38" s="112"/>
      <c r="MQO38" s="114"/>
      <c r="MQQ38" s="115"/>
      <c r="MQR38" s="115"/>
      <c r="MQS38" s="95"/>
      <c r="MQT38" s="108"/>
      <c r="MQU38" s="112"/>
      <c r="MRE38" s="114"/>
      <c r="MRG38" s="115"/>
      <c r="MRH38" s="115"/>
      <c r="MRI38" s="95"/>
      <c r="MRJ38" s="108"/>
      <c r="MRK38" s="112"/>
      <c r="MRU38" s="114"/>
      <c r="MRW38" s="115"/>
      <c r="MRX38" s="115"/>
      <c r="MRY38" s="95"/>
      <c r="MRZ38" s="108"/>
      <c r="MSA38" s="112"/>
      <c r="MSK38" s="114"/>
      <c r="MSM38" s="115"/>
      <c r="MSN38" s="115"/>
      <c r="MSO38" s="95"/>
      <c r="MSP38" s="108"/>
      <c r="MSQ38" s="112"/>
      <c r="MTA38" s="114"/>
      <c r="MTC38" s="115"/>
      <c r="MTD38" s="115"/>
      <c r="MTE38" s="95"/>
      <c r="MTF38" s="108"/>
      <c r="MTG38" s="112"/>
      <c r="MTQ38" s="114"/>
      <c r="MTS38" s="115"/>
      <c r="MTT38" s="115"/>
      <c r="MTU38" s="95"/>
      <c r="MTV38" s="108"/>
      <c r="MTW38" s="112"/>
      <c r="MUG38" s="114"/>
      <c r="MUI38" s="115"/>
      <c r="MUJ38" s="115"/>
      <c r="MUK38" s="95"/>
      <c r="MUL38" s="108"/>
      <c r="MUM38" s="112"/>
      <c r="MUW38" s="114"/>
      <c r="MUY38" s="115"/>
      <c r="MUZ38" s="115"/>
      <c r="MVA38" s="95"/>
      <c r="MVB38" s="108"/>
      <c r="MVC38" s="112"/>
      <c r="MVM38" s="114"/>
      <c r="MVO38" s="115"/>
      <c r="MVP38" s="115"/>
      <c r="MVQ38" s="95"/>
      <c r="MVR38" s="108"/>
      <c r="MVS38" s="112"/>
      <c r="MWC38" s="114"/>
      <c r="MWE38" s="115"/>
      <c r="MWF38" s="115"/>
      <c r="MWG38" s="95"/>
      <c r="MWH38" s="108"/>
      <c r="MWI38" s="112"/>
      <c r="MWS38" s="114"/>
      <c r="MWU38" s="115"/>
      <c r="MWV38" s="115"/>
      <c r="MWW38" s="95"/>
      <c r="MWX38" s="108"/>
      <c r="MWY38" s="112"/>
      <c r="MXI38" s="114"/>
      <c r="MXK38" s="115"/>
      <c r="MXL38" s="115"/>
      <c r="MXM38" s="95"/>
      <c r="MXN38" s="108"/>
      <c r="MXO38" s="112"/>
      <c r="MXY38" s="114"/>
      <c r="MYA38" s="115"/>
      <c r="MYB38" s="115"/>
      <c r="MYC38" s="95"/>
      <c r="MYD38" s="108"/>
      <c r="MYE38" s="112"/>
      <c r="MYO38" s="114"/>
      <c r="MYQ38" s="115"/>
      <c r="MYR38" s="115"/>
      <c r="MYS38" s="95"/>
      <c r="MYT38" s="108"/>
      <c r="MYU38" s="112"/>
      <c r="MZE38" s="114"/>
      <c r="MZG38" s="115"/>
      <c r="MZH38" s="115"/>
      <c r="MZI38" s="95"/>
      <c r="MZJ38" s="108"/>
      <c r="MZK38" s="112"/>
      <c r="MZU38" s="114"/>
      <c r="MZW38" s="115"/>
      <c r="MZX38" s="115"/>
      <c r="MZY38" s="95"/>
      <c r="MZZ38" s="108"/>
      <c r="NAA38" s="112"/>
      <c r="NAK38" s="114"/>
      <c r="NAM38" s="115"/>
      <c r="NAN38" s="115"/>
      <c r="NAO38" s="95"/>
      <c r="NAP38" s="108"/>
      <c r="NAQ38" s="112"/>
      <c r="NBA38" s="114"/>
      <c r="NBC38" s="115"/>
      <c r="NBD38" s="115"/>
      <c r="NBE38" s="95"/>
      <c r="NBF38" s="108"/>
      <c r="NBG38" s="112"/>
      <c r="NBQ38" s="114"/>
      <c r="NBS38" s="115"/>
      <c r="NBT38" s="115"/>
      <c r="NBU38" s="95"/>
      <c r="NBV38" s="108"/>
      <c r="NBW38" s="112"/>
      <c r="NCG38" s="114"/>
      <c r="NCI38" s="115"/>
      <c r="NCJ38" s="115"/>
      <c r="NCK38" s="95"/>
      <c r="NCL38" s="108"/>
      <c r="NCM38" s="112"/>
      <c r="NCW38" s="114"/>
      <c r="NCY38" s="115"/>
      <c r="NCZ38" s="115"/>
      <c r="NDA38" s="95"/>
      <c r="NDB38" s="108"/>
      <c r="NDC38" s="112"/>
      <c r="NDM38" s="114"/>
      <c r="NDO38" s="115"/>
      <c r="NDP38" s="115"/>
      <c r="NDQ38" s="95"/>
      <c r="NDR38" s="108"/>
      <c r="NDS38" s="112"/>
      <c r="NEC38" s="114"/>
      <c r="NEE38" s="115"/>
      <c r="NEF38" s="115"/>
      <c r="NEG38" s="95"/>
      <c r="NEH38" s="108"/>
      <c r="NEI38" s="112"/>
      <c r="NES38" s="114"/>
      <c r="NEU38" s="115"/>
      <c r="NEV38" s="115"/>
      <c r="NEW38" s="95"/>
      <c r="NEX38" s="108"/>
      <c r="NEY38" s="112"/>
      <c r="NFI38" s="114"/>
      <c r="NFK38" s="115"/>
      <c r="NFL38" s="115"/>
      <c r="NFM38" s="95"/>
      <c r="NFN38" s="108"/>
      <c r="NFO38" s="112"/>
      <c r="NFY38" s="114"/>
      <c r="NGA38" s="115"/>
      <c r="NGB38" s="115"/>
      <c r="NGC38" s="95"/>
      <c r="NGD38" s="108"/>
      <c r="NGE38" s="112"/>
      <c r="NGO38" s="114"/>
      <c r="NGQ38" s="115"/>
      <c r="NGR38" s="115"/>
      <c r="NGS38" s="95"/>
      <c r="NGT38" s="108"/>
      <c r="NGU38" s="112"/>
      <c r="NHE38" s="114"/>
      <c r="NHG38" s="115"/>
      <c r="NHH38" s="115"/>
      <c r="NHI38" s="95"/>
      <c r="NHJ38" s="108"/>
      <c r="NHK38" s="112"/>
      <c r="NHU38" s="114"/>
      <c r="NHW38" s="115"/>
      <c r="NHX38" s="115"/>
      <c r="NHY38" s="95"/>
      <c r="NHZ38" s="108"/>
      <c r="NIA38" s="112"/>
      <c r="NIK38" s="114"/>
      <c r="NIM38" s="115"/>
      <c r="NIN38" s="115"/>
      <c r="NIO38" s="95"/>
      <c r="NIP38" s="108"/>
      <c r="NIQ38" s="112"/>
      <c r="NJA38" s="114"/>
      <c r="NJC38" s="115"/>
      <c r="NJD38" s="115"/>
      <c r="NJE38" s="95"/>
      <c r="NJF38" s="108"/>
      <c r="NJG38" s="112"/>
      <c r="NJQ38" s="114"/>
      <c r="NJS38" s="115"/>
      <c r="NJT38" s="115"/>
      <c r="NJU38" s="95"/>
      <c r="NJV38" s="108"/>
      <c r="NJW38" s="112"/>
      <c r="NKG38" s="114"/>
      <c r="NKI38" s="115"/>
      <c r="NKJ38" s="115"/>
      <c r="NKK38" s="95"/>
      <c r="NKL38" s="108"/>
      <c r="NKM38" s="112"/>
      <c r="NKW38" s="114"/>
      <c r="NKY38" s="115"/>
      <c r="NKZ38" s="115"/>
      <c r="NLA38" s="95"/>
      <c r="NLB38" s="108"/>
      <c r="NLC38" s="112"/>
      <c r="NLM38" s="114"/>
      <c r="NLO38" s="115"/>
      <c r="NLP38" s="115"/>
      <c r="NLQ38" s="95"/>
      <c r="NLR38" s="108"/>
      <c r="NLS38" s="112"/>
      <c r="NMC38" s="114"/>
      <c r="NME38" s="115"/>
      <c r="NMF38" s="115"/>
      <c r="NMG38" s="95"/>
      <c r="NMH38" s="108"/>
      <c r="NMI38" s="112"/>
      <c r="NMS38" s="114"/>
      <c r="NMU38" s="115"/>
      <c r="NMV38" s="115"/>
      <c r="NMW38" s="95"/>
      <c r="NMX38" s="108"/>
      <c r="NMY38" s="112"/>
      <c r="NNI38" s="114"/>
      <c r="NNK38" s="115"/>
      <c r="NNL38" s="115"/>
      <c r="NNM38" s="95"/>
      <c r="NNN38" s="108"/>
      <c r="NNO38" s="112"/>
      <c r="NNY38" s="114"/>
      <c r="NOA38" s="115"/>
      <c r="NOB38" s="115"/>
      <c r="NOC38" s="95"/>
      <c r="NOD38" s="108"/>
      <c r="NOE38" s="112"/>
      <c r="NOO38" s="114"/>
      <c r="NOQ38" s="115"/>
      <c r="NOR38" s="115"/>
      <c r="NOS38" s="95"/>
      <c r="NOT38" s="108"/>
      <c r="NOU38" s="112"/>
      <c r="NPE38" s="114"/>
      <c r="NPG38" s="115"/>
      <c r="NPH38" s="115"/>
      <c r="NPI38" s="95"/>
      <c r="NPJ38" s="108"/>
      <c r="NPK38" s="112"/>
      <c r="NPU38" s="114"/>
      <c r="NPW38" s="115"/>
      <c r="NPX38" s="115"/>
      <c r="NPY38" s="95"/>
      <c r="NPZ38" s="108"/>
      <c r="NQA38" s="112"/>
      <c r="NQK38" s="114"/>
      <c r="NQM38" s="115"/>
      <c r="NQN38" s="115"/>
      <c r="NQO38" s="95"/>
      <c r="NQP38" s="108"/>
      <c r="NQQ38" s="112"/>
      <c r="NRA38" s="114"/>
      <c r="NRC38" s="115"/>
      <c r="NRD38" s="115"/>
      <c r="NRE38" s="95"/>
      <c r="NRF38" s="108"/>
      <c r="NRG38" s="112"/>
      <c r="NRQ38" s="114"/>
      <c r="NRS38" s="115"/>
      <c r="NRT38" s="115"/>
      <c r="NRU38" s="95"/>
      <c r="NRV38" s="108"/>
      <c r="NRW38" s="112"/>
      <c r="NSG38" s="114"/>
      <c r="NSI38" s="115"/>
      <c r="NSJ38" s="115"/>
      <c r="NSK38" s="95"/>
      <c r="NSL38" s="108"/>
      <c r="NSM38" s="112"/>
      <c r="NSW38" s="114"/>
      <c r="NSY38" s="115"/>
      <c r="NSZ38" s="115"/>
      <c r="NTA38" s="95"/>
      <c r="NTB38" s="108"/>
      <c r="NTC38" s="112"/>
      <c r="NTM38" s="114"/>
      <c r="NTO38" s="115"/>
      <c r="NTP38" s="115"/>
      <c r="NTQ38" s="95"/>
      <c r="NTR38" s="108"/>
      <c r="NTS38" s="112"/>
      <c r="NUC38" s="114"/>
      <c r="NUE38" s="115"/>
      <c r="NUF38" s="115"/>
      <c r="NUG38" s="95"/>
      <c r="NUH38" s="108"/>
      <c r="NUI38" s="112"/>
      <c r="NUS38" s="114"/>
      <c r="NUU38" s="115"/>
      <c r="NUV38" s="115"/>
      <c r="NUW38" s="95"/>
      <c r="NUX38" s="108"/>
      <c r="NUY38" s="112"/>
      <c r="NVI38" s="114"/>
      <c r="NVK38" s="115"/>
      <c r="NVL38" s="115"/>
      <c r="NVM38" s="95"/>
      <c r="NVN38" s="108"/>
      <c r="NVO38" s="112"/>
      <c r="NVY38" s="114"/>
      <c r="NWA38" s="115"/>
      <c r="NWB38" s="115"/>
      <c r="NWC38" s="95"/>
      <c r="NWD38" s="108"/>
      <c r="NWE38" s="112"/>
      <c r="NWO38" s="114"/>
      <c r="NWQ38" s="115"/>
      <c r="NWR38" s="115"/>
      <c r="NWS38" s="95"/>
      <c r="NWT38" s="108"/>
      <c r="NWU38" s="112"/>
      <c r="NXE38" s="114"/>
      <c r="NXG38" s="115"/>
      <c r="NXH38" s="115"/>
      <c r="NXI38" s="95"/>
      <c r="NXJ38" s="108"/>
      <c r="NXK38" s="112"/>
      <c r="NXU38" s="114"/>
      <c r="NXW38" s="115"/>
      <c r="NXX38" s="115"/>
      <c r="NXY38" s="95"/>
      <c r="NXZ38" s="108"/>
      <c r="NYA38" s="112"/>
      <c r="NYK38" s="114"/>
      <c r="NYM38" s="115"/>
      <c r="NYN38" s="115"/>
      <c r="NYO38" s="95"/>
      <c r="NYP38" s="108"/>
      <c r="NYQ38" s="112"/>
      <c r="NZA38" s="114"/>
      <c r="NZC38" s="115"/>
      <c r="NZD38" s="115"/>
      <c r="NZE38" s="95"/>
      <c r="NZF38" s="108"/>
      <c r="NZG38" s="112"/>
      <c r="NZQ38" s="114"/>
      <c r="NZS38" s="115"/>
      <c r="NZT38" s="115"/>
      <c r="NZU38" s="95"/>
      <c r="NZV38" s="108"/>
      <c r="NZW38" s="112"/>
      <c r="OAG38" s="114"/>
      <c r="OAI38" s="115"/>
      <c r="OAJ38" s="115"/>
      <c r="OAK38" s="95"/>
      <c r="OAL38" s="108"/>
      <c r="OAM38" s="112"/>
      <c r="OAW38" s="114"/>
      <c r="OAY38" s="115"/>
      <c r="OAZ38" s="115"/>
      <c r="OBA38" s="95"/>
      <c r="OBB38" s="108"/>
      <c r="OBC38" s="112"/>
      <c r="OBM38" s="114"/>
      <c r="OBO38" s="115"/>
      <c r="OBP38" s="115"/>
      <c r="OBQ38" s="95"/>
      <c r="OBR38" s="108"/>
      <c r="OBS38" s="112"/>
      <c r="OCC38" s="114"/>
      <c r="OCE38" s="115"/>
      <c r="OCF38" s="115"/>
      <c r="OCG38" s="95"/>
      <c r="OCH38" s="108"/>
      <c r="OCI38" s="112"/>
      <c r="OCS38" s="114"/>
      <c r="OCU38" s="115"/>
      <c r="OCV38" s="115"/>
      <c r="OCW38" s="95"/>
      <c r="OCX38" s="108"/>
      <c r="OCY38" s="112"/>
      <c r="ODI38" s="114"/>
      <c r="ODK38" s="115"/>
      <c r="ODL38" s="115"/>
      <c r="ODM38" s="95"/>
      <c r="ODN38" s="108"/>
      <c r="ODO38" s="112"/>
      <c r="ODY38" s="114"/>
      <c r="OEA38" s="115"/>
      <c r="OEB38" s="115"/>
      <c r="OEC38" s="95"/>
      <c r="OED38" s="108"/>
      <c r="OEE38" s="112"/>
      <c r="OEO38" s="114"/>
      <c r="OEQ38" s="115"/>
      <c r="OER38" s="115"/>
      <c r="OES38" s="95"/>
      <c r="OET38" s="108"/>
      <c r="OEU38" s="112"/>
      <c r="OFE38" s="114"/>
      <c r="OFG38" s="115"/>
      <c r="OFH38" s="115"/>
      <c r="OFI38" s="95"/>
      <c r="OFJ38" s="108"/>
      <c r="OFK38" s="112"/>
      <c r="OFU38" s="114"/>
      <c r="OFW38" s="115"/>
      <c r="OFX38" s="115"/>
      <c r="OFY38" s="95"/>
      <c r="OFZ38" s="108"/>
      <c r="OGA38" s="112"/>
      <c r="OGK38" s="114"/>
      <c r="OGM38" s="115"/>
      <c r="OGN38" s="115"/>
      <c r="OGO38" s="95"/>
      <c r="OGP38" s="108"/>
      <c r="OGQ38" s="112"/>
      <c r="OHA38" s="114"/>
      <c r="OHC38" s="115"/>
      <c r="OHD38" s="115"/>
      <c r="OHE38" s="95"/>
      <c r="OHF38" s="108"/>
      <c r="OHG38" s="112"/>
      <c r="OHQ38" s="114"/>
      <c r="OHS38" s="115"/>
      <c r="OHT38" s="115"/>
      <c r="OHU38" s="95"/>
      <c r="OHV38" s="108"/>
      <c r="OHW38" s="112"/>
      <c r="OIG38" s="114"/>
      <c r="OII38" s="115"/>
      <c r="OIJ38" s="115"/>
      <c r="OIK38" s="95"/>
      <c r="OIL38" s="108"/>
      <c r="OIM38" s="112"/>
      <c r="OIW38" s="114"/>
      <c r="OIY38" s="115"/>
      <c r="OIZ38" s="115"/>
      <c r="OJA38" s="95"/>
      <c r="OJB38" s="108"/>
      <c r="OJC38" s="112"/>
      <c r="OJM38" s="114"/>
      <c r="OJO38" s="115"/>
      <c r="OJP38" s="115"/>
      <c r="OJQ38" s="95"/>
      <c r="OJR38" s="108"/>
      <c r="OJS38" s="112"/>
      <c r="OKC38" s="114"/>
      <c r="OKE38" s="115"/>
      <c r="OKF38" s="115"/>
      <c r="OKG38" s="95"/>
      <c r="OKH38" s="108"/>
      <c r="OKI38" s="112"/>
      <c r="OKS38" s="114"/>
      <c r="OKU38" s="115"/>
      <c r="OKV38" s="115"/>
      <c r="OKW38" s="95"/>
      <c r="OKX38" s="108"/>
      <c r="OKY38" s="112"/>
      <c r="OLI38" s="114"/>
      <c r="OLK38" s="115"/>
      <c r="OLL38" s="115"/>
      <c r="OLM38" s="95"/>
      <c r="OLN38" s="108"/>
      <c r="OLO38" s="112"/>
      <c r="OLY38" s="114"/>
      <c r="OMA38" s="115"/>
      <c r="OMB38" s="115"/>
      <c r="OMC38" s="95"/>
      <c r="OMD38" s="108"/>
      <c r="OME38" s="112"/>
      <c r="OMO38" s="114"/>
      <c r="OMQ38" s="115"/>
      <c r="OMR38" s="115"/>
      <c r="OMS38" s="95"/>
      <c r="OMT38" s="108"/>
      <c r="OMU38" s="112"/>
      <c r="ONE38" s="114"/>
      <c r="ONG38" s="115"/>
      <c r="ONH38" s="115"/>
      <c r="ONI38" s="95"/>
      <c r="ONJ38" s="108"/>
      <c r="ONK38" s="112"/>
      <c r="ONU38" s="114"/>
      <c r="ONW38" s="115"/>
      <c r="ONX38" s="115"/>
      <c r="ONY38" s="95"/>
      <c r="ONZ38" s="108"/>
      <c r="OOA38" s="112"/>
      <c r="OOK38" s="114"/>
      <c r="OOM38" s="115"/>
      <c r="OON38" s="115"/>
      <c r="OOO38" s="95"/>
      <c r="OOP38" s="108"/>
      <c r="OOQ38" s="112"/>
      <c r="OPA38" s="114"/>
      <c r="OPC38" s="115"/>
      <c r="OPD38" s="115"/>
      <c r="OPE38" s="95"/>
      <c r="OPF38" s="108"/>
      <c r="OPG38" s="112"/>
      <c r="OPQ38" s="114"/>
      <c r="OPS38" s="115"/>
      <c r="OPT38" s="115"/>
      <c r="OPU38" s="95"/>
      <c r="OPV38" s="108"/>
      <c r="OPW38" s="112"/>
      <c r="OQG38" s="114"/>
      <c r="OQI38" s="115"/>
      <c r="OQJ38" s="115"/>
      <c r="OQK38" s="95"/>
      <c r="OQL38" s="108"/>
      <c r="OQM38" s="112"/>
      <c r="OQW38" s="114"/>
      <c r="OQY38" s="115"/>
      <c r="OQZ38" s="115"/>
      <c r="ORA38" s="95"/>
      <c r="ORB38" s="108"/>
      <c r="ORC38" s="112"/>
      <c r="ORM38" s="114"/>
      <c r="ORO38" s="115"/>
      <c r="ORP38" s="115"/>
      <c r="ORQ38" s="95"/>
      <c r="ORR38" s="108"/>
      <c r="ORS38" s="112"/>
      <c r="OSC38" s="114"/>
      <c r="OSE38" s="115"/>
      <c r="OSF38" s="115"/>
      <c r="OSG38" s="95"/>
      <c r="OSH38" s="108"/>
      <c r="OSI38" s="112"/>
      <c r="OSS38" s="114"/>
      <c r="OSU38" s="115"/>
      <c r="OSV38" s="115"/>
      <c r="OSW38" s="95"/>
      <c r="OSX38" s="108"/>
      <c r="OSY38" s="112"/>
      <c r="OTI38" s="114"/>
      <c r="OTK38" s="115"/>
      <c r="OTL38" s="115"/>
      <c r="OTM38" s="95"/>
      <c r="OTN38" s="108"/>
      <c r="OTO38" s="112"/>
      <c r="OTY38" s="114"/>
      <c r="OUA38" s="115"/>
      <c r="OUB38" s="115"/>
      <c r="OUC38" s="95"/>
      <c r="OUD38" s="108"/>
      <c r="OUE38" s="112"/>
      <c r="OUO38" s="114"/>
      <c r="OUQ38" s="115"/>
      <c r="OUR38" s="115"/>
      <c r="OUS38" s="95"/>
      <c r="OUT38" s="108"/>
      <c r="OUU38" s="112"/>
      <c r="OVE38" s="114"/>
      <c r="OVG38" s="115"/>
      <c r="OVH38" s="115"/>
      <c r="OVI38" s="95"/>
      <c r="OVJ38" s="108"/>
      <c r="OVK38" s="112"/>
      <c r="OVU38" s="114"/>
      <c r="OVW38" s="115"/>
      <c r="OVX38" s="115"/>
      <c r="OVY38" s="95"/>
      <c r="OVZ38" s="108"/>
      <c r="OWA38" s="112"/>
      <c r="OWK38" s="114"/>
      <c r="OWM38" s="115"/>
      <c r="OWN38" s="115"/>
      <c r="OWO38" s="95"/>
      <c r="OWP38" s="108"/>
      <c r="OWQ38" s="112"/>
      <c r="OXA38" s="114"/>
      <c r="OXC38" s="115"/>
      <c r="OXD38" s="115"/>
      <c r="OXE38" s="95"/>
      <c r="OXF38" s="108"/>
      <c r="OXG38" s="112"/>
      <c r="OXQ38" s="114"/>
      <c r="OXS38" s="115"/>
      <c r="OXT38" s="115"/>
      <c r="OXU38" s="95"/>
      <c r="OXV38" s="108"/>
      <c r="OXW38" s="112"/>
      <c r="OYG38" s="114"/>
      <c r="OYI38" s="115"/>
      <c r="OYJ38" s="115"/>
      <c r="OYK38" s="95"/>
      <c r="OYL38" s="108"/>
      <c r="OYM38" s="112"/>
      <c r="OYW38" s="114"/>
      <c r="OYY38" s="115"/>
      <c r="OYZ38" s="115"/>
      <c r="OZA38" s="95"/>
      <c r="OZB38" s="108"/>
      <c r="OZC38" s="112"/>
      <c r="OZM38" s="114"/>
      <c r="OZO38" s="115"/>
      <c r="OZP38" s="115"/>
      <c r="OZQ38" s="95"/>
      <c r="OZR38" s="108"/>
      <c r="OZS38" s="112"/>
      <c r="PAC38" s="114"/>
      <c r="PAE38" s="115"/>
      <c r="PAF38" s="115"/>
      <c r="PAG38" s="95"/>
      <c r="PAH38" s="108"/>
      <c r="PAI38" s="112"/>
      <c r="PAS38" s="114"/>
      <c r="PAU38" s="115"/>
      <c r="PAV38" s="115"/>
      <c r="PAW38" s="95"/>
      <c r="PAX38" s="108"/>
      <c r="PAY38" s="112"/>
      <c r="PBI38" s="114"/>
      <c r="PBK38" s="115"/>
      <c r="PBL38" s="115"/>
      <c r="PBM38" s="95"/>
      <c r="PBN38" s="108"/>
      <c r="PBO38" s="112"/>
      <c r="PBY38" s="114"/>
      <c r="PCA38" s="115"/>
      <c r="PCB38" s="115"/>
      <c r="PCC38" s="95"/>
      <c r="PCD38" s="108"/>
      <c r="PCE38" s="112"/>
      <c r="PCO38" s="114"/>
      <c r="PCQ38" s="115"/>
      <c r="PCR38" s="115"/>
      <c r="PCS38" s="95"/>
      <c r="PCT38" s="108"/>
      <c r="PCU38" s="112"/>
      <c r="PDE38" s="114"/>
      <c r="PDG38" s="115"/>
      <c r="PDH38" s="115"/>
      <c r="PDI38" s="95"/>
      <c r="PDJ38" s="108"/>
      <c r="PDK38" s="112"/>
      <c r="PDU38" s="114"/>
      <c r="PDW38" s="115"/>
      <c r="PDX38" s="115"/>
      <c r="PDY38" s="95"/>
      <c r="PDZ38" s="108"/>
      <c r="PEA38" s="112"/>
      <c r="PEK38" s="114"/>
      <c r="PEM38" s="115"/>
      <c r="PEN38" s="115"/>
      <c r="PEO38" s="95"/>
      <c r="PEP38" s="108"/>
      <c r="PEQ38" s="112"/>
      <c r="PFA38" s="114"/>
      <c r="PFC38" s="115"/>
      <c r="PFD38" s="115"/>
      <c r="PFE38" s="95"/>
      <c r="PFF38" s="108"/>
      <c r="PFG38" s="112"/>
      <c r="PFQ38" s="114"/>
      <c r="PFS38" s="115"/>
      <c r="PFT38" s="115"/>
      <c r="PFU38" s="95"/>
      <c r="PFV38" s="108"/>
      <c r="PFW38" s="112"/>
      <c r="PGG38" s="114"/>
      <c r="PGI38" s="115"/>
      <c r="PGJ38" s="115"/>
      <c r="PGK38" s="95"/>
      <c r="PGL38" s="108"/>
      <c r="PGM38" s="112"/>
      <c r="PGW38" s="114"/>
      <c r="PGY38" s="115"/>
      <c r="PGZ38" s="115"/>
      <c r="PHA38" s="95"/>
      <c r="PHB38" s="108"/>
      <c r="PHC38" s="112"/>
      <c r="PHM38" s="114"/>
      <c r="PHO38" s="115"/>
      <c r="PHP38" s="115"/>
      <c r="PHQ38" s="95"/>
      <c r="PHR38" s="108"/>
      <c r="PHS38" s="112"/>
      <c r="PIC38" s="114"/>
      <c r="PIE38" s="115"/>
      <c r="PIF38" s="115"/>
      <c r="PIG38" s="95"/>
      <c r="PIH38" s="108"/>
      <c r="PII38" s="112"/>
      <c r="PIS38" s="114"/>
      <c r="PIU38" s="115"/>
      <c r="PIV38" s="115"/>
      <c r="PIW38" s="95"/>
      <c r="PIX38" s="108"/>
      <c r="PIY38" s="112"/>
      <c r="PJI38" s="114"/>
      <c r="PJK38" s="115"/>
      <c r="PJL38" s="115"/>
      <c r="PJM38" s="95"/>
      <c r="PJN38" s="108"/>
      <c r="PJO38" s="112"/>
      <c r="PJY38" s="114"/>
      <c r="PKA38" s="115"/>
      <c r="PKB38" s="115"/>
      <c r="PKC38" s="95"/>
      <c r="PKD38" s="108"/>
      <c r="PKE38" s="112"/>
      <c r="PKO38" s="114"/>
      <c r="PKQ38" s="115"/>
      <c r="PKR38" s="115"/>
      <c r="PKS38" s="95"/>
      <c r="PKT38" s="108"/>
      <c r="PKU38" s="112"/>
      <c r="PLE38" s="114"/>
      <c r="PLG38" s="115"/>
      <c r="PLH38" s="115"/>
      <c r="PLI38" s="95"/>
      <c r="PLJ38" s="108"/>
      <c r="PLK38" s="112"/>
      <c r="PLU38" s="114"/>
      <c r="PLW38" s="115"/>
      <c r="PLX38" s="115"/>
      <c r="PLY38" s="95"/>
      <c r="PLZ38" s="108"/>
      <c r="PMA38" s="112"/>
      <c r="PMK38" s="114"/>
      <c r="PMM38" s="115"/>
      <c r="PMN38" s="115"/>
      <c r="PMO38" s="95"/>
      <c r="PMP38" s="108"/>
      <c r="PMQ38" s="112"/>
      <c r="PNA38" s="114"/>
      <c r="PNC38" s="115"/>
      <c r="PND38" s="115"/>
      <c r="PNE38" s="95"/>
      <c r="PNF38" s="108"/>
      <c r="PNG38" s="112"/>
      <c r="PNQ38" s="114"/>
      <c r="PNS38" s="115"/>
      <c r="PNT38" s="115"/>
      <c r="PNU38" s="95"/>
      <c r="PNV38" s="108"/>
      <c r="PNW38" s="112"/>
      <c r="POG38" s="114"/>
      <c r="POI38" s="115"/>
      <c r="POJ38" s="115"/>
      <c r="POK38" s="95"/>
      <c r="POL38" s="108"/>
      <c r="POM38" s="112"/>
      <c r="POW38" s="114"/>
      <c r="POY38" s="115"/>
      <c r="POZ38" s="115"/>
      <c r="PPA38" s="95"/>
      <c r="PPB38" s="108"/>
      <c r="PPC38" s="112"/>
      <c r="PPM38" s="114"/>
      <c r="PPO38" s="115"/>
      <c r="PPP38" s="115"/>
      <c r="PPQ38" s="95"/>
      <c r="PPR38" s="108"/>
      <c r="PPS38" s="112"/>
      <c r="PQC38" s="114"/>
      <c r="PQE38" s="115"/>
      <c r="PQF38" s="115"/>
      <c r="PQG38" s="95"/>
      <c r="PQH38" s="108"/>
      <c r="PQI38" s="112"/>
      <c r="PQS38" s="114"/>
      <c r="PQU38" s="115"/>
      <c r="PQV38" s="115"/>
      <c r="PQW38" s="95"/>
      <c r="PQX38" s="108"/>
      <c r="PQY38" s="112"/>
      <c r="PRI38" s="114"/>
      <c r="PRK38" s="115"/>
      <c r="PRL38" s="115"/>
      <c r="PRM38" s="95"/>
      <c r="PRN38" s="108"/>
      <c r="PRO38" s="112"/>
      <c r="PRY38" s="114"/>
      <c r="PSA38" s="115"/>
      <c r="PSB38" s="115"/>
      <c r="PSC38" s="95"/>
      <c r="PSD38" s="108"/>
      <c r="PSE38" s="112"/>
      <c r="PSO38" s="114"/>
      <c r="PSQ38" s="115"/>
      <c r="PSR38" s="115"/>
      <c r="PSS38" s="95"/>
      <c r="PST38" s="108"/>
      <c r="PSU38" s="112"/>
      <c r="PTE38" s="114"/>
      <c r="PTG38" s="115"/>
      <c r="PTH38" s="115"/>
      <c r="PTI38" s="95"/>
      <c r="PTJ38" s="108"/>
      <c r="PTK38" s="112"/>
      <c r="PTU38" s="114"/>
      <c r="PTW38" s="115"/>
      <c r="PTX38" s="115"/>
      <c r="PTY38" s="95"/>
      <c r="PTZ38" s="108"/>
      <c r="PUA38" s="112"/>
      <c r="PUK38" s="114"/>
      <c r="PUM38" s="115"/>
      <c r="PUN38" s="115"/>
      <c r="PUO38" s="95"/>
      <c r="PUP38" s="108"/>
      <c r="PUQ38" s="112"/>
      <c r="PVA38" s="114"/>
      <c r="PVC38" s="115"/>
      <c r="PVD38" s="115"/>
      <c r="PVE38" s="95"/>
      <c r="PVF38" s="108"/>
      <c r="PVG38" s="112"/>
      <c r="PVQ38" s="114"/>
      <c r="PVS38" s="115"/>
      <c r="PVT38" s="115"/>
      <c r="PVU38" s="95"/>
      <c r="PVV38" s="108"/>
      <c r="PVW38" s="112"/>
      <c r="PWG38" s="114"/>
      <c r="PWI38" s="115"/>
      <c r="PWJ38" s="115"/>
      <c r="PWK38" s="95"/>
      <c r="PWL38" s="108"/>
      <c r="PWM38" s="112"/>
      <c r="PWW38" s="114"/>
      <c r="PWY38" s="115"/>
      <c r="PWZ38" s="115"/>
      <c r="PXA38" s="95"/>
      <c r="PXB38" s="108"/>
      <c r="PXC38" s="112"/>
      <c r="PXM38" s="114"/>
      <c r="PXO38" s="115"/>
      <c r="PXP38" s="115"/>
      <c r="PXQ38" s="95"/>
      <c r="PXR38" s="108"/>
      <c r="PXS38" s="112"/>
      <c r="PYC38" s="114"/>
      <c r="PYE38" s="115"/>
      <c r="PYF38" s="115"/>
      <c r="PYG38" s="95"/>
      <c r="PYH38" s="108"/>
      <c r="PYI38" s="112"/>
      <c r="PYS38" s="114"/>
      <c r="PYU38" s="115"/>
      <c r="PYV38" s="115"/>
      <c r="PYW38" s="95"/>
      <c r="PYX38" s="108"/>
      <c r="PYY38" s="112"/>
      <c r="PZI38" s="114"/>
      <c r="PZK38" s="115"/>
      <c r="PZL38" s="115"/>
      <c r="PZM38" s="95"/>
      <c r="PZN38" s="108"/>
      <c r="PZO38" s="112"/>
      <c r="PZY38" s="114"/>
      <c r="QAA38" s="115"/>
      <c r="QAB38" s="115"/>
      <c r="QAC38" s="95"/>
      <c r="QAD38" s="108"/>
      <c r="QAE38" s="112"/>
      <c r="QAO38" s="114"/>
      <c r="QAQ38" s="115"/>
      <c r="QAR38" s="115"/>
      <c r="QAS38" s="95"/>
      <c r="QAT38" s="108"/>
      <c r="QAU38" s="112"/>
      <c r="QBE38" s="114"/>
      <c r="QBG38" s="115"/>
      <c r="QBH38" s="115"/>
      <c r="QBI38" s="95"/>
      <c r="QBJ38" s="108"/>
      <c r="QBK38" s="112"/>
      <c r="QBU38" s="114"/>
      <c r="QBW38" s="115"/>
      <c r="QBX38" s="115"/>
      <c r="QBY38" s="95"/>
      <c r="QBZ38" s="108"/>
      <c r="QCA38" s="112"/>
      <c r="QCK38" s="114"/>
      <c r="QCM38" s="115"/>
      <c r="QCN38" s="115"/>
      <c r="QCO38" s="95"/>
      <c r="QCP38" s="108"/>
      <c r="QCQ38" s="112"/>
      <c r="QDA38" s="114"/>
      <c r="QDC38" s="115"/>
      <c r="QDD38" s="115"/>
      <c r="QDE38" s="95"/>
      <c r="QDF38" s="108"/>
      <c r="QDG38" s="112"/>
      <c r="QDQ38" s="114"/>
      <c r="QDS38" s="115"/>
      <c r="QDT38" s="115"/>
      <c r="QDU38" s="95"/>
      <c r="QDV38" s="108"/>
      <c r="QDW38" s="112"/>
      <c r="QEG38" s="114"/>
      <c r="QEI38" s="115"/>
      <c r="QEJ38" s="115"/>
      <c r="QEK38" s="95"/>
      <c r="QEL38" s="108"/>
      <c r="QEM38" s="112"/>
      <c r="QEW38" s="114"/>
      <c r="QEY38" s="115"/>
      <c r="QEZ38" s="115"/>
      <c r="QFA38" s="95"/>
      <c r="QFB38" s="108"/>
      <c r="QFC38" s="112"/>
      <c r="QFM38" s="114"/>
      <c r="QFO38" s="115"/>
      <c r="QFP38" s="115"/>
      <c r="QFQ38" s="95"/>
      <c r="QFR38" s="108"/>
      <c r="QFS38" s="112"/>
      <c r="QGC38" s="114"/>
      <c r="QGE38" s="115"/>
      <c r="QGF38" s="115"/>
      <c r="QGG38" s="95"/>
      <c r="QGH38" s="108"/>
      <c r="QGI38" s="112"/>
      <c r="QGS38" s="114"/>
      <c r="QGU38" s="115"/>
      <c r="QGV38" s="115"/>
      <c r="QGW38" s="95"/>
      <c r="QGX38" s="108"/>
      <c r="QGY38" s="112"/>
      <c r="QHI38" s="114"/>
      <c r="QHK38" s="115"/>
      <c r="QHL38" s="115"/>
      <c r="QHM38" s="95"/>
      <c r="QHN38" s="108"/>
      <c r="QHO38" s="112"/>
      <c r="QHY38" s="114"/>
      <c r="QIA38" s="115"/>
      <c r="QIB38" s="115"/>
      <c r="QIC38" s="95"/>
      <c r="QID38" s="108"/>
      <c r="QIE38" s="112"/>
      <c r="QIO38" s="114"/>
      <c r="QIQ38" s="115"/>
      <c r="QIR38" s="115"/>
      <c r="QIS38" s="95"/>
      <c r="QIT38" s="108"/>
      <c r="QIU38" s="112"/>
      <c r="QJE38" s="114"/>
      <c r="QJG38" s="115"/>
      <c r="QJH38" s="115"/>
      <c r="QJI38" s="95"/>
      <c r="QJJ38" s="108"/>
      <c r="QJK38" s="112"/>
      <c r="QJU38" s="114"/>
      <c r="QJW38" s="115"/>
      <c r="QJX38" s="115"/>
      <c r="QJY38" s="95"/>
      <c r="QJZ38" s="108"/>
      <c r="QKA38" s="112"/>
      <c r="QKK38" s="114"/>
      <c r="QKM38" s="115"/>
      <c r="QKN38" s="115"/>
      <c r="QKO38" s="95"/>
      <c r="QKP38" s="108"/>
      <c r="QKQ38" s="112"/>
      <c r="QLA38" s="114"/>
      <c r="QLC38" s="115"/>
      <c r="QLD38" s="115"/>
      <c r="QLE38" s="95"/>
      <c r="QLF38" s="108"/>
      <c r="QLG38" s="112"/>
      <c r="QLQ38" s="114"/>
      <c r="QLS38" s="115"/>
      <c r="QLT38" s="115"/>
      <c r="QLU38" s="95"/>
      <c r="QLV38" s="108"/>
      <c r="QLW38" s="112"/>
      <c r="QMG38" s="114"/>
      <c r="QMI38" s="115"/>
      <c r="QMJ38" s="115"/>
      <c r="QMK38" s="95"/>
      <c r="QML38" s="108"/>
      <c r="QMM38" s="112"/>
      <c r="QMW38" s="114"/>
      <c r="QMY38" s="115"/>
      <c r="QMZ38" s="115"/>
      <c r="QNA38" s="95"/>
      <c r="QNB38" s="108"/>
      <c r="QNC38" s="112"/>
      <c r="QNM38" s="114"/>
      <c r="QNO38" s="115"/>
      <c r="QNP38" s="115"/>
      <c r="QNQ38" s="95"/>
      <c r="QNR38" s="108"/>
      <c r="QNS38" s="112"/>
      <c r="QOC38" s="114"/>
      <c r="QOE38" s="115"/>
      <c r="QOF38" s="115"/>
      <c r="QOG38" s="95"/>
      <c r="QOH38" s="108"/>
      <c r="QOI38" s="112"/>
      <c r="QOS38" s="114"/>
      <c r="QOU38" s="115"/>
      <c r="QOV38" s="115"/>
      <c r="QOW38" s="95"/>
      <c r="QOX38" s="108"/>
      <c r="QOY38" s="112"/>
      <c r="QPI38" s="114"/>
      <c r="QPK38" s="115"/>
      <c r="QPL38" s="115"/>
      <c r="QPM38" s="95"/>
      <c r="QPN38" s="108"/>
      <c r="QPO38" s="112"/>
      <c r="QPY38" s="114"/>
      <c r="QQA38" s="115"/>
      <c r="QQB38" s="115"/>
      <c r="QQC38" s="95"/>
      <c r="QQD38" s="108"/>
      <c r="QQE38" s="112"/>
      <c r="QQO38" s="114"/>
      <c r="QQQ38" s="115"/>
      <c r="QQR38" s="115"/>
      <c r="QQS38" s="95"/>
      <c r="QQT38" s="108"/>
      <c r="QQU38" s="112"/>
      <c r="QRE38" s="114"/>
      <c r="QRG38" s="115"/>
      <c r="QRH38" s="115"/>
      <c r="QRI38" s="95"/>
      <c r="QRJ38" s="108"/>
      <c r="QRK38" s="112"/>
      <c r="QRU38" s="114"/>
      <c r="QRW38" s="115"/>
      <c r="QRX38" s="115"/>
      <c r="QRY38" s="95"/>
      <c r="QRZ38" s="108"/>
      <c r="QSA38" s="112"/>
      <c r="QSK38" s="114"/>
      <c r="QSM38" s="115"/>
      <c r="QSN38" s="115"/>
      <c r="QSO38" s="95"/>
      <c r="QSP38" s="108"/>
      <c r="QSQ38" s="112"/>
      <c r="QTA38" s="114"/>
      <c r="QTC38" s="115"/>
      <c r="QTD38" s="115"/>
      <c r="QTE38" s="95"/>
      <c r="QTF38" s="108"/>
      <c r="QTG38" s="112"/>
      <c r="QTQ38" s="114"/>
      <c r="QTS38" s="115"/>
      <c r="QTT38" s="115"/>
      <c r="QTU38" s="95"/>
      <c r="QTV38" s="108"/>
      <c r="QTW38" s="112"/>
      <c r="QUG38" s="114"/>
      <c r="QUI38" s="115"/>
      <c r="QUJ38" s="115"/>
      <c r="QUK38" s="95"/>
      <c r="QUL38" s="108"/>
      <c r="QUM38" s="112"/>
      <c r="QUW38" s="114"/>
      <c r="QUY38" s="115"/>
      <c r="QUZ38" s="115"/>
      <c r="QVA38" s="95"/>
      <c r="QVB38" s="108"/>
      <c r="QVC38" s="112"/>
      <c r="QVM38" s="114"/>
      <c r="QVO38" s="115"/>
      <c r="QVP38" s="115"/>
      <c r="QVQ38" s="95"/>
      <c r="QVR38" s="108"/>
      <c r="QVS38" s="112"/>
      <c r="QWC38" s="114"/>
      <c r="QWE38" s="115"/>
      <c r="QWF38" s="115"/>
      <c r="QWG38" s="95"/>
      <c r="QWH38" s="108"/>
      <c r="QWI38" s="112"/>
      <c r="QWS38" s="114"/>
      <c r="QWU38" s="115"/>
      <c r="QWV38" s="115"/>
      <c r="QWW38" s="95"/>
      <c r="QWX38" s="108"/>
      <c r="QWY38" s="112"/>
      <c r="QXI38" s="114"/>
      <c r="QXK38" s="115"/>
      <c r="QXL38" s="115"/>
      <c r="QXM38" s="95"/>
      <c r="QXN38" s="108"/>
      <c r="QXO38" s="112"/>
      <c r="QXY38" s="114"/>
      <c r="QYA38" s="115"/>
      <c r="QYB38" s="115"/>
      <c r="QYC38" s="95"/>
      <c r="QYD38" s="108"/>
      <c r="QYE38" s="112"/>
      <c r="QYO38" s="114"/>
      <c r="QYQ38" s="115"/>
      <c r="QYR38" s="115"/>
      <c r="QYS38" s="95"/>
      <c r="QYT38" s="108"/>
      <c r="QYU38" s="112"/>
      <c r="QZE38" s="114"/>
      <c r="QZG38" s="115"/>
      <c r="QZH38" s="115"/>
      <c r="QZI38" s="95"/>
      <c r="QZJ38" s="108"/>
      <c r="QZK38" s="112"/>
      <c r="QZU38" s="114"/>
      <c r="QZW38" s="115"/>
      <c r="QZX38" s="115"/>
      <c r="QZY38" s="95"/>
      <c r="QZZ38" s="108"/>
      <c r="RAA38" s="112"/>
      <c r="RAK38" s="114"/>
      <c r="RAM38" s="115"/>
      <c r="RAN38" s="115"/>
      <c r="RAO38" s="95"/>
      <c r="RAP38" s="108"/>
      <c r="RAQ38" s="112"/>
      <c r="RBA38" s="114"/>
      <c r="RBC38" s="115"/>
      <c r="RBD38" s="115"/>
      <c r="RBE38" s="95"/>
      <c r="RBF38" s="108"/>
      <c r="RBG38" s="112"/>
      <c r="RBQ38" s="114"/>
      <c r="RBS38" s="115"/>
      <c r="RBT38" s="115"/>
      <c r="RBU38" s="95"/>
      <c r="RBV38" s="108"/>
      <c r="RBW38" s="112"/>
      <c r="RCG38" s="114"/>
      <c r="RCI38" s="115"/>
      <c r="RCJ38" s="115"/>
      <c r="RCK38" s="95"/>
      <c r="RCL38" s="108"/>
      <c r="RCM38" s="112"/>
      <c r="RCW38" s="114"/>
      <c r="RCY38" s="115"/>
      <c r="RCZ38" s="115"/>
      <c r="RDA38" s="95"/>
      <c r="RDB38" s="108"/>
      <c r="RDC38" s="112"/>
      <c r="RDM38" s="114"/>
      <c r="RDO38" s="115"/>
      <c r="RDP38" s="115"/>
      <c r="RDQ38" s="95"/>
      <c r="RDR38" s="108"/>
      <c r="RDS38" s="112"/>
      <c r="REC38" s="114"/>
      <c r="REE38" s="115"/>
      <c r="REF38" s="115"/>
      <c r="REG38" s="95"/>
      <c r="REH38" s="108"/>
      <c r="REI38" s="112"/>
      <c r="RES38" s="114"/>
      <c r="REU38" s="115"/>
      <c r="REV38" s="115"/>
      <c r="REW38" s="95"/>
      <c r="REX38" s="108"/>
      <c r="REY38" s="112"/>
      <c r="RFI38" s="114"/>
      <c r="RFK38" s="115"/>
      <c r="RFL38" s="115"/>
      <c r="RFM38" s="95"/>
      <c r="RFN38" s="108"/>
      <c r="RFO38" s="112"/>
      <c r="RFY38" s="114"/>
      <c r="RGA38" s="115"/>
      <c r="RGB38" s="115"/>
      <c r="RGC38" s="95"/>
      <c r="RGD38" s="108"/>
      <c r="RGE38" s="112"/>
      <c r="RGO38" s="114"/>
      <c r="RGQ38" s="115"/>
      <c r="RGR38" s="115"/>
      <c r="RGS38" s="95"/>
      <c r="RGT38" s="108"/>
      <c r="RGU38" s="112"/>
      <c r="RHE38" s="114"/>
      <c r="RHG38" s="115"/>
      <c r="RHH38" s="115"/>
      <c r="RHI38" s="95"/>
      <c r="RHJ38" s="108"/>
      <c r="RHK38" s="112"/>
      <c r="RHU38" s="114"/>
      <c r="RHW38" s="115"/>
      <c r="RHX38" s="115"/>
      <c r="RHY38" s="95"/>
      <c r="RHZ38" s="108"/>
      <c r="RIA38" s="112"/>
      <c r="RIK38" s="114"/>
      <c r="RIM38" s="115"/>
      <c r="RIN38" s="115"/>
      <c r="RIO38" s="95"/>
      <c r="RIP38" s="108"/>
      <c r="RIQ38" s="112"/>
      <c r="RJA38" s="114"/>
      <c r="RJC38" s="115"/>
      <c r="RJD38" s="115"/>
      <c r="RJE38" s="95"/>
      <c r="RJF38" s="108"/>
      <c r="RJG38" s="112"/>
      <c r="RJQ38" s="114"/>
      <c r="RJS38" s="115"/>
      <c r="RJT38" s="115"/>
      <c r="RJU38" s="95"/>
      <c r="RJV38" s="108"/>
      <c r="RJW38" s="112"/>
      <c r="RKG38" s="114"/>
      <c r="RKI38" s="115"/>
      <c r="RKJ38" s="115"/>
      <c r="RKK38" s="95"/>
      <c r="RKL38" s="108"/>
      <c r="RKM38" s="112"/>
      <c r="RKW38" s="114"/>
      <c r="RKY38" s="115"/>
      <c r="RKZ38" s="115"/>
      <c r="RLA38" s="95"/>
      <c r="RLB38" s="108"/>
      <c r="RLC38" s="112"/>
      <c r="RLM38" s="114"/>
      <c r="RLO38" s="115"/>
      <c r="RLP38" s="115"/>
      <c r="RLQ38" s="95"/>
      <c r="RLR38" s="108"/>
      <c r="RLS38" s="112"/>
      <c r="RMC38" s="114"/>
      <c r="RME38" s="115"/>
      <c r="RMF38" s="115"/>
      <c r="RMG38" s="95"/>
      <c r="RMH38" s="108"/>
      <c r="RMI38" s="112"/>
      <c r="RMS38" s="114"/>
      <c r="RMU38" s="115"/>
      <c r="RMV38" s="115"/>
      <c r="RMW38" s="95"/>
      <c r="RMX38" s="108"/>
      <c r="RMY38" s="112"/>
      <c r="RNI38" s="114"/>
      <c r="RNK38" s="115"/>
      <c r="RNL38" s="115"/>
      <c r="RNM38" s="95"/>
      <c r="RNN38" s="108"/>
      <c r="RNO38" s="112"/>
      <c r="RNY38" s="114"/>
      <c r="ROA38" s="115"/>
      <c r="ROB38" s="115"/>
      <c r="ROC38" s="95"/>
      <c r="ROD38" s="108"/>
      <c r="ROE38" s="112"/>
      <c r="ROO38" s="114"/>
      <c r="ROQ38" s="115"/>
      <c r="ROR38" s="115"/>
      <c r="ROS38" s="95"/>
      <c r="ROT38" s="108"/>
      <c r="ROU38" s="112"/>
      <c r="RPE38" s="114"/>
      <c r="RPG38" s="115"/>
      <c r="RPH38" s="115"/>
      <c r="RPI38" s="95"/>
      <c r="RPJ38" s="108"/>
      <c r="RPK38" s="112"/>
      <c r="RPU38" s="114"/>
      <c r="RPW38" s="115"/>
      <c r="RPX38" s="115"/>
      <c r="RPY38" s="95"/>
      <c r="RPZ38" s="108"/>
      <c r="RQA38" s="112"/>
      <c r="RQK38" s="114"/>
      <c r="RQM38" s="115"/>
      <c r="RQN38" s="115"/>
      <c r="RQO38" s="95"/>
      <c r="RQP38" s="108"/>
      <c r="RQQ38" s="112"/>
      <c r="RRA38" s="114"/>
      <c r="RRC38" s="115"/>
      <c r="RRD38" s="115"/>
      <c r="RRE38" s="95"/>
      <c r="RRF38" s="108"/>
      <c r="RRG38" s="112"/>
      <c r="RRQ38" s="114"/>
      <c r="RRS38" s="115"/>
      <c r="RRT38" s="115"/>
      <c r="RRU38" s="95"/>
      <c r="RRV38" s="108"/>
      <c r="RRW38" s="112"/>
      <c r="RSG38" s="114"/>
      <c r="RSI38" s="115"/>
      <c r="RSJ38" s="115"/>
      <c r="RSK38" s="95"/>
      <c r="RSL38" s="108"/>
      <c r="RSM38" s="112"/>
      <c r="RSW38" s="114"/>
      <c r="RSY38" s="115"/>
      <c r="RSZ38" s="115"/>
      <c r="RTA38" s="95"/>
      <c r="RTB38" s="108"/>
      <c r="RTC38" s="112"/>
      <c r="RTM38" s="114"/>
      <c r="RTO38" s="115"/>
      <c r="RTP38" s="115"/>
      <c r="RTQ38" s="95"/>
      <c r="RTR38" s="108"/>
      <c r="RTS38" s="112"/>
      <c r="RUC38" s="114"/>
      <c r="RUE38" s="115"/>
      <c r="RUF38" s="115"/>
      <c r="RUG38" s="95"/>
      <c r="RUH38" s="108"/>
      <c r="RUI38" s="112"/>
      <c r="RUS38" s="114"/>
      <c r="RUU38" s="115"/>
      <c r="RUV38" s="115"/>
      <c r="RUW38" s="95"/>
      <c r="RUX38" s="108"/>
      <c r="RUY38" s="112"/>
      <c r="RVI38" s="114"/>
      <c r="RVK38" s="115"/>
      <c r="RVL38" s="115"/>
      <c r="RVM38" s="95"/>
      <c r="RVN38" s="108"/>
      <c r="RVO38" s="112"/>
      <c r="RVY38" s="114"/>
      <c r="RWA38" s="115"/>
      <c r="RWB38" s="115"/>
      <c r="RWC38" s="95"/>
      <c r="RWD38" s="108"/>
      <c r="RWE38" s="112"/>
      <c r="RWO38" s="114"/>
      <c r="RWQ38" s="115"/>
      <c r="RWR38" s="115"/>
      <c r="RWS38" s="95"/>
      <c r="RWT38" s="108"/>
      <c r="RWU38" s="112"/>
      <c r="RXE38" s="114"/>
      <c r="RXG38" s="115"/>
      <c r="RXH38" s="115"/>
      <c r="RXI38" s="95"/>
      <c r="RXJ38" s="108"/>
      <c r="RXK38" s="112"/>
      <c r="RXU38" s="114"/>
      <c r="RXW38" s="115"/>
      <c r="RXX38" s="115"/>
      <c r="RXY38" s="95"/>
      <c r="RXZ38" s="108"/>
      <c r="RYA38" s="112"/>
      <c r="RYK38" s="114"/>
      <c r="RYM38" s="115"/>
      <c r="RYN38" s="115"/>
      <c r="RYO38" s="95"/>
      <c r="RYP38" s="108"/>
      <c r="RYQ38" s="112"/>
      <c r="RZA38" s="114"/>
      <c r="RZC38" s="115"/>
      <c r="RZD38" s="115"/>
      <c r="RZE38" s="95"/>
      <c r="RZF38" s="108"/>
      <c r="RZG38" s="112"/>
      <c r="RZQ38" s="114"/>
      <c r="RZS38" s="115"/>
      <c r="RZT38" s="115"/>
      <c r="RZU38" s="95"/>
      <c r="RZV38" s="108"/>
      <c r="RZW38" s="112"/>
      <c r="SAG38" s="114"/>
      <c r="SAI38" s="115"/>
      <c r="SAJ38" s="115"/>
      <c r="SAK38" s="95"/>
      <c r="SAL38" s="108"/>
      <c r="SAM38" s="112"/>
      <c r="SAW38" s="114"/>
      <c r="SAY38" s="115"/>
      <c r="SAZ38" s="115"/>
      <c r="SBA38" s="95"/>
      <c r="SBB38" s="108"/>
      <c r="SBC38" s="112"/>
      <c r="SBM38" s="114"/>
      <c r="SBO38" s="115"/>
      <c r="SBP38" s="115"/>
      <c r="SBQ38" s="95"/>
      <c r="SBR38" s="108"/>
      <c r="SBS38" s="112"/>
      <c r="SCC38" s="114"/>
      <c r="SCE38" s="115"/>
      <c r="SCF38" s="115"/>
      <c r="SCG38" s="95"/>
      <c r="SCH38" s="108"/>
      <c r="SCI38" s="112"/>
      <c r="SCS38" s="114"/>
      <c r="SCU38" s="115"/>
      <c r="SCV38" s="115"/>
      <c r="SCW38" s="95"/>
      <c r="SCX38" s="108"/>
      <c r="SCY38" s="112"/>
      <c r="SDI38" s="114"/>
      <c r="SDK38" s="115"/>
      <c r="SDL38" s="115"/>
      <c r="SDM38" s="95"/>
      <c r="SDN38" s="108"/>
      <c r="SDO38" s="112"/>
      <c r="SDY38" s="114"/>
      <c r="SEA38" s="115"/>
      <c r="SEB38" s="115"/>
      <c r="SEC38" s="95"/>
      <c r="SED38" s="108"/>
      <c r="SEE38" s="112"/>
      <c r="SEO38" s="114"/>
      <c r="SEQ38" s="115"/>
      <c r="SER38" s="115"/>
      <c r="SES38" s="95"/>
      <c r="SET38" s="108"/>
      <c r="SEU38" s="112"/>
      <c r="SFE38" s="114"/>
      <c r="SFG38" s="115"/>
      <c r="SFH38" s="115"/>
      <c r="SFI38" s="95"/>
      <c r="SFJ38" s="108"/>
      <c r="SFK38" s="112"/>
      <c r="SFU38" s="114"/>
      <c r="SFW38" s="115"/>
      <c r="SFX38" s="115"/>
      <c r="SFY38" s="95"/>
      <c r="SFZ38" s="108"/>
      <c r="SGA38" s="112"/>
      <c r="SGK38" s="114"/>
      <c r="SGM38" s="115"/>
      <c r="SGN38" s="115"/>
      <c r="SGO38" s="95"/>
      <c r="SGP38" s="108"/>
      <c r="SGQ38" s="112"/>
      <c r="SHA38" s="114"/>
      <c r="SHC38" s="115"/>
      <c r="SHD38" s="115"/>
      <c r="SHE38" s="95"/>
      <c r="SHF38" s="108"/>
      <c r="SHG38" s="112"/>
      <c r="SHQ38" s="114"/>
      <c r="SHS38" s="115"/>
      <c r="SHT38" s="115"/>
      <c r="SHU38" s="95"/>
      <c r="SHV38" s="108"/>
      <c r="SHW38" s="112"/>
      <c r="SIG38" s="114"/>
      <c r="SII38" s="115"/>
      <c r="SIJ38" s="115"/>
      <c r="SIK38" s="95"/>
      <c r="SIL38" s="108"/>
      <c r="SIM38" s="112"/>
      <c r="SIW38" s="114"/>
      <c r="SIY38" s="115"/>
      <c r="SIZ38" s="115"/>
      <c r="SJA38" s="95"/>
      <c r="SJB38" s="108"/>
      <c r="SJC38" s="112"/>
      <c r="SJM38" s="114"/>
      <c r="SJO38" s="115"/>
      <c r="SJP38" s="115"/>
      <c r="SJQ38" s="95"/>
      <c r="SJR38" s="108"/>
      <c r="SJS38" s="112"/>
      <c r="SKC38" s="114"/>
      <c r="SKE38" s="115"/>
      <c r="SKF38" s="115"/>
      <c r="SKG38" s="95"/>
      <c r="SKH38" s="108"/>
      <c r="SKI38" s="112"/>
      <c r="SKS38" s="114"/>
      <c r="SKU38" s="115"/>
      <c r="SKV38" s="115"/>
      <c r="SKW38" s="95"/>
      <c r="SKX38" s="108"/>
      <c r="SKY38" s="112"/>
      <c r="SLI38" s="114"/>
      <c r="SLK38" s="115"/>
      <c r="SLL38" s="115"/>
      <c r="SLM38" s="95"/>
      <c r="SLN38" s="108"/>
      <c r="SLO38" s="112"/>
      <c r="SLY38" s="114"/>
      <c r="SMA38" s="115"/>
      <c r="SMB38" s="115"/>
      <c r="SMC38" s="95"/>
      <c r="SMD38" s="108"/>
      <c r="SME38" s="112"/>
      <c r="SMO38" s="114"/>
      <c r="SMQ38" s="115"/>
      <c r="SMR38" s="115"/>
      <c r="SMS38" s="95"/>
      <c r="SMT38" s="108"/>
      <c r="SMU38" s="112"/>
      <c r="SNE38" s="114"/>
      <c r="SNG38" s="115"/>
      <c r="SNH38" s="115"/>
      <c r="SNI38" s="95"/>
      <c r="SNJ38" s="108"/>
      <c r="SNK38" s="112"/>
      <c r="SNU38" s="114"/>
      <c r="SNW38" s="115"/>
      <c r="SNX38" s="115"/>
      <c r="SNY38" s="95"/>
      <c r="SNZ38" s="108"/>
      <c r="SOA38" s="112"/>
      <c r="SOK38" s="114"/>
      <c r="SOM38" s="115"/>
      <c r="SON38" s="115"/>
      <c r="SOO38" s="95"/>
      <c r="SOP38" s="108"/>
      <c r="SOQ38" s="112"/>
      <c r="SPA38" s="114"/>
      <c r="SPC38" s="115"/>
      <c r="SPD38" s="115"/>
      <c r="SPE38" s="95"/>
      <c r="SPF38" s="108"/>
      <c r="SPG38" s="112"/>
      <c r="SPQ38" s="114"/>
      <c r="SPS38" s="115"/>
      <c r="SPT38" s="115"/>
      <c r="SPU38" s="95"/>
      <c r="SPV38" s="108"/>
      <c r="SPW38" s="112"/>
      <c r="SQG38" s="114"/>
      <c r="SQI38" s="115"/>
      <c r="SQJ38" s="115"/>
      <c r="SQK38" s="95"/>
      <c r="SQL38" s="108"/>
      <c r="SQM38" s="112"/>
      <c r="SQW38" s="114"/>
      <c r="SQY38" s="115"/>
      <c r="SQZ38" s="115"/>
      <c r="SRA38" s="95"/>
      <c r="SRB38" s="108"/>
      <c r="SRC38" s="112"/>
      <c r="SRM38" s="114"/>
      <c r="SRO38" s="115"/>
      <c r="SRP38" s="115"/>
      <c r="SRQ38" s="95"/>
      <c r="SRR38" s="108"/>
      <c r="SRS38" s="112"/>
      <c r="SSC38" s="114"/>
      <c r="SSE38" s="115"/>
      <c r="SSF38" s="115"/>
      <c r="SSG38" s="95"/>
      <c r="SSH38" s="108"/>
      <c r="SSI38" s="112"/>
      <c r="SSS38" s="114"/>
      <c r="SSU38" s="115"/>
      <c r="SSV38" s="115"/>
      <c r="SSW38" s="95"/>
      <c r="SSX38" s="108"/>
      <c r="SSY38" s="112"/>
      <c r="STI38" s="114"/>
      <c r="STK38" s="115"/>
      <c r="STL38" s="115"/>
      <c r="STM38" s="95"/>
      <c r="STN38" s="108"/>
      <c r="STO38" s="112"/>
      <c r="STY38" s="114"/>
      <c r="SUA38" s="115"/>
      <c r="SUB38" s="115"/>
      <c r="SUC38" s="95"/>
      <c r="SUD38" s="108"/>
      <c r="SUE38" s="112"/>
      <c r="SUO38" s="114"/>
      <c r="SUQ38" s="115"/>
      <c r="SUR38" s="115"/>
      <c r="SUS38" s="95"/>
      <c r="SUT38" s="108"/>
      <c r="SUU38" s="112"/>
      <c r="SVE38" s="114"/>
      <c r="SVG38" s="115"/>
      <c r="SVH38" s="115"/>
      <c r="SVI38" s="95"/>
      <c r="SVJ38" s="108"/>
      <c r="SVK38" s="112"/>
      <c r="SVU38" s="114"/>
      <c r="SVW38" s="115"/>
      <c r="SVX38" s="115"/>
      <c r="SVY38" s="95"/>
      <c r="SVZ38" s="108"/>
      <c r="SWA38" s="112"/>
      <c r="SWK38" s="114"/>
      <c r="SWM38" s="115"/>
      <c r="SWN38" s="115"/>
      <c r="SWO38" s="95"/>
      <c r="SWP38" s="108"/>
      <c r="SWQ38" s="112"/>
      <c r="SXA38" s="114"/>
      <c r="SXC38" s="115"/>
      <c r="SXD38" s="115"/>
      <c r="SXE38" s="95"/>
      <c r="SXF38" s="108"/>
      <c r="SXG38" s="112"/>
      <c r="SXQ38" s="114"/>
      <c r="SXS38" s="115"/>
      <c r="SXT38" s="115"/>
      <c r="SXU38" s="95"/>
      <c r="SXV38" s="108"/>
      <c r="SXW38" s="112"/>
      <c r="SYG38" s="114"/>
      <c r="SYI38" s="115"/>
      <c r="SYJ38" s="115"/>
      <c r="SYK38" s="95"/>
      <c r="SYL38" s="108"/>
      <c r="SYM38" s="112"/>
      <c r="SYW38" s="114"/>
      <c r="SYY38" s="115"/>
      <c r="SYZ38" s="115"/>
      <c r="SZA38" s="95"/>
      <c r="SZB38" s="108"/>
      <c r="SZC38" s="112"/>
      <c r="SZM38" s="114"/>
      <c r="SZO38" s="115"/>
      <c r="SZP38" s="115"/>
      <c r="SZQ38" s="95"/>
      <c r="SZR38" s="108"/>
      <c r="SZS38" s="112"/>
      <c r="TAC38" s="114"/>
      <c r="TAE38" s="115"/>
      <c r="TAF38" s="115"/>
      <c r="TAG38" s="95"/>
      <c r="TAH38" s="108"/>
      <c r="TAI38" s="112"/>
      <c r="TAS38" s="114"/>
      <c r="TAU38" s="115"/>
      <c r="TAV38" s="115"/>
      <c r="TAW38" s="95"/>
      <c r="TAX38" s="108"/>
      <c r="TAY38" s="112"/>
      <c r="TBI38" s="114"/>
      <c r="TBK38" s="115"/>
      <c r="TBL38" s="115"/>
      <c r="TBM38" s="95"/>
      <c r="TBN38" s="108"/>
      <c r="TBO38" s="112"/>
      <c r="TBY38" s="114"/>
      <c r="TCA38" s="115"/>
      <c r="TCB38" s="115"/>
      <c r="TCC38" s="95"/>
      <c r="TCD38" s="108"/>
      <c r="TCE38" s="112"/>
      <c r="TCO38" s="114"/>
      <c r="TCQ38" s="115"/>
      <c r="TCR38" s="115"/>
      <c r="TCS38" s="95"/>
      <c r="TCT38" s="108"/>
      <c r="TCU38" s="112"/>
      <c r="TDE38" s="114"/>
      <c r="TDG38" s="115"/>
      <c r="TDH38" s="115"/>
      <c r="TDI38" s="95"/>
      <c r="TDJ38" s="108"/>
      <c r="TDK38" s="112"/>
      <c r="TDU38" s="114"/>
      <c r="TDW38" s="115"/>
      <c r="TDX38" s="115"/>
      <c r="TDY38" s="95"/>
      <c r="TDZ38" s="108"/>
      <c r="TEA38" s="112"/>
      <c r="TEK38" s="114"/>
      <c r="TEM38" s="115"/>
      <c r="TEN38" s="115"/>
      <c r="TEO38" s="95"/>
      <c r="TEP38" s="108"/>
      <c r="TEQ38" s="112"/>
      <c r="TFA38" s="114"/>
      <c r="TFC38" s="115"/>
      <c r="TFD38" s="115"/>
      <c r="TFE38" s="95"/>
      <c r="TFF38" s="108"/>
      <c r="TFG38" s="112"/>
      <c r="TFQ38" s="114"/>
      <c r="TFS38" s="115"/>
      <c r="TFT38" s="115"/>
      <c r="TFU38" s="95"/>
      <c r="TFV38" s="108"/>
      <c r="TFW38" s="112"/>
      <c r="TGG38" s="114"/>
      <c r="TGI38" s="115"/>
      <c r="TGJ38" s="115"/>
      <c r="TGK38" s="95"/>
      <c r="TGL38" s="108"/>
      <c r="TGM38" s="112"/>
      <c r="TGW38" s="114"/>
      <c r="TGY38" s="115"/>
      <c r="TGZ38" s="115"/>
      <c r="THA38" s="95"/>
      <c r="THB38" s="108"/>
      <c r="THC38" s="112"/>
      <c r="THM38" s="114"/>
      <c r="THO38" s="115"/>
      <c r="THP38" s="115"/>
      <c r="THQ38" s="95"/>
      <c r="THR38" s="108"/>
      <c r="THS38" s="112"/>
      <c r="TIC38" s="114"/>
      <c r="TIE38" s="115"/>
      <c r="TIF38" s="115"/>
      <c r="TIG38" s="95"/>
      <c r="TIH38" s="108"/>
      <c r="TII38" s="112"/>
      <c r="TIS38" s="114"/>
      <c r="TIU38" s="115"/>
      <c r="TIV38" s="115"/>
      <c r="TIW38" s="95"/>
      <c r="TIX38" s="108"/>
      <c r="TIY38" s="112"/>
      <c r="TJI38" s="114"/>
      <c r="TJK38" s="115"/>
      <c r="TJL38" s="115"/>
      <c r="TJM38" s="95"/>
      <c r="TJN38" s="108"/>
      <c r="TJO38" s="112"/>
      <c r="TJY38" s="114"/>
      <c r="TKA38" s="115"/>
      <c r="TKB38" s="115"/>
      <c r="TKC38" s="95"/>
      <c r="TKD38" s="108"/>
      <c r="TKE38" s="112"/>
      <c r="TKO38" s="114"/>
      <c r="TKQ38" s="115"/>
      <c r="TKR38" s="115"/>
      <c r="TKS38" s="95"/>
      <c r="TKT38" s="108"/>
      <c r="TKU38" s="112"/>
      <c r="TLE38" s="114"/>
      <c r="TLG38" s="115"/>
      <c r="TLH38" s="115"/>
      <c r="TLI38" s="95"/>
      <c r="TLJ38" s="108"/>
      <c r="TLK38" s="112"/>
      <c r="TLU38" s="114"/>
      <c r="TLW38" s="115"/>
      <c r="TLX38" s="115"/>
      <c r="TLY38" s="95"/>
      <c r="TLZ38" s="108"/>
      <c r="TMA38" s="112"/>
      <c r="TMK38" s="114"/>
      <c r="TMM38" s="115"/>
      <c r="TMN38" s="115"/>
      <c r="TMO38" s="95"/>
      <c r="TMP38" s="108"/>
      <c r="TMQ38" s="112"/>
      <c r="TNA38" s="114"/>
      <c r="TNC38" s="115"/>
      <c r="TND38" s="115"/>
      <c r="TNE38" s="95"/>
      <c r="TNF38" s="108"/>
      <c r="TNG38" s="112"/>
      <c r="TNQ38" s="114"/>
      <c r="TNS38" s="115"/>
      <c r="TNT38" s="115"/>
      <c r="TNU38" s="95"/>
      <c r="TNV38" s="108"/>
      <c r="TNW38" s="112"/>
      <c r="TOG38" s="114"/>
      <c r="TOI38" s="115"/>
      <c r="TOJ38" s="115"/>
      <c r="TOK38" s="95"/>
      <c r="TOL38" s="108"/>
      <c r="TOM38" s="112"/>
      <c r="TOW38" s="114"/>
      <c r="TOY38" s="115"/>
      <c r="TOZ38" s="115"/>
      <c r="TPA38" s="95"/>
      <c r="TPB38" s="108"/>
      <c r="TPC38" s="112"/>
      <c r="TPM38" s="114"/>
      <c r="TPO38" s="115"/>
      <c r="TPP38" s="115"/>
      <c r="TPQ38" s="95"/>
      <c r="TPR38" s="108"/>
      <c r="TPS38" s="112"/>
      <c r="TQC38" s="114"/>
      <c r="TQE38" s="115"/>
      <c r="TQF38" s="115"/>
      <c r="TQG38" s="95"/>
      <c r="TQH38" s="108"/>
      <c r="TQI38" s="112"/>
      <c r="TQS38" s="114"/>
      <c r="TQU38" s="115"/>
      <c r="TQV38" s="115"/>
      <c r="TQW38" s="95"/>
      <c r="TQX38" s="108"/>
      <c r="TQY38" s="112"/>
      <c r="TRI38" s="114"/>
      <c r="TRK38" s="115"/>
      <c r="TRL38" s="115"/>
      <c r="TRM38" s="95"/>
      <c r="TRN38" s="108"/>
      <c r="TRO38" s="112"/>
      <c r="TRY38" s="114"/>
      <c r="TSA38" s="115"/>
      <c r="TSB38" s="115"/>
      <c r="TSC38" s="95"/>
      <c r="TSD38" s="108"/>
      <c r="TSE38" s="112"/>
      <c r="TSO38" s="114"/>
      <c r="TSQ38" s="115"/>
      <c r="TSR38" s="115"/>
      <c r="TSS38" s="95"/>
      <c r="TST38" s="108"/>
      <c r="TSU38" s="112"/>
      <c r="TTE38" s="114"/>
      <c r="TTG38" s="115"/>
      <c r="TTH38" s="115"/>
      <c r="TTI38" s="95"/>
      <c r="TTJ38" s="108"/>
      <c r="TTK38" s="112"/>
      <c r="TTU38" s="114"/>
      <c r="TTW38" s="115"/>
      <c r="TTX38" s="115"/>
      <c r="TTY38" s="95"/>
      <c r="TTZ38" s="108"/>
      <c r="TUA38" s="112"/>
      <c r="TUK38" s="114"/>
      <c r="TUM38" s="115"/>
      <c r="TUN38" s="115"/>
      <c r="TUO38" s="95"/>
      <c r="TUP38" s="108"/>
      <c r="TUQ38" s="112"/>
      <c r="TVA38" s="114"/>
      <c r="TVC38" s="115"/>
      <c r="TVD38" s="115"/>
      <c r="TVE38" s="95"/>
      <c r="TVF38" s="108"/>
      <c r="TVG38" s="112"/>
      <c r="TVQ38" s="114"/>
      <c r="TVS38" s="115"/>
      <c r="TVT38" s="115"/>
      <c r="TVU38" s="95"/>
      <c r="TVV38" s="108"/>
      <c r="TVW38" s="112"/>
      <c r="TWG38" s="114"/>
      <c r="TWI38" s="115"/>
      <c r="TWJ38" s="115"/>
      <c r="TWK38" s="95"/>
      <c r="TWL38" s="108"/>
      <c r="TWM38" s="112"/>
      <c r="TWW38" s="114"/>
      <c r="TWY38" s="115"/>
      <c r="TWZ38" s="115"/>
      <c r="TXA38" s="95"/>
      <c r="TXB38" s="108"/>
      <c r="TXC38" s="112"/>
      <c r="TXM38" s="114"/>
      <c r="TXO38" s="115"/>
      <c r="TXP38" s="115"/>
      <c r="TXQ38" s="95"/>
      <c r="TXR38" s="108"/>
      <c r="TXS38" s="112"/>
      <c r="TYC38" s="114"/>
      <c r="TYE38" s="115"/>
      <c r="TYF38" s="115"/>
      <c r="TYG38" s="95"/>
      <c r="TYH38" s="108"/>
      <c r="TYI38" s="112"/>
      <c r="TYS38" s="114"/>
      <c r="TYU38" s="115"/>
      <c r="TYV38" s="115"/>
      <c r="TYW38" s="95"/>
      <c r="TYX38" s="108"/>
      <c r="TYY38" s="112"/>
      <c r="TZI38" s="114"/>
      <c r="TZK38" s="115"/>
      <c r="TZL38" s="115"/>
      <c r="TZM38" s="95"/>
      <c r="TZN38" s="108"/>
      <c r="TZO38" s="112"/>
      <c r="TZY38" s="114"/>
      <c r="UAA38" s="115"/>
      <c r="UAB38" s="115"/>
      <c r="UAC38" s="95"/>
      <c r="UAD38" s="108"/>
      <c r="UAE38" s="112"/>
      <c r="UAO38" s="114"/>
      <c r="UAQ38" s="115"/>
      <c r="UAR38" s="115"/>
      <c r="UAS38" s="95"/>
      <c r="UAT38" s="108"/>
      <c r="UAU38" s="112"/>
      <c r="UBE38" s="114"/>
      <c r="UBG38" s="115"/>
      <c r="UBH38" s="115"/>
      <c r="UBI38" s="95"/>
      <c r="UBJ38" s="108"/>
      <c r="UBK38" s="112"/>
      <c r="UBU38" s="114"/>
      <c r="UBW38" s="115"/>
      <c r="UBX38" s="115"/>
      <c r="UBY38" s="95"/>
      <c r="UBZ38" s="108"/>
      <c r="UCA38" s="112"/>
      <c r="UCK38" s="114"/>
      <c r="UCM38" s="115"/>
      <c r="UCN38" s="115"/>
      <c r="UCO38" s="95"/>
      <c r="UCP38" s="108"/>
      <c r="UCQ38" s="112"/>
      <c r="UDA38" s="114"/>
      <c r="UDC38" s="115"/>
      <c r="UDD38" s="115"/>
      <c r="UDE38" s="95"/>
      <c r="UDF38" s="108"/>
      <c r="UDG38" s="112"/>
      <c r="UDQ38" s="114"/>
      <c r="UDS38" s="115"/>
      <c r="UDT38" s="115"/>
      <c r="UDU38" s="95"/>
      <c r="UDV38" s="108"/>
      <c r="UDW38" s="112"/>
      <c r="UEG38" s="114"/>
      <c r="UEI38" s="115"/>
      <c r="UEJ38" s="115"/>
      <c r="UEK38" s="95"/>
      <c r="UEL38" s="108"/>
      <c r="UEM38" s="112"/>
      <c r="UEW38" s="114"/>
      <c r="UEY38" s="115"/>
      <c r="UEZ38" s="115"/>
      <c r="UFA38" s="95"/>
      <c r="UFB38" s="108"/>
      <c r="UFC38" s="112"/>
      <c r="UFM38" s="114"/>
      <c r="UFO38" s="115"/>
      <c r="UFP38" s="115"/>
      <c r="UFQ38" s="95"/>
      <c r="UFR38" s="108"/>
      <c r="UFS38" s="112"/>
      <c r="UGC38" s="114"/>
      <c r="UGE38" s="115"/>
      <c r="UGF38" s="115"/>
      <c r="UGG38" s="95"/>
      <c r="UGH38" s="108"/>
      <c r="UGI38" s="112"/>
      <c r="UGS38" s="114"/>
      <c r="UGU38" s="115"/>
      <c r="UGV38" s="115"/>
      <c r="UGW38" s="95"/>
      <c r="UGX38" s="108"/>
      <c r="UGY38" s="112"/>
      <c r="UHI38" s="114"/>
      <c r="UHK38" s="115"/>
      <c r="UHL38" s="115"/>
      <c r="UHM38" s="95"/>
      <c r="UHN38" s="108"/>
      <c r="UHO38" s="112"/>
      <c r="UHY38" s="114"/>
      <c r="UIA38" s="115"/>
      <c r="UIB38" s="115"/>
      <c r="UIC38" s="95"/>
      <c r="UID38" s="108"/>
      <c r="UIE38" s="112"/>
      <c r="UIO38" s="114"/>
      <c r="UIQ38" s="115"/>
      <c r="UIR38" s="115"/>
      <c r="UIS38" s="95"/>
      <c r="UIT38" s="108"/>
      <c r="UIU38" s="112"/>
      <c r="UJE38" s="114"/>
      <c r="UJG38" s="115"/>
      <c r="UJH38" s="115"/>
      <c r="UJI38" s="95"/>
      <c r="UJJ38" s="108"/>
      <c r="UJK38" s="112"/>
      <c r="UJU38" s="114"/>
      <c r="UJW38" s="115"/>
      <c r="UJX38" s="115"/>
      <c r="UJY38" s="95"/>
      <c r="UJZ38" s="108"/>
      <c r="UKA38" s="112"/>
      <c r="UKK38" s="114"/>
      <c r="UKM38" s="115"/>
      <c r="UKN38" s="115"/>
      <c r="UKO38" s="95"/>
      <c r="UKP38" s="108"/>
      <c r="UKQ38" s="112"/>
      <c r="ULA38" s="114"/>
      <c r="ULC38" s="115"/>
      <c r="ULD38" s="115"/>
      <c r="ULE38" s="95"/>
      <c r="ULF38" s="108"/>
      <c r="ULG38" s="112"/>
      <c r="ULQ38" s="114"/>
      <c r="ULS38" s="115"/>
      <c r="ULT38" s="115"/>
      <c r="ULU38" s="95"/>
      <c r="ULV38" s="108"/>
      <c r="ULW38" s="112"/>
      <c r="UMG38" s="114"/>
      <c r="UMI38" s="115"/>
      <c r="UMJ38" s="115"/>
      <c r="UMK38" s="95"/>
      <c r="UML38" s="108"/>
      <c r="UMM38" s="112"/>
      <c r="UMW38" s="114"/>
      <c r="UMY38" s="115"/>
      <c r="UMZ38" s="115"/>
      <c r="UNA38" s="95"/>
      <c r="UNB38" s="108"/>
      <c r="UNC38" s="112"/>
      <c r="UNM38" s="114"/>
      <c r="UNO38" s="115"/>
      <c r="UNP38" s="115"/>
      <c r="UNQ38" s="95"/>
      <c r="UNR38" s="108"/>
      <c r="UNS38" s="112"/>
      <c r="UOC38" s="114"/>
      <c r="UOE38" s="115"/>
      <c r="UOF38" s="115"/>
      <c r="UOG38" s="95"/>
      <c r="UOH38" s="108"/>
      <c r="UOI38" s="112"/>
      <c r="UOS38" s="114"/>
      <c r="UOU38" s="115"/>
      <c r="UOV38" s="115"/>
      <c r="UOW38" s="95"/>
      <c r="UOX38" s="108"/>
      <c r="UOY38" s="112"/>
      <c r="UPI38" s="114"/>
      <c r="UPK38" s="115"/>
      <c r="UPL38" s="115"/>
      <c r="UPM38" s="95"/>
      <c r="UPN38" s="108"/>
      <c r="UPO38" s="112"/>
      <c r="UPY38" s="114"/>
      <c r="UQA38" s="115"/>
      <c r="UQB38" s="115"/>
      <c r="UQC38" s="95"/>
      <c r="UQD38" s="108"/>
      <c r="UQE38" s="112"/>
      <c r="UQO38" s="114"/>
      <c r="UQQ38" s="115"/>
      <c r="UQR38" s="115"/>
      <c r="UQS38" s="95"/>
      <c r="UQT38" s="108"/>
      <c r="UQU38" s="112"/>
      <c r="URE38" s="114"/>
      <c r="URG38" s="115"/>
      <c r="URH38" s="115"/>
      <c r="URI38" s="95"/>
      <c r="URJ38" s="108"/>
      <c r="URK38" s="112"/>
      <c r="URU38" s="114"/>
      <c r="URW38" s="115"/>
      <c r="URX38" s="115"/>
      <c r="URY38" s="95"/>
      <c r="URZ38" s="108"/>
      <c r="USA38" s="112"/>
      <c r="USK38" s="114"/>
      <c r="USM38" s="115"/>
      <c r="USN38" s="115"/>
      <c r="USO38" s="95"/>
      <c r="USP38" s="108"/>
      <c r="USQ38" s="112"/>
      <c r="UTA38" s="114"/>
      <c r="UTC38" s="115"/>
      <c r="UTD38" s="115"/>
      <c r="UTE38" s="95"/>
      <c r="UTF38" s="108"/>
      <c r="UTG38" s="112"/>
      <c r="UTQ38" s="114"/>
      <c r="UTS38" s="115"/>
      <c r="UTT38" s="115"/>
      <c r="UTU38" s="95"/>
      <c r="UTV38" s="108"/>
      <c r="UTW38" s="112"/>
      <c r="UUG38" s="114"/>
      <c r="UUI38" s="115"/>
      <c r="UUJ38" s="115"/>
      <c r="UUK38" s="95"/>
      <c r="UUL38" s="108"/>
      <c r="UUM38" s="112"/>
      <c r="UUW38" s="114"/>
      <c r="UUY38" s="115"/>
      <c r="UUZ38" s="115"/>
      <c r="UVA38" s="95"/>
      <c r="UVB38" s="108"/>
      <c r="UVC38" s="112"/>
      <c r="UVM38" s="114"/>
      <c r="UVO38" s="115"/>
      <c r="UVP38" s="115"/>
      <c r="UVQ38" s="95"/>
      <c r="UVR38" s="108"/>
      <c r="UVS38" s="112"/>
      <c r="UWC38" s="114"/>
      <c r="UWE38" s="115"/>
      <c r="UWF38" s="115"/>
      <c r="UWG38" s="95"/>
      <c r="UWH38" s="108"/>
      <c r="UWI38" s="112"/>
      <c r="UWS38" s="114"/>
      <c r="UWU38" s="115"/>
      <c r="UWV38" s="115"/>
      <c r="UWW38" s="95"/>
      <c r="UWX38" s="108"/>
      <c r="UWY38" s="112"/>
      <c r="UXI38" s="114"/>
      <c r="UXK38" s="115"/>
      <c r="UXL38" s="115"/>
      <c r="UXM38" s="95"/>
      <c r="UXN38" s="108"/>
      <c r="UXO38" s="112"/>
      <c r="UXY38" s="114"/>
      <c r="UYA38" s="115"/>
      <c r="UYB38" s="115"/>
      <c r="UYC38" s="95"/>
      <c r="UYD38" s="108"/>
      <c r="UYE38" s="112"/>
      <c r="UYO38" s="114"/>
      <c r="UYQ38" s="115"/>
      <c r="UYR38" s="115"/>
      <c r="UYS38" s="95"/>
      <c r="UYT38" s="108"/>
      <c r="UYU38" s="112"/>
      <c r="UZE38" s="114"/>
      <c r="UZG38" s="115"/>
      <c r="UZH38" s="115"/>
      <c r="UZI38" s="95"/>
      <c r="UZJ38" s="108"/>
      <c r="UZK38" s="112"/>
      <c r="UZU38" s="114"/>
      <c r="UZW38" s="115"/>
      <c r="UZX38" s="115"/>
      <c r="UZY38" s="95"/>
      <c r="UZZ38" s="108"/>
      <c r="VAA38" s="112"/>
      <c r="VAK38" s="114"/>
      <c r="VAM38" s="115"/>
      <c r="VAN38" s="115"/>
      <c r="VAO38" s="95"/>
      <c r="VAP38" s="108"/>
      <c r="VAQ38" s="112"/>
      <c r="VBA38" s="114"/>
      <c r="VBC38" s="115"/>
      <c r="VBD38" s="115"/>
      <c r="VBE38" s="95"/>
      <c r="VBF38" s="108"/>
      <c r="VBG38" s="112"/>
      <c r="VBQ38" s="114"/>
      <c r="VBS38" s="115"/>
      <c r="VBT38" s="115"/>
      <c r="VBU38" s="95"/>
      <c r="VBV38" s="108"/>
      <c r="VBW38" s="112"/>
      <c r="VCG38" s="114"/>
      <c r="VCI38" s="115"/>
      <c r="VCJ38" s="115"/>
      <c r="VCK38" s="95"/>
      <c r="VCL38" s="108"/>
      <c r="VCM38" s="112"/>
      <c r="VCW38" s="114"/>
      <c r="VCY38" s="115"/>
      <c r="VCZ38" s="115"/>
      <c r="VDA38" s="95"/>
      <c r="VDB38" s="108"/>
      <c r="VDC38" s="112"/>
      <c r="VDM38" s="114"/>
      <c r="VDO38" s="115"/>
      <c r="VDP38" s="115"/>
      <c r="VDQ38" s="95"/>
      <c r="VDR38" s="108"/>
      <c r="VDS38" s="112"/>
      <c r="VEC38" s="114"/>
      <c r="VEE38" s="115"/>
      <c r="VEF38" s="115"/>
      <c r="VEG38" s="95"/>
      <c r="VEH38" s="108"/>
      <c r="VEI38" s="112"/>
      <c r="VES38" s="114"/>
      <c r="VEU38" s="115"/>
      <c r="VEV38" s="115"/>
      <c r="VEW38" s="95"/>
      <c r="VEX38" s="108"/>
      <c r="VEY38" s="112"/>
      <c r="VFI38" s="114"/>
      <c r="VFK38" s="115"/>
      <c r="VFL38" s="115"/>
      <c r="VFM38" s="95"/>
      <c r="VFN38" s="108"/>
      <c r="VFO38" s="112"/>
      <c r="VFY38" s="114"/>
      <c r="VGA38" s="115"/>
      <c r="VGB38" s="115"/>
      <c r="VGC38" s="95"/>
      <c r="VGD38" s="108"/>
      <c r="VGE38" s="112"/>
      <c r="VGO38" s="114"/>
      <c r="VGQ38" s="115"/>
      <c r="VGR38" s="115"/>
      <c r="VGS38" s="95"/>
      <c r="VGT38" s="108"/>
      <c r="VGU38" s="112"/>
      <c r="VHE38" s="114"/>
      <c r="VHG38" s="115"/>
      <c r="VHH38" s="115"/>
      <c r="VHI38" s="95"/>
      <c r="VHJ38" s="108"/>
      <c r="VHK38" s="112"/>
      <c r="VHU38" s="114"/>
      <c r="VHW38" s="115"/>
      <c r="VHX38" s="115"/>
      <c r="VHY38" s="95"/>
      <c r="VHZ38" s="108"/>
      <c r="VIA38" s="112"/>
      <c r="VIK38" s="114"/>
      <c r="VIM38" s="115"/>
      <c r="VIN38" s="115"/>
      <c r="VIO38" s="95"/>
      <c r="VIP38" s="108"/>
      <c r="VIQ38" s="112"/>
      <c r="VJA38" s="114"/>
      <c r="VJC38" s="115"/>
      <c r="VJD38" s="115"/>
      <c r="VJE38" s="95"/>
      <c r="VJF38" s="108"/>
      <c r="VJG38" s="112"/>
      <c r="VJQ38" s="114"/>
      <c r="VJS38" s="115"/>
      <c r="VJT38" s="115"/>
      <c r="VJU38" s="95"/>
      <c r="VJV38" s="108"/>
      <c r="VJW38" s="112"/>
      <c r="VKG38" s="114"/>
      <c r="VKI38" s="115"/>
      <c r="VKJ38" s="115"/>
      <c r="VKK38" s="95"/>
      <c r="VKL38" s="108"/>
      <c r="VKM38" s="112"/>
      <c r="VKW38" s="114"/>
      <c r="VKY38" s="115"/>
      <c r="VKZ38" s="115"/>
      <c r="VLA38" s="95"/>
      <c r="VLB38" s="108"/>
      <c r="VLC38" s="112"/>
      <c r="VLM38" s="114"/>
      <c r="VLO38" s="115"/>
      <c r="VLP38" s="115"/>
      <c r="VLQ38" s="95"/>
      <c r="VLR38" s="108"/>
      <c r="VLS38" s="112"/>
      <c r="VMC38" s="114"/>
      <c r="VME38" s="115"/>
      <c r="VMF38" s="115"/>
      <c r="VMG38" s="95"/>
      <c r="VMH38" s="108"/>
      <c r="VMI38" s="112"/>
      <c r="VMS38" s="114"/>
      <c r="VMU38" s="115"/>
      <c r="VMV38" s="115"/>
      <c r="VMW38" s="95"/>
      <c r="VMX38" s="108"/>
      <c r="VMY38" s="112"/>
      <c r="VNI38" s="114"/>
      <c r="VNK38" s="115"/>
      <c r="VNL38" s="115"/>
      <c r="VNM38" s="95"/>
      <c r="VNN38" s="108"/>
      <c r="VNO38" s="112"/>
      <c r="VNY38" s="114"/>
      <c r="VOA38" s="115"/>
      <c r="VOB38" s="115"/>
      <c r="VOC38" s="95"/>
      <c r="VOD38" s="108"/>
      <c r="VOE38" s="112"/>
      <c r="VOO38" s="114"/>
      <c r="VOQ38" s="115"/>
      <c r="VOR38" s="115"/>
      <c r="VOS38" s="95"/>
      <c r="VOT38" s="108"/>
      <c r="VOU38" s="112"/>
      <c r="VPE38" s="114"/>
      <c r="VPG38" s="115"/>
      <c r="VPH38" s="115"/>
      <c r="VPI38" s="95"/>
      <c r="VPJ38" s="108"/>
      <c r="VPK38" s="112"/>
      <c r="VPU38" s="114"/>
      <c r="VPW38" s="115"/>
      <c r="VPX38" s="115"/>
      <c r="VPY38" s="95"/>
      <c r="VPZ38" s="108"/>
      <c r="VQA38" s="112"/>
      <c r="VQK38" s="114"/>
      <c r="VQM38" s="115"/>
      <c r="VQN38" s="115"/>
      <c r="VQO38" s="95"/>
      <c r="VQP38" s="108"/>
      <c r="VQQ38" s="112"/>
      <c r="VRA38" s="114"/>
      <c r="VRC38" s="115"/>
      <c r="VRD38" s="115"/>
      <c r="VRE38" s="95"/>
      <c r="VRF38" s="108"/>
      <c r="VRG38" s="112"/>
      <c r="VRQ38" s="114"/>
      <c r="VRS38" s="115"/>
      <c r="VRT38" s="115"/>
      <c r="VRU38" s="95"/>
      <c r="VRV38" s="108"/>
      <c r="VRW38" s="112"/>
      <c r="VSG38" s="114"/>
      <c r="VSI38" s="115"/>
      <c r="VSJ38" s="115"/>
      <c r="VSK38" s="95"/>
      <c r="VSL38" s="108"/>
      <c r="VSM38" s="112"/>
      <c r="VSW38" s="114"/>
      <c r="VSY38" s="115"/>
      <c r="VSZ38" s="115"/>
      <c r="VTA38" s="95"/>
      <c r="VTB38" s="108"/>
      <c r="VTC38" s="112"/>
      <c r="VTM38" s="114"/>
      <c r="VTO38" s="115"/>
      <c r="VTP38" s="115"/>
      <c r="VTQ38" s="95"/>
      <c r="VTR38" s="108"/>
      <c r="VTS38" s="112"/>
      <c r="VUC38" s="114"/>
      <c r="VUE38" s="115"/>
      <c r="VUF38" s="115"/>
      <c r="VUG38" s="95"/>
      <c r="VUH38" s="108"/>
      <c r="VUI38" s="112"/>
      <c r="VUS38" s="114"/>
      <c r="VUU38" s="115"/>
      <c r="VUV38" s="115"/>
      <c r="VUW38" s="95"/>
      <c r="VUX38" s="108"/>
      <c r="VUY38" s="112"/>
      <c r="VVI38" s="114"/>
      <c r="VVK38" s="115"/>
      <c r="VVL38" s="115"/>
      <c r="VVM38" s="95"/>
      <c r="VVN38" s="108"/>
      <c r="VVO38" s="112"/>
      <c r="VVY38" s="114"/>
      <c r="VWA38" s="115"/>
      <c r="VWB38" s="115"/>
      <c r="VWC38" s="95"/>
      <c r="VWD38" s="108"/>
      <c r="VWE38" s="112"/>
      <c r="VWO38" s="114"/>
      <c r="VWQ38" s="115"/>
      <c r="VWR38" s="115"/>
      <c r="VWS38" s="95"/>
      <c r="VWT38" s="108"/>
      <c r="VWU38" s="112"/>
      <c r="VXE38" s="114"/>
      <c r="VXG38" s="115"/>
      <c r="VXH38" s="115"/>
      <c r="VXI38" s="95"/>
      <c r="VXJ38" s="108"/>
      <c r="VXK38" s="112"/>
      <c r="VXU38" s="114"/>
      <c r="VXW38" s="115"/>
      <c r="VXX38" s="115"/>
      <c r="VXY38" s="95"/>
      <c r="VXZ38" s="108"/>
      <c r="VYA38" s="112"/>
      <c r="VYK38" s="114"/>
      <c r="VYM38" s="115"/>
      <c r="VYN38" s="115"/>
      <c r="VYO38" s="95"/>
      <c r="VYP38" s="108"/>
      <c r="VYQ38" s="112"/>
      <c r="VZA38" s="114"/>
      <c r="VZC38" s="115"/>
      <c r="VZD38" s="115"/>
      <c r="VZE38" s="95"/>
      <c r="VZF38" s="108"/>
      <c r="VZG38" s="112"/>
      <c r="VZQ38" s="114"/>
      <c r="VZS38" s="115"/>
      <c r="VZT38" s="115"/>
      <c r="VZU38" s="95"/>
      <c r="VZV38" s="108"/>
      <c r="VZW38" s="112"/>
      <c r="WAG38" s="114"/>
      <c r="WAI38" s="115"/>
      <c r="WAJ38" s="115"/>
      <c r="WAK38" s="95"/>
      <c r="WAL38" s="108"/>
      <c r="WAM38" s="112"/>
      <c r="WAW38" s="114"/>
      <c r="WAY38" s="115"/>
      <c r="WAZ38" s="115"/>
      <c r="WBA38" s="95"/>
      <c r="WBB38" s="108"/>
      <c r="WBC38" s="112"/>
      <c r="WBM38" s="114"/>
      <c r="WBO38" s="115"/>
      <c r="WBP38" s="115"/>
      <c r="WBQ38" s="95"/>
      <c r="WBR38" s="108"/>
      <c r="WBS38" s="112"/>
      <c r="WCC38" s="114"/>
      <c r="WCE38" s="115"/>
      <c r="WCF38" s="115"/>
      <c r="WCG38" s="95"/>
      <c r="WCH38" s="108"/>
      <c r="WCI38" s="112"/>
      <c r="WCS38" s="114"/>
      <c r="WCU38" s="115"/>
      <c r="WCV38" s="115"/>
      <c r="WCW38" s="95"/>
      <c r="WCX38" s="108"/>
      <c r="WCY38" s="112"/>
      <c r="WDI38" s="114"/>
      <c r="WDK38" s="115"/>
      <c r="WDL38" s="115"/>
      <c r="WDM38" s="95"/>
      <c r="WDN38" s="108"/>
      <c r="WDO38" s="112"/>
      <c r="WDY38" s="114"/>
      <c r="WEA38" s="115"/>
      <c r="WEB38" s="115"/>
      <c r="WEC38" s="95"/>
      <c r="WED38" s="108"/>
      <c r="WEE38" s="112"/>
      <c r="WEO38" s="114"/>
      <c r="WEQ38" s="115"/>
      <c r="WER38" s="115"/>
      <c r="WES38" s="95"/>
      <c r="WET38" s="108"/>
      <c r="WEU38" s="112"/>
      <c r="WFE38" s="114"/>
      <c r="WFG38" s="115"/>
      <c r="WFH38" s="115"/>
      <c r="WFI38" s="95"/>
      <c r="WFJ38" s="108"/>
      <c r="WFK38" s="112"/>
      <c r="WFU38" s="114"/>
      <c r="WFW38" s="115"/>
      <c r="WFX38" s="115"/>
      <c r="WFY38" s="95"/>
      <c r="WFZ38" s="108"/>
      <c r="WGA38" s="112"/>
      <c r="WGK38" s="114"/>
      <c r="WGM38" s="115"/>
      <c r="WGN38" s="115"/>
      <c r="WGO38" s="95"/>
      <c r="WGP38" s="108"/>
      <c r="WGQ38" s="112"/>
      <c r="WHA38" s="114"/>
      <c r="WHC38" s="115"/>
      <c r="WHD38" s="115"/>
      <c r="WHE38" s="95"/>
      <c r="WHF38" s="108"/>
      <c r="WHG38" s="112"/>
      <c r="WHQ38" s="114"/>
      <c r="WHS38" s="115"/>
      <c r="WHT38" s="115"/>
      <c r="WHU38" s="95"/>
      <c r="WHV38" s="108"/>
      <c r="WHW38" s="112"/>
      <c r="WIG38" s="114"/>
      <c r="WII38" s="115"/>
      <c r="WIJ38" s="115"/>
      <c r="WIK38" s="95"/>
      <c r="WIL38" s="108"/>
      <c r="WIM38" s="112"/>
      <c r="WIW38" s="114"/>
      <c r="WIY38" s="115"/>
      <c r="WIZ38" s="115"/>
      <c r="WJA38" s="95"/>
      <c r="WJB38" s="108"/>
      <c r="WJC38" s="112"/>
      <c r="WJM38" s="114"/>
      <c r="WJO38" s="115"/>
      <c r="WJP38" s="115"/>
      <c r="WJQ38" s="95"/>
      <c r="WJR38" s="108"/>
      <c r="WJS38" s="112"/>
      <c r="WKC38" s="114"/>
      <c r="WKE38" s="115"/>
      <c r="WKF38" s="115"/>
      <c r="WKG38" s="95"/>
      <c r="WKH38" s="108"/>
      <c r="WKI38" s="112"/>
      <c r="WKS38" s="114"/>
      <c r="WKU38" s="115"/>
      <c r="WKV38" s="115"/>
      <c r="WKW38" s="95"/>
      <c r="WKX38" s="108"/>
      <c r="WKY38" s="112"/>
      <c r="WLI38" s="114"/>
      <c r="WLK38" s="115"/>
      <c r="WLL38" s="115"/>
      <c r="WLM38" s="95"/>
      <c r="WLN38" s="108"/>
      <c r="WLO38" s="112"/>
      <c r="WLY38" s="114"/>
      <c r="WMA38" s="115"/>
      <c r="WMB38" s="115"/>
      <c r="WMC38" s="95"/>
      <c r="WMD38" s="108"/>
      <c r="WME38" s="112"/>
      <c r="WMO38" s="114"/>
      <c r="WMQ38" s="115"/>
      <c r="WMR38" s="115"/>
      <c r="WMS38" s="95"/>
      <c r="WMT38" s="108"/>
      <c r="WMU38" s="112"/>
      <c r="WNE38" s="114"/>
      <c r="WNG38" s="115"/>
      <c r="WNH38" s="115"/>
      <c r="WNI38" s="95"/>
      <c r="WNJ38" s="108"/>
      <c r="WNK38" s="112"/>
      <c r="WNU38" s="114"/>
      <c r="WNW38" s="115"/>
      <c r="WNX38" s="115"/>
      <c r="WNY38" s="95"/>
      <c r="WNZ38" s="108"/>
      <c r="WOA38" s="112"/>
      <c r="WOK38" s="114"/>
      <c r="WOM38" s="115"/>
      <c r="WON38" s="115"/>
      <c r="WOO38" s="95"/>
      <c r="WOP38" s="108"/>
      <c r="WOQ38" s="112"/>
      <c r="WPA38" s="114"/>
      <c r="WPC38" s="115"/>
      <c r="WPD38" s="115"/>
      <c r="WPE38" s="95"/>
      <c r="WPF38" s="108"/>
      <c r="WPG38" s="112"/>
      <c r="WPQ38" s="114"/>
      <c r="WPS38" s="115"/>
      <c r="WPT38" s="115"/>
      <c r="WPU38" s="95"/>
      <c r="WPV38" s="108"/>
      <c r="WPW38" s="112"/>
      <c r="WQG38" s="114"/>
      <c r="WQI38" s="115"/>
      <c r="WQJ38" s="115"/>
      <c r="WQK38" s="95"/>
      <c r="WQL38" s="108"/>
      <c r="WQM38" s="112"/>
      <c r="WQW38" s="114"/>
      <c r="WQY38" s="115"/>
      <c r="WQZ38" s="115"/>
      <c r="WRA38" s="95"/>
      <c r="WRB38" s="108"/>
      <c r="WRC38" s="112"/>
      <c r="WRM38" s="114"/>
      <c r="WRO38" s="115"/>
      <c r="WRP38" s="115"/>
      <c r="WRQ38" s="95"/>
      <c r="WRR38" s="108"/>
      <c r="WRS38" s="112"/>
      <c r="WSC38" s="114"/>
      <c r="WSE38" s="115"/>
      <c r="WSF38" s="115"/>
      <c r="WSG38" s="95"/>
      <c r="WSH38" s="108"/>
      <c r="WSI38" s="112"/>
      <c r="WSS38" s="114"/>
      <c r="WSU38" s="115"/>
      <c r="WSV38" s="115"/>
      <c r="WSW38" s="95"/>
      <c r="WSX38" s="108"/>
      <c r="WSY38" s="112"/>
      <c r="WTI38" s="114"/>
      <c r="WTK38" s="115"/>
      <c r="WTL38" s="115"/>
      <c r="WTM38" s="95"/>
      <c r="WTN38" s="108"/>
      <c r="WTO38" s="112"/>
      <c r="WTY38" s="114"/>
      <c r="WUA38" s="115"/>
      <c r="WUB38" s="115"/>
      <c r="WUC38" s="95"/>
      <c r="WUD38" s="108"/>
      <c r="WUE38" s="112"/>
      <c r="WUO38" s="114"/>
      <c r="WUQ38" s="115"/>
      <c r="WUR38" s="115"/>
      <c r="WUS38" s="95"/>
      <c r="WUT38" s="108"/>
      <c r="WUU38" s="112"/>
      <c r="WVE38" s="114"/>
      <c r="WVG38" s="115"/>
      <c r="WVH38" s="115"/>
      <c r="WVI38" s="95"/>
      <c r="WVJ38" s="108"/>
      <c r="WVK38" s="112"/>
      <c r="WVU38" s="114"/>
      <c r="WVW38" s="115"/>
      <c r="WVX38" s="115"/>
      <c r="WVY38" s="95"/>
      <c r="WVZ38" s="108"/>
      <c r="WWA38" s="112"/>
      <c r="WWK38" s="114"/>
      <c r="WWM38" s="115"/>
      <c r="WWN38" s="115"/>
      <c r="WWO38" s="95"/>
      <c r="WWP38" s="108"/>
      <c r="WWQ38" s="112"/>
      <c r="WXA38" s="114"/>
      <c r="WXC38" s="115"/>
      <c r="WXD38" s="115"/>
      <c r="WXE38" s="95"/>
      <c r="WXF38" s="108"/>
      <c r="WXG38" s="112"/>
      <c r="WXQ38" s="114"/>
      <c r="WXS38" s="115"/>
      <c r="WXT38" s="115"/>
      <c r="WXU38" s="95"/>
      <c r="WXV38" s="108"/>
      <c r="WXW38" s="112"/>
      <c r="WYG38" s="114"/>
      <c r="WYI38" s="115"/>
      <c r="WYJ38" s="115"/>
      <c r="WYK38" s="95"/>
      <c r="WYL38" s="108"/>
      <c r="WYM38" s="112"/>
      <c r="WYW38" s="114"/>
      <c r="WYY38" s="115"/>
      <c r="WYZ38" s="115"/>
      <c r="WZA38" s="95"/>
      <c r="WZB38" s="108"/>
      <c r="WZC38" s="112"/>
      <c r="WZM38" s="114"/>
      <c r="WZO38" s="115"/>
      <c r="WZP38" s="115"/>
      <c r="WZQ38" s="95"/>
      <c r="WZR38" s="108"/>
      <c r="WZS38" s="112"/>
      <c r="XAC38" s="114"/>
      <c r="XAE38" s="115"/>
      <c r="XAF38" s="115"/>
      <c r="XAG38" s="95"/>
      <c r="XAH38" s="108"/>
      <c r="XAI38" s="112"/>
      <c r="XAS38" s="114"/>
      <c r="XAU38" s="115"/>
      <c r="XAV38" s="115"/>
      <c r="XAW38" s="95"/>
      <c r="XAX38" s="108"/>
      <c r="XAY38" s="112"/>
      <c r="XBI38" s="114"/>
      <c r="XBK38" s="115"/>
      <c r="XBL38" s="115"/>
      <c r="XBM38" s="95"/>
      <c r="XBN38" s="108"/>
      <c r="XBO38" s="112"/>
      <c r="XBY38" s="114"/>
      <c r="XCA38" s="115"/>
      <c r="XCB38" s="115"/>
      <c r="XCC38" s="95"/>
      <c r="XCD38" s="108"/>
      <c r="XCE38" s="112"/>
      <c r="XCO38" s="114"/>
      <c r="XCQ38" s="115"/>
      <c r="XCR38" s="115"/>
      <c r="XCS38" s="95"/>
      <c r="XCT38" s="108"/>
      <c r="XCU38" s="112"/>
      <c r="XDE38" s="114"/>
      <c r="XDG38" s="115"/>
      <c r="XDH38" s="115"/>
      <c r="XDI38" s="95"/>
      <c r="XDJ38" s="108"/>
      <c r="XDK38" s="112"/>
      <c r="XDU38" s="114"/>
      <c r="XDW38" s="115"/>
      <c r="XDX38" s="115"/>
      <c r="XDY38" s="95"/>
      <c r="XDZ38" s="108"/>
      <c r="XEA38" s="112"/>
      <c r="XEK38" s="114"/>
      <c r="XEM38" s="115"/>
      <c r="XEN38" s="115"/>
      <c r="XEO38" s="95"/>
      <c r="XEP38" s="108"/>
      <c r="XEQ38" s="112"/>
      <c r="XFA38" s="114"/>
      <c r="XFC38" s="115"/>
      <c r="XFD38" s="115"/>
    </row>
    <row r="39" spans="1:16384" s="113" customFormat="1" ht="21" customHeight="1" x14ac:dyDescent="0.25">
      <c r="A39" s="95"/>
      <c r="B39" s="108"/>
      <c r="C39" s="11"/>
      <c r="D39" s="108"/>
      <c r="E39" s="116"/>
      <c r="F39" s="117"/>
      <c r="G39" s="116"/>
      <c r="H39" s="117"/>
      <c r="I39" s="116"/>
      <c r="J39" s="117"/>
      <c r="K39" s="116"/>
      <c r="L39" s="117"/>
      <c r="M39" s="116"/>
      <c r="N39" s="117"/>
      <c r="O39" s="116"/>
      <c r="P39" s="117"/>
      <c r="Q39" s="118"/>
      <c r="R39" s="119"/>
      <c r="S39" s="112"/>
      <c r="AC39" s="114"/>
      <c r="AE39" s="115"/>
      <c r="AF39" s="115"/>
      <c r="AG39" s="95"/>
      <c r="AH39" s="108"/>
      <c r="AI39" s="112"/>
      <c r="AS39" s="114"/>
      <c r="AU39" s="115"/>
      <c r="AV39" s="115"/>
      <c r="AW39" s="95"/>
      <c r="AX39" s="108"/>
      <c r="AY39" s="112"/>
      <c r="BI39" s="114"/>
      <c r="BK39" s="115"/>
      <c r="BL39" s="115"/>
      <c r="BM39" s="95"/>
      <c r="BN39" s="108"/>
      <c r="BO39" s="112"/>
      <c r="BY39" s="114"/>
      <c r="CA39" s="115"/>
      <c r="CB39" s="115"/>
      <c r="CC39" s="95"/>
      <c r="CD39" s="108"/>
      <c r="CE39" s="112"/>
      <c r="CO39" s="114"/>
      <c r="CQ39" s="115"/>
      <c r="CR39" s="115"/>
      <c r="CS39" s="95"/>
      <c r="CT39" s="108"/>
      <c r="CU39" s="112"/>
      <c r="DE39" s="114"/>
      <c r="DG39" s="115"/>
      <c r="DH39" s="115"/>
      <c r="DI39" s="95"/>
      <c r="DJ39" s="108"/>
      <c r="DK39" s="112"/>
      <c r="DU39" s="114"/>
      <c r="DW39" s="115"/>
      <c r="DX39" s="115"/>
      <c r="DY39" s="95"/>
      <c r="DZ39" s="108"/>
      <c r="EA39" s="112"/>
      <c r="EK39" s="114"/>
      <c r="EM39" s="115"/>
      <c r="EN39" s="115"/>
      <c r="EO39" s="95"/>
      <c r="EP39" s="108"/>
      <c r="EQ39" s="112"/>
      <c r="FA39" s="114"/>
      <c r="FC39" s="115"/>
      <c r="FD39" s="115"/>
      <c r="FE39" s="95"/>
      <c r="FF39" s="108"/>
      <c r="FG39" s="112"/>
      <c r="FQ39" s="114"/>
      <c r="FS39" s="115"/>
      <c r="FT39" s="115"/>
      <c r="FU39" s="95"/>
      <c r="FV39" s="108"/>
      <c r="FW39" s="112"/>
      <c r="GG39" s="114"/>
      <c r="GI39" s="115"/>
      <c r="GJ39" s="115"/>
      <c r="GK39" s="95"/>
      <c r="GL39" s="108"/>
      <c r="GM39" s="112"/>
      <c r="GW39" s="114"/>
      <c r="GY39" s="115"/>
      <c r="GZ39" s="115"/>
      <c r="HA39" s="95"/>
      <c r="HB39" s="108"/>
      <c r="HC39" s="112"/>
      <c r="HM39" s="114"/>
      <c r="HO39" s="115"/>
      <c r="HP39" s="115"/>
      <c r="HQ39" s="95"/>
      <c r="HR39" s="108"/>
      <c r="HS39" s="112"/>
      <c r="IC39" s="114"/>
      <c r="IE39" s="115"/>
      <c r="IF39" s="115"/>
      <c r="IG39" s="95"/>
      <c r="IH39" s="108"/>
      <c r="II39" s="112"/>
      <c r="IS39" s="114"/>
      <c r="IU39" s="115"/>
      <c r="IV39" s="115"/>
      <c r="IW39" s="95"/>
      <c r="IX39" s="108"/>
      <c r="IY39" s="112"/>
      <c r="JI39" s="114"/>
      <c r="JK39" s="115"/>
      <c r="JL39" s="115"/>
      <c r="JM39" s="95"/>
      <c r="JN39" s="108"/>
      <c r="JO39" s="112"/>
      <c r="JY39" s="114"/>
      <c r="KA39" s="115"/>
      <c r="KB39" s="115"/>
      <c r="KC39" s="95"/>
      <c r="KD39" s="108"/>
      <c r="KE39" s="112"/>
      <c r="KO39" s="114"/>
      <c r="KQ39" s="115"/>
      <c r="KR39" s="115"/>
      <c r="KS39" s="95"/>
      <c r="KT39" s="108"/>
      <c r="KU39" s="112"/>
      <c r="LE39" s="114"/>
      <c r="LG39" s="115"/>
      <c r="LH39" s="115"/>
      <c r="LI39" s="95"/>
      <c r="LJ39" s="108"/>
      <c r="LK39" s="112"/>
      <c r="LU39" s="114"/>
      <c r="LW39" s="115"/>
      <c r="LX39" s="115"/>
      <c r="LY39" s="95"/>
      <c r="LZ39" s="108"/>
      <c r="MA39" s="112"/>
      <c r="MK39" s="114"/>
      <c r="MM39" s="115"/>
      <c r="MN39" s="115"/>
      <c r="MO39" s="95"/>
      <c r="MP39" s="108"/>
      <c r="MQ39" s="112"/>
      <c r="NA39" s="114"/>
      <c r="NC39" s="115"/>
      <c r="ND39" s="115"/>
      <c r="NE39" s="95"/>
      <c r="NF39" s="108"/>
      <c r="NG39" s="112"/>
      <c r="NQ39" s="114"/>
      <c r="NS39" s="115"/>
      <c r="NT39" s="115"/>
      <c r="NU39" s="95"/>
      <c r="NV39" s="108"/>
      <c r="NW39" s="112"/>
      <c r="OG39" s="114"/>
      <c r="OI39" s="115"/>
      <c r="OJ39" s="115"/>
      <c r="OK39" s="95"/>
      <c r="OL39" s="108"/>
      <c r="OM39" s="112"/>
      <c r="OW39" s="114"/>
      <c r="OY39" s="115"/>
      <c r="OZ39" s="115"/>
      <c r="PA39" s="95"/>
      <c r="PB39" s="108"/>
      <c r="PC39" s="112"/>
      <c r="PM39" s="114"/>
      <c r="PO39" s="115"/>
      <c r="PP39" s="115"/>
      <c r="PQ39" s="95"/>
      <c r="PR39" s="108"/>
      <c r="PS39" s="112"/>
      <c r="QC39" s="114"/>
      <c r="QE39" s="115"/>
      <c r="QF39" s="115"/>
      <c r="QG39" s="95"/>
      <c r="QH39" s="108"/>
      <c r="QI39" s="112"/>
      <c r="QS39" s="114"/>
      <c r="QU39" s="115"/>
      <c r="QV39" s="115"/>
      <c r="QW39" s="95"/>
      <c r="QX39" s="108"/>
      <c r="QY39" s="112"/>
      <c r="RI39" s="114"/>
      <c r="RK39" s="115"/>
      <c r="RL39" s="115"/>
      <c r="RM39" s="95"/>
      <c r="RN39" s="108"/>
      <c r="RO39" s="112"/>
      <c r="RY39" s="114"/>
      <c r="SA39" s="115"/>
      <c r="SB39" s="115"/>
      <c r="SC39" s="95"/>
      <c r="SD39" s="108"/>
      <c r="SE39" s="112"/>
      <c r="SO39" s="114"/>
      <c r="SQ39" s="115"/>
      <c r="SR39" s="115"/>
      <c r="SS39" s="95"/>
      <c r="ST39" s="108"/>
      <c r="SU39" s="112"/>
      <c r="TE39" s="114"/>
      <c r="TG39" s="115"/>
      <c r="TH39" s="115"/>
      <c r="TI39" s="95"/>
      <c r="TJ39" s="108"/>
      <c r="TK39" s="112"/>
      <c r="TU39" s="114"/>
      <c r="TW39" s="115"/>
      <c r="TX39" s="115"/>
      <c r="TY39" s="95"/>
      <c r="TZ39" s="108"/>
      <c r="UA39" s="112"/>
      <c r="UK39" s="114"/>
      <c r="UM39" s="115"/>
      <c r="UN39" s="115"/>
      <c r="UO39" s="95"/>
      <c r="UP39" s="108"/>
      <c r="UQ39" s="112"/>
      <c r="VA39" s="114"/>
      <c r="VC39" s="115"/>
      <c r="VD39" s="115"/>
      <c r="VE39" s="95"/>
      <c r="VF39" s="108"/>
      <c r="VG39" s="112"/>
      <c r="VQ39" s="114"/>
      <c r="VS39" s="115"/>
      <c r="VT39" s="115"/>
      <c r="VU39" s="95"/>
      <c r="VV39" s="108"/>
      <c r="VW39" s="112"/>
      <c r="WG39" s="114"/>
      <c r="WI39" s="115"/>
      <c r="WJ39" s="115"/>
      <c r="WK39" s="95"/>
      <c r="WL39" s="108"/>
      <c r="WM39" s="112"/>
      <c r="WW39" s="114"/>
      <c r="WY39" s="115"/>
      <c r="WZ39" s="115"/>
      <c r="XA39" s="95"/>
      <c r="XB39" s="108"/>
      <c r="XC39" s="112"/>
      <c r="XM39" s="114"/>
      <c r="XO39" s="115"/>
      <c r="XP39" s="115"/>
      <c r="XQ39" s="95"/>
      <c r="XR39" s="108"/>
      <c r="XS39" s="112"/>
      <c r="YC39" s="114"/>
      <c r="YE39" s="115"/>
      <c r="YF39" s="115"/>
      <c r="YG39" s="95"/>
      <c r="YH39" s="108"/>
      <c r="YI39" s="112"/>
      <c r="YS39" s="114"/>
      <c r="YU39" s="115"/>
      <c r="YV39" s="115"/>
      <c r="YW39" s="95"/>
      <c r="YX39" s="108"/>
      <c r="YY39" s="112"/>
      <c r="ZI39" s="114"/>
      <c r="ZK39" s="115"/>
      <c r="ZL39" s="115"/>
      <c r="ZM39" s="95"/>
      <c r="ZN39" s="108"/>
      <c r="ZO39" s="112"/>
      <c r="ZY39" s="114"/>
      <c r="AAA39" s="115"/>
      <c r="AAB39" s="115"/>
      <c r="AAC39" s="95"/>
      <c r="AAD39" s="108"/>
      <c r="AAE39" s="112"/>
      <c r="AAO39" s="114"/>
      <c r="AAQ39" s="115"/>
      <c r="AAR39" s="115"/>
      <c r="AAS39" s="95"/>
      <c r="AAT39" s="108"/>
      <c r="AAU39" s="112"/>
      <c r="ABE39" s="114"/>
      <c r="ABG39" s="115"/>
      <c r="ABH39" s="115"/>
      <c r="ABI39" s="95"/>
      <c r="ABJ39" s="108"/>
      <c r="ABK39" s="112"/>
      <c r="ABU39" s="114"/>
      <c r="ABW39" s="115"/>
      <c r="ABX39" s="115"/>
      <c r="ABY39" s="95"/>
      <c r="ABZ39" s="108"/>
      <c r="ACA39" s="112"/>
      <c r="ACK39" s="114"/>
      <c r="ACM39" s="115"/>
      <c r="ACN39" s="115"/>
      <c r="ACO39" s="95"/>
      <c r="ACP39" s="108"/>
      <c r="ACQ39" s="112"/>
      <c r="ADA39" s="114"/>
      <c r="ADC39" s="115"/>
      <c r="ADD39" s="115"/>
      <c r="ADE39" s="95"/>
      <c r="ADF39" s="108"/>
      <c r="ADG39" s="112"/>
      <c r="ADQ39" s="114"/>
      <c r="ADS39" s="115"/>
      <c r="ADT39" s="115"/>
      <c r="ADU39" s="95"/>
      <c r="ADV39" s="108"/>
      <c r="ADW39" s="112"/>
      <c r="AEG39" s="114"/>
      <c r="AEI39" s="115"/>
      <c r="AEJ39" s="115"/>
      <c r="AEK39" s="95"/>
      <c r="AEL39" s="108"/>
      <c r="AEM39" s="112"/>
      <c r="AEW39" s="114"/>
      <c r="AEY39" s="115"/>
      <c r="AEZ39" s="115"/>
      <c r="AFA39" s="95"/>
      <c r="AFB39" s="108"/>
      <c r="AFC39" s="112"/>
      <c r="AFM39" s="114"/>
      <c r="AFO39" s="115"/>
      <c r="AFP39" s="115"/>
      <c r="AFQ39" s="95"/>
      <c r="AFR39" s="108"/>
      <c r="AFS39" s="112"/>
      <c r="AGC39" s="114"/>
      <c r="AGE39" s="115"/>
      <c r="AGF39" s="115"/>
      <c r="AGG39" s="95"/>
      <c r="AGH39" s="108"/>
      <c r="AGI39" s="112"/>
      <c r="AGS39" s="114"/>
      <c r="AGU39" s="115"/>
      <c r="AGV39" s="115"/>
      <c r="AGW39" s="95"/>
      <c r="AGX39" s="108"/>
      <c r="AGY39" s="112"/>
      <c r="AHI39" s="114"/>
      <c r="AHK39" s="115"/>
      <c r="AHL39" s="115"/>
      <c r="AHM39" s="95"/>
      <c r="AHN39" s="108"/>
      <c r="AHO39" s="112"/>
      <c r="AHY39" s="114"/>
      <c r="AIA39" s="115"/>
      <c r="AIB39" s="115"/>
      <c r="AIC39" s="95"/>
      <c r="AID39" s="108"/>
      <c r="AIE39" s="112"/>
      <c r="AIO39" s="114"/>
      <c r="AIQ39" s="115"/>
      <c r="AIR39" s="115"/>
      <c r="AIS39" s="95"/>
      <c r="AIT39" s="108"/>
      <c r="AIU39" s="112"/>
      <c r="AJE39" s="114"/>
      <c r="AJG39" s="115"/>
      <c r="AJH39" s="115"/>
      <c r="AJI39" s="95"/>
      <c r="AJJ39" s="108"/>
      <c r="AJK39" s="112"/>
      <c r="AJU39" s="114"/>
      <c r="AJW39" s="115"/>
      <c r="AJX39" s="115"/>
      <c r="AJY39" s="95"/>
      <c r="AJZ39" s="108"/>
      <c r="AKA39" s="112"/>
      <c r="AKK39" s="114"/>
      <c r="AKM39" s="115"/>
      <c r="AKN39" s="115"/>
      <c r="AKO39" s="95"/>
      <c r="AKP39" s="108"/>
      <c r="AKQ39" s="112"/>
      <c r="ALA39" s="114"/>
      <c r="ALC39" s="115"/>
      <c r="ALD39" s="115"/>
      <c r="ALE39" s="95"/>
      <c r="ALF39" s="108"/>
      <c r="ALG39" s="112"/>
      <c r="ALQ39" s="114"/>
      <c r="ALS39" s="115"/>
      <c r="ALT39" s="115"/>
      <c r="ALU39" s="95"/>
      <c r="ALV39" s="108"/>
      <c r="ALW39" s="112"/>
      <c r="AMG39" s="114"/>
      <c r="AMI39" s="115"/>
      <c r="AMJ39" s="115"/>
      <c r="AMK39" s="95"/>
      <c r="AML39" s="108"/>
      <c r="AMM39" s="112"/>
      <c r="AMW39" s="114"/>
      <c r="AMY39" s="115"/>
      <c r="AMZ39" s="115"/>
      <c r="ANA39" s="95"/>
      <c r="ANB39" s="108"/>
      <c r="ANC39" s="112"/>
      <c r="ANM39" s="114"/>
      <c r="ANO39" s="115"/>
      <c r="ANP39" s="115"/>
      <c r="ANQ39" s="95"/>
      <c r="ANR39" s="108"/>
      <c r="ANS39" s="112"/>
      <c r="AOC39" s="114"/>
      <c r="AOE39" s="115"/>
      <c r="AOF39" s="115"/>
      <c r="AOG39" s="95"/>
      <c r="AOH39" s="108"/>
      <c r="AOI39" s="112"/>
      <c r="AOS39" s="114"/>
      <c r="AOU39" s="115"/>
      <c r="AOV39" s="115"/>
      <c r="AOW39" s="95"/>
      <c r="AOX39" s="108"/>
      <c r="AOY39" s="112"/>
      <c r="API39" s="114"/>
      <c r="APK39" s="115"/>
      <c r="APL39" s="115"/>
      <c r="APM39" s="95"/>
      <c r="APN39" s="108"/>
      <c r="APO39" s="112"/>
      <c r="APY39" s="114"/>
      <c r="AQA39" s="115"/>
      <c r="AQB39" s="115"/>
      <c r="AQC39" s="95"/>
      <c r="AQD39" s="108"/>
      <c r="AQE39" s="112"/>
      <c r="AQO39" s="114"/>
      <c r="AQQ39" s="115"/>
      <c r="AQR39" s="115"/>
      <c r="AQS39" s="95"/>
      <c r="AQT39" s="108"/>
      <c r="AQU39" s="112"/>
      <c r="ARE39" s="114"/>
      <c r="ARG39" s="115"/>
      <c r="ARH39" s="115"/>
      <c r="ARI39" s="95"/>
      <c r="ARJ39" s="108"/>
      <c r="ARK39" s="112"/>
      <c r="ARU39" s="114"/>
      <c r="ARW39" s="115"/>
      <c r="ARX39" s="115"/>
      <c r="ARY39" s="95"/>
      <c r="ARZ39" s="108"/>
      <c r="ASA39" s="112"/>
      <c r="ASK39" s="114"/>
      <c r="ASM39" s="115"/>
      <c r="ASN39" s="115"/>
      <c r="ASO39" s="95"/>
      <c r="ASP39" s="108"/>
      <c r="ASQ39" s="112"/>
      <c r="ATA39" s="114"/>
      <c r="ATC39" s="115"/>
      <c r="ATD39" s="115"/>
      <c r="ATE39" s="95"/>
      <c r="ATF39" s="108"/>
      <c r="ATG39" s="112"/>
      <c r="ATQ39" s="114"/>
      <c r="ATS39" s="115"/>
      <c r="ATT39" s="115"/>
      <c r="ATU39" s="95"/>
      <c r="ATV39" s="108"/>
      <c r="ATW39" s="112"/>
      <c r="AUG39" s="114"/>
      <c r="AUI39" s="115"/>
      <c r="AUJ39" s="115"/>
      <c r="AUK39" s="95"/>
      <c r="AUL39" s="108"/>
      <c r="AUM39" s="112"/>
      <c r="AUW39" s="114"/>
      <c r="AUY39" s="115"/>
      <c r="AUZ39" s="115"/>
      <c r="AVA39" s="95"/>
      <c r="AVB39" s="108"/>
      <c r="AVC39" s="112"/>
      <c r="AVM39" s="114"/>
      <c r="AVO39" s="115"/>
      <c r="AVP39" s="115"/>
      <c r="AVQ39" s="95"/>
      <c r="AVR39" s="108"/>
      <c r="AVS39" s="112"/>
      <c r="AWC39" s="114"/>
      <c r="AWE39" s="115"/>
      <c r="AWF39" s="115"/>
      <c r="AWG39" s="95"/>
      <c r="AWH39" s="108"/>
      <c r="AWI39" s="112"/>
      <c r="AWS39" s="114"/>
      <c r="AWU39" s="115"/>
      <c r="AWV39" s="115"/>
      <c r="AWW39" s="95"/>
      <c r="AWX39" s="108"/>
      <c r="AWY39" s="112"/>
      <c r="AXI39" s="114"/>
      <c r="AXK39" s="115"/>
      <c r="AXL39" s="115"/>
      <c r="AXM39" s="95"/>
      <c r="AXN39" s="108"/>
      <c r="AXO39" s="112"/>
      <c r="AXY39" s="114"/>
      <c r="AYA39" s="115"/>
      <c r="AYB39" s="115"/>
      <c r="AYC39" s="95"/>
      <c r="AYD39" s="108"/>
      <c r="AYE39" s="112"/>
      <c r="AYO39" s="114"/>
      <c r="AYQ39" s="115"/>
      <c r="AYR39" s="115"/>
      <c r="AYS39" s="95"/>
      <c r="AYT39" s="108"/>
      <c r="AYU39" s="112"/>
      <c r="AZE39" s="114"/>
      <c r="AZG39" s="115"/>
      <c r="AZH39" s="115"/>
      <c r="AZI39" s="95"/>
      <c r="AZJ39" s="108"/>
      <c r="AZK39" s="112"/>
      <c r="AZU39" s="114"/>
      <c r="AZW39" s="115"/>
      <c r="AZX39" s="115"/>
      <c r="AZY39" s="95"/>
      <c r="AZZ39" s="108"/>
      <c r="BAA39" s="112"/>
      <c r="BAK39" s="114"/>
      <c r="BAM39" s="115"/>
      <c r="BAN39" s="115"/>
      <c r="BAO39" s="95"/>
      <c r="BAP39" s="108"/>
      <c r="BAQ39" s="112"/>
      <c r="BBA39" s="114"/>
      <c r="BBC39" s="115"/>
      <c r="BBD39" s="115"/>
      <c r="BBE39" s="95"/>
      <c r="BBF39" s="108"/>
      <c r="BBG39" s="112"/>
      <c r="BBQ39" s="114"/>
      <c r="BBS39" s="115"/>
      <c r="BBT39" s="115"/>
      <c r="BBU39" s="95"/>
      <c r="BBV39" s="108"/>
      <c r="BBW39" s="112"/>
      <c r="BCG39" s="114"/>
      <c r="BCI39" s="115"/>
      <c r="BCJ39" s="115"/>
      <c r="BCK39" s="95"/>
      <c r="BCL39" s="108"/>
      <c r="BCM39" s="112"/>
      <c r="BCW39" s="114"/>
      <c r="BCY39" s="115"/>
      <c r="BCZ39" s="115"/>
      <c r="BDA39" s="95"/>
      <c r="BDB39" s="108"/>
      <c r="BDC39" s="112"/>
      <c r="BDM39" s="114"/>
      <c r="BDO39" s="115"/>
      <c r="BDP39" s="115"/>
      <c r="BDQ39" s="95"/>
      <c r="BDR39" s="108"/>
      <c r="BDS39" s="112"/>
      <c r="BEC39" s="114"/>
      <c r="BEE39" s="115"/>
      <c r="BEF39" s="115"/>
      <c r="BEG39" s="95"/>
      <c r="BEH39" s="108"/>
      <c r="BEI39" s="112"/>
      <c r="BES39" s="114"/>
      <c r="BEU39" s="115"/>
      <c r="BEV39" s="115"/>
      <c r="BEW39" s="95"/>
      <c r="BEX39" s="108"/>
      <c r="BEY39" s="112"/>
      <c r="BFI39" s="114"/>
      <c r="BFK39" s="115"/>
      <c r="BFL39" s="115"/>
      <c r="BFM39" s="95"/>
      <c r="BFN39" s="108"/>
      <c r="BFO39" s="112"/>
      <c r="BFY39" s="114"/>
      <c r="BGA39" s="115"/>
      <c r="BGB39" s="115"/>
      <c r="BGC39" s="95"/>
      <c r="BGD39" s="108"/>
      <c r="BGE39" s="112"/>
      <c r="BGO39" s="114"/>
      <c r="BGQ39" s="115"/>
      <c r="BGR39" s="115"/>
      <c r="BGS39" s="95"/>
      <c r="BGT39" s="108"/>
      <c r="BGU39" s="112"/>
      <c r="BHE39" s="114"/>
      <c r="BHG39" s="115"/>
      <c r="BHH39" s="115"/>
      <c r="BHI39" s="95"/>
      <c r="BHJ39" s="108"/>
      <c r="BHK39" s="112"/>
      <c r="BHU39" s="114"/>
      <c r="BHW39" s="115"/>
      <c r="BHX39" s="115"/>
      <c r="BHY39" s="95"/>
      <c r="BHZ39" s="108"/>
      <c r="BIA39" s="112"/>
      <c r="BIK39" s="114"/>
      <c r="BIM39" s="115"/>
      <c r="BIN39" s="115"/>
      <c r="BIO39" s="95"/>
      <c r="BIP39" s="108"/>
      <c r="BIQ39" s="112"/>
      <c r="BJA39" s="114"/>
      <c r="BJC39" s="115"/>
      <c r="BJD39" s="115"/>
      <c r="BJE39" s="95"/>
      <c r="BJF39" s="108"/>
      <c r="BJG39" s="112"/>
      <c r="BJQ39" s="114"/>
      <c r="BJS39" s="115"/>
      <c r="BJT39" s="115"/>
      <c r="BJU39" s="95"/>
      <c r="BJV39" s="108"/>
      <c r="BJW39" s="112"/>
      <c r="BKG39" s="114"/>
      <c r="BKI39" s="115"/>
      <c r="BKJ39" s="115"/>
      <c r="BKK39" s="95"/>
      <c r="BKL39" s="108"/>
      <c r="BKM39" s="112"/>
      <c r="BKW39" s="114"/>
      <c r="BKY39" s="115"/>
      <c r="BKZ39" s="115"/>
      <c r="BLA39" s="95"/>
      <c r="BLB39" s="108"/>
      <c r="BLC39" s="112"/>
      <c r="BLM39" s="114"/>
      <c r="BLO39" s="115"/>
      <c r="BLP39" s="115"/>
      <c r="BLQ39" s="95"/>
      <c r="BLR39" s="108"/>
      <c r="BLS39" s="112"/>
      <c r="BMC39" s="114"/>
      <c r="BME39" s="115"/>
      <c r="BMF39" s="115"/>
      <c r="BMG39" s="95"/>
      <c r="BMH39" s="108"/>
      <c r="BMI39" s="112"/>
      <c r="BMS39" s="114"/>
      <c r="BMU39" s="115"/>
      <c r="BMV39" s="115"/>
      <c r="BMW39" s="95"/>
      <c r="BMX39" s="108"/>
      <c r="BMY39" s="112"/>
      <c r="BNI39" s="114"/>
      <c r="BNK39" s="115"/>
      <c r="BNL39" s="115"/>
      <c r="BNM39" s="95"/>
      <c r="BNN39" s="108"/>
      <c r="BNO39" s="112"/>
      <c r="BNY39" s="114"/>
      <c r="BOA39" s="115"/>
      <c r="BOB39" s="115"/>
      <c r="BOC39" s="95"/>
      <c r="BOD39" s="108"/>
      <c r="BOE39" s="112"/>
      <c r="BOO39" s="114"/>
      <c r="BOQ39" s="115"/>
      <c r="BOR39" s="115"/>
      <c r="BOS39" s="95"/>
      <c r="BOT39" s="108"/>
      <c r="BOU39" s="112"/>
      <c r="BPE39" s="114"/>
      <c r="BPG39" s="115"/>
      <c r="BPH39" s="115"/>
      <c r="BPI39" s="95"/>
      <c r="BPJ39" s="108"/>
      <c r="BPK39" s="112"/>
      <c r="BPU39" s="114"/>
      <c r="BPW39" s="115"/>
      <c r="BPX39" s="115"/>
      <c r="BPY39" s="95"/>
      <c r="BPZ39" s="108"/>
      <c r="BQA39" s="112"/>
      <c r="BQK39" s="114"/>
      <c r="BQM39" s="115"/>
      <c r="BQN39" s="115"/>
      <c r="BQO39" s="95"/>
      <c r="BQP39" s="108"/>
      <c r="BQQ39" s="112"/>
      <c r="BRA39" s="114"/>
      <c r="BRC39" s="115"/>
      <c r="BRD39" s="115"/>
      <c r="BRE39" s="95"/>
      <c r="BRF39" s="108"/>
      <c r="BRG39" s="112"/>
      <c r="BRQ39" s="114"/>
      <c r="BRS39" s="115"/>
      <c r="BRT39" s="115"/>
      <c r="BRU39" s="95"/>
      <c r="BRV39" s="108"/>
      <c r="BRW39" s="112"/>
      <c r="BSG39" s="114"/>
      <c r="BSI39" s="115"/>
      <c r="BSJ39" s="115"/>
      <c r="BSK39" s="95"/>
      <c r="BSL39" s="108"/>
      <c r="BSM39" s="112"/>
      <c r="BSW39" s="114"/>
      <c r="BSY39" s="115"/>
      <c r="BSZ39" s="115"/>
      <c r="BTA39" s="95"/>
      <c r="BTB39" s="108"/>
      <c r="BTC39" s="112"/>
      <c r="BTM39" s="114"/>
      <c r="BTO39" s="115"/>
      <c r="BTP39" s="115"/>
      <c r="BTQ39" s="95"/>
      <c r="BTR39" s="108"/>
      <c r="BTS39" s="112"/>
      <c r="BUC39" s="114"/>
      <c r="BUE39" s="115"/>
      <c r="BUF39" s="115"/>
      <c r="BUG39" s="95"/>
      <c r="BUH39" s="108"/>
      <c r="BUI39" s="112"/>
      <c r="BUS39" s="114"/>
      <c r="BUU39" s="115"/>
      <c r="BUV39" s="115"/>
      <c r="BUW39" s="95"/>
      <c r="BUX39" s="108"/>
      <c r="BUY39" s="112"/>
      <c r="BVI39" s="114"/>
      <c r="BVK39" s="115"/>
      <c r="BVL39" s="115"/>
      <c r="BVM39" s="95"/>
      <c r="BVN39" s="108"/>
      <c r="BVO39" s="112"/>
      <c r="BVY39" s="114"/>
      <c r="BWA39" s="115"/>
      <c r="BWB39" s="115"/>
      <c r="BWC39" s="95"/>
      <c r="BWD39" s="108"/>
      <c r="BWE39" s="112"/>
      <c r="BWO39" s="114"/>
      <c r="BWQ39" s="115"/>
      <c r="BWR39" s="115"/>
      <c r="BWS39" s="95"/>
      <c r="BWT39" s="108"/>
      <c r="BWU39" s="112"/>
      <c r="BXE39" s="114"/>
      <c r="BXG39" s="115"/>
      <c r="BXH39" s="115"/>
      <c r="BXI39" s="95"/>
      <c r="BXJ39" s="108"/>
      <c r="BXK39" s="112"/>
      <c r="BXU39" s="114"/>
      <c r="BXW39" s="115"/>
      <c r="BXX39" s="115"/>
      <c r="BXY39" s="95"/>
      <c r="BXZ39" s="108"/>
      <c r="BYA39" s="112"/>
      <c r="BYK39" s="114"/>
      <c r="BYM39" s="115"/>
      <c r="BYN39" s="115"/>
      <c r="BYO39" s="95"/>
      <c r="BYP39" s="108"/>
      <c r="BYQ39" s="112"/>
      <c r="BZA39" s="114"/>
      <c r="BZC39" s="115"/>
      <c r="BZD39" s="115"/>
      <c r="BZE39" s="95"/>
      <c r="BZF39" s="108"/>
      <c r="BZG39" s="112"/>
      <c r="BZQ39" s="114"/>
      <c r="BZS39" s="115"/>
      <c r="BZT39" s="115"/>
      <c r="BZU39" s="95"/>
      <c r="BZV39" s="108"/>
      <c r="BZW39" s="112"/>
      <c r="CAG39" s="114"/>
      <c r="CAI39" s="115"/>
      <c r="CAJ39" s="115"/>
      <c r="CAK39" s="95"/>
      <c r="CAL39" s="108"/>
      <c r="CAM39" s="112"/>
      <c r="CAW39" s="114"/>
      <c r="CAY39" s="115"/>
      <c r="CAZ39" s="115"/>
      <c r="CBA39" s="95"/>
      <c r="CBB39" s="108"/>
      <c r="CBC39" s="112"/>
      <c r="CBM39" s="114"/>
      <c r="CBO39" s="115"/>
      <c r="CBP39" s="115"/>
      <c r="CBQ39" s="95"/>
      <c r="CBR39" s="108"/>
      <c r="CBS39" s="112"/>
      <c r="CCC39" s="114"/>
      <c r="CCE39" s="115"/>
      <c r="CCF39" s="115"/>
      <c r="CCG39" s="95"/>
      <c r="CCH39" s="108"/>
      <c r="CCI39" s="112"/>
      <c r="CCS39" s="114"/>
      <c r="CCU39" s="115"/>
      <c r="CCV39" s="115"/>
      <c r="CCW39" s="95"/>
      <c r="CCX39" s="108"/>
      <c r="CCY39" s="112"/>
      <c r="CDI39" s="114"/>
      <c r="CDK39" s="115"/>
      <c r="CDL39" s="115"/>
      <c r="CDM39" s="95"/>
      <c r="CDN39" s="108"/>
      <c r="CDO39" s="112"/>
      <c r="CDY39" s="114"/>
      <c r="CEA39" s="115"/>
      <c r="CEB39" s="115"/>
      <c r="CEC39" s="95"/>
      <c r="CED39" s="108"/>
      <c r="CEE39" s="112"/>
      <c r="CEO39" s="114"/>
      <c r="CEQ39" s="115"/>
      <c r="CER39" s="115"/>
      <c r="CES39" s="95"/>
      <c r="CET39" s="108"/>
      <c r="CEU39" s="112"/>
      <c r="CFE39" s="114"/>
      <c r="CFG39" s="115"/>
      <c r="CFH39" s="115"/>
      <c r="CFI39" s="95"/>
      <c r="CFJ39" s="108"/>
      <c r="CFK39" s="112"/>
      <c r="CFU39" s="114"/>
      <c r="CFW39" s="115"/>
      <c r="CFX39" s="115"/>
      <c r="CFY39" s="95"/>
      <c r="CFZ39" s="108"/>
      <c r="CGA39" s="112"/>
      <c r="CGK39" s="114"/>
      <c r="CGM39" s="115"/>
      <c r="CGN39" s="115"/>
      <c r="CGO39" s="95"/>
      <c r="CGP39" s="108"/>
      <c r="CGQ39" s="112"/>
      <c r="CHA39" s="114"/>
      <c r="CHC39" s="115"/>
      <c r="CHD39" s="115"/>
      <c r="CHE39" s="95"/>
      <c r="CHF39" s="108"/>
      <c r="CHG39" s="112"/>
      <c r="CHQ39" s="114"/>
      <c r="CHS39" s="115"/>
      <c r="CHT39" s="115"/>
      <c r="CHU39" s="95"/>
      <c r="CHV39" s="108"/>
      <c r="CHW39" s="112"/>
      <c r="CIG39" s="114"/>
      <c r="CII39" s="115"/>
      <c r="CIJ39" s="115"/>
      <c r="CIK39" s="95"/>
      <c r="CIL39" s="108"/>
      <c r="CIM39" s="112"/>
      <c r="CIW39" s="114"/>
      <c r="CIY39" s="115"/>
      <c r="CIZ39" s="115"/>
      <c r="CJA39" s="95"/>
      <c r="CJB39" s="108"/>
      <c r="CJC39" s="112"/>
      <c r="CJM39" s="114"/>
      <c r="CJO39" s="115"/>
      <c r="CJP39" s="115"/>
      <c r="CJQ39" s="95"/>
      <c r="CJR39" s="108"/>
      <c r="CJS39" s="112"/>
      <c r="CKC39" s="114"/>
      <c r="CKE39" s="115"/>
      <c r="CKF39" s="115"/>
      <c r="CKG39" s="95"/>
      <c r="CKH39" s="108"/>
      <c r="CKI39" s="112"/>
      <c r="CKS39" s="114"/>
      <c r="CKU39" s="115"/>
      <c r="CKV39" s="115"/>
      <c r="CKW39" s="95"/>
      <c r="CKX39" s="108"/>
      <c r="CKY39" s="112"/>
      <c r="CLI39" s="114"/>
      <c r="CLK39" s="115"/>
      <c r="CLL39" s="115"/>
      <c r="CLM39" s="95"/>
      <c r="CLN39" s="108"/>
      <c r="CLO39" s="112"/>
      <c r="CLY39" s="114"/>
      <c r="CMA39" s="115"/>
      <c r="CMB39" s="115"/>
      <c r="CMC39" s="95"/>
      <c r="CMD39" s="108"/>
      <c r="CME39" s="112"/>
      <c r="CMO39" s="114"/>
      <c r="CMQ39" s="115"/>
      <c r="CMR39" s="115"/>
      <c r="CMS39" s="95"/>
      <c r="CMT39" s="108"/>
      <c r="CMU39" s="112"/>
      <c r="CNE39" s="114"/>
      <c r="CNG39" s="115"/>
      <c r="CNH39" s="115"/>
      <c r="CNI39" s="95"/>
      <c r="CNJ39" s="108"/>
      <c r="CNK39" s="112"/>
      <c r="CNU39" s="114"/>
      <c r="CNW39" s="115"/>
      <c r="CNX39" s="115"/>
      <c r="CNY39" s="95"/>
      <c r="CNZ39" s="108"/>
      <c r="COA39" s="112"/>
      <c r="COK39" s="114"/>
      <c r="COM39" s="115"/>
      <c r="CON39" s="115"/>
      <c r="COO39" s="95"/>
      <c r="COP39" s="108"/>
      <c r="COQ39" s="112"/>
      <c r="CPA39" s="114"/>
      <c r="CPC39" s="115"/>
      <c r="CPD39" s="115"/>
      <c r="CPE39" s="95"/>
      <c r="CPF39" s="108"/>
      <c r="CPG39" s="112"/>
      <c r="CPQ39" s="114"/>
      <c r="CPS39" s="115"/>
      <c r="CPT39" s="115"/>
      <c r="CPU39" s="95"/>
      <c r="CPV39" s="108"/>
      <c r="CPW39" s="112"/>
      <c r="CQG39" s="114"/>
      <c r="CQI39" s="115"/>
      <c r="CQJ39" s="115"/>
      <c r="CQK39" s="95"/>
      <c r="CQL39" s="108"/>
      <c r="CQM39" s="112"/>
      <c r="CQW39" s="114"/>
      <c r="CQY39" s="115"/>
      <c r="CQZ39" s="115"/>
      <c r="CRA39" s="95"/>
      <c r="CRB39" s="108"/>
      <c r="CRC39" s="112"/>
      <c r="CRM39" s="114"/>
      <c r="CRO39" s="115"/>
      <c r="CRP39" s="115"/>
      <c r="CRQ39" s="95"/>
      <c r="CRR39" s="108"/>
      <c r="CRS39" s="112"/>
      <c r="CSC39" s="114"/>
      <c r="CSE39" s="115"/>
      <c r="CSF39" s="115"/>
      <c r="CSG39" s="95"/>
      <c r="CSH39" s="108"/>
      <c r="CSI39" s="112"/>
      <c r="CSS39" s="114"/>
      <c r="CSU39" s="115"/>
      <c r="CSV39" s="115"/>
      <c r="CSW39" s="95"/>
      <c r="CSX39" s="108"/>
      <c r="CSY39" s="112"/>
      <c r="CTI39" s="114"/>
      <c r="CTK39" s="115"/>
      <c r="CTL39" s="115"/>
      <c r="CTM39" s="95"/>
      <c r="CTN39" s="108"/>
      <c r="CTO39" s="112"/>
      <c r="CTY39" s="114"/>
      <c r="CUA39" s="115"/>
      <c r="CUB39" s="115"/>
      <c r="CUC39" s="95"/>
      <c r="CUD39" s="108"/>
      <c r="CUE39" s="112"/>
      <c r="CUO39" s="114"/>
      <c r="CUQ39" s="115"/>
      <c r="CUR39" s="115"/>
      <c r="CUS39" s="95"/>
      <c r="CUT39" s="108"/>
      <c r="CUU39" s="112"/>
      <c r="CVE39" s="114"/>
      <c r="CVG39" s="115"/>
      <c r="CVH39" s="115"/>
      <c r="CVI39" s="95"/>
      <c r="CVJ39" s="108"/>
      <c r="CVK39" s="112"/>
      <c r="CVU39" s="114"/>
      <c r="CVW39" s="115"/>
      <c r="CVX39" s="115"/>
      <c r="CVY39" s="95"/>
      <c r="CVZ39" s="108"/>
      <c r="CWA39" s="112"/>
      <c r="CWK39" s="114"/>
      <c r="CWM39" s="115"/>
      <c r="CWN39" s="115"/>
      <c r="CWO39" s="95"/>
      <c r="CWP39" s="108"/>
      <c r="CWQ39" s="112"/>
      <c r="CXA39" s="114"/>
      <c r="CXC39" s="115"/>
      <c r="CXD39" s="115"/>
      <c r="CXE39" s="95"/>
      <c r="CXF39" s="108"/>
      <c r="CXG39" s="112"/>
      <c r="CXQ39" s="114"/>
      <c r="CXS39" s="115"/>
      <c r="CXT39" s="115"/>
      <c r="CXU39" s="95"/>
      <c r="CXV39" s="108"/>
      <c r="CXW39" s="112"/>
      <c r="CYG39" s="114"/>
      <c r="CYI39" s="115"/>
      <c r="CYJ39" s="115"/>
      <c r="CYK39" s="95"/>
      <c r="CYL39" s="108"/>
      <c r="CYM39" s="112"/>
      <c r="CYW39" s="114"/>
      <c r="CYY39" s="115"/>
      <c r="CYZ39" s="115"/>
      <c r="CZA39" s="95"/>
      <c r="CZB39" s="108"/>
      <c r="CZC39" s="112"/>
      <c r="CZM39" s="114"/>
      <c r="CZO39" s="115"/>
      <c r="CZP39" s="115"/>
      <c r="CZQ39" s="95"/>
      <c r="CZR39" s="108"/>
      <c r="CZS39" s="112"/>
      <c r="DAC39" s="114"/>
      <c r="DAE39" s="115"/>
      <c r="DAF39" s="115"/>
      <c r="DAG39" s="95"/>
      <c r="DAH39" s="108"/>
      <c r="DAI39" s="112"/>
      <c r="DAS39" s="114"/>
      <c r="DAU39" s="115"/>
      <c r="DAV39" s="115"/>
      <c r="DAW39" s="95"/>
      <c r="DAX39" s="108"/>
      <c r="DAY39" s="112"/>
      <c r="DBI39" s="114"/>
      <c r="DBK39" s="115"/>
      <c r="DBL39" s="115"/>
      <c r="DBM39" s="95"/>
      <c r="DBN39" s="108"/>
      <c r="DBO39" s="112"/>
      <c r="DBY39" s="114"/>
      <c r="DCA39" s="115"/>
      <c r="DCB39" s="115"/>
      <c r="DCC39" s="95"/>
      <c r="DCD39" s="108"/>
      <c r="DCE39" s="112"/>
      <c r="DCO39" s="114"/>
      <c r="DCQ39" s="115"/>
      <c r="DCR39" s="115"/>
      <c r="DCS39" s="95"/>
      <c r="DCT39" s="108"/>
      <c r="DCU39" s="112"/>
      <c r="DDE39" s="114"/>
      <c r="DDG39" s="115"/>
      <c r="DDH39" s="115"/>
      <c r="DDI39" s="95"/>
      <c r="DDJ39" s="108"/>
      <c r="DDK39" s="112"/>
      <c r="DDU39" s="114"/>
      <c r="DDW39" s="115"/>
      <c r="DDX39" s="115"/>
      <c r="DDY39" s="95"/>
      <c r="DDZ39" s="108"/>
      <c r="DEA39" s="112"/>
      <c r="DEK39" s="114"/>
      <c r="DEM39" s="115"/>
      <c r="DEN39" s="115"/>
      <c r="DEO39" s="95"/>
      <c r="DEP39" s="108"/>
      <c r="DEQ39" s="112"/>
      <c r="DFA39" s="114"/>
      <c r="DFC39" s="115"/>
      <c r="DFD39" s="115"/>
      <c r="DFE39" s="95"/>
      <c r="DFF39" s="108"/>
      <c r="DFG39" s="112"/>
      <c r="DFQ39" s="114"/>
      <c r="DFS39" s="115"/>
      <c r="DFT39" s="115"/>
      <c r="DFU39" s="95"/>
      <c r="DFV39" s="108"/>
      <c r="DFW39" s="112"/>
      <c r="DGG39" s="114"/>
      <c r="DGI39" s="115"/>
      <c r="DGJ39" s="115"/>
      <c r="DGK39" s="95"/>
      <c r="DGL39" s="108"/>
      <c r="DGM39" s="112"/>
      <c r="DGW39" s="114"/>
      <c r="DGY39" s="115"/>
      <c r="DGZ39" s="115"/>
      <c r="DHA39" s="95"/>
      <c r="DHB39" s="108"/>
      <c r="DHC39" s="112"/>
      <c r="DHM39" s="114"/>
      <c r="DHO39" s="115"/>
      <c r="DHP39" s="115"/>
      <c r="DHQ39" s="95"/>
      <c r="DHR39" s="108"/>
      <c r="DHS39" s="112"/>
      <c r="DIC39" s="114"/>
      <c r="DIE39" s="115"/>
      <c r="DIF39" s="115"/>
      <c r="DIG39" s="95"/>
      <c r="DIH39" s="108"/>
      <c r="DII39" s="112"/>
      <c r="DIS39" s="114"/>
      <c r="DIU39" s="115"/>
      <c r="DIV39" s="115"/>
      <c r="DIW39" s="95"/>
      <c r="DIX39" s="108"/>
      <c r="DIY39" s="112"/>
      <c r="DJI39" s="114"/>
      <c r="DJK39" s="115"/>
      <c r="DJL39" s="115"/>
      <c r="DJM39" s="95"/>
      <c r="DJN39" s="108"/>
      <c r="DJO39" s="112"/>
      <c r="DJY39" s="114"/>
      <c r="DKA39" s="115"/>
      <c r="DKB39" s="115"/>
      <c r="DKC39" s="95"/>
      <c r="DKD39" s="108"/>
      <c r="DKE39" s="112"/>
      <c r="DKO39" s="114"/>
      <c r="DKQ39" s="115"/>
      <c r="DKR39" s="115"/>
      <c r="DKS39" s="95"/>
      <c r="DKT39" s="108"/>
      <c r="DKU39" s="112"/>
      <c r="DLE39" s="114"/>
      <c r="DLG39" s="115"/>
      <c r="DLH39" s="115"/>
      <c r="DLI39" s="95"/>
      <c r="DLJ39" s="108"/>
      <c r="DLK39" s="112"/>
      <c r="DLU39" s="114"/>
      <c r="DLW39" s="115"/>
      <c r="DLX39" s="115"/>
      <c r="DLY39" s="95"/>
      <c r="DLZ39" s="108"/>
      <c r="DMA39" s="112"/>
      <c r="DMK39" s="114"/>
      <c r="DMM39" s="115"/>
      <c r="DMN39" s="115"/>
      <c r="DMO39" s="95"/>
      <c r="DMP39" s="108"/>
      <c r="DMQ39" s="112"/>
      <c r="DNA39" s="114"/>
      <c r="DNC39" s="115"/>
      <c r="DND39" s="115"/>
      <c r="DNE39" s="95"/>
      <c r="DNF39" s="108"/>
      <c r="DNG39" s="112"/>
      <c r="DNQ39" s="114"/>
      <c r="DNS39" s="115"/>
      <c r="DNT39" s="115"/>
      <c r="DNU39" s="95"/>
      <c r="DNV39" s="108"/>
      <c r="DNW39" s="112"/>
      <c r="DOG39" s="114"/>
      <c r="DOI39" s="115"/>
      <c r="DOJ39" s="115"/>
      <c r="DOK39" s="95"/>
      <c r="DOL39" s="108"/>
      <c r="DOM39" s="112"/>
      <c r="DOW39" s="114"/>
      <c r="DOY39" s="115"/>
      <c r="DOZ39" s="115"/>
      <c r="DPA39" s="95"/>
      <c r="DPB39" s="108"/>
      <c r="DPC39" s="112"/>
      <c r="DPM39" s="114"/>
      <c r="DPO39" s="115"/>
      <c r="DPP39" s="115"/>
      <c r="DPQ39" s="95"/>
      <c r="DPR39" s="108"/>
      <c r="DPS39" s="112"/>
      <c r="DQC39" s="114"/>
      <c r="DQE39" s="115"/>
      <c r="DQF39" s="115"/>
      <c r="DQG39" s="95"/>
      <c r="DQH39" s="108"/>
      <c r="DQI39" s="112"/>
      <c r="DQS39" s="114"/>
      <c r="DQU39" s="115"/>
      <c r="DQV39" s="115"/>
      <c r="DQW39" s="95"/>
      <c r="DQX39" s="108"/>
      <c r="DQY39" s="112"/>
      <c r="DRI39" s="114"/>
      <c r="DRK39" s="115"/>
      <c r="DRL39" s="115"/>
      <c r="DRM39" s="95"/>
      <c r="DRN39" s="108"/>
      <c r="DRO39" s="112"/>
      <c r="DRY39" s="114"/>
      <c r="DSA39" s="115"/>
      <c r="DSB39" s="115"/>
      <c r="DSC39" s="95"/>
      <c r="DSD39" s="108"/>
      <c r="DSE39" s="112"/>
      <c r="DSO39" s="114"/>
      <c r="DSQ39" s="115"/>
      <c r="DSR39" s="115"/>
      <c r="DSS39" s="95"/>
      <c r="DST39" s="108"/>
      <c r="DSU39" s="112"/>
      <c r="DTE39" s="114"/>
      <c r="DTG39" s="115"/>
      <c r="DTH39" s="115"/>
      <c r="DTI39" s="95"/>
      <c r="DTJ39" s="108"/>
      <c r="DTK39" s="112"/>
      <c r="DTU39" s="114"/>
      <c r="DTW39" s="115"/>
      <c r="DTX39" s="115"/>
      <c r="DTY39" s="95"/>
      <c r="DTZ39" s="108"/>
      <c r="DUA39" s="112"/>
      <c r="DUK39" s="114"/>
      <c r="DUM39" s="115"/>
      <c r="DUN39" s="115"/>
      <c r="DUO39" s="95"/>
      <c r="DUP39" s="108"/>
      <c r="DUQ39" s="112"/>
      <c r="DVA39" s="114"/>
      <c r="DVC39" s="115"/>
      <c r="DVD39" s="115"/>
      <c r="DVE39" s="95"/>
      <c r="DVF39" s="108"/>
      <c r="DVG39" s="112"/>
      <c r="DVQ39" s="114"/>
      <c r="DVS39" s="115"/>
      <c r="DVT39" s="115"/>
      <c r="DVU39" s="95"/>
      <c r="DVV39" s="108"/>
      <c r="DVW39" s="112"/>
      <c r="DWG39" s="114"/>
      <c r="DWI39" s="115"/>
      <c r="DWJ39" s="115"/>
      <c r="DWK39" s="95"/>
      <c r="DWL39" s="108"/>
      <c r="DWM39" s="112"/>
      <c r="DWW39" s="114"/>
      <c r="DWY39" s="115"/>
      <c r="DWZ39" s="115"/>
      <c r="DXA39" s="95"/>
      <c r="DXB39" s="108"/>
      <c r="DXC39" s="112"/>
      <c r="DXM39" s="114"/>
      <c r="DXO39" s="115"/>
      <c r="DXP39" s="115"/>
      <c r="DXQ39" s="95"/>
      <c r="DXR39" s="108"/>
      <c r="DXS39" s="112"/>
      <c r="DYC39" s="114"/>
      <c r="DYE39" s="115"/>
      <c r="DYF39" s="115"/>
      <c r="DYG39" s="95"/>
      <c r="DYH39" s="108"/>
      <c r="DYI39" s="112"/>
      <c r="DYS39" s="114"/>
      <c r="DYU39" s="115"/>
      <c r="DYV39" s="115"/>
      <c r="DYW39" s="95"/>
      <c r="DYX39" s="108"/>
      <c r="DYY39" s="112"/>
      <c r="DZI39" s="114"/>
      <c r="DZK39" s="115"/>
      <c r="DZL39" s="115"/>
      <c r="DZM39" s="95"/>
      <c r="DZN39" s="108"/>
      <c r="DZO39" s="112"/>
      <c r="DZY39" s="114"/>
      <c r="EAA39" s="115"/>
      <c r="EAB39" s="115"/>
      <c r="EAC39" s="95"/>
      <c r="EAD39" s="108"/>
      <c r="EAE39" s="112"/>
      <c r="EAO39" s="114"/>
      <c r="EAQ39" s="115"/>
      <c r="EAR39" s="115"/>
      <c r="EAS39" s="95"/>
      <c r="EAT39" s="108"/>
      <c r="EAU39" s="112"/>
      <c r="EBE39" s="114"/>
      <c r="EBG39" s="115"/>
      <c r="EBH39" s="115"/>
      <c r="EBI39" s="95"/>
      <c r="EBJ39" s="108"/>
      <c r="EBK39" s="112"/>
      <c r="EBU39" s="114"/>
      <c r="EBW39" s="115"/>
      <c r="EBX39" s="115"/>
      <c r="EBY39" s="95"/>
      <c r="EBZ39" s="108"/>
      <c r="ECA39" s="112"/>
      <c r="ECK39" s="114"/>
      <c r="ECM39" s="115"/>
      <c r="ECN39" s="115"/>
      <c r="ECO39" s="95"/>
      <c r="ECP39" s="108"/>
      <c r="ECQ39" s="112"/>
      <c r="EDA39" s="114"/>
      <c r="EDC39" s="115"/>
      <c r="EDD39" s="115"/>
      <c r="EDE39" s="95"/>
      <c r="EDF39" s="108"/>
      <c r="EDG39" s="112"/>
      <c r="EDQ39" s="114"/>
      <c r="EDS39" s="115"/>
      <c r="EDT39" s="115"/>
      <c r="EDU39" s="95"/>
      <c r="EDV39" s="108"/>
      <c r="EDW39" s="112"/>
      <c r="EEG39" s="114"/>
      <c r="EEI39" s="115"/>
      <c r="EEJ39" s="115"/>
      <c r="EEK39" s="95"/>
      <c r="EEL39" s="108"/>
      <c r="EEM39" s="112"/>
      <c r="EEW39" s="114"/>
      <c r="EEY39" s="115"/>
      <c r="EEZ39" s="115"/>
      <c r="EFA39" s="95"/>
      <c r="EFB39" s="108"/>
      <c r="EFC39" s="112"/>
      <c r="EFM39" s="114"/>
      <c r="EFO39" s="115"/>
      <c r="EFP39" s="115"/>
      <c r="EFQ39" s="95"/>
      <c r="EFR39" s="108"/>
      <c r="EFS39" s="112"/>
      <c r="EGC39" s="114"/>
      <c r="EGE39" s="115"/>
      <c r="EGF39" s="115"/>
      <c r="EGG39" s="95"/>
      <c r="EGH39" s="108"/>
      <c r="EGI39" s="112"/>
      <c r="EGS39" s="114"/>
      <c r="EGU39" s="115"/>
      <c r="EGV39" s="115"/>
      <c r="EGW39" s="95"/>
      <c r="EGX39" s="108"/>
      <c r="EGY39" s="112"/>
      <c r="EHI39" s="114"/>
      <c r="EHK39" s="115"/>
      <c r="EHL39" s="115"/>
      <c r="EHM39" s="95"/>
      <c r="EHN39" s="108"/>
      <c r="EHO39" s="112"/>
      <c r="EHY39" s="114"/>
      <c r="EIA39" s="115"/>
      <c r="EIB39" s="115"/>
      <c r="EIC39" s="95"/>
      <c r="EID39" s="108"/>
      <c r="EIE39" s="112"/>
      <c r="EIO39" s="114"/>
      <c r="EIQ39" s="115"/>
      <c r="EIR39" s="115"/>
      <c r="EIS39" s="95"/>
      <c r="EIT39" s="108"/>
      <c r="EIU39" s="112"/>
      <c r="EJE39" s="114"/>
      <c r="EJG39" s="115"/>
      <c r="EJH39" s="115"/>
      <c r="EJI39" s="95"/>
      <c r="EJJ39" s="108"/>
      <c r="EJK39" s="112"/>
      <c r="EJU39" s="114"/>
      <c r="EJW39" s="115"/>
      <c r="EJX39" s="115"/>
      <c r="EJY39" s="95"/>
      <c r="EJZ39" s="108"/>
      <c r="EKA39" s="112"/>
      <c r="EKK39" s="114"/>
      <c r="EKM39" s="115"/>
      <c r="EKN39" s="115"/>
      <c r="EKO39" s="95"/>
      <c r="EKP39" s="108"/>
      <c r="EKQ39" s="112"/>
      <c r="ELA39" s="114"/>
      <c r="ELC39" s="115"/>
      <c r="ELD39" s="115"/>
      <c r="ELE39" s="95"/>
      <c r="ELF39" s="108"/>
      <c r="ELG39" s="112"/>
      <c r="ELQ39" s="114"/>
      <c r="ELS39" s="115"/>
      <c r="ELT39" s="115"/>
      <c r="ELU39" s="95"/>
      <c r="ELV39" s="108"/>
      <c r="ELW39" s="112"/>
      <c r="EMG39" s="114"/>
      <c r="EMI39" s="115"/>
      <c r="EMJ39" s="115"/>
      <c r="EMK39" s="95"/>
      <c r="EML39" s="108"/>
      <c r="EMM39" s="112"/>
      <c r="EMW39" s="114"/>
      <c r="EMY39" s="115"/>
      <c r="EMZ39" s="115"/>
      <c r="ENA39" s="95"/>
      <c r="ENB39" s="108"/>
      <c r="ENC39" s="112"/>
      <c r="ENM39" s="114"/>
      <c r="ENO39" s="115"/>
      <c r="ENP39" s="115"/>
      <c r="ENQ39" s="95"/>
      <c r="ENR39" s="108"/>
      <c r="ENS39" s="112"/>
      <c r="EOC39" s="114"/>
      <c r="EOE39" s="115"/>
      <c r="EOF39" s="115"/>
      <c r="EOG39" s="95"/>
      <c r="EOH39" s="108"/>
      <c r="EOI39" s="112"/>
      <c r="EOS39" s="114"/>
      <c r="EOU39" s="115"/>
      <c r="EOV39" s="115"/>
      <c r="EOW39" s="95"/>
      <c r="EOX39" s="108"/>
      <c r="EOY39" s="112"/>
      <c r="EPI39" s="114"/>
      <c r="EPK39" s="115"/>
      <c r="EPL39" s="115"/>
      <c r="EPM39" s="95"/>
      <c r="EPN39" s="108"/>
      <c r="EPO39" s="112"/>
      <c r="EPY39" s="114"/>
      <c r="EQA39" s="115"/>
      <c r="EQB39" s="115"/>
      <c r="EQC39" s="95"/>
      <c r="EQD39" s="108"/>
      <c r="EQE39" s="112"/>
      <c r="EQO39" s="114"/>
      <c r="EQQ39" s="115"/>
      <c r="EQR39" s="115"/>
      <c r="EQS39" s="95"/>
      <c r="EQT39" s="108"/>
      <c r="EQU39" s="112"/>
      <c r="ERE39" s="114"/>
      <c r="ERG39" s="115"/>
      <c r="ERH39" s="115"/>
      <c r="ERI39" s="95"/>
      <c r="ERJ39" s="108"/>
      <c r="ERK39" s="112"/>
      <c r="ERU39" s="114"/>
      <c r="ERW39" s="115"/>
      <c r="ERX39" s="115"/>
      <c r="ERY39" s="95"/>
      <c r="ERZ39" s="108"/>
      <c r="ESA39" s="112"/>
      <c r="ESK39" s="114"/>
      <c r="ESM39" s="115"/>
      <c r="ESN39" s="115"/>
      <c r="ESO39" s="95"/>
      <c r="ESP39" s="108"/>
      <c r="ESQ39" s="112"/>
      <c r="ETA39" s="114"/>
      <c r="ETC39" s="115"/>
      <c r="ETD39" s="115"/>
      <c r="ETE39" s="95"/>
      <c r="ETF39" s="108"/>
      <c r="ETG39" s="112"/>
      <c r="ETQ39" s="114"/>
      <c r="ETS39" s="115"/>
      <c r="ETT39" s="115"/>
      <c r="ETU39" s="95"/>
      <c r="ETV39" s="108"/>
      <c r="ETW39" s="112"/>
      <c r="EUG39" s="114"/>
      <c r="EUI39" s="115"/>
      <c r="EUJ39" s="115"/>
      <c r="EUK39" s="95"/>
      <c r="EUL39" s="108"/>
      <c r="EUM39" s="112"/>
      <c r="EUW39" s="114"/>
      <c r="EUY39" s="115"/>
      <c r="EUZ39" s="115"/>
      <c r="EVA39" s="95"/>
      <c r="EVB39" s="108"/>
      <c r="EVC39" s="112"/>
      <c r="EVM39" s="114"/>
      <c r="EVO39" s="115"/>
      <c r="EVP39" s="115"/>
      <c r="EVQ39" s="95"/>
      <c r="EVR39" s="108"/>
      <c r="EVS39" s="112"/>
      <c r="EWC39" s="114"/>
      <c r="EWE39" s="115"/>
      <c r="EWF39" s="115"/>
      <c r="EWG39" s="95"/>
      <c r="EWH39" s="108"/>
      <c r="EWI39" s="112"/>
      <c r="EWS39" s="114"/>
      <c r="EWU39" s="115"/>
      <c r="EWV39" s="115"/>
      <c r="EWW39" s="95"/>
      <c r="EWX39" s="108"/>
      <c r="EWY39" s="112"/>
      <c r="EXI39" s="114"/>
      <c r="EXK39" s="115"/>
      <c r="EXL39" s="115"/>
      <c r="EXM39" s="95"/>
      <c r="EXN39" s="108"/>
      <c r="EXO39" s="112"/>
      <c r="EXY39" s="114"/>
      <c r="EYA39" s="115"/>
      <c r="EYB39" s="115"/>
      <c r="EYC39" s="95"/>
      <c r="EYD39" s="108"/>
      <c r="EYE39" s="112"/>
      <c r="EYO39" s="114"/>
      <c r="EYQ39" s="115"/>
      <c r="EYR39" s="115"/>
      <c r="EYS39" s="95"/>
      <c r="EYT39" s="108"/>
      <c r="EYU39" s="112"/>
      <c r="EZE39" s="114"/>
      <c r="EZG39" s="115"/>
      <c r="EZH39" s="115"/>
      <c r="EZI39" s="95"/>
      <c r="EZJ39" s="108"/>
      <c r="EZK39" s="112"/>
      <c r="EZU39" s="114"/>
      <c r="EZW39" s="115"/>
      <c r="EZX39" s="115"/>
      <c r="EZY39" s="95"/>
      <c r="EZZ39" s="108"/>
      <c r="FAA39" s="112"/>
      <c r="FAK39" s="114"/>
      <c r="FAM39" s="115"/>
      <c r="FAN39" s="115"/>
      <c r="FAO39" s="95"/>
      <c r="FAP39" s="108"/>
      <c r="FAQ39" s="112"/>
      <c r="FBA39" s="114"/>
      <c r="FBC39" s="115"/>
      <c r="FBD39" s="115"/>
      <c r="FBE39" s="95"/>
      <c r="FBF39" s="108"/>
      <c r="FBG39" s="112"/>
      <c r="FBQ39" s="114"/>
      <c r="FBS39" s="115"/>
      <c r="FBT39" s="115"/>
      <c r="FBU39" s="95"/>
      <c r="FBV39" s="108"/>
      <c r="FBW39" s="112"/>
      <c r="FCG39" s="114"/>
      <c r="FCI39" s="115"/>
      <c r="FCJ39" s="115"/>
      <c r="FCK39" s="95"/>
      <c r="FCL39" s="108"/>
      <c r="FCM39" s="112"/>
      <c r="FCW39" s="114"/>
      <c r="FCY39" s="115"/>
      <c r="FCZ39" s="115"/>
      <c r="FDA39" s="95"/>
      <c r="FDB39" s="108"/>
      <c r="FDC39" s="112"/>
      <c r="FDM39" s="114"/>
      <c r="FDO39" s="115"/>
      <c r="FDP39" s="115"/>
      <c r="FDQ39" s="95"/>
      <c r="FDR39" s="108"/>
      <c r="FDS39" s="112"/>
      <c r="FEC39" s="114"/>
      <c r="FEE39" s="115"/>
      <c r="FEF39" s="115"/>
      <c r="FEG39" s="95"/>
      <c r="FEH39" s="108"/>
      <c r="FEI39" s="112"/>
      <c r="FES39" s="114"/>
      <c r="FEU39" s="115"/>
      <c r="FEV39" s="115"/>
      <c r="FEW39" s="95"/>
      <c r="FEX39" s="108"/>
      <c r="FEY39" s="112"/>
      <c r="FFI39" s="114"/>
      <c r="FFK39" s="115"/>
      <c r="FFL39" s="115"/>
      <c r="FFM39" s="95"/>
      <c r="FFN39" s="108"/>
      <c r="FFO39" s="112"/>
      <c r="FFY39" s="114"/>
      <c r="FGA39" s="115"/>
      <c r="FGB39" s="115"/>
      <c r="FGC39" s="95"/>
      <c r="FGD39" s="108"/>
      <c r="FGE39" s="112"/>
      <c r="FGO39" s="114"/>
      <c r="FGQ39" s="115"/>
      <c r="FGR39" s="115"/>
      <c r="FGS39" s="95"/>
      <c r="FGT39" s="108"/>
      <c r="FGU39" s="112"/>
      <c r="FHE39" s="114"/>
      <c r="FHG39" s="115"/>
      <c r="FHH39" s="115"/>
      <c r="FHI39" s="95"/>
      <c r="FHJ39" s="108"/>
      <c r="FHK39" s="112"/>
      <c r="FHU39" s="114"/>
      <c r="FHW39" s="115"/>
      <c r="FHX39" s="115"/>
      <c r="FHY39" s="95"/>
      <c r="FHZ39" s="108"/>
      <c r="FIA39" s="112"/>
      <c r="FIK39" s="114"/>
      <c r="FIM39" s="115"/>
      <c r="FIN39" s="115"/>
      <c r="FIO39" s="95"/>
      <c r="FIP39" s="108"/>
      <c r="FIQ39" s="112"/>
      <c r="FJA39" s="114"/>
      <c r="FJC39" s="115"/>
      <c r="FJD39" s="115"/>
      <c r="FJE39" s="95"/>
      <c r="FJF39" s="108"/>
      <c r="FJG39" s="112"/>
      <c r="FJQ39" s="114"/>
      <c r="FJS39" s="115"/>
      <c r="FJT39" s="115"/>
      <c r="FJU39" s="95"/>
      <c r="FJV39" s="108"/>
      <c r="FJW39" s="112"/>
      <c r="FKG39" s="114"/>
      <c r="FKI39" s="115"/>
      <c r="FKJ39" s="115"/>
      <c r="FKK39" s="95"/>
      <c r="FKL39" s="108"/>
      <c r="FKM39" s="112"/>
      <c r="FKW39" s="114"/>
      <c r="FKY39" s="115"/>
      <c r="FKZ39" s="115"/>
      <c r="FLA39" s="95"/>
      <c r="FLB39" s="108"/>
      <c r="FLC39" s="112"/>
      <c r="FLM39" s="114"/>
      <c r="FLO39" s="115"/>
      <c r="FLP39" s="115"/>
      <c r="FLQ39" s="95"/>
      <c r="FLR39" s="108"/>
      <c r="FLS39" s="112"/>
      <c r="FMC39" s="114"/>
      <c r="FME39" s="115"/>
      <c r="FMF39" s="115"/>
      <c r="FMG39" s="95"/>
      <c r="FMH39" s="108"/>
      <c r="FMI39" s="112"/>
      <c r="FMS39" s="114"/>
      <c r="FMU39" s="115"/>
      <c r="FMV39" s="115"/>
      <c r="FMW39" s="95"/>
      <c r="FMX39" s="108"/>
      <c r="FMY39" s="112"/>
      <c r="FNI39" s="114"/>
      <c r="FNK39" s="115"/>
      <c r="FNL39" s="115"/>
      <c r="FNM39" s="95"/>
      <c r="FNN39" s="108"/>
      <c r="FNO39" s="112"/>
      <c r="FNY39" s="114"/>
      <c r="FOA39" s="115"/>
      <c r="FOB39" s="115"/>
      <c r="FOC39" s="95"/>
      <c r="FOD39" s="108"/>
      <c r="FOE39" s="112"/>
      <c r="FOO39" s="114"/>
      <c r="FOQ39" s="115"/>
      <c r="FOR39" s="115"/>
      <c r="FOS39" s="95"/>
      <c r="FOT39" s="108"/>
      <c r="FOU39" s="112"/>
      <c r="FPE39" s="114"/>
      <c r="FPG39" s="115"/>
      <c r="FPH39" s="115"/>
      <c r="FPI39" s="95"/>
      <c r="FPJ39" s="108"/>
      <c r="FPK39" s="112"/>
      <c r="FPU39" s="114"/>
      <c r="FPW39" s="115"/>
      <c r="FPX39" s="115"/>
      <c r="FPY39" s="95"/>
      <c r="FPZ39" s="108"/>
      <c r="FQA39" s="112"/>
      <c r="FQK39" s="114"/>
      <c r="FQM39" s="115"/>
      <c r="FQN39" s="115"/>
      <c r="FQO39" s="95"/>
      <c r="FQP39" s="108"/>
      <c r="FQQ39" s="112"/>
      <c r="FRA39" s="114"/>
      <c r="FRC39" s="115"/>
      <c r="FRD39" s="115"/>
      <c r="FRE39" s="95"/>
      <c r="FRF39" s="108"/>
      <c r="FRG39" s="112"/>
      <c r="FRQ39" s="114"/>
      <c r="FRS39" s="115"/>
      <c r="FRT39" s="115"/>
      <c r="FRU39" s="95"/>
      <c r="FRV39" s="108"/>
      <c r="FRW39" s="112"/>
      <c r="FSG39" s="114"/>
      <c r="FSI39" s="115"/>
      <c r="FSJ39" s="115"/>
      <c r="FSK39" s="95"/>
      <c r="FSL39" s="108"/>
      <c r="FSM39" s="112"/>
      <c r="FSW39" s="114"/>
      <c r="FSY39" s="115"/>
      <c r="FSZ39" s="115"/>
      <c r="FTA39" s="95"/>
      <c r="FTB39" s="108"/>
      <c r="FTC39" s="112"/>
      <c r="FTM39" s="114"/>
      <c r="FTO39" s="115"/>
      <c r="FTP39" s="115"/>
      <c r="FTQ39" s="95"/>
      <c r="FTR39" s="108"/>
      <c r="FTS39" s="112"/>
      <c r="FUC39" s="114"/>
      <c r="FUE39" s="115"/>
      <c r="FUF39" s="115"/>
      <c r="FUG39" s="95"/>
      <c r="FUH39" s="108"/>
      <c r="FUI39" s="112"/>
      <c r="FUS39" s="114"/>
      <c r="FUU39" s="115"/>
      <c r="FUV39" s="115"/>
      <c r="FUW39" s="95"/>
      <c r="FUX39" s="108"/>
      <c r="FUY39" s="112"/>
      <c r="FVI39" s="114"/>
      <c r="FVK39" s="115"/>
      <c r="FVL39" s="115"/>
      <c r="FVM39" s="95"/>
      <c r="FVN39" s="108"/>
      <c r="FVO39" s="112"/>
      <c r="FVY39" s="114"/>
      <c r="FWA39" s="115"/>
      <c r="FWB39" s="115"/>
      <c r="FWC39" s="95"/>
      <c r="FWD39" s="108"/>
      <c r="FWE39" s="112"/>
      <c r="FWO39" s="114"/>
      <c r="FWQ39" s="115"/>
      <c r="FWR39" s="115"/>
      <c r="FWS39" s="95"/>
      <c r="FWT39" s="108"/>
      <c r="FWU39" s="112"/>
      <c r="FXE39" s="114"/>
      <c r="FXG39" s="115"/>
      <c r="FXH39" s="115"/>
      <c r="FXI39" s="95"/>
      <c r="FXJ39" s="108"/>
      <c r="FXK39" s="112"/>
      <c r="FXU39" s="114"/>
      <c r="FXW39" s="115"/>
      <c r="FXX39" s="115"/>
      <c r="FXY39" s="95"/>
      <c r="FXZ39" s="108"/>
      <c r="FYA39" s="112"/>
      <c r="FYK39" s="114"/>
      <c r="FYM39" s="115"/>
      <c r="FYN39" s="115"/>
      <c r="FYO39" s="95"/>
      <c r="FYP39" s="108"/>
      <c r="FYQ39" s="112"/>
      <c r="FZA39" s="114"/>
      <c r="FZC39" s="115"/>
      <c r="FZD39" s="115"/>
      <c r="FZE39" s="95"/>
      <c r="FZF39" s="108"/>
      <c r="FZG39" s="112"/>
      <c r="FZQ39" s="114"/>
      <c r="FZS39" s="115"/>
      <c r="FZT39" s="115"/>
      <c r="FZU39" s="95"/>
      <c r="FZV39" s="108"/>
      <c r="FZW39" s="112"/>
      <c r="GAG39" s="114"/>
      <c r="GAI39" s="115"/>
      <c r="GAJ39" s="115"/>
      <c r="GAK39" s="95"/>
      <c r="GAL39" s="108"/>
      <c r="GAM39" s="112"/>
      <c r="GAW39" s="114"/>
      <c r="GAY39" s="115"/>
      <c r="GAZ39" s="115"/>
      <c r="GBA39" s="95"/>
      <c r="GBB39" s="108"/>
      <c r="GBC39" s="112"/>
      <c r="GBM39" s="114"/>
      <c r="GBO39" s="115"/>
      <c r="GBP39" s="115"/>
      <c r="GBQ39" s="95"/>
      <c r="GBR39" s="108"/>
      <c r="GBS39" s="112"/>
      <c r="GCC39" s="114"/>
      <c r="GCE39" s="115"/>
      <c r="GCF39" s="115"/>
      <c r="GCG39" s="95"/>
      <c r="GCH39" s="108"/>
      <c r="GCI39" s="112"/>
      <c r="GCS39" s="114"/>
      <c r="GCU39" s="115"/>
      <c r="GCV39" s="115"/>
      <c r="GCW39" s="95"/>
      <c r="GCX39" s="108"/>
      <c r="GCY39" s="112"/>
      <c r="GDI39" s="114"/>
      <c r="GDK39" s="115"/>
      <c r="GDL39" s="115"/>
      <c r="GDM39" s="95"/>
      <c r="GDN39" s="108"/>
      <c r="GDO39" s="112"/>
      <c r="GDY39" s="114"/>
      <c r="GEA39" s="115"/>
      <c r="GEB39" s="115"/>
      <c r="GEC39" s="95"/>
      <c r="GED39" s="108"/>
      <c r="GEE39" s="112"/>
      <c r="GEO39" s="114"/>
      <c r="GEQ39" s="115"/>
      <c r="GER39" s="115"/>
      <c r="GES39" s="95"/>
      <c r="GET39" s="108"/>
      <c r="GEU39" s="112"/>
      <c r="GFE39" s="114"/>
      <c r="GFG39" s="115"/>
      <c r="GFH39" s="115"/>
      <c r="GFI39" s="95"/>
      <c r="GFJ39" s="108"/>
      <c r="GFK39" s="112"/>
      <c r="GFU39" s="114"/>
      <c r="GFW39" s="115"/>
      <c r="GFX39" s="115"/>
      <c r="GFY39" s="95"/>
      <c r="GFZ39" s="108"/>
      <c r="GGA39" s="112"/>
      <c r="GGK39" s="114"/>
      <c r="GGM39" s="115"/>
      <c r="GGN39" s="115"/>
      <c r="GGO39" s="95"/>
      <c r="GGP39" s="108"/>
      <c r="GGQ39" s="112"/>
      <c r="GHA39" s="114"/>
      <c r="GHC39" s="115"/>
      <c r="GHD39" s="115"/>
      <c r="GHE39" s="95"/>
      <c r="GHF39" s="108"/>
      <c r="GHG39" s="112"/>
      <c r="GHQ39" s="114"/>
      <c r="GHS39" s="115"/>
      <c r="GHT39" s="115"/>
      <c r="GHU39" s="95"/>
      <c r="GHV39" s="108"/>
      <c r="GHW39" s="112"/>
      <c r="GIG39" s="114"/>
      <c r="GII39" s="115"/>
      <c r="GIJ39" s="115"/>
      <c r="GIK39" s="95"/>
      <c r="GIL39" s="108"/>
      <c r="GIM39" s="112"/>
      <c r="GIW39" s="114"/>
      <c r="GIY39" s="115"/>
      <c r="GIZ39" s="115"/>
      <c r="GJA39" s="95"/>
      <c r="GJB39" s="108"/>
      <c r="GJC39" s="112"/>
      <c r="GJM39" s="114"/>
      <c r="GJO39" s="115"/>
      <c r="GJP39" s="115"/>
      <c r="GJQ39" s="95"/>
      <c r="GJR39" s="108"/>
      <c r="GJS39" s="112"/>
      <c r="GKC39" s="114"/>
      <c r="GKE39" s="115"/>
      <c r="GKF39" s="115"/>
      <c r="GKG39" s="95"/>
      <c r="GKH39" s="108"/>
      <c r="GKI39" s="112"/>
      <c r="GKS39" s="114"/>
      <c r="GKU39" s="115"/>
      <c r="GKV39" s="115"/>
      <c r="GKW39" s="95"/>
      <c r="GKX39" s="108"/>
      <c r="GKY39" s="112"/>
      <c r="GLI39" s="114"/>
      <c r="GLK39" s="115"/>
      <c r="GLL39" s="115"/>
      <c r="GLM39" s="95"/>
      <c r="GLN39" s="108"/>
      <c r="GLO39" s="112"/>
      <c r="GLY39" s="114"/>
      <c r="GMA39" s="115"/>
      <c r="GMB39" s="115"/>
      <c r="GMC39" s="95"/>
      <c r="GMD39" s="108"/>
      <c r="GME39" s="112"/>
      <c r="GMO39" s="114"/>
      <c r="GMQ39" s="115"/>
      <c r="GMR39" s="115"/>
      <c r="GMS39" s="95"/>
      <c r="GMT39" s="108"/>
      <c r="GMU39" s="112"/>
      <c r="GNE39" s="114"/>
      <c r="GNG39" s="115"/>
      <c r="GNH39" s="115"/>
      <c r="GNI39" s="95"/>
      <c r="GNJ39" s="108"/>
      <c r="GNK39" s="112"/>
      <c r="GNU39" s="114"/>
      <c r="GNW39" s="115"/>
      <c r="GNX39" s="115"/>
      <c r="GNY39" s="95"/>
      <c r="GNZ39" s="108"/>
      <c r="GOA39" s="112"/>
      <c r="GOK39" s="114"/>
      <c r="GOM39" s="115"/>
      <c r="GON39" s="115"/>
      <c r="GOO39" s="95"/>
      <c r="GOP39" s="108"/>
      <c r="GOQ39" s="112"/>
      <c r="GPA39" s="114"/>
      <c r="GPC39" s="115"/>
      <c r="GPD39" s="115"/>
      <c r="GPE39" s="95"/>
      <c r="GPF39" s="108"/>
      <c r="GPG39" s="112"/>
      <c r="GPQ39" s="114"/>
      <c r="GPS39" s="115"/>
      <c r="GPT39" s="115"/>
      <c r="GPU39" s="95"/>
      <c r="GPV39" s="108"/>
      <c r="GPW39" s="112"/>
      <c r="GQG39" s="114"/>
      <c r="GQI39" s="115"/>
      <c r="GQJ39" s="115"/>
      <c r="GQK39" s="95"/>
      <c r="GQL39" s="108"/>
      <c r="GQM39" s="112"/>
      <c r="GQW39" s="114"/>
      <c r="GQY39" s="115"/>
      <c r="GQZ39" s="115"/>
      <c r="GRA39" s="95"/>
      <c r="GRB39" s="108"/>
      <c r="GRC39" s="112"/>
      <c r="GRM39" s="114"/>
      <c r="GRO39" s="115"/>
      <c r="GRP39" s="115"/>
      <c r="GRQ39" s="95"/>
      <c r="GRR39" s="108"/>
      <c r="GRS39" s="112"/>
      <c r="GSC39" s="114"/>
      <c r="GSE39" s="115"/>
      <c r="GSF39" s="115"/>
      <c r="GSG39" s="95"/>
      <c r="GSH39" s="108"/>
      <c r="GSI39" s="112"/>
      <c r="GSS39" s="114"/>
      <c r="GSU39" s="115"/>
      <c r="GSV39" s="115"/>
      <c r="GSW39" s="95"/>
      <c r="GSX39" s="108"/>
      <c r="GSY39" s="112"/>
      <c r="GTI39" s="114"/>
      <c r="GTK39" s="115"/>
      <c r="GTL39" s="115"/>
      <c r="GTM39" s="95"/>
      <c r="GTN39" s="108"/>
      <c r="GTO39" s="112"/>
      <c r="GTY39" s="114"/>
      <c r="GUA39" s="115"/>
      <c r="GUB39" s="115"/>
      <c r="GUC39" s="95"/>
      <c r="GUD39" s="108"/>
      <c r="GUE39" s="112"/>
      <c r="GUO39" s="114"/>
      <c r="GUQ39" s="115"/>
      <c r="GUR39" s="115"/>
      <c r="GUS39" s="95"/>
      <c r="GUT39" s="108"/>
      <c r="GUU39" s="112"/>
      <c r="GVE39" s="114"/>
      <c r="GVG39" s="115"/>
      <c r="GVH39" s="115"/>
      <c r="GVI39" s="95"/>
      <c r="GVJ39" s="108"/>
      <c r="GVK39" s="112"/>
      <c r="GVU39" s="114"/>
      <c r="GVW39" s="115"/>
      <c r="GVX39" s="115"/>
      <c r="GVY39" s="95"/>
      <c r="GVZ39" s="108"/>
      <c r="GWA39" s="112"/>
      <c r="GWK39" s="114"/>
      <c r="GWM39" s="115"/>
      <c r="GWN39" s="115"/>
      <c r="GWO39" s="95"/>
      <c r="GWP39" s="108"/>
      <c r="GWQ39" s="112"/>
      <c r="GXA39" s="114"/>
      <c r="GXC39" s="115"/>
      <c r="GXD39" s="115"/>
      <c r="GXE39" s="95"/>
      <c r="GXF39" s="108"/>
      <c r="GXG39" s="112"/>
      <c r="GXQ39" s="114"/>
      <c r="GXS39" s="115"/>
      <c r="GXT39" s="115"/>
      <c r="GXU39" s="95"/>
      <c r="GXV39" s="108"/>
      <c r="GXW39" s="112"/>
      <c r="GYG39" s="114"/>
      <c r="GYI39" s="115"/>
      <c r="GYJ39" s="115"/>
      <c r="GYK39" s="95"/>
      <c r="GYL39" s="108"/>
      <c r="GYM39" s="112"/>
      <c r="GYW39" s="114"/>
      <c r="GYY39" s="115"/>
      <c r="GYZ39" s="115"/>
      <c r="GZA39" s="95"/>
      <c r="GZB39" s="108"/>
      <c r="GZC39" s="112"/>
      <c r="GZM39" s="114"/>
      <c r="GZO39" s="115"/>
      <c r="GZP39" s="115"/>
      <c r="GZQ39" s="95"/>
      <c r="GZR39" s="108"/>
      <c r="GZS39" s="112"/>
      <c r="HAC39" s="114"/>
      <c r="HAE39" s="115"/>
      <c r="HAF39" s="115"/>
      <c r="HAG39" s="95"/>
      <c r="HAH39" s="108"/>
      <c r="HAI39" s="112"/>
      <c r="HAS39" s="114"/>
      <c r="HAU39" s="115"/>
      <c r="HAV39" s="115"/>
      <c r="HAW39" s="95"/>
      <c r="HAX39" s="108"/>
      <c r="HAY39" s="112"/>
      <c r="HBI39" s="114"/>
      <c r="HBK39" s="115"/>
      <c r="HBL39" s="115"/>
      <c r="HBM39" s="95"/>
      <c r="HBN39" s="108"/>
      <c r="HBO39" s="112"/>
      <c r="HBY39" s="114"/>
      <c r="HCA39" s="115"/>
      <c r="HCB39" s="115"/>
      <c r="HCC39" s="95"/>
      <c r="HCD39" s="108"/>
      <c r="HCE39" s="112"/>
      <c r="HCO39" s="114"/>
      <c r="HCQ39" s="115"/>
      <c r="HCR39" s="115"/>
      <c r="HCS39" s="95"/>
      <c r="HCT39" s="108"/>
      <c r="HCU39" s="112"/>
      <c r="HDE39" s="114"/>
      <c r="HDG39" s="115"/>
      <c r="HDH39" s="115"/>
      <c r="HDI39" s="95"/>
      <c r="HDJ39" s="108"/>
      <c r="HDK39" s="112"/>
      <c r="HDU39" s="114"/>
      <c r="HDW39" s="115"/>
      <c r="HDX39" s="115"/>
      <c r="HDY39" s="95"/>
      <c r="HDZ39" s="108"/>
      <c r="HEA39" s="112"/>
      <c r="HEK39" s="114"/>
      <c r="HEM39" s="115"/>
      <c r="HEN39" s="115"/>
      <c r="HEO39" s="95"/>
      <c r="HEP39" s="108"/>
      <c r="HEQ39" s="112"/>
      <c r="HFA39" s="114"/>
      <c r="HFC39" s="115"/>
      <c r="HFD39" s="115"/>
      <c r="HFE39" s="95"/>
      <c r="HFF39" s="108"/>
      <c r="HFG39" s="112"/>
      <c r="HFQ39" s="114"/>
      <c r="HFS39" s="115"/>
      <c r="HFT39" s="115"/>
      <c r="HFU39" s="95"/>
      <c r="HFV39" s="108"/>
      <c r="HFW39" s="112"/>
      <c r="HGG39" s="114"/>
      <c r="HGI39" s="115"/>
      <c r="HGJ39" s="115"/>
      <c r="HGK39" s="95"/>
      <c r="HGL39" s="108"/>
      <c r="HGM39" s="112"/>
      <c r="HGW39" s="114"/>
      <c r="HGY39" s="115"/>
      <c r="HGZ39" s="115"/>
      <c r="HHA39" s="95"/>
      <c r="HHB39" s="108"/>
      <c r="HHC39" s="112"/>
      <c r="HHM39" s="114"/>
      <c r="HHO39" s="115"/>
      <c r="HHP39" s="115"/>
      <c r="HHQ39" s="95"/>
      <c r="HHR39" s="108"/>
      <c r="HHS39" s="112"/>
      <c r="HIC39" s="114"/>
      <c r="HIE39" s="115"/>
      <c r="HIF39" s="115"/>
      <c r="HIG39" s="95"/>
      <c r="HIH39" s="108"/>
      <c r="HII39" s="112"/>
      <c r="HIS39" s="114"/>
      <c r="HIU39" s="115"/>
      <c r="HIV39" s="115"/>
      <c r="HIW39" s="95"/>
      <c r="HIX39" s="108"/>
      <c r="HIY39" s="112"/>
      <c r="HJI39" s="114"/>
      <c r="HJK39" s="115"/>
      <c r="HJL39" s="115"/>
      <c r="HJM39" s="95"/>
      <c r="HJN39" s="108"/>
      <c r="HJO39" s="112"/>
      <c r="HJY39" s="114"/>
      <c r="HKA39" s="115"/>
      <c r="HKB39" s="115"/>
      <c r="HKC39" s="95"/>
      <c r="HKD39" s="108"/>
      <c r="HKE39" s="112"/>
      <c r="HKO39" s="114"/>
      <c r="HKQ39" s="115"/>
      <c r="HKR39" s="115"/>
      <c r="HKS39" s="95"/>
      <c r="HKT39" s="108"/>
      <c r="HKU39" s="112"/>
      <c r="HLE39" s="114"/>
      <c r="HLG39" s="115"/>
      <c r="HLH39" s="115"/>
      <c r="HLI39" s="95"/>
      <c r="HLJ39" s="108"/>
      <c r="HLK39" s="112"/>
      <c r="HLU39" s="114"/>
      <c r="HLW39" s="115"/>
      <c r="HLX39" s="115"/>
      <c r="HLY39" s="95"/>
      <c r="HLZ39" s="108"/>
      <c r="HMA39" s="112"/>
      <c r="HMK39" s="114"/>
      <c r="HMM39" s="115"/>
      <c r="HMN39" s="115"/>
      <c r="HMO39" s="95"/>
      <c r="HMP39" s="108"/>
      <c r="HMQ39" s="112"/>
      <c r="HNA39" s="114"/>
      <c r="HNC39" s="115"/>
      <c r="HND39" s="115"/>
      <c r="HNE39" s="95"/>
      <c r="HNF39" s="108"/>
      <c r="HNG39" s="112"/>
      <c r="HNQ39" s="114"/>
      <c r="HNS39" s="115"/>
      <c r="HNT39" s="115"/>
      <c r="HNU39" s="95"/>
      <c r="HNV39" s="108"/>
      <c r="HNW39" s="112"/>
      <c r="HOG39" s="114"/>
      <c r="HOI39" s="115"/>
      <c r="HOJ39" s="115"/>
      <c r="HOK39" s="95"/>
      <c r="HOL39" s="108"/>
      <c r="HOM39" s="112"/>
      <c r="HOW39" s="114"/>
      <c r="HOY39" s="115"/>
      <c r="HOZ39" s="115"/>
      <c r="HPA39" s="95"/>
      <c r="HPB39" s="108"/>
      <c r="HPC39" s="112"/>
      <c r="HPM39" s="114"/>
      <c r="HPO39" s="115"/>
      <c r="HPP39" s="115"/>
      <c r="HPQ39" s="95"/>
      <c r="HPR39" s="108"/>
      <c r="HPS39" s="112"/>
      <c r="HQC39" s="114"/>
      <c r="HQE39" s="115"/>
      <c r="HQF39" s="115"/>
      <c r="HQG39" s="95"/>
      <c r="HQH39" s="108"/>
      <c r="HQI39" s="112"/>
      <c r="HQS39" s="114"/>
      <c r="HQU39" s="115"/>
      <c r="HQV39" s="115"/>
      <c r="HQW39" s="95"/>
      <c r="HQX39" s="108"/>
      <c r="HQY39" s="112"/>
      <c r="HRI39" s="114"/>
      <c r="HRK39" s="115"/>
      <c r="HRL39" s="115"/>
      <c r="HRM39" s="95"/>
      <c r="HRN39" s="108"/>
      <c r="HRO39" s="112"/>
      <c r="HRY39" s="114"/>
      <c r="HSA39" s="115"/>
      <c r="HSB39" s="115"/>
      <c r="HSC39" s="95"/>
      <c r="HSD39" s="108"/>
      <c r="HSE39" s="112"/>
      <c r="HSO39" s="114"/>
      <c r="HSQ39" s="115"/>
      <c r="HSR39" s="115"/>
      <c r="HSS39" s="95"/>
      <c r="HST39" s="108"/>
      <c r="HSU39" s="112"/>
      <c r="HTE39" s="114"/>
      <c r="HTG39" s="115"/>
      <c r="HTH39" s="115"/>
      <c r="HTI39" s="95"/>
      <c r="HTJ39" s="108"/>
      <c r="HTK39" s="112"/>
      <c r="HTU39" s="114"/>
      <c r="HTW39" s="115"/>
      <c r="HTX39" s="115"/>
      <c r="HTY39" s="95"/>
      <c r="HTZ39" s="108"/>
      <c r="HUA39" s="112"/>
      <c r="HUK39" s="114"/>
      <c r="HUM39" s="115"/>
      <c r="HUN39" s="115"/>
      <c r="HUO39" s="95"/>
      <c r="HUP39" s="108"/>
      <c r="HUQ39" s="112"/>
      <c r="HVA39" s="114"/>
      <c r="HVC39" s="115"/>
      <c r="HVD39" s="115"/>
      <c r="HVE39" s="95"/>
      <c r="HVF39" s="108"/>
      <c r="HVG39" s="112"/>
      <c r="HVQ39" s="114"/>
      <c r="HVS39" s="115"/>
      <c r="HVT39" s="115"/>
      <c r="HVU39" s="95"/>
      <c r="HVV39" s="108"/>
      <c r="HVW39" s="112"/>
      <c r="HWG39" s="114"/>
      <c r="HWI39" s="115"/>
      <c r="HWJ39" s="115"/>
      <c r="HWK39" s="95"/>
      <c r="HWL39" s="108"/>
      <c r="HWM39" s="112"/>
      <c r="HWW39" s="114"/>
      <c r="HWY39" s="115"/>
      <c r="HWZ39" s="115"/>
      <c r="HXA39" s="95"/>
      <c r="HXB39" s="108"/>
      <c r="HXC39" s="112"/>
      <c r="HXM39" s="114"/>
      <c r="HXO39" s="115"/>
      <c r="HXP39" s="115"/>
      <c r="HXQ39" s="95"/>
      <c r="HXR39" s="108"/>
      <c r="HXS39" s="112"/>
      <c r="HYC39" s="114"/>
      <c r="HYE39" s="115"/>
      <c r="HYF39" s="115"/>
      <c r="HYG39" s="95"/>
      <c r="HYH39" s="108"/>
      <c r="HYI39" s="112"/>
      <c r="HYS39" s="114"/>
      <c r="HYU39" s="115"/>
      <c r="HYV39" s="115"/>
      <c r="HYW39" s="95"/>
      <c r="HYX39" s="108"/>
      <c r="HYY39" s="112"/>
      <c r="HZI39" s="114"/>
      <c r="HZK39" s="115"/>
      <c r="HZL39" s="115"/>
      <c r="HZM39" s="95"/>
      <c r="HZN39" s="108"/>
      <c r="HZO39" s="112"/>
      <c r="HZY39" s="114"/>
      <c r="IAA39" s="115"/>
      <c r="IAB39" s="115"/>
      <c r="IAC39" s="95"/>
      <c r="IAD39" s="108"/>
      <c r="IAE39" s="112"/>
      <c r="IAO39" s="114"/>
      <c r="IAQ39" s="115"/>
      <c r="IAR39" s="115"/>
      <c r="IAS39" s="95"/>
      <c r="IAT39" s="108"/>
      <c r="IAU39" s="112"/>
      <c r="IBE39" s="114"/>
      <c r="IBG39" s="115"/>
      <c r="IBH39" s="115"/>
      <c r="IBI39" s="95"/>
      <c r="IBJ39" s="108"/>
      <c r="IBK39" s="112"/>
      <c r="IBU39" s="114"/>
      <c r="IBW39" s="115"/>
      <c r="IBX39" s="115"/>
      <c r="IBY39" s="95"/>
      <c r="IBZ39" s="108"/>
      <c r="ICA39" s="112"/>
      <c r="ICK39" s="114"/>
      <c r="ICM39" s="115"/>
      <c r="ICN39" s="115"/>
      <c r="ICO39" s="95"/>
      <c r="ICP39" s="108"/>
      <c r="ICQ39" s="112"/>
      <c r="IDA39" s="114"/>
      <c r="IDC39" s="115"/>
      <c r="IDD39" s="115"/>
      <c r="IDE39" s="95"/>
      <c r="IDF39" s="108"/>
      <c r="IDG39" s="112"/>
      <c r="IDQ39" s="114"/>
      <c r="IDS39" s="115"/>
      <c r="IDT39" s="115"/>
      <c r="IDU39" s="95"/>
      <c r="IDV39" s="108"/>
      <c r="IDW39" s="112"/>
      <c r="IEG39" s="114"/>
      <c r="IEI39" s="115"/>
      <c r="IEJ39" s="115"/>
      <c r="IEK39" s="95"/>
      <c r="IEL39" s="108"/>
      <c r="IEM39" s="112"/>
      <c r="IEW39" s="114"/>
      <c r="IEY39" s="115"/>
      <c r="IEZ39" s="115"/>
      <c r="IFA39" s="95"/>
      <c r="IFB39" s="108"/>
      <c r="IFC39" s="112"/>
      <c r="IFM39" s="114"/>
      <c r="IFO39" s="115"/>
      <c r="IFP39" s="115"/>
      <c r="IFQ39" s="95"/>
      <c r="IFR39" s="108"/>
      <c r="IFS39" s="112"/>
      <c r="IGC39" s="114"/>
      <c r="IGE39" s="115"/>
      <c r="IGF39" s="115"/>
      <c r="IGG39" s="95"/>
      <c r="IGH39" s="108"/>
      <c r="IGI39" s="112"/>
      <c r="IGS39" s="114"/>
      <c r="IGU39" s="115"/>
      <c r="IGV39" s="115"/>
      <c r="IGW39" s="95"/>
      <c r="IGX39" s="108"/>
      <c r="IGY39" s="112"/>
      <c r="IHI39" s="114"/>
      <c r="IHK39" s="115"/>
      <c r="IHL39" s="115"/>
      <c r="IHM39" s="95"/>
      <c r="IHN39" s="108"/>
      <c r="IHO39" s="112"/>
      <c r="IHY39" s="114"/>
      <c r="IIA39" s="115"/>
      <c r="IIB39" s="115"/>
      <c r="IIC39" s="95"/>
      <c r="IID39" s="108"/>
      <c r="IIE39" s="112"/>
      <c r="IIO39" s="114"/>
      <c r="IIQ39" s="115"/>
      <c r="IIR39" s="115"/>
      <c r="IIS39" s="95"/>
      <c r="IIT39" s="108"/>
      <c r="IIU39" s="112"/>
      <c r="IJE39" s="114"/>
      <c r="IJG39" s="115"/>
      <c r="IJH39" s="115"/>
      <c r="IJI39" s="95"/>
      <c r="IJJ39" s="108"/>
      <c r="IJK39" s="112"/>
      <c r="IJU39" s="114"/>
      <c r="IJW39" s="115"/>
      <c r="IJX39" s="115"/>
      <c r="IJY39" s="95"/>
      <c r="IJZ39" s="108"/>
      <c r="IKA39" s="112"/>
      <c r="IKK39" s="114"/>
      <c r="IKM39" s="115"/>
      <c r="IKN39" s="115"/>
      <c r="IKO39" s="95"/>
      <c r="IKP39" s="108"/>
      <c r="IKQ39" s="112"/>
      <c r="ILA39" s="114"/>
      <c r="ILC39" s="115"/>
      <c r="ILD39" s="115"/>
      <c r="ILE39" s="95"/>
      <c r="ILF39" s="108"/>
      <c r="ILG39" s="112"/>
      <c r="ILQ39" s="114"/>
      <c r="ILS39" s="115"/>
      <c r="ILT39" s="115"/>
      <c r="ILU39" s="95"/>
      <c r="ILV39" s="108"/>
      <c r="ILW39" s="112"/>
      <c r="IMG39" s="114"/>
      <c r="IMI39" s="115"/>
      <c r="IMJ39" s="115"/>
      <c r="IMK39" s="95"/>
      <c r="IML39" s="108"/>
      <c r="IMM39" s="112"/>
      <c r="IMW39" s="114"/>
      <c r="IMY39" s="115"/>
      <c r="IMZ39" s="115"/>
      <c r="INA39" s="95"/>
      <c r="INB39" s="108"/>
      <c r="INC39" s="112"/>
      <c r="INM39" s="114"/>
      <c r="INO39" s="115"/>
      <c r="INP39" s="115"/>
      <c r="INQ39" s="95"/>
      <c r="INR39" s="108"/>
      <c r="INS39" s="112"/>
      <c r="IOC39" s="114"/>
      <c r="IOE39" s="115"/>
      <c r="IOF39" s="115"/>
      <c r="IOG39" s="95"/>
      <c r="IOH39" s="108"/>
      <c r="IOI39" s="112"/>
      <c r="IOS39" s="114"/>
      <c r="IOU39" s="115"/>
      <c r="IOV39" s="115"/>
      <c r="IOW39" s="95"/>
      <c r="IOX39" s="108"/>
      <c r="IOY39" s="112"/>
      <c r="IPI39" s="114"/>
      <c r="IPK39" s="115"/>
      <c r="IPL39" s="115"/>
      <c r="IPM39" s="95"/>
      <c r="IPN39" s="108"/>
      <c r="IPO39" s="112"/>
      <c r="IPY39" s="114"/>
      <c r="IQA39" s="115"/>
      <c r="IQB39" s="115"/>
      <c r="IQC39" s="95"/>
      <c r="IQD39" s="108"/>
      <c r="IQE39" s="112"/>
      <c r="IQO39" s="114"/>
      <c r="IQQ39" s="115"/>
      <c r="IQR39" s="115"/>
      <c r="IQS39" s="95"/>
      <c r="IQT39" s="108"/>
      <c r="IQU39" s="112"/>
      <c r="IRE39" s="114"/>
      <c r="IRG39" s="115"/>
      <c r="IRH39" s="115"/>
      <c r="IRI39" s="95"/>
      <c r="IRJ39" s="108"/>
      <c r="IRK39" s="112"/>
      <c r="IRU39" s="114"/>
      <c r="IRW39" s="115"/>
      <c r="IRX39" s="115"/>
      <c r="IRY39" s="95"/>
      <c r="IRZ39" s="108"/>
      <c r="ISA39" s="112"/>
      <c r="ISK39" s="114"/>
      <c r="ISM39" s="115"/>
      <c r="ISN39" s="115"/>
      <c r="ISO39" s="95"/>
      <c r="ISP39" s="108"/>
      <c r="ISQ39" s="112"/>
      <c r="ITA39" s="114"/>
      <c r="ITC39" s="115"/>
      <c r="ITD39" s="115"/>
      <c r="ITE39" s="95"/>
      <c r="ITF39" s="108"/>
      <c r="ITG39" s="112"/>
      <c r="ITQ39" s="114"/>
      <c r="ITS39" s="115"/>
      <c r="ITT39" s="115"/>
      <c r="ITU39" s="95"/>
      <c r="ITV39" s="108"/>
      <c r="ITW39" s="112"/>
      <c r="IUG39" s="114"/>
      <c r="IUI39" s="115"/>
      <c r="IUJ39" s="115"/>
      <c r="IUK39" s="95"/>
      <c r="IUL39" s="108"/>
      <c r="IUM39" s="112"/>
      <c r="IUW39" s="114"/>
      <c r="IUY39" s="115"/>
      <c r="IUZ39" s="115"/>
      <c r="IVA39" s="95"/>
      <c r="IVB39" s="108"/>
      <c r="IVC39" s="112"/>
      <c r="IVM39" s="114"/>
      <c r="IVO39" s="115"/>
      <c r="IVP39" s="115"/>
      <c r="IVQ39" s="95"/>
      <c r="IVR39" s="108"/>
      <c r="IVS39" s="112"/>
      <c r="IWC39" s="114"/>
      <c r="IWE39" s="115"/>
      <c r="IWF39" s="115"/>
      <c r="IWG39" s="95"/>
      <c r="IWH39" s="108"/>
      <c r="IWI39" s="112"/>
      <c r="IWS39" s="114"/>
      <c r="IWU39" s="115"/>
      <c r="IWV39" s="115"/>
      <c r="IWW39" s="95"/>
      <c r="IWX39" s="108"/>
      <c r="IWY39" s="112"/>
      <c r="IXI39" s="114"/>
      <c r="IXK39" s="115"/>
      <c r="IXL39" s="115"/>
      <c r="IXM39" s="95"/>
      <c r="IXN39" s="108"/>
      <c r="IXO39" s="112"/>
      <c r="IXY39" s="114"/>
      <c r="IYA39" s="115"/>
      <c r="IYB39" s="115"/>
      <c r="IYC39" s="95"/>
      <c r="IYD39" s="108"/>
      <c r="IYE39" s="112"/>
      <c r="IYO39" s="114"/>
      <c r="IYQ39" s="115"/>
      <c r="IYR39" s="115"/>
      <c r="IYS39" s="95"/>
      <c r="IYT39" s="108"/>
      <c r="IYU39" s="112"/>
      <c r="IZE39" s="114"/>
      <c r="IZG39" s="115"/>
      <c r="IZH39" s="115"/>
      <c r="IZI39" s="95"/>
      <c r="IZJ39" s="108"/>
      <c r="IZK39" s="112"/>
      <c r="IZU39" s="114"/>
      <c r="IZW39" s="115"/>
      <c r="IZX39" s="115"/>
      <c r="IZY39" s="95"/>
      <c r="IZZ39" s="108"/>
      <c r="JAA39" s="112"/>
      <c r="JAK39" s="114"/>
      <c r="JAM39" s="115"/>
      <c r="JAN39" s="115"/>
      <c r="JAO39" s="95"/>
      <c r="JAP39" s="108"/>
      <c r="JAQ39" s="112"/>
      <c r="JBA39" s="114"/>
      <c r="JBC39" s="115"/>
      <c r="JBD39" s="115"/>
      <c r="JBE39" s="95"/>
      <c r="JBF39" s="108"/>
      <c r="JBG39" s="112"/>
      <c r="JBQ39" s="114"/>
      <c r="JBS39" s="115"/>
      <c r="JBT39" s="115"/>
      <c r="JBU39" s="95"/>
      <c r="JBV39" s="108"/>
      <c r="JBW39" s="112"/>
      <c r="JCG39" s="114"/>
      <c r="JCI39" s="115"/>
      <c r="JCJ39" s="115"/>
      <c r="JCK39" s="95"/>
      <c r="JCL39" s="108"/>
      <c r="JCM39" s="112"/>
      <c r="JCW39" s="114"/>
      <c r="JCY39" s="115"/>
      <c r="JCZ39" s="115"/>
      <c r="JDA39" s="95"/>
      <c r="JDB39" s="108"/>
      <c r="JDC39" s="112"/>
      <c r="JDM39" s="114"/>
      <c r="JDO39" s="115"/>
      <c r="JDP39" s="115"/>
      <c r="JDQ39" s="95"/>
      <c r="JDR39" s="108"/>
      <c r="JDS39" s="112"/>
      <c r="JEC39" s="114"/>
      <c r="JEE39" s="115"/>
      <c r="JEF39" s="115"/>
      <c r="JEG39" s="95"/>
      <c r="JEH39" s="108"/>
      <c r="JEI39" s="112"/>
      <c r="JES39" s="114"/>
      <c r="JEU39" s="115"/>
      <c r="JEV39" s="115"/>
      <c r="JEW39" s="95"/>
      <c r="JEX39" s="108"/>
      <c r="JEY39" s="112"/>
      <c r="JFI39" s="114"/>
      <c r="JFK39" s="115"/>
      <c r="JFL39" s="115"/>
      <c r="JFM39" s="95"/>
      <c r="JFN39" s="108"/>
      <c r="JFO39" s="112"/>
      <c r="JFY39" s="114"/>
      <c r="JGA39" s="115"/>
      <c r="JGB39" s="115"/>
      <c r="JGC39" s="95"/>
      <c r="JGD39" s="108"/>
      <c r="JGE39" s="112"/>
      <c r="JGO39" s="114"/>
      <c r="JGQ39" s="115"/>
      <c r="JGR39" s="115"/>
      <c r="JGS39" s="95"/>
      <c r="JGT39" s="108"/>
      <c r="JGU39" s="112"/>
      <c r="JHE39" s="114"/>
      <c r="JHG39" s="115"/>
      <c r="JHH39" s="115"/>
      <c r="JHI39" s="95"/>
      <c r="JHJ39" s="108"/>
      <c r="JHK39" s="112"/>
      <c r="JHU39" s="114"/>
      <c r="JHW39" s="115"/>
      <c r="JHX39" s="115"/>
      <c r="JHY39" s="95"/>
      <c r="JHZ39" s="108"/>
      <c r="JIA39" s="112"/>
      <c r="JIK39" s="114"/>
      <c r="JIM39" s="115"/>
      <c r="JIN39" s="115"/>
      <c r="JIO39" s="95"/>
      <c r="JIP39" s="108"/>
      <c r="JIQ39" s="112"/>
      <c r="JJA39" s="114"/>
      <c r="JJC39" s="115"/>
      <c r="JJD39" s="115"/>
      <c r="JJE39" s="95"/>
      <c r="JJF39" s="108"/>
      <c r="JJG39" s="112"/>
      <c r="JJQ39" s="114"/>
      <c r="JJS39" s="115"/>
      <c r="JJT39" s="115"/>
      <c r="JJU39" s="95"/>
      <c r="JJV39" s="108"/>
      <c r="JJW39" s="112"/>
      <c r="JKG39" s="114"/>
      <c r="JKI39" s="115"/>
      <c r="JKJ39" s="115"/>
      <c r="JKK39" s="95"/>
      <c r="JKL39" s="108"/>
      <c r="JKM39" s="112"/>
      <c r="JKW39" s="114"/>
      <c r="JKY39" s="115"/>
      <c r="JKZ39" s="115"/>
      <c r="JLA39" s="95"/>
      <c r="JLB39" s="108"/>
      <c r="JLC39" s="112"/>
      <c r="JLM39" s="114"/>
      <c r="JLO39" s="115"/>
      <c r="JLP39" s="115"/>
      <c r="JLQ39" s="95"/>
      <c r="JLR39" s="108"/>
      <c r="JLS39" s="112"/>
      <c r="JMC39" s="114"/>
      <c r="JME39" s="115"/>
      <c r="JMF39" s="115"/>
      <c r="JMG39" s="95"/>
      <c r="JMH39" s="108"/>
      <c r="JMI39" s="112"/>
      <c r="JMS39" s="114"/>
      <c r="JMU39" s="115"/>
      <c r="JMV39" s="115"/>
      <c r="JMW39" s="95"/>
      <c r="JMX39" s="108"/>
      <c r="JMY39" s="112"/>
      <c r="JNI39" s="114"/>
      <c r="JNK39" s="115"/>
      <c r="JNL39" s="115"/>
      <c r="JNM39" s="95"/>
      <c r="JNN39" s="108"/>
      <c r="JNO39" s="112"/>
      <c r="JNY39" s="114"/>
      <c r="JOA39" s="115"/>
      <c r="JOB39" s="115"/>
      <c r="JOC39" s="95"/>
      <c r="JOD39" s="108"/>
      <c r="JOE39" s="112"/>
      <c r="JOO39" s="114"/>
      <c r="JOQ39" s="115"/>
      <c r="JOR39" s="115"/>
      <c r="JOS39" s="95"/>
      <c r="JOT39" s="108"/>
      <c r="JOU39" s="112"/>
      <c r="JPE39" s="114"/>
      <c r="JPG39" s="115"/>
      <c r="JPH39" s="115"/>
      <c r="JPI39" s="95"/>
      <c r="JPJ39" s="108"/>
      <c r="JPK39" s="112"/>
      <c r="JPU39" s="114"/>
      <c r="JPW39" s="115"/>
      <c r="JPX39" s="115"/>
      <c r="JPY39" s="95"/>
      <c r="JPZ39" s="108"/>
      <c r="JQA39" s="112"/>
      <c r="JQK39" s="114"/>
      <c r="JQM39" s="115"/>
      <c r="JQN39" s="115"/>
      <c r="JQO39" s="95"/>
      <c r="JQP39" s="108"/>
      <c r="JQQ39" s="112"/>
      <c r="JRA39" s="114"/>
      <c r="JRC39" s="115"/>
      <c r="JRD39" s="115"/>
      <c r="JRE39" s="95"/>
      <c r="JRF39" s="108"/>
      <c r="JRG39" s="112"/>
      <c r="JRQ39" s="114"/>
      <c r="JRS39" s="115"/>
      <c r="JRT39" s="115"/>
      <c r="JRU39" s="95"/>
      <c r="JRV39" s="108"/>
      <c r="JRW39" s="112"/>
      <c r="JSG39" s="114"/>
      <c r="JSI39" s="115"/>
      <c r="JSJ39" s="115"/>
      <c r="JSK39" s="95"/>
      <c r="JSL39" s="108"/>
      <c r="JSM39" s="112"/>
      <c r="JSW39" s="114"/>
      <c r="JSY39" s="115"/>
      <c r="JSZ39" s="115"/>
      <c r="JTA39" s="95"/>
      <c r="JTB39" s="108"/>
      <c r="JTC39" s="112"/>
      <c r="JTM39" s="114"/>
      <c r="JTO39" s="115"/>
      <c r="JTP39" s="115"/>
      <c r="JTQ39" s="95"/>
      <c r="JTR39" s="108"/>
      <c r="JTS39" s="112"/>
      <c r="JUC39" s="114"/>
      <c r="JUE39" s="115"/>
      <c r="JUF39" s="115"/>
      <c r="JUG39" s="95"/>
      <c r="JUH39" s="108"/>
      <c r="JUI39" s="112"/>
      <c r="JUS39" s="114"/>
      <c r="JUU39" s="115"/>
      <c r="JUV39" s="115"/>
      <c r="JUW39" s="95"/>
      <c r="JUX39" s="108"/>
      <c r="JUY39" s="112"/>
      <c r="JVI39" s="114"/>
      <c r="JVK39" s="115"/>
      <c r="JVL39" s="115"/>
      <c r="JVM39" s="95"/>
      <c r="JVN39" s="108"/>
      <c r="JVO39" s="112"/>
      <c r="JVY39" s="114"/>
      <c r="JWA39" s="115"/>
      <c r="JWB39" s="115"/>
      <c r="JWC39" s="95"/>
      <c r="JWD39" s="108"/>
      <c r="JWE39" s="112"/>
      <c r="JWO39" s="114"/>
      <c r="JWQ39" s="115"/>
      <c r="JWR39" s="115"/>
      <c r="JWS39" s="95"/>
      <c r="JWT39" s="108"/>
      <c r="JWU39" s="112"/>
      <c r="JXE39" s="114"/>
      <c r="JXG39" s="115"/>
      <c r="JXH39" s="115"/>
      <c r="JXI39" s="95"/>
      <c r="JXJ39" s="108"/>
      <c r="JXK39" s="112"/>
      <c r="JXU39" s="114"/>
      <c r="JXW39" s="115"/>
      <c r="JXX39" s="115"/>
      <c r="JXY39" s="95"/>
      <c r="JXZ39" s="108"/>
      <c r="JYA39" s="112"/>
      <c r="JYK39" s="114"/>
      <c r="JYM39" s="115"/>
      <c r="JYN39" s="115"/>
      <c r="JYO39" s="95"/>
      <c r="JYP39" s="108"/>
      <c r="JYQ39" s="112"/>
      <c r="JZA39" s="114"/>
      <c r="JZC39" s="115"/>
      <c r="JZD39" s="115"/>
      <c r="JZE39" s="95"/>
      <c r="JZF39" s="108"/>
      <c r="JZG39" s="112"/>
      <c r="JZQ39" s="114"/>
      <c r="JZS39" s="115"/>
      <c r="JZT39" s="115"/>
      <c r="JZU39" s="95"/>
      <c r="JZV39" s="108"/>
      <c r="JZW39" s="112"/>
      <c r="KAG39" s="114"/>
      <c r="KAI39" s="115"/>
      <c r="KAJ39" s="115"/>
      <c r="KAK39" s="95"/>
      <c r="KAL39" s="108"/>
      <c r="KAM39" s="112"/>
      <c r="KAW39" s="114"/>
      <c r="KAY39" s="115"/>
      <c r="KAZ39" s="115"/>
      <c r="KBA39" s="95"/>
      <c r="KBB39" s="108"/>
      <c r="KBC39" s="112"/>
      <c r="KBM39" s="114"/>
      <c r="KBO39" s="115"/>
      <c r="KBP39" s="115"/>
      <c r="KBQ39" s="95"/>
      <c r="KBR39" s="108"/>
      <c r="KBS39" s="112"/>
      <c r="KCC39" s="114"/>
      <c r="KCE39" s="115"/>
      <c r="KCF39" s="115"/>
      <c r="KCG39" s="95"/>
      <c r="KCH39" s="108"/>
      <c r="KCI39" s="112"/>
      <c r="KCS39" s="114"/>
      <c r="KCU39" s="115"/>
      <c r="KCV39" s="115"/>
      <c r="KCW39" s="95"/>
      <c r="KCX39" s="108"/>
      <c r="KCY39" s="112"/>
      <c r="KDI39" s="114"/>
      <c r="KDK39" s="115"/>
      <c r="KDL39" s="115"/>
      <c r="KDM39" s="95"/>
      <c r="KDN39" s="108"/>
      <c r="KDO39" s="112"/>
      <c r="KDY39" s="114"/>
      <c r="KEA39" s="115"/>
      <c r="KEB39" s="115"/>
      <c r="KEC39" s="95"/>
      <c r="KED39" s="108"/>
      <c r="KEE39" s="112"/>
      <c r="KEO39" s="114"/>
      <c r="KEQ39" s="115"/>
      <c r="KER39" s="115"/>
      <c r="KES39" s="95"/>
      <c r="KET39" s="108"/>
      <c r="KEU39" s="112"/>
      <c r="KFE39" s="114"/>
      <c r="KFG39" s="115"/>
      <c r="KFH39" s="115"/>
      <c r="KFI39" s="95"/>
      <c r="KFJ39" s="108"/>
      <c r="KFK39" s="112"/>
      <c r="KFU39" s="114"/>
      <c r="KFW39" s="115"/>
      <c r="KFX39" s="115"/>
      <c r="KFY39" s="95"/>
      <c r="KFZ39" s="108"/>
      <c r="KGA39" s="112"/>
      <c r="KGK39" s="114"/>
      <c r="KGM39" s="115"/>
      <c r="KGN39" s="115"/>
      <c r="KGO39" s="95"/>
      <c r="KGP39" s="108"/>
      <c r="KGQ39" s="112"/>
      <c r="KHA39" s="114"/>
      <c r="KHC39" s="115"/>
      <c r="KHD39" s="115"/>
      <c r="KHE39" s="95"/>
      <c r="KHF39" s="108"/>
      <c r="KHG39" s="112"/>
      <c r="KHQ39" s="114"/>
      <c r="KHS39" s="115"/>
      <c r="KHT39" s="115"/>
      <c r="KHU39" s="95"/>
      <c r="KHV39" s="108"/>
      <c r="KHW39" s="112"/>
      <c r="KIG39" s="114"/>
      <c r="KII39" s="115"/>
      <c r="KIJ39" s="115"/>
      <c r="KIK39" s="95"/>
      <c r="KIL39" s="108"/>
      <c r="KIM39" s="112"/>
      <c r="KIW39" s="114"/>
      <c r="KIY39" s="115"/>
      <c r="KIZ39" s="115"/>
      <c r="KJA39" s="95"/>
      <c r="KJB39" s="108"/>
      <c r="KJC39" s="112"/>
      <c r="KJM39" s="114"/>
      <c r="KJO39" s="115"/>
      <c r="KJP39" s="115"/>
      <c r="KJQ39" s="95"/>
      <c r="KJR39" s="108"/>
      <c r="KJS39" s="112"/>
      <c r="KKC39" s="114"/>
      <c r="KKE39" s="115"/>
      <c r="KKF39" s="115"/>
      <c r="KKG39" s="95"/>
      <c r="KKH39" s="108"/>
      <c r="KKI39" s="112"/>
      <c r="KKS39" s="114"/>
      <c r="KKU39" s="115"/>
      <c r="KKV39" s="115"/>
      <c r="KKW39" s="95"/>
      <c r="KKX39" s="108"/>
      <c r="KKY39" s="112"/>
      <c r="KLI39" s="114"/>
      <c r="KLK39" s="115"/>
      <c r="KLL39" s="115"/>
      <c r="KLM39" s="95"/>
      <c r="KLN39" s="108"/>
      <c r="KLO39" s="112"/>
      <c r="KLY39" s="114"/>
      <c r="KMA39" s="115"/>
      <c r="KMB39" s="115"/>
      <c r="KMC39" s="95"/>
      <c r="KMD39" s="108"/>
      <c r="KME39" s="112"/>
      <c r="KMO39" s="114"/>
      <c r="KMQ39" s="115"/>
      <c r="KMR39" s="115"/>
      <c r="KMS39" s="95"/>
      <c r="KMT39" s="108"/>
      <c r="KMU39" s="112"/>
      <c r="KNE39" s="114"/>
      <c r="KNG39" s="115"/>
      <c r="KNH39" s="115"/>
      <c r="KNI39" s="95"/>
      <c r="KNJ39" s="108"/>
      <c r="KNK39" s="112"/>
      <c r="KNU39" s="114"/>
      <c r="KNW39" s="115"/>
      <c r="KNX39" s="115"/>
      <c r="KNY39" s="95"/>
      <c r="KNZ39" s="108"/>
      <c r="KOA39" s="112"/>
      <c r="KOK39" s="114"/>
      <c r="KOM39" s="115"/>
      <c r="KON39" s="115"/>
      <c r="KOO39" s="95"/>
      <c r="KOP39" s="108"/>
      <c r="KOQ39" s="112"/>
      <c r="KPA39" s="114"/>
      <c r="KPC39" s="115"/>
      <c r="KPD39" s="115"/>
      <c r="KPE39" s="95"/>
      <c r="KPF39" s="108"/>
      <c r="KPG39" s="112"/>
      <c r="KPQ39" s="114"/>
      <c r="KPS39" s="115"/>
      <c r="KPT39" s="115"/>
      <c r="KPU39" s="95"/>
      <c r="KPV39" s="108"/>
      <c r="KPW39" s="112"/>
      <c r="KQG39" s="114"/>
      <c r="KQI39" s="115"/>
      <c r="KQJ39" s="115"/>
      <c r="KQK39" s="95"/>
      <c r="KQL39" s="108"/>
      <c r="KQM39" s="112"/>
      <c r="KQW39" s="114"/>
      <c r="KQY39" s="115"/>
      <c r="KQZ39" s="115"/>
      <c r="KRA39" s="95"/>
      <c r="KRB39" s="108"/>
      <c r="KRC39" s="112"/>
      <c r="KRM39" s="114"/>
      <c r="KRO39" s="115"/>
      <c r="KRP39" s="115"/>
      <c r="KRQ39" s="95"/>
      <c r="KRR39" s="108"/>
      <c r="KRS39" s="112"/>
      <c r="KSC39" s="114"/>
      <c r="KSE39" s="115"/>
      <c r="KSF39" s="115"/>
      <c r="KSG39" s="95"/>
      <c r="KSH39" s="108"/>
      <c r="KSI39" s="112"/>
      <c r="KSS39" s="114"/>
      <c r="KSU39" s="115"/>
      <c r="KSV39" s="115"/>
      <c r="KSW39" s="95"/>
      <c r="KSX39" s="108"/>
      <c r="KSY39" s="112"/>
      <c r="KTI39" s="114"/>
      <c r="KTK39" s="115"/>
      <c r="KTL39" s="115"/>
      <c r="KTM39" s="95"/>
      <c r="KTN39" s="108"/>
      <c r="KTO39" s="112"/>
      <c r="KTY39" s="114"/>
      <c r="KUA39" s="115"/>
      <c r="KUB39" s="115"/>
      <c r="KUC39" s="95"/>
      <c r="KUD39" s="108"/>
      <c r="KUE39" s="112"/>
      <c r="KUO39" s="114"/>
      <c r="KUQ39" s="115"/>
      <c r="KUR39" s="115"/>
      <c r="KUS39" s="95"/>
      <c r="KUT39" s="108"/>
      <c r="KUU39" s="112"/>
      <c r="KVE39" s="114"/>
      <c r="KVG39" s="115"/>
      <c r="KVH39" s="115"/>
      <c r="KVI39" s="95"/>
      <c r="KVJ39" s="108"/>
      <c r="KVK39" s="112"/>
      <c r="KVU39" s="114"/>
      <c r="KVW39" s="115"/>
      <c r="KVX39" s="115"/>
      <c r="KVY39" s="95"/>
      <c r="KVZ39" s="108"/>
      <c r="KWA39" s="112"/>
      <c r="KWK39" s="114"/>
      <c r="KWM39" s="115"/>
      <c r="KWN39" s="115"/>
      <c r="KWO39" s="95"/>
      <c r="KWP39" s="108"/>
      <c r="KWQ39" s="112"/>
      <c r="KXA39" s="114"/>
      <c r="KXC39" s="115"/>
      <c r="KXD39" s="115"/>
      <c r="KXE39" s="95"/>
      <c r="KXF39" s="108"/>
      <c r="KXG39" s="112"/>
      <c r="KXQ39" s="114"/>
      <c r="KXS39" s="115"/>
      <c r="KXT39" s="115"/>
      <c r="KXU39" s="95"/>
      <c r="KXV39" s="108"/>
      <c r="KXW39" s="112"/>
      <c r="KYG39" s="114"/>
      <c r="KYI39" s="115"/>
      <c r="KYJ39" s="115"/>
      <c r="KYK39" s="95"/>
      <c r="KYL39" s="108"/>
      <c r="KYM39" s="112"/>
      <c r="KYW39" s="114"/>
      <c r="KYY39" s="115"/>
      <c r="KYZ39" s="115"/>
      <c r="KZA39" s="95"/>
      <c r="KZB39" s="108"/>
      <c r="KZC39" s="112"/>
      <c r="KZM39" s="114"/>
      <c r="KZO39" s="115"/>
      <c r="KZP39" s="115"/>
      <c r="KZQ39" s="95"/>
      <c r="KZR39" s="108"/>
      <c r="KZS39" s="112"/>
      <c r="LAC39" s="114"/>
      <c r="LAE39" s="115"/>
      <c r="LAF39" s="115"/>
      <c r="LAG39" s="95"/>
      <c r="LAH39" s="108"/>
      <c r="LAI39" s="112"/>
      <c r="LAS39" s="114"/>
      <c r="LAU39" s="115"/>
      <c r="LAV39" s="115"/>
      <c r="LAW39" s="95"/>
      <c r="LAX39" s="108"/>
      <c r="LAY39" s="112"/>
      <c r="LBI39" s="114"/>
      <c r="LBK39" s="115"/>
      <c r="LBL39" s="115"/>
      <c r="LBM39" s="95"/>
      <c r="LBN39" s="108"/>
      <c r="LBO39" s="112"/>
      <c r="LBY39" s="114"/>
      <c r="LCA39" s="115"/>
      <c r="LCB39" s="115"/>
      <c r="LCC39" s="95"/>
      <c r="LCD39" s="108"/>
      <c r="LCE39" s="112"/>
      <c r="LCO39" s="114"/>
      <c r="LCQ39" s="115"/>
      <c r="LCR39" s="115"/>
      <c r="LCS39" s="95"/>
      <c r="LCT39" s="108"/>
      <c r="LCU39" s="112"/>
      <c r="LDE39" s="114"/>
      <c r="LDG39" s="115"/>
      <c r="LDH39" s="115"/>
      <c r="LDI39" s="95"/>
      <c r="LDJ39" s="108"/>
      <c r="LDK39" s="112"/>
      <c r="LDU39" s="114"/>
      <c r="LDW39" s="115"/>
      <c r="LDX39" s="115"/>
      <c r="LDY39" s="95"/>
      <c r="LDZ39" s="108"/>
      <c r="LEA39" s="112"/>
      <c r="LEK39" s="114"/>
      <c r="LEM39" s="115"/>
      <c r="LEN39" s="115"/>
      <c r="LEO39" s="95"/>
      <c r="LEP39" s="108"/>
      <c r="LEQ39" s="112"/>
      <c r="LFA39" s="114"/>
      <c r="LFC39" s="115"/>
      <c r="LFD39" s="115"/>
      <c r="LFE39" s="95"/>
      <c r="LFF39" s="108"/>
      <c r="LFG39" s="112"/>
      <c r="LFQ39" s="114"/>
      <c r="LFS39" s="115"/>
      <c r="LFT39" s="115"/>
      <c r="LFU39" s="95"/>
      <c r="LFV39" s="108"/>
      <c r="LFW39" s="112"/>
      <c r="LGG39" s="114"/>
      <c r="LGI39" s="115"/>
      <c r="LGJ39" s="115"/>
      <c r="LGK39" s="95"/>
      <c r="LGL39" s="108"/>
      <c r="LGM39" s="112"/>
      <c r="LGW39" s="114"/>
      <c r="LGY39" s="115"/>
      <c r="LGZ39" s="115"/>
      <c r="LHA39" s="95"/>
      <c r="LHB39" s="108"/>
      <c r="LHC39" s="112"/>
      <c r="LHM39" s="114"/>
      <c r="LHO39" s="115"/>
      <c r="LHP39" s="115"/>
      <c r="LHQ39" s="95"/>
      <c r="LHR39" s="108"/>
      <c r="LHS39" s="112"/>
      <c r="LIC39" s="114"/>
      <c r="LIE39" s="115"/>
      <c r="LIF39" s="115"/>
      <c r="LIG39" s="95"/>
      <c r="LIH39" s="108"/>
      <c r="LII39" s="112"/>
      <c r="LIS39" s="114"/>
      <c r="LIU39" s="115"/>
      <c r="LIV39" s="115"/>
      <c r="LIW39" s="95"/>
      <c r="LIX39" s="108"/>
      <c r="LIY39" s="112"/>
      <c r="LJI39" s="114"/>
      <c r="LJK39" s="115"/>
      <c r="LJL39" s="115"/>
      <c r="LJM39" s="95"/>
      <c r="LJN39" s="108"/>
      <c r="LJO39" s="112"/>
      <c r="LJY39" s="114"/>
      <c r="LKA39" s="115"/>
      <c r="LKB39" s="115"/>
      <c r="LKC39" s="95"/>
      <c r="LKD39" s="108"/>
      <c r="LKE39" s="112"/>
      <c r="LKO39" s="114"/>
      <c r="LKQ39" s="115"/>
      <c r="LKR39" s="115"/>
      <c r="LKS39" s="95"/>
      <c r="LKT39" s="108"/>
      <c r="LKU39" s="112"/>
      <c r="LLE39" s="114"/>
      <c r="LLG39" s="115"/>
      <c r="LLH39" s="115"/>
      <c r="LLI39" s="95"/>
      <c r="LLJ39" s="108"/>
      <c r="LLK39" s="112"/>
      <c r="LLU39" s="114"/>
      <c r="LLW39" s="115"/>
      <c r="LLX39" s="115"/>
      <c r="LLY39" s="95"/>
      <c r="LLZ39" s="108"/>
      <c r="LMA39" s="112"/>
      <c r="LMK39" s="114"/>
      <c r="LMM39" s="115"/>
      <c r="LMN39" s="115"/>
      <c r="LMO39" s="95"/>
      <c r="LMP39" s="108"/>
      <c r="LMQ39" s="112"/>
      <c r="LNA39" s="114"/>
      <c r="LNC39" s="115"/>
      <c r="LND39" s="115"/>
      <c r="LNE39" s="95"/>
      <c r="LNF39" s="108"/>
      <c r="LNG39" s="112"/>
      <c r="LNQ39" s="114"/>
      <c r="LNS39" s="115"/>
      <c r="LNT39" s="115"/>
      <c r="LNU39" s="95"/>
      <c r="LNV39" s="108"/>
      <c r="LNW39" s="112"/>
      <c r="LOG39" s="114"/>
      <c r="LOI39" s="115"/>
      <c r="LOJ39" s="115"/>
      <c r="LOK39" s="95"/>
      <c r="LOL39" s="108"/>
      <c r="LOM39" s="112"/>
      <c r="LOW39" s="114"/>
      <c r="LOY39" s="115"/>
      <c r="LOZ39" s="115"/>
      <c r="LPA39" s="95"/>
      <c r="LPB39" s="108"/>
      <c r="LPC39" s="112"/>
      <c r="LPM39" s="114"/>
      <c r="LPO39" s="115"/>
      <c r="LPP39" s="115"/>
      <c r="LPQ39" s="95"/>
      <c r="LPR39" s="108"/>
      <c r="LPS39" s="112"/>
      <c r="LQC39" s="114"/>
      <c r="LQE39" s="115"/>
      <c r="LQF39" s="115"/>
      <c r="LQG39" s="95"/>
      <c r="LQH39" s="108"/>
      <c r="LQI39" s="112"/>
      <c r="LQS39" s="114"/>
      <c r="LQU39" s="115"/>
      <c r="LQV39" s="115"/>
      <c r="LQW39" s="95"/>
      <c r="LQX39" s="108"/>
      <c r="LQY39" s="112"/>
      <c r="LRI39" s="114"/>
      <c r="LRK39" s="115"/>
      <c r="LRL39" s="115"/>
      <c r="LRM39" s="95"/>
      <c r="LRN39" s="108"/>
      <c r="LRO39" s="112"/>
      <c r="LRY39" s="114"/>
      <c r="LSA39" s="115"/>
      <c r="LSB39" s="115"/>
      <c r="LSC39" s="95"/>
      <c r="LSD39" s="108"/>
      <c r="LSE39" s="112"/>
      <c r="LSO39" s="114"/>
      <c r="LSQ39" s="115"/>
      <c r="LSR39" s="115"/>
      <c r="LSS39" s="95"/>
      <c r="LST39" s="108"/>
      <c r="LSU39" s="112"/>
      <c r="LTE39" s="114"/>
      <c r="LTG39" s="115"/>
      <c r="LTH39" s="115"/>
      <c r="LTI39" s="95"/>
      <c r="LTJ39" s="108"/>
      <c r="LTK39" s="112"/>
      <c r="LTU39" s="114"/>
      <c r="LTW39" s="115"/>
      <c r="LTX39" s="115"/>
      <c r="LTY39" s="95"/>
      <c r="LTZ39" s="108"/>
      <c r="LUA39" s="112"/>
      <c r="LUK39" s="114"/>
      <c r="LUM39" s="115"/>
      <c r="LUN39" s="115"/>
      <c r="LUO39" s="95"/>
      <c r="LUP39" s="108"/>
      <c r="LUQ39" s="112"/>
      <c r="LVA39" s="114"/>
      <c r="LVC39" s="115"/>
      <c r="LVD39" s="115"/>
      <c r="LVE39" s="95"/>
      <c r="LVF39" s="108"/>
      <c r="LVG39" s="112"/>
      <c r="LVQ39" s="114"/>
      <c r="LVS39" s="115"/>
      <c r="LVT39" s="115"/>
      <c r="LVU39" s="95"/>
      <c r="LVV39" s="108"/>
      <c r="LVW39" s="112"/>
      <c r="LWG39" s="114"/>
      <c r="LWI39" s="115"/>
      <c r="LWJ39" s="115"/>
      <c r="LWK39" s="95"/>
      <c r="LWL39" s="108"/>
      <c r="LWM39" s="112"/>
      <c r="LWW39" s="114"/>
      <c r="LWY39" s="115"/>
      <c r="LWZ39" s="115"/>
      <c r="LXA39" s="95"/>
      <c r="LXB39" s="108"/>
      <c r="LXC39" s="112"/>
      <c r="LXM39" s="114"/>
      <c r="LXO39" s="115"/>
      <c r="LXP39" s="115"/>
      <c r="LXQ39" s="95"/>
      <c r="LXR39" s="108"/>
      <c r="LXS39" s="112"/>
      <c r="LYC39" s="114"/>
      <c r="LYE39" s="115"/>
      <c r="LYF39" s="115"/>
      <c r="LYG39" s="95"/>
      <c r="LYH39" s="108"/>
      <c r="LYI39" s="112"/>
      <c r="LYS39" s="114"/>
      <c r="LYU39" s="115"/>
      <c r="LYV39" s="115"/>
      <c r="LYW39" s="95"/>
      <c r="LYX39" s="108"/>
      <c r="LYY39" s="112"/>
      <c r="LZI39" s="114"/>
      <c r="LZK39" s="115"/>
      <c r="LZL39" s="115"/>
      <c r="LZM39" s="95"/>
      <c r="LZN39" s="108"/>
      <c r="LZO39" s="112"/>
      <c r="LZY39" s="114"/>
      <c r="MAA39" s="115"/>
      <c r="MAB39" s="115"/>
      <c r="MAC39" s="95"/>
      <c r="MAD39" s="108"/>
      <c r="MAE39" s="112"/>
      <c r="MAO39" s="114"/>
      <c r="MAQ39" s="115"/>
      <c r="MAR39" s="115"/>
      <c r="MAS39" s="95"/>
      <c r="MAT39" s="108"/>
      <c r="MAU39" s="112"/>
      <c r="MBE39" s="114"/>
      <c r="MBG39" s="115"/>
      <c r="MBH39" s="115"/>
      <c r="MBI39" s="95"/>
      <c r="MBJ39" s="108"/>
      <c r="MBK39" s="112"/>
      <c r="MBU39" s="114"/>
      <c r="MBW39" s="115"/>
      <c r="MBX39" s="115"/>
      <c r="MBY39" s="95"/>
      <c r="MBZ39" s="108"/>
      <c r="MCA39" s="112"/>
      <c r="MCK39" s="114"/>
      <c r="MCM39" s="115"/>
      <c r="MCN39" s="115"/>
      <c r="MCO39" s="95"/>
      <c r="MCP39" s="108"/>
      <c r="MCQ39" s="112"/>
      <c r="MDA39" s="114"/>
      <c r="MDC39" s="115"/>
      <c r="MDD39" s="115"/>
      <c r="MDE39" s="95"/>
      <c r="MDF39" s="108"/>
      <c r="MDG39" s="112"/>
      <c r="MDQ39" s="114"/>
      <c r="MDS39" s="115"/>
      <c r="MDT39" s="115"/>
      <c r="MDU39" s="95"/>
      <c r="MDV39" s="108"/>
      <c r="MDW39" s="112"/>
      <c r="MEG39" s="114"/>
      <c r="MEI39" s="115"/>
      <c r="MEJ39" s="115"/>
      <c r="MEK39" s="95"/>
      <c r="MEL39" s="108"/>
      <c r="MEM39" s="112"/>
      <c r="MEW39" s="114"/>
      <c r="MEY39" s="115"/>
      <c r="MEZ39" s="115"/>
      <c r="MFA39" s="95"/>
      <c r="MFB39" s="108"/>
      <c r="MFC39" s="112"/>
      <c r="MFM39" s="114"/>
      <c r="MFO39" s="115"/>
      <c r="MFP39" s="115"/>
      <c r="MFQ39" s="95"/>
      <c r="MFR39" s="108"/>
      <c r="MFS39" s="112"/>
      <c r="MGC39" s="114"/>
      <c r="MGE39" s="115"/>
      <c r="MGF39" s="115"/>
      <c r="MGG39" s="95"/>
      <c r="MGH39" s="108"/>
      <c r="MGI39" s="112"/>
      <c r="MGS39" s="114"/>
      <c r="MGU39" s="115"/>
      <c r="MGV39" s="115"/>
      <c r="MGW39" s="95"/>
      <c r="MGX39" s="108"/>
      <c r="MGY39" s="112"/>
      <c r="MHI39" s="114"/>
      <c r="MHK39" s="115"/>
      <c r="MHL39" s="115"/>
      <c r="MHM39" s="95"/>
      <c r="MHN39" s="108"/>
      <c r="MHO39" s="112"/>
      <c r="MHY39" s="114"/>
      <c r="MIA39" s="115"/>
      <c r="MIB39" s="115"/>
      <c r="MIC39" s="95"/>
      <c r="MID39" s="108"/>
      <c r="MIE39" s="112"/>
      <c r="MIO39" s="114"/>
      <c r="MIQ39" s="115"/>
      <c r="MIR39" s="115"/>
      <c r="MIS39" s="95"/>
      <c r="MIT39" s="108"/>
      <c r="MIU39" s="112"/>
      <c r="MJE39" s="114"/>
      <c r="MJG39" s="115"/>
      <c r="MJH39" s="115"/>
      <c r="MJI39" s="95"/>
      <c r="MJJ39" s="108"/>
      <c r="MJK39" s="112"/>
      <c r="MJU39" s="114"/>
      <c r="MJW39" s="115"/>
      <c r="MJX39" s="115"/>
      <c r="MJY39" s="95"/>
      <c r="MJZ39" s="108"/>
      <c r="MKA39" s="112"/>
      <c r="MKK39" s="114"/>
      <c r="MKM39" s="115"/>
      <c r="MKN39" s="115"/>
      <c r="MKO39" s="95"/>
      <c r="MKP39" s="108"/>
      <c r="MKQ39" s="112"/>
      <c r="MLA39" s="114"/>
      <c r="MLC39" s="115"/>
      <c r="MLD39" s="115"/>
      <c r="MLE39" s="95"/>
      <c r="MLF39" s="108"/>
      <c r="MLG39" s="112"/>
      <c r="MLQ39" s="114"/>
      <c r="MLS39" s="115"/>
      <c r="MLT39" s="115"/>
      <c r="MLU39" s="95"/>
      <c r="MLV39" s="108"/>
      <c r="MLW39" s="112"/>
      <c r="MMG39" s="114"/>
      <c r="MMI39" s="115"/>
      <c r="MMJ39" s="115"/>
      <c r="MMK39" s="95"/>
      <c r="MML39" s="108"/>
      <c r="MMM39" s="112"/>
      <c r="MMW39" s="114"/>
      <c r="MMY39" s="115"/>
      <c r="MMZ39" s="115"/>
      <c r="MNA39" s="95"/>
      <c r="MNB39" s="108"/>
      <c r="MNC39" s="112"/>
      <c r="MNM39" s="114"/>
      <c r="MNO39" s="115"/>
      <c r="MNP39" s="115"/>
      <c r="MNQ39" s="95"/>
      <c r="MNR39" s="108"/>
      <c r="MNS39" s="112"/>
      <c r="MOC39" s="114"/>
      <c r="MOE39" s="115"/>
      <c r="MOF39" s="115"/>
      <c r="MOG39" s="95"/>
      <c r="MOH39" s="108"/>
      <c r="MOI39" s="112"/>
      <c r="MOS39" s="114"/>
      <c r="MOU39" s="115"/>
      <c r="MOV39" s="115"/>
      <c r="MOW39" s="95"/>
      <c r="MOX39" s="108"/>
      <c r="MOY39" s="112"/>
      <c r="MPI39" s="114"/>
      <c r="MPK39" s="115"/>
      <c r="MPL39" s="115"/>
      <c r="MPM39" s="95"/>
      <c r="MPN39" s="108"/>
      <c r="MPO39" s="112"/>
      <c r="MPY39" s="114"/>
      <c r="MQA39" s="115"/>
      <c r="MQB39" s="115"/>
      <c r="MQC39" s="95"/>
      <c r="MQD39" s="108"/>
      <c r="MQE39" s="112"/>
      <c r="MQO39" s="114"/>
      <c r="MQQ39" s="115"/>
      <c r="MQR39" s="115"/>
      <c r="MQS39" s="95"/>
      <c r="MQT39" s="108"/>
      <c r="MQU39" s="112"/>
      <c r="MRE39" s="114"/>
      <c r="MRG39" s="115"/>
      <c r="MRH39" s="115"/>
      <c r="MRI39" s="95"/>
      <c r="MRJ39" s="108"/>
      <c r="MRK39" s="112"/>
      <c r="MRU39" s="114"/>
      <c r="MRW39" s="115"/>
      <c r="MRX39" s="115"/>
      <c r="MRY39" s="95"/>
      <c r="MRZ39" s="108"/>
      <c r="MSA39" s="112"/>
      <c r="MSK39" s="114"/>
      <c r="MSM39" s="115"/>
      <c r="MSN39" s="115"/>
      <c r="MSO39" s="95"/>
      <c r="MSP39" s="108"/>
      <c r="MSQ39" s="112"/>
      <c r="MTA39" s="114"/>
      <c r="MTC39" s="115"/>
      <c r="MTD39" s="115"/>
      <c r="MTE39" s="95"/>
      <c r="MTF39" s="108"/>
      <c r="MTG39" s="112"/>
      <c r="MTQ39" s="114"/>
      <c r="MTS39" s="115"/>
      <c r="MTT39" s="115"/>
      <c r="MTU39" s="95"/>
      <c r="MTV39" s="108"/>
      <c r="MTW39" s="112"/>
      <c r="MUG39" s="114"/>
      <c r="MUI39" s="115"/>
      <c r="MUJ39" s="115"/>
      <c r="MUK39" s="95"/>
      <c r="MUL39" s="108"/>
      <c r="MUM39" s="112"/>
      <c r="MUW39" s="114"/>
      <c r="MUY39" s="115"/>
      <c r="MUZ39" s="115"/>
      <c r="MVA39" s="95"/>
      <c r="MVB39" s="108"/>
      <c r="MVC39" s="112"/>
      <c r="MVM39" s="114"/>
      <c r="MVO39" s="115"/>
      <c r="MVP39" s="115"/>
      <c r="MVQ39" s="95"/>
      <c r="MVR39" s="108"/>
      <c r="MVS39" s="112"/>
      <c r="MWC39" s="114"/>
      <c r="MWE39" s="115"/>
      <c r="MWF39" s="115"/>
      <c r="MWG39" s="95"/>
      <c r="MWH39" s="108"/>
      <c r="MWI39" s="112"/>
      <c r="MWS39" s="114"/>
      <c r="MWU39" s="115"/>
      <c r="MWV39" s="115"/>
      <c r="MWW39" s="95"/>
      <c r="MWX39" s="108"/>
      <c r="MWY39" s="112"/>
      <c r="MXI39" s="114"/>
      <c r="MXK39" s="115"/>
      <c r="MXL39" s="115"/>
      <c r="MXM39" s="95"/>
      <c r="MXN39" s="108"/>
      <c r="MXO39" s="112"/>
      <c r="MXY39" s="114"/>
      <c r="MYA39" s="115"/>
      <c r="MYB39" s="115"/>
      <c r="MYC39" s="95"/>
      <c r="MYD39" s="108"/>
      <c r="MYE39" s="112"/>
      <c r="MYO39" s="114"/>
      <c r="MYQ39" s="115"/>
      <c r="MYR39" s="115"/>
      <c r="MYS39" s="95"/>
      <c r="MYT39" s="108"/>
      <c r="MYU39" s="112"/>
      <c r="MZE39" s="114"/>
      <c r="MZG39" s="115"/>
      <c r="MZH39" s="115"/>
      <c r="MZI39" s="95"/>
      <c r="MZJ39" s="108"/>
      <c r="MZK39" s="112"/>
      <c r="MZU39" s="114"/>
      <c r="MZW39" s="115"/>
      <c r="MZX39" s="115"/>
      <c r="MZY39" s="95"/>
      <c r="MZZ39" s="108"/>
      <c r="NAA39" s="112"/>
      <c r="NAK39" s="114"/>
      <c r="NAM39" s="115"/>
      <c r="NAN39" s="115"/>
      <c r="NAO39" s="95"/>
      <c r="NAP39" s="108"/>
      <c r="NAQ39" s="112"/>
      <c r="NBA39" s="114"/>
      <c r="NBC39" s="115"/>
      <c r="NBD39" s="115"/>
      <c r="NBE39" s="95"/>
      <c r="NBF39" s="108"/>
      <c r="NBG39" s="112"/>
      <c r="NBQ39" s="114"/>
      <c r="NBS39" s="115"/>
      <c r="NBT39" s="115"/>
      <c r="NBU39" s="95"/>
      <c r="NBV39" s="108"/>
      <c r="NBW39" s="112"/>
      <c r="NCG39" s="114"/>
      <c r="NCI39" s="115"/>
      <c r="NCJ39" s="115"/>
      <c r="NCK39" s="95"/>
      <c r="NCL39" s="108"/>
      <c r="NCM39" s="112"/>
      <c r="NCW39" s="114"/>
      <c r="NCY39" s="115"/>
      <c r="NCZ39" s="115"/>
      <c r="NDA39" s="95"/>
      <c r="NDB39" s="108"/>
      <c r="NDC39" s="112"/>
      <c r="NDM39" s="114"/>
      <c r="NDO39" s="115"/>
      <c r="NDP39" s="115"/>
      <c r="NDQ39" s="95"/>
      <c r="NDR39" s="108"/>
      <c r="NDS39" s="112"/>
      <c r="NEC39" s="114"/>
      <c r="NEE39" s="115"/>
      <c r="NEF39" s="115"/>
      <c r="NEG39" s="95"/>
      <c r="NEH39" s="108"/>
      <c r="NEI39" s="112"/>
      <c r="NES39" s="114"/>
      <c r="NEU39" s="115"/>
      <c r="NEV39" s="115"/>
      <c r="NEW39" s="95"/>
      <c r="NEX39" s="108"/>
      <c r="NEY39" s="112"/>
      <c r="NFI39" s="114"/>
      <c r="NFK39" s="115"/>
      <c r="NFL39" s="115"/>
      <c r="NFM39" s="95"/>
      <c r="NFN39" s="108"/>
      <c r="NFO39" s="112"/>
      <c r="NFY39" s="114"/>
      <c r="NGA39" s="115"/>
      <c r="NGB39" s="115"/>
      <c r="NGC39" s="95"/>
      <c r="NGD39" s="108"/>
      <c r="NGE39" s="112"/>
      <c r="NGO39" s="114"/>
      <c r="NGQ39" s="115"/>
      <c r="NGR39" s="115"/>
      <c r="NGS39" s="95"/>
      <c r="NGT39" s="108"/>
      <c r="NGU39" s="112"/>
      <c r="NHE39" s="114"/>
      <c r="NHG39" s="115"/>
      <c r="NHH39" s="115"/>
      <c r="NHI39" s="95"/>
      <c r="NHJ39" s="108"/>
      <c r="NHK39" s="112"/>
      <c r="NHU39" s="114"/>
      <c r="NHW39" s="115"/>
      <c r="NHX39" s="115"/>
      <c r="NHY39" s="95"/>
      <c r="NHZ39" s="108"/>
      <c r="NIA39" s="112"/>
      <c r="NIK39" s="114"/>
      <c r="NIM39" s="115"/>
      <c r="NIN39" s="115"/>
      <c r="NIO39" s="95"/>
      <c r="NIP39" s="108"/>
      <c r="NIQ39" s="112"/>
      <c r="NJA39" s="114"/>
      <c r="NJC39" s="115"/>
      <c r="NJD39" s="115"/>
      <c r="NJE39" s="95"/>
      <c r="NJF39" s="108"/>
      <c r="NJG39" s="112"/>
      <c r="NJQ39" s="114"/>
      <c r="NJS39" s="115"/>
      <c r="NJT39" s="115"/>
      <c r="NJU39" s="95"/>
      <c r="NJV39" s="108"/>
      <c r="NJW39" s="112"/>
      <c r="NKG39" s="114"/>
      <c r="NKI39" s="115"/>
      <c r="NKJ39" s="115"/>
      <c r="NKK39" s="95"/>
      <c r="NKL39" s="108"/>
      <c r="NKM39" s="112"/>
      <c r="NKW39" s="114"/>
      <c r="NKY39" s="115"/>
      <c r="NKZ39" s="115"/>
      <c r="NLA39" s="95"/>
      <c r="NLB39" s="108"/>
      <c r="NLC39" s="112"/>
      <c r="NLM39" s="114"/>
      <c r="NLO39" s="115"/>
      <c r="NLP39" s="115"/>
      <c r="NLQ39" s="95"/>
      <c r="NLR39" s="108"/>
      <c r="NLS39" s="112"/>
      <c r="NMC39" s="114"/>
      <c r="NME39" s="115"/>
      <c r="NMF39" s="115"/>
      <c r="NMG39" s="95"/>
      <c r="NMH39" s="108"/>
      <c r="NMI39" s="112"/>
      <c r="NMS39" s="114"/>
      <c r="NMU39" s="115"/>
      <c r="NMV39" s="115"/>
      <c r="NMW39" s="95"/>
      <c r="NMX39" s="108"/>
      <c r="NMY39" s="112"/>
      <c r="NNI39" s="114"/>
      <c r="NNK39" s="115"/>
      <c r="NNL39" s="115"/>
      <c r="NNM39" s="95"/>
      <c r="NNN39" s="108"/>
      <c r="NNO39" s="112"/>
      <c r="NNY39" s="114"/>
      <c r="NOA39" s="115"/>
      <c r="NOB39" s="115"/>
      <c r="NOC39" s="95"/>
      <c r="NOD39" s="108"/>
      <c r="NOE39" s="112"/>
      <c r="NOO39" s="114"/>
      <c r="NOQ39" s="115"/>
      <c r="NOR39" s="115"/>
      <c r="NOS39" s="95"/>
      <c r="NOT39" s="108"/>
      <c r="NOU39" s="112"/>
      <c r="NPE39" s="114"/>
      <c r="NPG39" s="115"/>
      <c r="NPH39" s="115"/>
      <c r="NPI39" s="95"/>
      <c r="NPJ39" s="108"/>
      <c r="NPK39" s="112"/>
      <c r="NPU39" s="114"/>
      <c r="NPW39" s="115"/>
      <c r="NPX39" s="115"/>
      <c r="NPY39" s="95"/>
      <c r="NPZ39" s="108"/>
      <c r="NQA39" s="112"/>
      <c r="NQK39" s="114"/>
      <c r="NQM39" s="115"/>
      <c r="NQN39" s="115"/>
      <c r="NQO39" s="95"/>
      <c r="NQP39" s="108"/>
      <c r="NQQ39" s="112"/>
      <c r="NRA39" s="114"/>
      <c r="NRC39" s="115"/>
      <c r="NRD39" s="115"/>
      <c r="NRE39" s="95"/>
      <c r="NRF39" s="108"/>
      <c r="NRG39" s="112"/>
      <c r="NRQ39" s="114"/>
      <c r="NRS39" s="115"/>
      <c r="NRT39" s="115"/>
      <c r="NRU39" s="95"/>
      <c r="NRV39" s="108"/>
      <c r="NRW39" s="112"/>
      <c r="NSG39" s="114"/>
      <c r="NSI39" s="115"/>
      <c r="NSJ39" s="115"/>
      <c r="NSK39" s="95"/>
      <c r="NSL39" s="108"/>
      <c r="NSM39" s="112"/>
      <c r="NSW39" s="114"/>
      <c r="NSY39" s="115"/>
      <c r="NSZ39" s="115"/>
      <c r="NTA39" s="95"/>
      <c r="NTB39" s="108"/>
      <c r="NTC39" s="112"/>
      <c r="NTM39" s="114"/>
      <c r="NTO39" s="115"/>
      <c r="NTP39" s="115"/>
      <c r="NTQ39" s="95"/>
      <c r="NTR39" s="108"/>
      <c r="NTS39" s="112"/>
      <c r="NUC39" s="114"/>
      <c r="NUE39" s="115"/>
      <c r="NUF39" s="115"/>
      <c r="NUG39" s="95"/>
      <c r="NUH39" s="108"/>
      <c r="NUI39" s="112"/>
      <c r="NUS39" s="114"/>
      <c r="NUU39" s="115"/>
      <c r="NUV39" s="115"/>
      <c r="NUW39" s="95"/>
      <c r="NUX39" s="108"/>
      <c r="NUY39" s="112"/>
      <c r="NVI39" s="114"/>
      <c r="NVK39" s="115"/>
      <c r="NVL39" s="115"/>
      <c r="NVM39" s="95"/>
      <c r="NVN39" s="108"/>
      <c r="NVO39" s="112"/>
      <c r="NVY39" s="114"/>
      <c r="NWA39" s="115"/>
      <c r="NWB39" s="115"/>
      <c r="NWC39" s="95"/>
      <c r="NWD39" s="108"/>
      <c r="NWE39" s="112"/>
      <c r="NWO39" s="114"/>
      <c r="NWQ39" s="115"/>
      <c r="NWR39" s="115"/>
      <c r="NWS39" s="95"/>
      <c r="NWT39" s="108"/>
      <c r="NWU39" s="112"/>
      <c r="NXE39" s="114"/>
      <c r="NXG39" s="115"/>
      <c r="NXH39" s="115"/>
      <c r="NXI39" s="95"/>
      <c r="NXJ39" s="108"/>
      <c r="NXK39" s="112"/>
      <c r="NXU39" s="114"/>
      <c r="NXW39" s="115"/>
      <c r="NXX39" s="115"/>
      <c r="NXY39" s="95"/>
      <c r="NXZ39" s="108"/>
      <c r="NYA39" s="112"/>
      <c r="NYK39" s="114"/>
      <c r="NYM39" s="115"/>
      <c r="NYN39" s="115"/>
      <c r="NYO39" s="95"/>
      <c r="NYP39" s="108"/>
      <c r="NYQ39" s="112"/>
      <c r="NZA39" s="114"/>
      <c r="NZC39" s="115"/>
      <c r="NZD39" s="115"/>
      <c r="NZE39" s="95"/>
      <c r="NZF39" s="108"/>
      <c r="NZG39" s="112"/>
      <c r="NZQ39" s="114"/>
      <c r="NZS39" s="115"/>
      <c r="NZT39" s="115"/>
      <c r="NZU39" s="95"/>
      <c r="NZV39" s="108"/>
      <c r="NZW39" s="112"/>
      <c r="OAG39" s="114"/>
      <c r="OAI39" s="115"/>
      <c r="OAJ39" s="115"/>
      <c r="OAK39" s="95"/>
      <c r="OAL39" s="108"/>
      <c r="OAM39" s="112"/>
      <c r="OAW39" s="114"/>
      <c r="OAY39" s="115"/>
      <c r="OAZ39" s="115"/>
      <c r="OBA39" s="95"/>
      <c r="OBB39" s="108"/>
      <c r="OBC39" s="112"/>
      <c r="OBM39" s="114"/>
      <c r="OBO39" s="115"/>
      <c r="OBP39" s="115"/>
      <c r="OBQ39" s="95"/>
      <c r="OBR39" s="108"/>
      <c r="OBS39" s="112"/>
      <c r="OCC39" s="114"/>
      <c r="OCE39" s="115"/>
      <c r="OCF39" s="115"/>
      <c r="OCG39" s="95"/>
      <c r="OCH39" s="108"/>
      <c r="OCI39" s="112"/>
      <c r="OCS39" s="114"/>
      <c r="OCU39" s="115"/>
      <c r="OCV39" s="115"/>
      <c r="OCW39" s="95"/>
      <c r="OCX39" s="108"/>
      <c r="OCY39" s="112"/>
      <c r="ODI39" s="114"/>
      <c r="ODK39" s="115"/>
      <c r="ODL39" s="115"/>
      <c r="ODM39" s="95"/>
      <c r="ODN39" s="108"/>
      <c r="ODO39" s="112"/>
      <c r="ODY39" s="114"/>
      <c r="OEA39" s="115"/>
      <c r="OEB39" s="115"/>
      <c r="OEC39" s="95"/>
      <c r="OED39" s="108"/>
      <c r="OEE39" s="112"/>
      <c r="OEO39" s="114"/>
      <c r="OEQ39" s="115"/>
      <c r="OER39" s="115"/>
      <c r="OES39" s="95"/>
      <c r="OET39" s="108"/>
      <c r="OEU39" s="112"/>
      <c r="OFE39" s="114"/>
      <c r="OFG39" s="115"/>
      <c r="OFH39" s="115"/>
      <c r="OFI39" s="95"/>
      <c r="OFJ39" s="108"/>
      <c r="OFK39" s="112"/>
      <c r="OFU39" s="114"/>
      <c r="OFW39" s="115"/>
      <c r="OFX39" s="115"/>
      <c r="OFY39" s="95"/>
      <c r="OFZ39" s="108"/>
      <c r="OGA39" s="112"/>
      <c r="OGK39" s="114"/>
      <c r="OGM39" s="115"/>
      <c r="OGN39" s="115"/>
      <c r="OGO39" s="95"/>
      <c r="OGP39" s="108"/>
      <c r="OGQ39" s="112"/>
      <c r="OHA39" s="114"/>
      <c r="OHC39" s="115"/>
      <c r="OHD39" s="115"/>
      <c r="OHE39" s="95"/>
      <c r="OHF39" s="108"/>
      <c r="OHG39" s="112"/>
      <c r="OHQ39" s="114"/>
      <c r="OHS39" s="115"/>
      <c r="OHT39" s="115"/>
      <c r="OHU39" s="95"/>
      <c r="OHV39" s="108"/>
      <c r="OHW39" s="112"/>
      <c r="OIG39" s="114"/>
      <c r="OII39" s="115"/>
      <c r="OIJ39" s="115"/>
      <c r="OIK39" s="95"/>
      <c r="OIL39" s="108"/>
      <c r="OIM39" s="112"/>
      <c r="OIW39" s="114"/>
      <c r="OIY39" s="115"/>
      <c r="OIZ39" s="115"/>
      <c r="OJA39" s="95"/>
      <c r="OJB39" s="108"/>
      <c r="OJC39" s="112"/>
      <c r="OJM39" s="114"/>
      <c r="OJO39" s="115"/>
      <c r="OJP39" s="115"/>
      <c r="OJQ39" s="95"/>
      <c r="OJR39" s="108"/>
      <c r="OJS39" s="112"/>
      <c r="OKC39" s="114"/>
      <c r="OKE39" s="115"/>
      <c r="OKF39" s="115"/>
      <c r="OKG39" s="95"/>
      <c r="OKH39" s="108"/>
      <c r="OKI39" s="112"/>
      <c r="OKS39" s="114"/>
      <c r="OKU39" s="115"/>
      <c r="OKV39" s="115"/>
      <c r="OKW39" s="95"/>
      <c r="OKX39" s="108"/>
      <c r="OKY39" s="112"/>
      <c r="OLI39" s="114"/>
      <c r="OLK39" s="115"/>
      <c r="OLL39" s="115"/>
      <c r="OLM39" s="95"/>
      <c r="OLN39" s="108"/>
      <c r="OLO39" s="112"/>
      <c r="OLY39" s="114"/>
      <c r="OMA39" s="115"/>
      <c r="OMB39" s="115"/>
      <c r="OMC39" s="95"/>
      <c r="OMD39" s="108"/>
      <c r="OME39" s="112"/>
      <c r="OMO39" s="114"/>
      <c r="OMQ39" s="115"/>
      <c r="OMR39" s="115"/>
      <c r="OMS39" s="95"/>
      <c r="OMT39" s="108"/>
      <c r="OMU39" s="112"/>
      <c r="ONE39" s="114"/>
      <c r="ONG39" s="115"/>
      <c r="ONH39" s="115"/>
      <c r="ONI39" s="95"/>
      <c r="ONJ39" s="108"/>
      <c r="ONK39" s="112"/>
      <c r="ONU39" s="114"/>
      <c r="ONW39" s="115"/>
      <c r="ONX39" s="115"/>
      <c r="ONY39" s="95"/>
      <c r="ONZ39" s="108"/>
      <c r="OOA39" s="112"/>
      <c r="OOK39" s="114"/>
      <c r="OOM39" s="115"/>
      <c r="OON39" s="115"/>
      <c r="OOO39" s="95"/>
      <c r="OOP39" s="108"/>
      <c r="OOQ39" s="112"/>
      <c r="OPA39" s="114"/>
      <c r="OPC39" s="115"/>
      <c r="OPD39" s="115"/>
      <c r="OPE39" s="95"/>
      <c r="OPF39" s="108"/>
      <c r="OPG39" s="112"/>
      <c r="OPQ39" s="114"/>
      <c r="OPS39" s="115"/>
      <c r="OPT39" s="115"/>
      <c r="OPU39" s="95"/>
      <c r="OPV39" s="108"/>
      <c r="OPW39" s="112"/>
      <c r="OQG39" s="114"/>
      <c r="OQI39" s="115"/>
      <c r="OQJ39" s="115"/>
      <c r="OQK39" s="95"/>
      <c r="OQL39" s="108"/>
      <c r="OQM39" s="112"/>
      <c r="OQW39" s="114"/>
      <c r="OQY39" s="115"/>
      <c r="OQZ39" s="115"/>
      <c r="ORA39" s="95"/>
      <c r="ORB39" s="108"/>
      <c r="ORC39" s="112"/>
      <c r="ORM39" s="114"/>
      <c r="ORO39" s="115"/>
      <c r="ORP39" s="115"/>
      <c r="ORQ39" s="95"/>
      <c r="ORR39" s="108"/>
      <c r="ORS39" s="112"/>
      <c r="OSC39" s="114"/>
      <c r="OSE39" s="115"/>
      <c r="OSF39" s="115"/>
      <c r="OSG39" s="95"/>
      <c r="OSH39" s="108"/>
      <c r="OSI39" s="112"/>
      <c r="OSS39" s="114"/>
      <c r="OSU39" s="115"/>
      <c r="OSV39" s="115"/>
      <c r="OSW39" s="95"/>
      <c r="OSX39" s="108"/>
      <c r="OSY39" s="112"/>
      <c r="OTI39" s="114"/>
      <c r="OTK39" s="115"/>
      <c r="OTL39" s="115"/>
      <c r="OTM39" s="95"/>
      <c r="OTN39" s="108"/>
      <c r="OTO39" s="112"/>
      <c r="OTY39" s="114"/>
      <c r="OUA39" s="115"/>
      <c r="OUB39" s="115"/>
      <c r="OUC39" s="95"/>
      <c r="OUD39" s="108"/>
      <c r="OUE39" s="112"/>
      <c r="OUO39" s="114"/>
      <c r="OUQ39" s="115"/>
      <c r="OUR39" s="115"/>
      <c r="OUS39" s="95"/>
      <c r="OUT39" s="108"/>
      <c r="OUU39" s="112"/>
      <c r="OVE39" s="114"/>
      <c r="OVG39" s="115"/>
      <c r="OVH39" s="115"/>
      <c r="OVI39" s="95"/>
      <c r="OVJ39" s="108"/>
      <c r="OVK39" s="112"/>
      <c r="OVU39" s="114"/>
      <c r="OVW39" s="115"/>
      <c r="OVX39" s="115"/>
      <c r="OVY39" s="95"/>
      <c r="OVZ39" s="108"/>
      <c r="OWA39" s="112"/>
      <c r="OWK39" s="114"/>
      <c r="OWM39" s="115"/>
      <c r="OWN39" s="115"/>
      <c r="OWO39" s="95"/>
      <c r="OWP39" s="108"/>
      <c r="OWQ39" s="112"/>
      <c r="OXA39" s="114"/>
      <c r="OXC39" s="115"/>
      <c r="OXD39" s="115"/>
      <c r="OXE39" s="95"/>
      <c r="OXF39" s="108"/>
      <c r="OXG39" s="112"/>
      <c r="OXQ39" s="114"/>
      <c r="OXS39" s="115"/>
      <c r="OXT39" s="115"/>
      <c r="OXU39" s="95"/>
      <c r="OXV39" s="108"/>
      <c r="OXW39" s="112"/>
      <c r="OYG39" s="114"/>
      <c r="OYI39" s="115"/>
      <c r="OYJ39" s="115"/>
      <c r="OYK39" s="95"/>
      <c r="OYL39" s="108"/>
      <c r="OYM39" s="112"/>
      <c r="OYW39" s="114"/>
      <c r="OYY39" s="115"/>
      <c r="OYZ39" s="115"/>
      <c r="OZA39" s="95"/>
      <c r="OZB39" s="108"/>
      <c r="OZC39" s="112"/>
      <c r="OZM39" s="114"/>
      <c r="OZO39" s="115"/>
      <c r="OZP39" s="115"/>
      <c r="OZQ39" s="95"/>
      <c r="OZR39" s="108"/>
      <c r="OZS39" s="112"/>
      <c r="PAC39" s="114"/>
      <c r="PAE39" s="115"/>
      <c r="PAF39" s="115"/>
      <c r="PAG39" s="95"/>
      <c r="PAH39" s="108"/>
      <c r="PAI39" s="112"/>
      <c r="PAS39" s="114"/>
      <c r="PAU39" s="115"/>
      <c r="PAV39" s="115"/>
      <c r="PAW39" s="95"/>
      <c r="PAX39" s="108"/>
      <c r="PAY39" s="112"/>
      <c r="PBI39" s="114"/>
      <c r="PBK39" s="115"/>
      <c r="PBL39" s="115"/>
      <c r="PBM39" s="95"/>
      <c r="PBN39" s="108"/>
      <c r="PBO39" s="112"/>
      <c r="PBY39" s="114"/>
      <c r="PCA39" s="115"/>
      <c r="PCB39" s="115"/>
      <c r="PCC39" s="95"/>
      <c r="PCD39" s="108"/>
      <c r="PCE39" s="112"/>
      <c r="PCO39" s="114"/>
      <c r="PCQ39" s="115"/>
      <c r="PCR39" s="115"/>
      <c r="PCS39" s="95"/>
      <c r="PCT39" s="108"/>
      <c r="PCU39" s="112"/>
      <c r="PDE39" s="114"/>
      <c r="PDG39" s="115"/>
      <c r="PDH39" s="115"/>
      <c r="PDI39" s="95"/>
      <c r="PDJ39" s="108"/>
      <c r="PDK39" s="112"/>
      <c r="PDU39" s="114"/>
      <c r="PDW39" s="115"/>
      <c r="PDX39" s="115"/>
      <c r="PDY39" s="95"/>
      <c r="PDZ39" s="108"/>
      <c r="PEA39" s="112"/>
      <c r="PEK39" s="114"/>
      <c r="PEM39" s="115"/>
      <c r="PEN39" s="115"/>
      <c r="PEO39" s="95"/>
      <c r="PEP39" s="108"/>
      <c r="PEQ39" s="112"/>
      <c r="PFA39" s="114"/>
      <c r="PFC39" s="115"/>
      <c r="PFD39" s="115"/>
      <c r="PFE39" s="95"/>
      <c r="PFF39" s="108"/>
      <c r="PFG39" s="112"/>
      <c r="PFQ39" s="114"/>
      <c r="PFS39" s="115"/>
      <c r="PFT39" s="115"/>
      <c r="PFU39" s="95"/>
      <c r="PFV39" s="108"/>
      <c r="PFW39" s="112"/>
      <c r="PGG39" s="114"/>
      <c r="PGI39" s="115"/>
      <c r="PGJ39" s="115"/>
      <c r="PGK39" s="95"/>
      <c r="PGL39" s="108"/>
      <c r="PGM39" s="112"/>
      <c r="PGW39" s="114"/>
      <c r="PGY39" s="115"/>
      <c r="PGZ39" s="115"/>
      <c r="PHA39" s="95"/>
      <c r="PHB39" s="108"/>
      <c r="PHC39" s="112"/>
      <c r="PHM39" s="114"/>
      <c r="PHO39" s="115"/>
      <c r="PHP39" s="115"/>
      <c r="PHQ39" s="95"/>
      <c r="PHR39" s="108"/>
      <c r="PHS39" s="112"/>
      <c r="PIC39" s="114"/>
      <c r="PIE39" s="115"/>
      <c r="PIF39" s="115"/>
      <c r="PIG39" s="95"/>
      <c r="PIH39" s="108"/>
      <c r="PII39" s="112"/>
      <c r="PIS39" s="114"/>
      <c r="PIU39" s="115"/>
      <c r="PIV39" s="115"/>
      <c r="PIW39" s="95"/>
      <c r="PIX39" s="108"/>
      <c r="PIY39" s="112"/>
      <c r="PJI39" s="114"/>
      <c r="PJK39" s="115"/>
      <c r="PJL39" s="115"/>
      <c r="PJM39" s="95"/>
      <c r="PJN39" s="108"/>
      <c r="PJO39" s="112"/>
      <c r="PJY39" s="114"/>
      <c r="PKA39" s="115"/>
      <c r="PKB39" s="115"/>
      <c r="PKC39" s="95"/>
      <c r="PKD39" s="108"/>
      <c r="PKE39" s="112"/>
      <c r="PKO39" s="114"/>
      <c r="PKQ39" s="115"/>
      <c r="PKR39" s="115"/>
      <c r="PKS39" s="95"/>
      <c r="PKT39" s="108"/>
      <c r="PKU39" s="112"/>
      <c r="PLE39" s="114"/>
      <c r="PLG39" s="115"/>
      <c r="PLH39" s="115"/>
      <c r="PLI39" s="95"/>
      <c r="PLJ39" s="108"/>
      <c r="PLK39" s="112"/>
      <c r="PLU39" s="114"/>
      <c r="PLW39" s="115"/>
      <c r="PLX39" s="115"/>
      <c r="PLY39" s="95"/>
      <c r="PLZ39" s="108"/>
      <c r="PMA39" s="112"/>
      <c r="PMK39" s="114"/>
      <c r="PMM39" s="115"/>
      <c r="PMN39" s="115"/>
      <c r="PMO39" s="95"/>
      <c r="PMP39" s="108"/>
      <c r="PMQ39" s="112"/>
      <c r="PNA39" s="114"/>
      <c r="PNC39" s="115"/>
      <c r="PND39" s="115"/>
      <c r="PNE39" s="95"/>
      <c r="PNF39" s="108"/>
      <c r="PNG39" s="112"/>
      <c r="PNQ39" s="114"/>
      <c r="PNS39" s="115"/>
      <c r="PNT39" s="115"/>
      <c r="PNU39" s="95"/>
      <c r="PNV39" s="108"/>
      <c r="PNW39" s="112"/>
      <c r="POG39" s="114"/>
      <c r="POI39" s="115"/>
      <c r="POJ39" s="115"/>
      <c r="POK39" s="95"/>
      <c r="POL39" s="108"/>
      <c r="POM39" s="112"/>
      <c r="POW39" s="114"/>
      <c r="POY39" s="115"/>
      <c r="POZ39" s="115"/>
      <c r="PPA39" s="95"/>
      <c r="PPB39" s="108"/>
      <c r="PPC39" s="112"/>
      <c r="PPM39" s="114"/>
      <c r="PPO39" s="115"/>
      <c r="PPP39" s="115"/>
      <c r="PPQ39" s="95"/>
      <c r="PPR39" s="108"/>
      <c r="PPS39" s="112"/>
      <c r="PQC39" s="114"/>
      <c r="PQE39" s="115"/>
      <c r="PQF39" s="115"/>
      <c r="PQG39" s="95"/>
      <c r="PQH39" s="108"/>
      <c r="PQI39" s="112"/>
      <c r="PQS39" s="114"/>
      <c r="PQU39" s="115"/>
      <c r="PQV39" s="115"/>
      <c r="PQW39" s="95"/>
      <c r="PQX39" s="108"/>
      <c r="PQY39" s="112"/>
      <c r="PRI39" s="114"/>
      <c r="PRK39" s="115"/>
      <c r="PRL39" s="115"/>
      <c r="PRM39" s="95"/>
      <c r="PRN39" s="108"/>
      <c r="PRO39" s="112"/>
      <c r="PRY39" s="114"/>
      <c r="PSA39" s="115"/>
      <c r="PSB39" s="115"/>
      <c r="PSC39" s="95"/>
      <c r="PSD39" s="108"/>
      <c r="PSE39" s="112"/>
      <c r="PSO39" s="114"/>
      <c r="PSQ39" s="115"/>
      <c r="PSR39" s="115"/>
      <c r="PSS39" s="95"/>
      <c r="PST39" s="108"/>
      <c r="PSU39" s="112"/>
      <c r="PTE39" s="114"/>
      <c r="PTG39" s="115"/>
      <c r="PTH39" s="115"/>
      <c r="PTI39" s="95"/>
      <c r="PTJ39" s="108"/>
      <c r="PTK39" s="112"/>
      <c r="PTU39" s="114"/>
      <c r="PTW39" s="115"/>
      <c r="PTX39" s="115"/>
      <c r="PTY39" s="95"/>
      <c r="PTZ39" s="108"/>
      <c r="PUA39" s="112"/>
      <c r="PUK39" s="114"/>
      <c r="PUM39" s="115"/>
      <c r="PUN39" s="115"/>
      <c r="PUO39" s="95"/>
      <c r="PUP39" s="108"/>
      <c r="PUQ39" s="112"/>
      <c r="PVA39" s="114"/>
      <c r="PVC39" s="115"/>
      <c r="PVD39" s="115"/>
      <c r="PVE39" s="95"/>
      <c r="PVF39" s="108"/>
      <c r="PVG39" s="112"/>
      <c r="PVQ39" s="114"/>
      <c r="PVS39" s="115"/>
      <c r="PVT39" s="115"/>
      <c r="PVU39" s="95"/>
      <c r="PVV39" s="108"/>
      <c r="PVW39" s="112"/>
      <c r="PWG39" s="114"/>
      <c r="PWI39" s="115"/>
      <c r="PWJ39" s="115"/>
      <c r="PWK39" s="95"/>
      <c r="PWL39" s="108"/>
      <c r="PWM39" s="112"/>
      <c r="PWW39" s="114"/>
      <c r="PWY39" s="115"/>
      <c r="PWZ39" s="115"/>
      <c r="PXA39" s="95"/>
      <c r="PXB39" s="108"/>
      <c r="PXC39" s="112"/>
      <c r="PXM39" s="114"/>
      <c r="PXO39" s="115"/>
      <c r="PXP39" s="115"/>
      <c r="PXQ39" s="95"/>
      <c r="PXR39" s="108"/>
      <c r="PXS39" s="112"/>
      <c r="PYC39" s="114"/>
      <c r="PYE39" s="115"/>
      <c r="PYF39" s="115"/>
      <c r="PYG39" s="95"/>
      <c r="PYH39" s="108"/>
      <c r="PYI39" s="112"/>
      <c r="PYS39" s="114"/>
      <c r="PYU39" s="115"/>
      <c r="PYV39" s="115"/>
      <c r="PYW39" s="95"/>
      <c r="PYX39" s="108"/>
      <c r="PYY39" s="112"/>
      <c r="PZI39" s="114"/>
      <c r="PZK39" s="115"/>
      <c r="PZL39" s="115"/>
      <c r="PZM39" s="95"/>
      <c r="PZN39" s="108"/>
      <c r="PZO39" s="112"/>
      <c r="PZY39" s="114"/>
      <c r="QAA39" s="115"/>
      <c r="QAB39" s="115"/>
      <c r="QAC39" s="95"/>
      <c r="QAD39" s="108"/>
      <c r="QAE39" s="112"/>
      <c r="QAO39" s="114"/>
      <c r="QAQ39" s="115"/>
      <c r="QAR39" s="115"/>
      <c r="QAS39" s="95"/>
      <c r="QAT39" s="108"/>
      <c r="QAU39" s="112"/>
      <c r="QBE39" s="114"/>
      <c r="QBG39" s="115"/>
      <c r="QBH39" s="115"/>
      <c r="QBI39" s="95"/>
      <c r="QBJ39" s="108"/>
      <c r="QBK39" s="112"/>
      <c r="QBU39" s="114"/>
      <c r="QBW39" s="115"/>
      <c r="QBX39" s="115"/>
      <c r="QBY39" s="95"/>
      <c r="QBZ39" s="108"/>
      <c r="QCA39" s="112"/>
      <c r="QCK39" s="114"/>
      <c r="QCM39" s="115"/>
      <c r="QCN39" s="115"/>
      <c r="QCO39" s="95"/>
      <c r="QCP39" s="108"/>
      <c r="QCQ39" s="112"/>
      <c r="QDA39" s="114"/>
      <c r="QDC39" s="115"/>
      <c r="QDD39" s="115"/>
      <c r="QDE39" s="95"/>
      <c r="QDF39" s="108"/>
      <c r="QDG39" s="112"/>
      <c r="QDQ39" s="114"/>
      <c r="QDS39" s="115"/>
      <c r="QDT39" s="115"/>
      <c r="QDU39" s="95"/>
      <c r="QDV39" s="108"/>
      <c r="QDW39" s="112"/>
      <c r="QEG39" s="114"/>
      <c r="QEI39" s="115"/>
      <c r="QEJ39" s="115"/>
      <c r="QEK39" s="95"/>
      <c r="QEL39" s="108"/>
      <c r="QEM39" s="112"/>
      <c r="QEW39" s="114"/>
      <c r="QEY39" s="115"/>
      <c r="QEZ39" s="115"/>
      <c r="QFA39" s="95"/>
      <c r="QFB39" s="108"/>
      <c r="QFC39" s="112"/>
      <c r="QFM39" s="114"/>
      <c r="QFO39" s="115"/>
      <c r="QFP39" s="115"/>
      <c r="QFQ39" s="95"/>
      <c r="QFR39" s="108"/>
      <c r="QFS39" s="112"/>
      <c r="QGC39" s="114"/>
      <c r="QGE39" s="115"/>
      <c r="QGF39" s="115"/>
      <c r="QGG39" s="95"/>
      <c r="QGH39" s="108"/>
      <c r="QGI39" s="112"/>
      <c r="QGS39" s="114"/>
      <c r="QGU39" s="115"/>
      <c r="QGV39" s="115"/>
      <c r="QGW39" s="95"/>
      <c r="QGX39" s="108"/>
      <c r="QGY39" s="112"/>
      <c r="QHI39" s="114"/>
      <c r="QHK39" s="115"/>
      <c r="QHL39" s="115"/>
      <c r="QHM39" s="95"/>
      <c r="QHN39" s="108"/>
      <c r="QHO39" s="112"/>
      <c r="QHY39" s="114"/>
      <c r="QIA39" s="115"/>
      <c r="QIB39" s="115"/>
      <c r="QIC39" s="95"/>
      <c r="QID39" s="108"/>
      <c r="QIE39" s="112"/>
      <c r="QIO39" s="114"/>
      <c r="QIQ39" s="115"/>
      <c r="QIR39" s="115"/>
      <c r="QIS39" s="95"/>
      <c r="QIT39" s="108"/>
      <c r="QIU39" s="112"/>
      <c r="QJE39" s="114"/>
      <c r="QJG39" s="115"/>
      <c r="QJH39" s="115"/>
      <c r="QJI39" s="95"/>
      <c r="QJJ39" s="108"/>
      <c r="QJK39" s="112"/>
      <c r="QJU39" s="114"/>
      <c r="QJW39" s="115"/>
      <c r="QJX39" s="115"/>
      <c r="QJY39" s="95"/>
      <c r="QJZ39" s="108"/>
      <c r="QKA39" s="112"/>
      <c r="QKK39" s="114"/>
      <c r="QKM39" s="115"/>
      <c r="QKN39" s="115"/>
      <c r="QKO39" s="95"/>
      <c r="QKP39" s="108"/>
      <c r="QKQ39" s="112"/>
      <c r="QLA39" s="114"/>
      <c r="QLC39" s="115"/>
      <c r="QLD39" s="115"/>
      <c r="QLE39" s="95"/>
      <c r="QLF39" s="108"/>
      <c r="QLG39" s="112"/>
      <c r="QLQ39" s="114"/>
      <c r="QLS39" s="115"/>
      <c r="QLT39" s="115"/>
      <c r="QLU39" s="95"/>
      <c r="QLV39" s="108"/>
      <c r="QLW39" s="112"/>
      <c r="QMG39" s="114"/>
      <c r="QMI39" s="115"/>
      <c r="QMJ39" s="115"/>
      <c r="QMK39" s="95"/>
      <c r="QML39" s="108"/>
      <c r="QMM39" s="112"/>
      <c r="QMW39" s="114"/>
      <c r="QMY39" s="115"/>
      <c r="QMZ39" s="115"/>
      <c r="QNA39" s="95"/>
      <c r="QNB39" s="108"/>
      <c r="QNC39" s="112"/>
      <c r="QNM39" s="114"/>
      <c r="QNO39" s="115"/>
      <c r="QNP39" s="115"/>
      <c r="QNQ39" s="95"/>
      <c r="QNR39" s="108"/>
      <c r="QNS39" s="112"/>
      <c r="QOC39" s="114"/>
      <c r="QOE39" s="115"/>
      <c r="QOF39" s="115"/>
      <c r="QOG39" s="95"/>
      <c r="QOH39" s="108"/>
      <c r="QOI39" s="112"/>
      <c r="QOS39" s="114"/>
      <c r="QOU39" s="115"/>
      <c r="QOV39" s="115"/>
      <c r="QOW39" s="95"/>
      <c r="QOX39" s="108"/>
      <c r="QOY39" s="112"/>
      <c r="QPI39" s="114"/>
      <c r="QPK39" s="115"/>
      <c r="QPL39" s="115"/>
      <c r="QPM39" s="95"/>
      <c r="QPN39" s="108"/>
      <c r="QPO39" s="112"/>
      <c r="QPY39" s="114"/>
      <c r="QQA39" s="115"/>
      <c r="QQB39" s="115"/>
      <c r="QQC39" s="95"/>
      <c r="QQD39" s="108"/>
      <c r="QQE39" s="112"/>
      <c r="QQO39" s="114"/>
      <c r="QQQ39" s="115"/>
      <c r="QQR39" s="115"/>
      <c r="QQS39" s="95"/>
      <c r="QQT39" s="108"/>
      <c r="QQU39" s="112"/>
      <c r="QRE39" s="114"/>
      <c r="QRG39" s="115"/>
      <c r="QRH39" s="115"/>
      <c r="QRI39" s="95"/>
      <c r="QRJ39" s="108"/>
      <c r="QRK39" s="112"/>
      <c r="QRU39" s="114"/>
      <c r="QRW39" s="115"/>
      <c r="QRX39" s="115"/>
      <c r="QRY39" s="95"/>
      <c r="QRZ39" s="108"/>
      <c r="QSA39" s="112"/>
      <c r="QSK39" s="114"/>
      <c r="QSM39" s="115"/>
      <c r="QSN39" s="115"/>
      <c r="QSO39" s="95"/>
      <c r="QSP39" s="108"/>
      <c r="QSQ39" s="112"/>
      <c r="QTA39" s="114"/>
      <c r="QTC39" s="115"/>
      <c r="QTD39" s="115"/>
      <c r="QTE39" s="95"/>
      <c r="QTF39" s="108"/>
      <c r="QTG39" s="112"/>
      <c r="QTQ39" s="114"/>
      <c r="QTS39" s="115"/>
      <c r="QTT39" s="115"/>
      <c r="QTU39" s="95"/>
      <c r="QTV39" s="108"/>
      <c r="QTW39" s="112"/>
      <c r="QUG39" s="114"/>
      <c r="QUI39" s="115"/>
      <c r="QUJ39" s="115"/>
      <c r="QUK39" s="95"/>
      <c r="QUL39" s="108"/>
      <c r="QUM39" s="112"/>
      <c r="QUW39" s="114"/>
      <c r="QUY39" s="115"/>
      <c r="QUZ39" s="115"/>
      <c r="QVA39" s="95"/>
      <c r="QVB39" s="108"/>
      <c r="QVC39" s="112"/>
      <c r="QVM39" s="114"/>
      <c r="QVO39" s="115"/>
      <c r="QVP39" s="115"/>
      <c r="QVQ39" s="95"/>
      <c r="QVR39" s="108"/>
      <c r="QVS39" s="112"/>
      <c r="QWC39" s="114"/>
      <c r="QWE39" s="115"/>
      <c r="QWF39" s="115"/>
      <c r="QWG39" s="95"/>
      <c r="QWH39" s="108"/>
      <c r="QWI39" s="112"/>
      <c r="QWS39" s="114"/>
      <c r="QWU39" s="115"/>
      <c r="QWV39" s="115"/>
      <c r="QWW39" s="95"/>
      <c r="QWX39" s="108"/>
      <c r="QWY39" s="112"/>
      <c r="QXI39" s="114"/>
      <c r="QXK39" s="115"/>
      <c r="QXL39" s="115"/>
      <c r="QXM39" s="95"/>
      <c r="QXN39" s="108"/>
      <c r="QXO39" s="112"/>
      <c r="QXY39" s="114"/>
      <c r="QYA39" s="115"/>
      <c r="QYB39" s="115"/>
      <c r="QYC39" s="95"/>
      <c r="QYD39" s="108"/>
      <c r="QYE39" s="112"/>
      <c r="QYO39" s="114"/>
      <c r="QYQ39" s="115"/>
      <c r="QYR39" s="115"/>
      <c r="QYS39" s="95"/>
      <c r="QYT39" s="108"/>
      <c r="QYU39" s="112"/>
      <c r="QZE39" s="114"/>
      <c r="QZG39" s="115"/>
      <c r="QZH39" s="115"/>
      <c r="QZI39" s="95"/>
      <c r="QZJ39" s="108"/>
      <c r="QZK39" s="112"/>
      <c r="QZU39" s="114"/>
      <c r="QZW39" s="115"/>
      <c r="QZX39" s="115"/>
      <c r="QZY39" s="95"/>
      <c r="QZZ39" s="108"/>
      <c r="RAA39" s="112"/>
      <c r="RAK39" s="114"/>
      <c r="RAM39" s="115"/>
      <c r="RAN39" s="115"/>
      <c r="RAO39" s="95"/>
      <c r="RAP39" s="108"/>
      <c r="RAQ39" s="112"/>
      <c r="RBA39" s="114"/>
      <c r="RBC39" s="115"/>
      <c r="RBD39" s="115"/>
      <c r="RBE39" s="95"/>
      <c r="RBF39" s="108"/>
      <c r="RBG39" s="112"/>
      <c r="RBQ39" s="114"/>
      <c r="RBS39" s="115"/>
      <c r="RBT39" s="115"/>
      <c r="RBU39" s="95"/>
      <c r="RBV39" s="108"/>
      <c r="RBW39" s="112"/>
      <c r="RCG39" s="114"/>
      <c r="RCI39" s="115"/>
      <c r="RCJ39" s="115"/>
      <c r="RCK39" s="95"/>
      <c r="RCL39" s="108"/>
      <c r="RCM39" s="112"/>
      <c r="RCW39" s="114"/>
      <c r="RCY39" s="115"/>
      <c r="RCZ39" s="115"/>
      <c r="RDA39" s="95"/>
      <c r="RDB39" s="108"/>
      <c r="RDC39" s="112"/>
      <c r="RDM39" s="114"/>
      <c r="RDO39" s="115"/>
      <c r="RDP39" s="115"/>
      <c r="RDQ39" s="95"/>
      <c r="RDR39" s="108"/>
      <c r="RDS39" s="112"/>
      <c r="REC39" s="114"/>
      <c r="REE39" s="115"/>
      <c r="REF39" s="115"/>
      <c r="REG39" s="95"/>
      <c r="REH39" s="108"/>
      <c r="REI39" s="112"/>
      <c r="RES39" s="114"/>
      <c r="REU39" s="115"/>
      <c r="REV39" s="115"/>
      <c r="REW39" s="95"/>
      <c r="REX39" s="108"/>
      <c r="REY39" s="112"/>
      <c r="RFI39" s="114"/>
      <c r="RFK39" s="115"/>
      <c r="RFL39" s="115"/>
      <c r="RFM39" s="95"/>
      <c r="RFN39" s="108"/>
      <c r="RFO39" s="112"/>
      <c r="RFY39" s="114"/>
      <c r="RGA39" s="115"/>
      <c r="RGB39" s="115"/>
      <c r="RGC39" s="95"/>
      <c r="RGD39" s="108"/>
      <c r="RGE39" s="112"/>
      <c r="RGO39" s="114"/>
      <c r="RGQ39" s="115"/>
      <c r="RGR39" s="115"/>
      <c r="RGS39" s="95"/>
      <c r="RGT39" s="108"/>
      <c r="RGU39" s="112"/>
      <c r="RHE39" s="114"/>
      <c r="RHG39" s="115"/>
      <c r="RHH39" s="115"/>
      <c r="RHI39" s="95"/>
      <c r="RHJ39" s="108"/>
      <c r="RHK39" s="112"/>
      <c r="RHU39" s="114"/>
      <c r="RHW39" s="115"/>
      <c r="RHX39" s="115"/>
      <c r="RHY39" s="95"/>
      <c r="RHZ39" s="108"/>
      <c r="RIA39" s="112"/>
      <c r="RIK39" s="114"/>
      <c r="RIM39" s="115"/>
      <c r="RIN39" s="115"/>
      <c r="RIO39" s="95"/>
      <c r="RIP39" s="108"/>
      <c r="RIQ39" s="112"/>
      <c r="RJA39" s="114"/>
      <c r="RJC39" s="115"/>
      <c r="RJD39" s="115"/>
      <c r="RJE39" s="95"/>
      <c r="RJF39" s="108"/>
      <c r="RJG39" s="112"/>
      <c r="RJQ39" s="114"/>
      <c r="RJS39" s="115"/>
      <c r="RJT39" s="115"/>
      <c r="RJU39" s="95"/>
      <c r="RJV39" s="108"/>
      <c r="RJW39" s="112"/>
      <c r="RKG39" s="114"/>
      <c r="RKI39" s="115"/>
      <c r="RKJ39" s="115"/>
      <c r="RKK39" s="95"/>
      <c r="RKL39" s="108"/>
      <c r="RKM39" s="112"/>
      <c r="RKW39" s="114"/>
      <c r="RKY39" s="115"/>
      <c r="RKZ39" s="115"/>
      <c r="RLA39" s="95"/>
      <c r="RLB39" s="108"/>
      <c r="RLC39" s="112"/>
      <c r="RLM39" s="114"/>
      <c r="RLO39" s="115"/>
      <c r="RLP39" s="115"/>
      <c r="RLQ39" s="95"/>
      <c r="RLR39" s="108"/>
      <c r="RLS39" s="112"/>
      <c r="RMC39" s="114"/>
      <c r="RME39" s="115"/>
      <c r="RMF39" s="115"/>
      <c r="RMG39" s="95"/>
      <c r="RMH39" s="108"/>
      <c r="RMI39" s="112"/>
      <c r="RMS39" s="114"/>
      <c r="RMU39" s="115"/>
      <c r="RMV39" s="115"/>
      <c r="RMW39" s="95"/>
      <c r="RMX39" s="108"/>
      <c r="RMY39" s="112"/>
      <c r="RNI39" s="114"/>
      <c r="RNK39" s="115"/>
      <c r="RNL39" s="115"/>
      <c r="RNM39" s="95"/>
      <c r="RNN39" s="108"/>
      <c r="RNO39" s="112"/>
      <c r="RNY39" s="114"/>
      <c r="ROA39" s="115"/>
      <c r="ROB39" s="115"/>
      <c r="ROC39" s="95"/>
      <c r="ROD39" s="108"/>
      <c r="ROE39" s="112"/>
      <c r="ROO39" s="114"/>
      <c r="ROQ39" s="115"/>
      <c r="ROR39" s="115"/>
      <c r="ROS39" s="95"/>
      <c r="ROT39" s="108"/>
      <c r="ROU39" s="112"/>
      <c r="RPE39" s="114"/>
      <c r="RPG39" s="115"/>
      <c r="RPH39" s="115"/>
      <c r="RPI39" s="95"/>
      <c r="RPJ39" s="108"/>
      <c r="RPK39" s="112"/>
      <c r="RPU39" s="114"/>
      <c r="RPW39" s="115"/>
      <c r="RPX39" s="115"/>
      <c r="RPY39" s="95"/>
      <c r="RPZ39" s="108"/>
      <c r="RQA39" s="112"/>
      <c r="RQK39" s="114"/>
      <c r="RQM39" s="115"/>
      <c r="RQN39" s="115"/>
      <c r="RQO39" s="95"/>
      <c r="RQP39" s="108"/>
      <c r="RQQ39" s="112"/>
      <c r="RRA39" s="114"/>
      <c r="RRC39" s="115"/>
      <c r="RRD39" s="115"/>
      <c r="RRE39" s="95"/>
      <c r="RRF39" s="108"/>
      <c r="RRG39" s="112"/>
      <c r="RRQ39" s="114"/>
      <c r="RRS39" s="115"/>
      <c r="RRT39" s="115"/>
      <c r="RRU39" s="95"/>
      <c r="RRV39" s="108"/>
      <c r="RRW39" s="112"/>
      <c r="RSG39" s="114"/>
      <c r="RSI39" s="115"/>
      <c r="RSJ39" s="115"/>
      <c r="RSK39" s="95"/>
      <c r="RSL39" s="108"/>
      <c r="RSM39" s="112"/>
      <c r="RSW39" s="114"/>
      <c r="RSY39" s="115"/>
      <c r="RSZ39" s="115"/>
      <c r="RTA39" s="95"/>
      <c r="RTB39" s="108"/>
      <c r="RTC39" s="112"/>
      <c r="RTM39" s="114"/>
      <c r="RTO39" s="115"/>
      <c r="RTP39" s="115"/>
      <c r="RTQ39" s="95"/>
      <c r="RTR39" s="108"/>
      <c r="RTS39" s="112"/>
      <c r="RUC39" s="114"/>
      <c r="RUE39" s="115"/>
      <c r="RUF39" s="115"/>
      <c r="RUG39" s="95"/>
      <c r="RUH39" s="108"/>
      <c r="RUI39" s="112"/>
      <c r="RUS39" s="114"/>
      <c r="RUU39" s="115"/>
      <c r="RUV39" s="115"/>
      <c r="RUW39" s="95"/>
      <c r="RUX39" s="108"/>
      <c r="RUY39" s="112"/>
      <c r="RVI39" s="114"/>
      <c r="RVK39" s="115"/>
      <c r="RVL39" s="115"/>
      <c r="RVM39" s="95"/>
      <c r="RVN39" s="108"/>
      <c r="RVO39" s="112"/>
      <c r="RVY39" s="114"/>
      <c r="RWA39" s="115"/>
      <c r="RWB39" s="115"/>
      <c r="RWC39" s="95"/>
      <c r="RWD39" s="108"/>
      <c r="RWE39" s="112"/>
      <c r="RWO39" s="114"/>
      <c r="RWQ39" s="115"/>
      <c r="RWR39" s="115"/>
      <c r="RWS39" s="95"/>
      <c r="RWT39" s="108"/>
      <c r="RWU39" s="112"/>
      <c r="RXE39" s="114"/>
      <c r="RXG39" s="115"/>
      <c r="RXH39" s="115"/>
      <c r="RXI39" s="95"/>
      <c r="RXJ39" s="108"/>
      <c r="RXK39" s="112"/>
      <c r="RXU39" s="114"/>
      <c r="RXW39" s="115"/>
      <c r="RXX39" s="115"/>
      <c r="RXY39" s="95"/>
      <c r="RXZ39" s="108"/>
      <c r="RYA39" s="112"/>
      <c r="RYK39" s="114"/>
      <c r="RYM39" s="115"/>
      <c r="RYN39" s="115"/>
      <c r="RYO39" s="95"/>
      <c r="RYP39" s="108"/>
      <c r="RYQ39" s="112"/>
      <c r="RZA39" s="114"/>
      <c r="RZC39" s="115"/>
      <c r="RZD39" s="115"/>
      <c r="RZE39" s="95"/>
      <c r="RZF39" s="108"/>
      <c r="RZG39" s="112"/>
      <c r="RZQ39" s="114"/>
      <c r="RZS39" s="115"/>
      <c r="RZT39" s="115"/>
      <c r="RZU39" s="95"/>
      <c r="RZV39" s="108"/>
      <c r="RZW39" s="112"/>
      <c r="SAG39" s="114"/>
      <c r="SAI39" s="115"/>
      <c r="SAJ39" s="115"/>
      <c r="SAK39" s="95"/>
      <c r="SAL39" s="108"/>
      <c r="SAM39" s="112"/>
      <c r="SAW39" s="114"/>
      <c r="SAY39" s="115"/>
      <c r="SAZ39" s="115"/>
      <c r="SBA39" s="95"/>
      <c r="SBB39" s="108"/>
      <c r="SBC39" s="112"/>
      <c r="SBM39" s="114"/>
      <c r="SBO39" s="115"/>
      <c r="SBP39" s="115"/>
      <c r="SBQ39" s="95"/>
      <c r="SBR39" s="108"/>
      <c r="SBS39" s="112"/>
      <c r="SCC39" s="114"/>
      <c r="SCE39" s="115"/>
      <c r="SCF39" s="115"/>
      <c r="SCG39" s="95"/>
      <c r="SCH39" s="108"/>
      <c r="SCI39" s="112"/>
      <c r="SCS39" s="114"/>
      <c r="SCU39" s="115"/>
      <c r="SCV39" s="115"/>
      <c r="SCW39" s="95"/>
      <c r="SCX39" s="108"/>
      <c r="SCY39" s="112"/>
      <c r="SDI39" s="114"/>
      <c r="SDK39" s="115"/>
      <c r="SDL39" s="115"/>
      <c r="SDM39" s="95"/>
      <c r="SDN39" s="108"/>
      <c r="SDO39" s="112"/>
      <c r="SDY39" s="114"/>
      <c r="SEA39" s="115"/>
      <c r="SEB39" s="115"/>
      <c r="SEC39" s="95"/>
      <c r="SED39" s="108"/>
      <c r="SEE39" s="112"/>
      <c r="SEO39" s="114"/>
      <c r="SEQ39" s="115"/>
      <c r="SER39" s="115"/>
      <c r="SES39" s="95"/>
      <c r="SET39" s="108"/>
      <c r="SEU39" s="112"/>
      <c r="SFE39" s="114"/>
      <c r="SFG39" s="115"/>
      <c r="SFH39" s="115"/>
      <c r="SFI39" s="95"/>
      <c r="SFJ39" s="108"/>
      <c r="SFK39" s="112"/>
      <c r="SFU39" s="114"/>
      <c r="SFW39" s="115"/>
      <c r="SFX39" s="115"/>
      <c r="SFY39" s="95"/>
      <c r="SFZ39" s="108"/>
      <c r="SGA39" s="112"/>
      <c r="SGK39" s="114"/>
      <c r="SGM39" s="115"/>
      <c r="SGN39" s="115"/>
      <c r="SGO39" s="95"/>
      <c r="SGP39" s="108"/>
      <c r="SGQ39" s="112"/>
      <c r="SHA39" s="114"/>
      <c r="SHC39" s="115"/>
      <c r="SHD39" s="115"/>
      <c r="SHE39" s="95"/>
      <c r="SHF39" s="108"/>
      <c r="SHG39" s="112"/>
      <c r="SHQ39" s="114"/>
      <c r="SHS39" s="115"/>
      <c r="SHT39" s="115"/>
      <c r="SHU39" s="95"/>
      <c r="SHV39" s="108"/>
      <c r="SHW39" s="112"/>
      <c r="SIG39" s="114"/>
      <c r="SII39" s="115"/>
      <c r="SIJ39" s="115"/>
      <c r="SIK39" s="95"/>
      <c r="SIL39" s="108"/>
      <c r="SIM39" s="112"/>
      <c r="SIW39" s="114"/>
      <c r="SIY39" s="115"/>
      <c r="SIZ39" s="115"/>
      <c r="SJA39" s="95"/>
      <c r="SJB39" s="108"/>
      <c r="SJC39" s="112"/>
      <c r="SJM39" s="114"/>
      <c r="SJO39" s="115"/>
      <c r="SJP39" s="115"/>
      <c r="SJQ39" s="95"/>
      <c r="SJR39" s="108"/>
      <c r="SJS39" s="112"/>
      <c r="SKC39" s="114"/>
      <c r="SKE39" s="115"/>
      <c r="SKF39" s="115"/>
      <c r="SKG39" s="95"/>
      <c r="SKH39" s="108"/>
      <c r="SKI39" s="112"/>
      <c r="SKS39" s="114"/>
      <c r="SKU39" s="115"/>
      <c r="SKV39" s="115"/>
      <c r="SKW39" s="95"/>
      <c r="SKX39" s="108"/>
      <c r="SKY39" s="112"/>
      <c r="SLI39" s="114"/>
      <c r="SLK39" s="115"/>
      <c r="SLL39" s="115"/>
      <c r="SLM39" s="95"/>
      <c r="SLN39" s="108"/>
      <c r="SLO39" s="112"/>
      <c r="SLY39" s="114"/>
      <c r="SMA39" s="115"/>
      <c r="SMB39" s="115"/>
      <c r="SMC39" s="95"/>
      <c r="SMD39" s="108"/>
      <c r="SME39" s="112"/>
      <c r="SMO39" s="114"/>
      <c r="SMQ39" s="115"/>
      <c r="SMR39" s="115"/>
      <c r="SMS39" s="95"/>
      <c r="SMT39" s="108"/>
      <c r="SMU39" s="112"/>
      <c r="SNE39" s="114"/>
      <c r="SNG39" s="115"/>
      <c r="SNH39" s="115"/>
      <c r="SNI39" s="95"/>
      <c r="SNJ39" s="108"/>
      <c r="SNK39" s="112"/>
      <c r="SNU39" s="114"/>
      <c r="SNW39" s="115"/>
      <c r="SNX39" s="115"/>
      <c r="SNY39" s="95"/>
      <c r="SNZ39" s="108"/>
      <c r="SOA39" s="112"/>
      <c r="SOK39" s="114"/>
      <c r="SOM39" s="115"/>
      <c r="SON39" s="115"/>
      <c r="SOO39" s="95"/>
      <c r="SOP39" s="108"/>
      <c r="SOQ39" s="112"/>
      <c r="SPA39" s="114"/>
      <c r="SPC39" s="115"/>
      <c r="SPD39" s="115"/>
      <c r="SPE39" s="95"/>
      <c r="SPF39" s="108"/>
      <c r="SPG39" s="112"/>
      <c r="SPQ39" s="114"/>
      <c r="SPS39" s="115"/>
      <c r="SPT39" s="115"/>
      <c r="SPU39" s="95"/>
      <c r="SPV39" s="108"/>
      <c r="SPW39" s="112"/>
      <c r="SQG39" s="114"/>
      <c r="SQI39" s="115"/>
      <c r="SQJ39" s="115"/>
      <c r="SQK39" s="95"/>
      <c r="SQL39" s="108"/>
      <c r="SQM39" s="112"/>
      <c r="SQW39" s="114"/>
      <c r="SQY39" s="115"/>
      <c r="SQZ39" s="115"/>
      <c r="SRA39" s="95"/>
      <c r="SRB39" s="108"/>
      <c r="SRC39" s="112"/>
      <c r="SRM39" s="114"/>
      <c r="SRO39" s="115"/>
      <c r="SRP39" s="115"/>
      <c r="SRQ39" s="95"/>
      <c r="SRR39" s="108"/>
      <c r="SRS39" s="112"/>
      <c r="SSC39" s="114"/>
      <c r="SSE39" s="115"/>
      <c r="SSF39" s="115"/>
      <c r="SSG39" s="95"/>
      <c r="SSH39" s="108"/>
      <c r="SSI39" s="112"/>
      <c r="SSS39" s="114"/>
      <c r="SSU39" s="115"/>
      <c r="SSV39" s="115"/>
      <c r="SSW39" s="95"/>
      <c r="SSX39" s="108"/>
      <c r="SSY39" s="112"/>
      <c r="STI39" s="114"/>
      <c r="STK39" s="115"/>
      <c r="STL39" s="115"/>
      <c r="STM39" s="95"/>
      <c r="STN39" s="108"/>
      <c r="STO39" s="112"/>
      <c r="STY39" s="114"/>
      <c r="SUA39" s="115"/>
      <c r="SUB39" s="115"/>
      <c r="SUC39" s="95"/>
      <c r="SUD39" s="108"/>
      <c r="SUE39" s="112"/>
      <c r="SUO39" s="114"/>
      <c r="SUQ39" s="115"/>
      <c r="SUR39" s="115"/>
      <c r="SUS39" s="95"/>
      <c r="SUT39" s="108"/>
      <c r="SUU39" s="112"/>
      <c r="SVE39" s="114"/>
      <c r="SVG39" s="115"/>
      <c r="SVH39" s="115"/>
      <c r="SVI39" s="95"/>
      <c r="SVJ39" s="108"/>
      <c r="SVK39" s="112"/>
      <c r="SVU39" s="114"/>
      <c r="SVW39" s="115"/>
      <c r="SVX39" s="115"/>
      <c r="SVY39" s="95"/>
      <c r="SVZ39" s="108"/>
      <c r="SWA39" s="112"/>
      <c r="SWK39" s="114"/>
      <c r="SWM39" s="115"/>
      <c r="SWN39" s="115"/>
      <c r="SWO39" s="95"/>
      <c r="SWP39" s="108"/>
      <c r="SWQ39" s="112"/>
      <c r="SXA39" s="114"/>
      <c r="SXC39" s="115"/>
      <c r="SXD39" s="115"/>
      <c r="SXE39" s="95"/>
      <c r="SXF39" s="108"/>
      <c r="SXG39" s="112"/>
      <c r="SXQ39" s="114"/>
      <c r="SXS39" s="115"/>
      <c r="SXT39" s="115"/>
      <c r="SXU39" s="95"/>
      <c r="SXV39" s="108"/>
      <c r="SXW39" s="112"/>
      <c r="SYG39" s="114"/>
      <c r="SYI39" s="115"/>
      <c r="SYJ39" s="115"/>
      <c r="SYK39" s="95"/>
      <c r="SYL39" s="108"/>
      <c r="SYM39" s="112"/>
      <c r="SYW39" s="114"/>
      <c r="SYY39" s="115"/>
      <c r="SYZ39" s="115"/>
      <c r="SZA39" s="95"/>
      <c r="SZB39" s="108"/>
      <c r="SZC39" s="112"/>
      <c r="SZM39" s="114"/>
      <c r="SZO39" s="115"/>
      <c r="SZP39" s="115"/>
      <c r="SZQ39" s="95"/>
      <c r="SZR39" s="108"/>
      <c r="SZS39" s="112"/>
      <c r="TAC39" s="114"/>
      <c r="TAE39" s="115"/>
      <c r="TAF39" s="115"/>
      <c r="TAG39" s="95"/>
      <c r="TAH39" s="108"/>
      <c r="TAI39" s="112"/>
      <c r="TAS39" s="114"/>
      <c r="TAU39" s="115"/>
      <c r="TAV39" s="115"/>
      <c r="TAW39" s="95"/>
      <c r="TAX39" s="108"/>
      <c r="TAY39" s="112"/>
      <c r="TBI39" s="114"/>
      <c r="TBK39" s="115"/>
      <c r="TBL39" s="115"/>
      <c r="TBM39" s="95"/>
      <c r="TBN39" s="108"/>
      <c r="TBO39" s="112"/>
      <c r="TBY39" s="114"/>
      <c r="TCA39" s="115"/>
      <c r="TCB39" s="115"/>
      <c r="TCC39" s="95"/>
      <c r="TCD39" s="108"/>
      <c r="TCE39" s="112"/>
      <c r="TCO39" s="114"/>
      <c r="TCQ39" s="115"/>
      <c r="TCR39" s="115"/>
      <c r="TCS39" s="95"/>
      <c r="TCT39" s="108"/>
      <c r="TCU39" s="112"/>
      <c r="TDE39" s="114"/>
      <c r="TDG39" s="115"/>
      <c r="TDH39" s="115"/>
      <c r="TDI39" s="95"/>
      <c r="TDJ39" s="108"/>
      <c r="TDK39" s="112"/>
      <c r="TDU39" s="114"/>
      <c r="TDW39" s="115"/>
      <c r="TDX39" s="115"/>
      <c r="TDY39" s="95"/>
      <c r="TDZ39" s="108"/>
      <c r="TEA39" s="112"/>
      <c r="TEK39" s="114"/>
      <c r="TEM39" s="115"/>
      <c r="TEN39" s="115"/>
      <c r="TEO39" s="95"/>
      <c r="TEP39" s="108"/>
      <c r="TEQ39" s="112"/>
      <c r="TFA39" s="114"/>
      <c r="TFC39" s="115"/>
      <c r="TFD39" s="115"/>
      <c r="TFE39" s="95"/>
      <c r="TFF39" s="108"/>
      <c r="TFG39" s="112"/>
      <c r="TFQ39" s="114"/>
      <c r="TFS39" s="115"/>
      <c r="TFT39" s="115"/>
      <c r="TFU39" s="95"/>
      <c r="TFV39" s="108"/>
      <c r="TFW39" s="112"/>
      <c r="TGG39" s="114"/>
      <c r="TGI39" s="115"/>
      <c r="TGJ39" s="115"/>
      <c r="TGK39" s="95"/>
      <c r="TGL39" s="108"/>
      <c r="TGM39" s="112"/>
      <c r="TGW39" s="114"/>
      <c r="TGY39" s="115"/>
      <c r="TGZ39" s="115"/>
      <c r="THA39" s="95"/>
      <c r="THB39" s="108"/>
      <c r="THC39" s="112"/>
      <c r="THM39" s="114"/>
      <c r="THO39" s="115"/>
      <c r="THP39" s="115"/>
      <c r="THQ39" s="95"/>
      <c r="THR39" s="108"/>
      <c r="THS39" s="112"/>
      <c r="TIC39" s="114"/>
      <c r="TIE39" s="115"/>
      <c r="TIF39" s="115"/>
      <c r="TIG39" s="95"/>
      <c r="TIH39" s="108"/>
      <c r="TII39" s="112"/>
      <c r="TIS39" s="114"/>
      <c r="TIU39" s="115"/>
      <c r="TIV39" s="115"/>
      <c r="TIW39" s="95"/>
      <c r="TIX39" s="108"/>
      <c r="TIY39" s="112"/>
      <c r="TJI39" s="114"/>
      <c r="TJK39" s="115"/>
      <c r="TJL39" s="115"/>
      <c r="TJM39" s="95"/>
      <c r="TJN39" s="108"/>
      <c r="TJO39" s="112"/>
      <c r="TJY39" s="114"/>
      <c r="TKA39" s="115"/>
      <c r="TKB39" s="115"/>
      <c r="TKC39" s="95"/>
      <c r="TKD39" s="108"/>
      <c r="TKE39" s="112"/>
      <c r="TKO39" s="114"/>
      <c r="TKQ39" s="115"/>
      <c r="TKR39" s="115"/>
      <c r="TKS39" s="95"/>
      <c r="TKT39" s="108"/>
      <c r="TKU39" s="112"/>
      <c r="TLE39" s="114"/>
      <c r="TLG39" s="115"/>
      <c r="TLH39" s="115"/>
      <c r="TLI39" s="95"/>
      <c r="TLJ39" s="108"/>
      <c r="TLK39" s="112"/>
      <c r="TLU39" s="114"/>
      <c r="TLW39" s="115"/>
      <c r="TLX39" s="115"/>
      <c r="TLY39" s="95"/>
      <c r="TLZ39" s="108"/>
      <c r="TMA39" s="112"/>
      <c r="TMK39" s="114"/>
      <c r="TMM39" s="115"/>
      <c r="TMN39" s="115"/>
      <c r="TMO39" s="95"/>
      <c r="TMP39" s="108"/>
      <c r="TMQ39" s="112"/>
      <c r="TNA39" s="114"/>
      <c r="TNC39" s="115"/>
      <c r="TND39" s="115"/>
      <c r="TNE39" s="95"/>
      <c r="TNF39" s="108"/>
      <c r="TNG39" s="112"/>
      <c r="TNQ39" s="114"/>
      <c r="TNS39" s="115"/>
      <c r="TNT39" s="115"/>
      <c r="TNU39" s="95"/>
      <c r="TNV39" s="108"/>
      <c r="TNW39" s="112"/>
      <c r="TOG39" s="114"/>
      <c r="TOI39" s="115"/>
      <c r="TOJ39" s="115"/>
      <c r="TOK39" s="95"/>
      <c r="TOL39" s="108"/>
      <c r="TOM39" s="112"/>
      <c r="TOW39" s="114"/>
      <c r="TOY39" s="115"/>
      <c r="TOZ39" s="115"/>
      <c r="TPA39" s="95"/>
      <c r="TPB39" s="108"/>
      <c r="TPC39" s="112"/>
      <c r="TPM39" s="114"/>
      <c r="TPO39" s="115"/>
      <c r="TPP39" s="115"/>
      <c r="TPQ39" s="95"/>
      <c r="TPR39" s="108"/>
      <c r="TPS39" s="112"/>
      <c r="TQC39" s="114"/>
      <c r="TQE39" s="115"/>
      <c r="TQF39" s="115"/>
      <c r="TQG39" s="95"/>
      <c r="TQH39" s="108"/>
      <c r="TQI39" s="112"/>
      <c r="TQS39" s="114"/>
      <c r="TQU39" s="115"/>
      <c r="TQV39" s="115"/>
      <c r="TQW39" s="95"/>
      <c r="TQX39" s="108"/>
      <c r="TQY39" s="112"/>
      <c r="TRI39" s="114"/>
      <c r="TRK39" s="115"/>
      <c r="TRL39" s="115"/>
      <c r="TRM39" s="95"/>
      <c r="TRN39" s="108"/>
      <c r="TRO39" s="112"/>
      <c r="TRY39" s="114"/>
      <c r="TSA39" s="115"/>
      <c r="TSB39" s="115"/>
      <c r="TSC39" s="95"/>
      <c r="TSD39" s="108"/>
      <c r="TSE39" s="112"/>
      <c r="TSO39" s="114"/>
      <c r="TSQ39" s="115"/>
      <c r="TSR39" s="115"/>
      <c r="TSS39" s="95"/>
      <c r="TST39" s="108"/>
      <c r="TSU39" s="112"/>
      <c r="TTE39" s="114"/>
      <c r="TTG39" s="115"/>
      <c r="TTH39" s="115"/>
      <c r="TTI39" s="95"/>
      <c r="TTJ39" s="108"/>
      <c r="TTK39" s="112"/>
      <c r="TTU39" s="114"/>
      <c r="TTW39" s="115"/>
      <c r="TTX39" s="115"/>
      <c r="TTY39" s="95"/>
      <c r="TTZ39" s="108"/>
      <c r="TUA39" s="112"/>
      <c r="TUK39" s="114"/>
      <c r="TUM39" s="115"/>
      <c r="TUN39" s="115"/>
      <c r="TUO39" s="95"/>
      <c r="TUP39" s="108"/>
      <c r="TUQ39" s="112"/>
      <c r="TVA39" s="114"/>
      <c r="TVC39" s="115"/>
      <c r="TVD39" s="115"/>
      <c r="TVE39" s="95"/>
      <c r="TVF39" s="108"/>
      <c r="TVG39" s="112"/>
      <c r="TVQ39" s="114"/>
      <c r="TVS39" s="115"/>
      <c r="TVT39" s="115"/>
      <c r="TVU39" s="95"/>
      <c r="TVV39" s="108"/>
      <c r="TVW39" s="112"/>
      <c r="TWG39" s="114"/>
      <c r="TWI39" s="115"/>
      <c r="TWJ39" s="115"/>
      <c r="TWK39" s="95"/>
      <c r="TWL39" s="108"/>
      <c r="TWM39" s="112"/>
      <c r="TWW39" s="114"/>
      <c r="TWY39" s="115"/>
      <c r="TWZ39" s="115"/>
      <c r="TXA39" s="95"/>
      <c r="TXB39" s="108"/>
      <c r="TXC39" s="112"/>
      <c r="TXM39" s="114"/>
      <c r="TXO39" s="115"/>
      <c r="TXP39" s="115"/>
      <c r="TXQ39" s="95"/>
      <c r="TXR39" s="108"/>
      <c r="TXS39" s="112"/>
      <c r="TYC39" s="114"/>
      <c r="TYE39" s="115"/>
      <c r="TYF39" s="115"/>
      <c r="TYG39" s="95"/>
      <c r="TYH39" s="108"/>
      <c r="TYI39" s="112"/>
      <c r="TYS39" s="114"/>
      <c r="TYU39" s="115"/>
      <c r="TYV39" s="115"/>
      <c r="TYW39" s="95"/>
      <c r="TYX39" s="108"/>
      <c r="TYY39" s="112"/>
      <c r="TZI39" s="114"/>
      <c r="TZK39" s="115"/>
      <c r="TZL39" s="115"/>
      <c r="TZM39" s="95"/>
      <c r="TZN39" s="108"/>
      <c r="TZO39" s="112"/>
      <c r="TZY39" s="114"/>
      <c r="UAA39" s="115"/>
      <c r="UAB39" s="115"/>
      <c r="UAC39" s="95"/>
      <c r="UAD39" s="108"/>
      <c r="UAE39" s="112"/>
      <c r="UAO39" s="114"/>
      <c r="UAQ39" s="115"/>
      <c r="UAR39" s="115"/>
      <c r="UAS39" s="95"/>
      <c r="UAT39" s="108"/>
      <c r="UAU39" s="112"/>
      <c r="UBE39" s="114"/>
      <c r="UBG39" s="115"/>
      <c r="UBH39" s="115"/>
      <c r="UBI39" s="95"/>
      <c r="UBJ39" s="108"/>
      <c r="UBK39" s="112"/>
      <c r="UBU39" s="114"/>
      <c r="UBW39" s="115"/>
      <c r="UBX39" s="115"/>
      <c r="UBY39" s="95"/>
      <c r="UBZ39" s="108"/>
      <c r="UCA39" s="112"/>
      <c r="UCK39" s="114"/>
      <c r="UCM39" s="115"/>
      <c r="UCN39" s="115"/>
      <c r="UCO39" s="95"/>
      <c r="UCP39" s="108"/>
      <c r="UCQ39" s="112"/>
      <c r="UDA39" s="114"/>
      <c r="UDC39" s="115"/>
      <c r="UDD39" s="115"/>
      <c r="UDE39" s="95"/>
      <c r="UDF39" s="108"/>
      <c r="UDG39" s="112"/>
      <c r="UDQ39" s="114"/>
      <c r="UDS39" s="115"/>
      <c r="UDT39" s="115"/>
      <c r="UDU39" s="95"/>
      <c r="UDV39" s="108"/>
      <c r="UDW39" s="112"/>
      <c r="UEG39" s="114"/>
      <c r="UEI39" s="115"/>
      <c r="UEJ39" s="115"/>
      <c r="UEK39" s="95"/>
      <c r="UEL39" s="108"/>
      <c r="UEM39" s="112"/>
      <c r="UEW39" s="114"/>
      <c r="UEY39" s="115"/>
      <c r="UEZ39" s="115"/>
      <c r="UFA39" s="95"/>
      <c r="UFB39" s="108"/>
      <c r="UFC39" s="112"/>
      <c r="UFM39" s="114"/>
      <c r="UFO39" s="115"/>
      <c r="UFP39" s="115"/>
      <c r="UFQ39" s="95"/>
      <c r="UFR39" s="108"/>
      <c r="UFS39" s="112"/>
      <c r="UGC39" s="114"/>
      <c r="UGE39" s="115"/>
      <c r="UGF39" s="115"/>
      <c r="UGG39" s="95"/>
      <c r="UGH39" s="108"/>
      <c r="UGI39" s="112"/>
      <c r="UGS39" s="114"/>
      <c r="UGU39" s="115"/>
      <c r="UGV39" s="115"/>
      <c r="UGW39" s="95"/>
      <c r="UGX39" s="108"/>
      <c r="UGY39" s="112"/>
      <c r="UHI39" s="114"/>
      <c r="UHK39" s="115"/>
      <c r="UHL39" s="115"/>
      <c r="UHM39" s="95"/>
      <c r="UHN39" s="108"/>
      <c r="UHO39" s="112"/>
      <c r="UHY39" s="114"/>
      <c r="UIA39" s="115"/>
      <c r="UIB39" s="115"/>
      <c r="UIC39" s="95"/>
      <c r="UID39" s="108"/>
      <c r="UIE39" s="112"/>
      <c r="UIO39" s="114"/>
      <c r="UIQ39" s="115"/>
      <c r="UIR39" s="115"/>
      <c r="UIS39" s="95"/>
      <c r="UIT39" s="108"/>
      <c r="UIU39" s="112"/>
      <c r="UJE39" s="114"/>
      <c r="UJG39" s="115"/>
      <c r="UJH39" s="115"/>
      <c r="UJI39" s="95"/>
      <c r="UJJ39" s="108"/>
      <c r="UJK39" s="112"/>
      <c r="UJU39" s="114"/>
      <c r="UJW39" s="115"/>
      <c r="UJX39" s="115"/>
      <c r="UJY39" s="95"/>
      <c r="UJZ39" s="108"/>
      <c r="UKA39" s="112"/>
      <c r="UKK39" s="114"/>
      <c r="UKM39" s="115"/>
      <c r="UKN39" s="115"/>
      <c r="UKO39" s="95"/>
      <c r="UKP39" s="108"/>
      <c r="UKQ39" s="112"/>
      <c r="ULA39" s="114"/>
      <c r="ULC39" s="115"/>
      <c r="ULD39" s="115"/>
      <c r="ULE39" s="95"/>
      <c r="ULF39" s="108"/>
      <c r="ULG39" s="112"/>
      <c r="ULQ39" s="114"/>
      <c r="ULS39" s="115"/>
      <c r="ULT39" s="115"/>
      <c r="ULU39" s="95"/>
      <c r="ULV39" s="108"/>
      <c r="ULW39" s="112"/>
      <c r="UMG39" s="114"/>
      <c r="UMI39" s="115"/>
      <c r="UMJ39" s="115"/>
      <c r="UMK39" s="95"/>
      <c r="UML39" s="108"/>
      <c r="UMM39" s="112"/>
      <c r="UMW39" s="114"/>
      <c r="UMY39" s="115"/>
      <c r="UMZ39" s="115"/>
      <c r="UNA39" s="95"/>
      <c r="UNB39" s="108"/>
      <c r="UNC39" s="112"/>
      <c r="UNM39" s="114"/>
      <c r="UNO39" s="115"/>
      <c r="UNP39" s="115"/>
      <c r="UNQ39" s="95"/>
      <c r="UNR39" s="108"/>
      <c r="UNS39" s="112"/>
      <c r="UOC39" s="114"/>
      <c r="UOE39" s="115"/>
      <c r="UOF39" s="115"/>
      <c r="UOG39" s="95"/>
      <c r="UOH39" s="108"/>
      <c r="UOI39" s="112"/>
      <c r="UOS39" s="114"/>
      <c r="UOU39" s="115"/>
      <c r="UOV39" s="115"/>
      <c r="UOW39" s="95"/>
      <c r="UOX39" s="108"/>
      <c r="UOY39" s="112"/>
      <c r="UPI39" s="114"/>
      <c r="UPK39" s="115"/>
      <c r="UPL39" s="115"/>
      <c r="UPM39" s="95"/>
      <c r="UPN39" s="108"/>
      <c r="UPO39" s="112"/>
      <c r="UPY39" s="114"/>
      <c r="UQA39" s="115"/>
      <c r="UQB39" s="115"/>
      <c r="UQC39" s="95"/>
      <c r="UQD39" s="108"/>
      <c r="UQE39" s="112"/>
      <c r="UQO39" s="114"/>
      <c r="UQQ39" s="115"/>
      <c r="UQR39" s="115"/>
      <c r="UQS39" s="95"/>
      <c r="UQT39" s="108"/>
      <c r="UQU39" s="112"/>
      <c r="URE39" s="114"/>
      <c r="URG39" s="115"/>
      <c r="URH39" s="115"/>
      <c r="URI39" s="95"/>
      <c r="URJ39" s="108"/>
      <c r="URK39" s="112"/>
      <c r="URU39" s="114"/>
      <c r="URW39" s="115"/>
      <c r="URX39" s="115"/>
      <c r="URY39" s="95"/>
      <c r="URZ39" s="108"/>
      <c r="USA39" s="112"/>
      <c r="USK39" s="114"/>
      <c r="USM39" s="115"/>
      <c r="USN39" s="115"/>
      <c r="USO39" s="95"/>
      <c r="USP39" s="108"/>
      <c r="USQ39" s="112"/>
      <c r="UTA39" s="114"/>
      <c r="UTC39" s="115"/>
      <c r="UTD39" s="115"/>
      <c r="UTE39" s="95"/>
      <c r="UTF39" s="108"/>
      <c r="UTG39" s="112"/>
      <c r="UTQ39" s="114"/>
      <c r="UTS39" s="115"/>
      <c r="UTT39" s="115"/>
      <c r="UTU39" s="95"/>
      <c r="UTV39" s="108"/>
      <c r="UTW39" s="112"/>
      <c r="UUG39" s="114"/>
      <c r="UUI39" s="115"/>
      <c r="UUJ39" s="115"/>
      <c r="UUK39" s="95"/>
      <c r="UUL39" s="108"/>
      <c r="UUM39" s="112"/>
      <c r="UUW39" s="114"/>
      <c r="UUY39" s="115"/>
      <c r="UUZ39" s="115"/>
      <c r="UVA39" s="95"/>
      <c r="UVB39" s="108"/>
      <c r="UVC39" s="112"/>
      <c r="UVM39" s="114"/>
      <c r="UVO39" s="115"/>
      <c r="UVP39" s="115"/>
      <c r="UVQ39" s="95"/>
      <c r="UVR39" s="108"/>
      <c r="UVS39" s="112"/>
      <c r="UWC39" s="114"/>
      <c r="UWE39" s="115"/>
      <c r="UWF39" s="115"/>
      <c r="UWG39" s="95"/>
      <c r="UWH39" s="108"/>
      <c r="UWI39" s="112"/>
      <c r="UWS39" s="114"/>
      <c r="UWU39" s="115"/>
      <c r="UWV39" s="115"/>
      <c r="UWW39" s="95"/>
      <c r="UWX39" s="108"/>
      <c r="UWY39" s="112"/>
      <c r="UXI39" s="114"/>
      <c r="UXK39" s="115"/>
      <c r="UXL39" s="115"/>
      <c r="UXM39" s="95"/>
      <c r="UXN39" s="108"/>
      <c r="UXO39" s="112"/>
      <c r="UXY39" s="114"/>
      <c r="UYA39" s="115"/>
      <c r="UYB39" s="115"/>
      <c r="UYC39" s="95"/>
      <c r="UYD39" s="108"/>
      <c r="UYE39" s="112"/>
      <c r="UYO39" s="114"/>
      <c r="UYQ39" s="115"/>
      <c r="UYR39" s="115"/>
      <c r="UYS39" s="95"/>
      <c r="UYT39" s="108"/>
      <c r="UYU39" s="112"/>
      <c r="UZE39" s="114"/>
      <c r="UZG39" s="115"/>
      <c r="UZH39" s="115"/>
      <c r="UZI39" s="95"/>
      <c r="UZJ39" s="108"/>
      <c r="UZK39" s="112"/>
      <c r="UZU39" s="114"/>
      <c r="UZW39" s="115"/>
      <c r="UZX39" s="115"/>
      <c r="UZY39" s="95"/>
      <c r="UZZ39" s="108"/>
      <c r="VAA39" s="112"/>
      <c r="VAK39" s="114"/>
      <c r="VAM39" s="115"/>
      <c r="VAN39" s="115"/>
      <c r="VAO39" s="95"/>
      <c r="VAP39" s="108"/>
      <c r="VAQ39" s="112"/>
      <c r="VBA39" s="114"/>
      <c r="VBC39" s="115"/>
      <c r="VBD39" s="115"/>
      <c r="VBE39" s="95"/>
      <c r="VBF39" s="108"/>
      <c r="VBG39" s="112"/>
      <c r="VBQ39" s="114"/>
      <c r="VBS39" s="115"/>
      <c r="VBT39" s="115"/>
      <c r="VBU39" s="95"/>
      <c r="VBV39" s="108"/>
      <c r="VBW39" s="112"/>
      <c r="VCG39" s="114"/>
      <c r="VCI39" s="115"/>
      <c r="VCJ39" s="115"/>
      <c r="VCK39" s="95"/>
      <c r="VCL39" s="108"/>
      <c r="VCM39" s="112"/>
      <c r="VCW39" s="114"/>
      <c r="VCY39" s="115"/>
      <c r="VCZ39" s="115"/>
      <c r="VDA39" s="95"/>
      <c r="VDB39" s="108"/>
      <c r="VDC39" s="112"/>
      <c r="VDM39" s="114"/>
      <c r="VDO39" s="115"/>
      <c r="VDP39" s="115"/>
      <c r="VDQ39" s="95"/>
      <c r="VDR39" s="108"/>
      <c r="VDS39" s="112"/>
      <c r="VEC39" s="114"/>
      <c r="VEE39" s="115"/>
      <c r="VEF39" s="115"/>
      <c r="VEG39" s="95"/>
      <c r="VEH39" s="108"/>
      <c r="VEI39" s="112"/>
      <c r="VES39" s="114"/>
      <c r="VEU39" s="115"/>
      <c r="VEV39" s="115"/>
      <c r="VEW39" s="95"/>
      <c r="VEX39" s="108"/>
      <c r="VEY39" s="112"/>
      <c r="VFI39" s="114"/>
      <c r="VFK39" s="115"/>
      <c r="VFL39" s="115"/>
      <c r="VFM39" s="95"/>
      <c r="VFN39" s="108"/>
      <c r="VFO39" s="112"/>
      <c r="VFY39" s="114"/>
      <c r="VGA39" s="115"/>
      <c r="VGB39" s="115"/>
      <c r="VGC39" s="95"/>
      <c r="VGD39" s="108"/>
      <c r="VGE39" s="112"/>
      <c r="VGO39" s="114"/>
      <c r="VGQ39" s="115"/>
      <c r="VGR39" s="115"/>
      <c r="VGS39" s="95"/>
      <c r="VGT39" s="108"/>
      <c r="VGU39" s="112"/>
      <c r="VHE39" s="114"/>
      <c r="VHG39" s="115"/>
      <c r="VHH39" s="115"/>
      <c r="VHI39" s="95"/>
      <c r="VHJ39" s="108"/>
      <c r="VHK39" s="112"/>
      <c r="VHU39" s="114"/>
      <c r="VHW39" s="115"/>
      <c r="VHX39" s="115"/>
      <c r="VHY39" s="95"/>
      <c r="VHZ39" s="108"/>
      <c r="VIA39" s="112"/>
      <c r="VIK39" s="114"/>
      <c r="VIM39" s="115"/>
      <c r="VIN39" s="115"/>
      <c r="VIO39" s="95"/>
      <c r="VIP39" s="108"/>
      <c r="VIQ39" s="112"/>
      <c r="VJA39" s="114"/>
      <c r="VJC39" s="115"/>
      <c r="VJD39" s="115"/>
      <c r="VJE39" s="95"/>
      <c r="VJF39" s="108"/>
      <c r="VJG39" s="112"/>
      <c r="VJQ39" s="114"/>
      <c r="VJS39" s="115"/>
      <c r="VJT39" s="115"/>
      <c r="VJU39" s="95"/>
      <c r="VJV39" s="108"/>
      <c r="VJW39" s="112"/>
      <c r="VKG39" s="114"/>
      <c r="VKI39" s="115"/>
      <c r="VKJ39" s="115"/>
      <c r="VKK39" s="95"/>
      <c r="VKL39" s="108"/>
      <c r="VKM39" s="112"/>
      <c r="VKW39" s="114"/>
      <c r="VKY39" s="115"/>
      <c r="VKZ39" s="115"/>
      <c r="VLA39" s="95"/>
      <c r="VLB39" s="108"/>
      <c r="VLC39" s="112"/>
      <c r="VLM39" s="114"/>
      <c r="VLO39" s="115"/>
      <c r="VLP39" s="115"/>
      <c r="VLQ39" s="95"/>
      <c r="VLR39" s="108"/>
      <c r="VLS39" s="112"/>
      <c r="VMC39" s="114"/>
      <c r="VME39" s="115"/>
      <c r="VMF39" s="115"/>
      <c r="VMG39" s="95"/>
      <c r="VMH39" s="108"/>
      <c r="VMI39" s="112"/>
      <c r="VMS39" s="114"/>
      <c r="VMU39" s="115"/>
      <c r="VMV39" s="115"/>
      <c r="VMW39" s="95"/>
      <c r="VMX39" s="108"/>
      <c r="VMY39" s="112"/>
      <c r="VNI39" s="114"/>
      <c r="VNK39" s="115"/>
      <c r="VNL39" s="115"/>
      <c r="VNM39" s="95"/>
      <c r="VNN39" s="108"/>
      <c r="VNO39" s="112"/>
      <c r="VNY39" s="114"/>
      <c r="VOA39" s="115"/>
      <c r="VOB39" s="115"/>
      <c r="VOC39" s="95"/>
      <c r="VOD39" s="108"/>
      <c r="VOE39" s="112"/>
      <c r="VOO39" s="114"/>
      <c r="VOQ39" s="115"/>
      <c r="VOR39" s="115"/>
      <c r="VOS39" s="95"/>
      <c r="VOT39" s="108"/>
      <c r="VOU39" s="112"/>
      <c r="VPE39" s="114"/>
      <c r="VPG39" s="115"/>
      <c r="VPH39" s="115"/>
      <c r="VPI39" s="95"/>
      <c r="VPJ39" s="108"/>
      <c r="VPK39" s="112"/>
      <c r="VPU39" s="114"/>
      <c r="VPW39" s="115"/>
      <c r="VPX39" s="115"/>
      <c r="VPY39" s="95"/>
      <c r="VPZ39" s="108"/>
      <c r="VQA39" s="112"/>
      <c r="VQK39" s="114"/>
      <c r="VQM39" s="115"/>
      <c r="VQN39" s="115"/>
      <c r="VQO39" s="95"/>
      <c r="VQP39" s="108"/>
      <c r="VQQ39" s="112"/>
      <c r="VRA39" s="114"/>
      <c r="VRC39" s="115"/>
      <c r="VRD39" s="115"/>
      <c r="VRE39" s="95"/>
      <c r="VRF39" s="108"/>
      <c r="VRG39" s="112"/>
      <c r="VRQ39" s="114"/>
      <c r="VRS39" s="115"/>
      <c r="VRT39" s="115"/>
      <c r="VRU39" s="95"/>
      <c r="VRV39" s="108"/>
      <c r="VRW39" s="112"/>
      <c r="VSG39" s="114"/>
      <c r="VSI39" s="115"/>
      <c r="VSJ39" s="115"/>
      <c r="VSK39" s="95"/>
      <c r="VSL39" s="108"/>
      <c r="VSM39" s="112"/>
      <c r="VSW39" s="114"/>
      <c r="VSY39" s="115"/>
      <c r="VSZ39" s="115"/>
      <c r="VTA39" s="95"/>
      <c r="VTB39" s="108"/>
      <c r="VTC39" s="112"/>
      <c r="VTM39" s="114"/>
      <c r="VTO39" s="115"/>
      <c r="VTP39" s="115"/>
      <c r="VTQ39" s="95"/>
      <c r="VTR39" s="108"/>
      <c r="VTS39" s="112"/>
      <c r="VUC39" s="114"/>
      <c r="VUE39" s="115"/>
      <c r="VUF39" s="115"/>
      <c r="VUG39" s="95"/>
      <c r="VUH39" s="108"/>
      <c r="VUI39" s="112"/>
      <c r="VUS39" s="114"/>
      <c r="VUU39" s="115"/>
      <c r="VUV39" s="115"/>
      <c r="VUW39" s="95"/>
      <c r="VUX39" s="108"/>
      <c r="VUY39" s="112"/>
      <c r="VVI39" s="114"/>
      <c r="VVK39" s="115"/>
      <c r="VVL39" s="115"/>
      <c r="VVM39" s="95"/>
      <c r="VVN39" s="108"/>
      <c r="VVO39" s="112"/>
      <c r="VVY39" s="114"/>
      <c r="VWA39" s="115"/>
      <c r="VWB39" s="115"/>
      <c r="VWC39" s="95"/>
      <c r="VWD39" s="108"/>
      <c r="VWE39" s="112"/>
      <c r="VWO39" s="114"/>
      <c r="VWQ39" s="115"/>
      <c r="VWR39" s="115"/>
      <c r="VWS39" s="95"/>
      <c r="VWT39" s="108"/>
      <c r="VWU39" s="112"/>
      <c r="VXE39" s="114"/>
      <c r="VXG39" s="115"/>
      <c r="VXH39" s="115"/>
      <c r="VXI39" s="95"/>
      <c r="VXJ39" s="108"/>
      <c r="VXK39" s="112"/>
      <c r="VXU39" s="114"/>
      <c r="VXW39" s="115"/>
      <c r="VXX39" s="115"/>
      <c r="VXY39" s="95"/>
      <c r="VXZ39" s="108"/>
      <c r="VYA39" s="112"/>
      <c r="VYK39" s="114"/>
      <c r="VYM39" s="115"/>
      <c r="VYN39" s="115"/>
      <c r="VYO39" s="95"/>
      <c r="VYP39" s="108"/>
      <c r="VYQ39" s="112"/>
      <c r="VZA39" s="114"/>
      <c r="VZC39" s="115"/>
      <c r="VZD39" s="115"/>
      <c r="VZE39" s="95"/>
      <c r="VZF39" s="108"/>
      <c r="VZG39" s="112"/>
      <c r="VZQ39" s="114"/>
      <c r="VZS39" s="115"/>
      <c r="VZT39" s="115"/>
      <c r="VZU39" s="95"/>
      <c r="VZV39" s="108"/>
      <c r="VZW39" s="112"/>
      <c r="WAG39" s="114"/>
      <c r="WAI39" s="115"/>
      <c r="WAJ39" s="115"/>
      <c r="WAK39" s="95"/>
      <c r="WAL39" s="108"/>
      <c r="WAM39" s="112"/>
      <c r="WAW39" s="114"/>
      <c r="WAY39" s="115"/>
      <c r="WAZ39" s="115"/>
      <c r="WBA39" s="95"/>
      <c r="WBB39" s="108"/>
      <c r="WBC39" s="112"/>
      <c r="WBM39" s="114"/>
      <c r="WBO39" s="115"/>
      <c r="WBP39" s="115"/>
      <c r="WBQ39" s="95"/>
      <c r="WBR39" s="108"/>
      <c r="WBS39" s="112"/>
      <c r="WCC39" s="114"/>
      <c r="WCE39" s="115"/>
      <c r="WCF39" s="115"/>
      <c r="WCG39" s="95"/>
      <c r="WCH39" s="108"/>
      <c r="WCI39" s="112"/>
      <c r="WCS39" s="114"/>
      <c r="WCU39" s="115"/>
      <c r="WCV39" s="115"/>
      <c r="WCW39" s="95"/>
      <c r="WCX39" s="108"/>
      <c r="WCY39" s="112"/>
      <c r="WDI39" s="114"/>
      <c r="WDK39" s="115"/>
      <c r="WDL39" s="115"/>
      <c r="WDM39" s="95"/>
      <c r="WDN39" s="108"/>
      <c r="WDO39" s="112"/>
      <c r="WDY39" s="114"/>
      <c r="WEA39" s="115"/>
      <c r="WEB39" s="115"/>
      <c r="WEC39" s="95"/>
      <c r="WED39" s="108"/>
      <c r="WEE39" s="112"/>
      <c r="WEO39" s="114"/>
      <c r="WEQ39" s="115"/>
      <c r="WER39" s="115"/>
      <c r="WES39" s="95"/>
      <c r="WET39" s="108"/>
      <c r="WEU39" s="112"/>
      <c r="WFE39" s="114"/>
      <c r="WFG39" s="115"/>
      <c r="WFH39" s="115"/>
      <c r="WFI39" s="95"/>
      <c r="WFJ39" s="108"/>
      <c r="WFK39" s="112"/>
      <c r="WFU39" s="114"/>
      <c r="WFW39" s="115"/>
      <c r="WFX39" s="115"/>
      <c r="WFY39" s="95"/>
      <c r="WFZ39" s="108"/>
      <c r="WGA39" s="112"/>
      <c r="WGK39" s="114"/>
      <c r="WGM39" s="115"/>
      <c r="WGN39" s="115"/>
      <c r="WGO39" s="95"/>
      <c r="WGP39" s="108"/>
      <c r="WGQ39" s="112"/>
      <c r="WHA39" s="114"/>
      <c r="WHC39" s="115"/>
      <c r="WHD39" s="115"/>
      <c r="WHE39" s="95"/>
      <c r="WHF39" s="108"/>
      <c r="WHG39" s="112"/>
      <c r="WHQ39" s="114"/>
      <c r="WHS39" s="115"/>
      <c r="WHT39" s="115"/>
      <c r="WHU39" s="95"/>
      <c r="WHV39" s="108"/>
      <c r="WHW39" s="112"/>
      <c r="WIG39" s="114"/>
      <c r="WII39" s="115"/>
      <c r="WIJ39" s="115"/>
      <c r="WIK39" s="95"/>
      <c r="WIL39" s="108"/>
      <c r="WIM39" s="112"/>
      <c r="WIW39" s="114"/>
      <c r="WIY39" s="115"/>
      <c r="WIZ39" s="115"/>
      <c r="WJA39" s="95"/>
      <c r="WJB39" s="108"/>
      <c r="WJC39" s="112"/>
      <c r="WJM39" s="114"/>
      <c r="WJO39" s="115"/>
      <c r="WJP39" s="115"/>
      <c r="WJQ39" s="95"/>
      <c r="WJR39" s="108"/>
      <c r="WJS39" s="112"/>
      <c r="WKC39" s="114"/>
      <c r="WKE39" s="115"/>
      <c r="WKF39" s="115"/>
      <c r="WKG39" s="95"/>
      <c r="WKH39" s="108"/>
      <c r="WKI39" s="112"/>
      <c r="WKS39" s="114"/>
      <c r="WKU39" s="115"/>
      <c r="WKV39" s="115"/>
      <c r="WKW39" s="95"/>
      <c r="WKX39" s="108"/>
      <c r="WKY39" s="112"/>
      <c r="WLI39" s="114"/>
      <c r="WLK39" s="115"/>
      <c r="WLL39" s="115"/>
      <c r="WLM39" s="95"/>
      <c r="WLN39" s="108"/>
      <c r="WLO39" s="112"/>
      <c r="WLY39" s="114"/>
      <c r="WMA39" s="115"/>
      <c r="WMB39" s="115"/>
      <c r="WMC39" s="95"/>
      <c r="WMD39" s="108"/>
      <c r="WME39" s="112"/>
      <c r="WMO39" s="114"/>
      <c r="WMQ39" s="115"/>
      <c r="WMR39" s="115"/>
      <c r="WMS39" s="95"/>
      <c r="WMT39" s="108"/>
      <c r="WMU39" s="112"/>
      <c r="WNE39" s="114"/>
      <c r="WNG39" s="115"/>
      <c r="WNH39" s="115"/>
      <c r="WNI39" s="95"/>
      <c r="WNJ39" s="108"/>
      <c r="WNK39" s="112"/>
      <c r="WNU39" s="114"/>
      <c r="WNW39" s="115"/>
      <c r="WNX39" s="115"/>
      <c r="WNY39" s="95"/>
      <c r="WNZ39" s="108"/>
      <c r="WOA39" s="112"/>
      <c r="WOK39" s="114"/>
      <c r="WOM39" s="115"/>
      <c r="WON39" s="115"/>
      <c r="WOO39" s="95"/>
      <c r="WOP39" s="108"/>
      <c r="WOQ39" s="112"/>
      <c r="WPA39" s="114"/>
      <c r="WPC39" s="115"/>
      <c r="WPD39" s="115"/>
      <c r="WPE39" s="95"/>
      <c r="WPF39" s="108"/>
      <c r="WPG39" s="112"/>
      <c r="WPQ39" s="114"/>
      <c r="WPS39" s="115"/>
      <c r="WPT39" s="115"/>
      <c r="WPU39" s="95"/>
      <c r="WPV39" s="108"/>
      <c r="WPW39" s="112"/>
      <c r="WQG39" s="114"/>
      <c r="WQI39" s="115"/>
      <c r="WQJ39" s="115"/>
      <c r="WQK39" s="95"/>
      <c r="WQL39" s="108"/>
      <c r="WQM39" s="112"/>
      <c r="WQW39" s="114"/>
      <c r="WQY39" s="115"/>
      <c r="WQZ39" s="115"/>
      <c r="WRA39" s="95"/>
      <c r="WRB39" s="108"/>
      <c r="WRC39" s="112"/>
      <c r="WRM39" s="114"/>
      <c r="WRO39" s="115"/>
      <c r="WRP39" s="115"/>
      <c r="WRQ39" s="95"/>
      <c r="WRR39" s="108"/>
      <c r="WRS39" s="112"/>
      <c r="WSC39" s="114"/>
      <c r="WSE39" s="115"/>
      <c r="WSF39" s="115"/>
      <c r="WSG39" s="95"/>
      <c r="WSH39" s="108"/>
      <c r="WSI39" s="112"/>
      <c r="WSS39" s="114"/>
      <c r="WSU39" s="115"/>
      <c r="WSV39" s="115"/>
      <c r="WSW39" s="95"/>
      <c r="WSX39" s="108"/>
      <c r="WSY39" s="112"/>
      <c r="WTI39" s="114"/>
      <c r="WTK39" s="115"/>
      <c r="WTL39" s="115"/>
      <c r="WTM39" s="95"/>
      <c r="WTN39" s="108"/>
      <c r="WTO39" s="112"/>
      <c r="WTY39" s="114"/>
      <c r="WUA39" s="115"/>
      <c r="WUB39" s="115"/>
      <c r="WUC39" s="95"/>
      <c r="WUD39" s="108"/>
      <c r="WUE39" s="112"/>
      <c r="WUO39" s="114"/>
      <c r="WUQ39" s="115"/>
      <c r="WUR39" s="115"/>
      <c r="WUS39" s="95"/>
      <c r="WUT39" s="108"/>
      <c r="WUU39" s="112"/>
      <c r="WVE39" s="114"/>
      <c r="WVG39" s="115"/>
      <c r="WVH39" s="115"/>
      <c r="WVI39" s="95"/>
      <c r="WVJ39" s="108"/>
      <c r="WVK39" s="112"/>
      <c r="WVU39" s="114"/>
      <c r="WVW39" s="115"/>
      <c r="WVX39" s="115"/>
      <c r="WVY39" s="95"/>
      <c r="WVZ39" s="108"/>
      <c r="WWA39" s="112"/>
      <c r="WWK39" s="114"/>
      <c r="WWM39" s="115"/>
      <c r="WWN39" s="115"/>
      <c r="WWO39" s="95"/>
      <c r="WWP39" s="108"/>
      <c r="WWQ39" s="112"/>
      <c r="WXA39" s="114"/>
      <c r="WXC39" s="115"/>
      <c r="WXD39" s="115"/>
      <c r="WXE39" s="95"/>
      <c r="WXF39" s="108"/>
      <c r="WXG39" s="112"/>
      <c r="WXQ39" s="114"/>
      <c r="WXS39" s="115"/>
      <c r="WXT39" s="115"/>
      <c r="WXU39" s="95"/>
      <c r="WXV39" s="108"/>
      <c r="WXW39" s="112"/>
      <c r="WYG39" s="114"/>
      <c r="WYI39" s="115"/>
      <c r="WYJ39" s="115"/>
      <c r="WYK39" s="95"/>
      <c r="WYL39" s="108"/>
      <c r="WYM39" s="112"/>
      <c r="WYW39" s="114"/>
      <c r="WYY39" s="115"/>
      <c r="WYZ39" s="115"/>
      <c r="WZA39" s="95"/>
      <c r="WZB39" s="108"/>
      <c r="WZC39" s="112"/>
      <c r="WZM39" s="114"/>
      <c r="WZO39" s="115"/>
      <c r="WZP39" s="115"/>
      <c r="WZQ39" s="95"/>
      <c r="WZR39" s="108"/>
      <c r="WZS39" s="112"/>
      <c r="XAC39" s="114"/>
      <c r="XAE39" s="115"/>
      <c r="XAF39" s="115"/>
      <c r="XAG39" s="95"/>
      <c r="XAH39" s="108"/>
      <c r="XAI39" s="112"/>
      <c r="XAS39" s="114"/>
      <c r="XAU39" s="115"/>
      <c r="XAV39" s="115"/>
      <c r="XAW39" s="95"/>
      <c r="XAX39" s="108"/>
      <c r="XAY39" s="112"/>
      <c r="XBI39" s="114"/>
      <c r="XBK39" s="115"/>
      <c r="XBL39" s="115"/>
      <c r="XBM39" s="95"/>
      <c r="XBN39" s="108"/>
      <c r="XBO39" s="112"/>
      <c r="XBY39" s="114"/>
      <c r="XCA39" s="115"/>
      <c r="XCB39" s="115"/>
      <c r="XCC39" s="95"/>
      <c r="XCD39" s="108"/>
      <c r="XCE39" s="112"/>
      <c r="XCO39" s="114"/>
      <c r="XCQ39" s="115"/>
      <c r="XCR39" s="115"/>
      <c r="XCS39" s="95"/>
      <c r="XCT39" s="108"/>
      <c r="XCU39" s="112"/>
      <c r="XDE39" s="114"/>
      <c r="XDG39" s="115"/>
      <c r="XDH39" s="115"/>
      <c r="XDI39" s="95"/>
      <c r="XDJ39" s="108"/>
      <c r="XDK39" s="112"/>
      <c r="XDU39" s="114"/>
      <c r="XDW39" s="115"/>
      <c r="XDX39" s="115"/>
      <c r="XDY39" s="95"/>
      <c r="XDZ39" s="108"/>
      <c r="XEA39" s="112"/>
      <c r="XEK39" s="114"/>
      <c r="XEM39" s="115"/>
      <c r="XEN39" s="115"/>
      <c r="XEO39" s="95"/>
      <c r="XEP39" s="108"/>
      <c r="XEQ39" s="112"/>
      <c r="XFA39" s="114"/>
      <c r="XFC39" s="115"/>
      <c r="XFD39" s="115"/>
    </row>
    <row r="40" spans="1:16384" s="37" customFormat="1" ht="14" customHeight="1" x14ac:dyDescent="0.25">
      <c r="A40" s="95"/>
      <c r="B40" s="96"/>
      <c r="C40" s="9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95"/>
      <c r="R40" s="96"/>
      <c r="S40" s="97"/>
      <c r="AC40" s="98"/>
      <c r="AE40" s="15"/>
      <c r="AF40" s="15"/>
      <c r="AG40" s="95"/>
      <c r="AH40" s="96"/>
      <c r="AI40" s="97"/>
      <c r="AS40" s="98"/>
      <c r="AU40" s="15"/>
      <c r="AV40" s="15"/>
      <c r="AW40" s="95"/>
      <c r="AX40" s="96"/>
      <c r="AY40" s="97"/>
      <c r="BI40" s="98"/>
      <c r="BK40" s="15"/>
      <c r="BL40" s="15"/>
      <c r="BM40" s="95"/>
      <c r="BN40" s="96"/>
      <c r="BO40" s="97"/>
      <c r="BY40" s="98"/>
      <c r="CA40" s="15"/>
      <c r="CB40" s="15"/>
      <c r="CC40" s="95"/>
      <c r="CD40" s="96"/>
      <c r="CE40" s="97"/>
      <c r="CO40" s="98"/>
      <c r="CQ40" s="15"/>
      <c r="CR40" s="15"/>
      <c r="CS40" s="95"/>
      <c r="CT40" s="96"/>
      <c r="CU40" s="97"/>
      <c r="DE40" s="98"/>
      <c r="DG40" s="15"/>
      <c r="DH40" s="15"/>
      <c r="DI40" s="95"/>
      <c r="DJ40" s="96"/>
      <c r="DK40" s="97"/>
      <c r="DU40" s="98"/>
      <c r="DW40" s="15"/>
      <c r="DX40" s="15"/>
      <c r="DY40" s="95"/>
      <c r="DZ40" s="96"/>
      <c r="EA40" s="97"/>
      <c r="EK40" s="98"/>
      <c r="EM40" s="15"/>
      <c r="EN40" s="15"/>
      <c r="EO40" s="95"/>
      <c r="EP40" s="96"/>
      <c r="EQ40" s="97"/>
      <c r="FA40" s="98"/>
      <c r="FC40" s="15"/>
      <c r="FD40" s="15"/>
      <c r="FE40" s="95"/>
      <c r="FF40" s="96"/>
      <c r="FG40" s="97"/>
      <c r="FQ40" s="98"/>
      <c r="FS40" s="15"/>
      <c r="FT40" s="15"/>
      <c r="FU40" s="95"/>
      <c r="FV40" s="96"/>
      <c r="FW40" s="97"/>
      <c r="GG40" s="98"/>
      <c r="GI40" s="15"/>
      <c r="GJ40" s="15"/>
      <c r="GK40" s="95"/>
      <c r="GL40" s="96"/>
      <c r="GM40" s="97"/>
      <c r="GW40" s="98"/>
      <c r="GY40" s="15"/>
      <c r="GZ40" s="15"/>
      <c r="HA40" s="95"/>
      <c r="HB40" s="96"/>
      <c r="HC40" s="97"/>
      <c r="HM40" s="98"/>
      <c r="HO40" s="15"/>
      <c r="HP40" s="15"/>
      <c r="HQ40" s="95"/>
      <c r="HR40" s="96"/>
      <c r="HS40" s="97"/>
      <c r="IC40" s="98"/>
      <c r="IE40" s="15"/>
      <c r="IF40" s="15"/>
      <c r="IG40" s="95"/>
      <c r="IH40" s="96"/>
      <c r="II40" s="97"/>
      <c r="IS40" s="98"/>
      <c r="IU40" s="15"/>
      <c r="IV40" s="15"/>
      <c r="IW40" s="95"/>
      <c r="IX40" s="96"/>
      <c r="IY40" s="97"/>
      <c r="JI40" s="98"/>
      <c r="JK40" s="15"/>
      <c r="JL40" s="15"/>
      <c r="JM40" s="95"/>
      <c r="JN40" s="96"/>
      <c r="JO40" s="97"/>
      <c r="JY40" s="98"/>
      <c r="KA40" s="15"/>
      <c r="KB40" s="15"/>
      <c r="KC40" s="95"/>
      <c r="KD40" s="96"/>
      <c r="KE40" s="97"/>
      <c r="KO40" s="98"/>
      <c r="KQ40" s="15"/>
      <c r="KR40" s="15"/>
      <c r="KS40" s="95"/>
      <c r="KT40" s="96"/>
      <c r="KU40" s="97"/>
      <c r="LE40" s="98"/>
      <c r="LG40" s="15"/>
      <c r="LH40" s="15"/>
      <c r="LI40" s="95"/>
      <c r="LJ40" s="96"/>
      <c r="LK40" s="97"/>
      <c r="LU40" s="98"/>
      <c r="LW40" s="15"/>
      <c r="LX40" s="15"/>
      <c r="LY40" s="95"/>
      <c r="LZ40" s="96"/>
      <c r="MA40" s="97"/>
      <c r="MK40" s="98"/>
      <c r="MM40" s="15"/>
      <c r="MN40" s="15"/>
      <c r="MO40" s="95"/>
      <c r="MP40" s="96"/>
      <c r="MQ40" s="97"/>
      <c r="NA40" s="98"/>
      <c r="NC40" s="15"/>
      <c r="ND40" s="15"/>
      <c r="NE40" s="95"/>
      <c r="NF40" s="96"/>
      <c r="NG40" s="97"/>
      <c r="NQ40" s="98"/>
      <c r="NS40" s="15"/>
      <c r="NT40" s="15"/>
      <c r="NU40" s="95"/>
      <c r="NV40" s="96"/>
      <c r="NW40" s="97"/>
      <c r="OG40" s="98"/>
      <c r="OI40" s="15"/>
      <c r="OJ40" s="15"/>
      <c r="OK40" s="95"/>
      <c r="OL40" s="96"/>
      <c r="OM40" s="97"/>
      <c r="OW40" s="98"/>
      <c r="OY40" s="15"/>
      <c r="OZ40" s="15"/>
      <c r="PA40" s="95"/>
      <c r="PB40" s="96"/>
      <c r="PC40" s="97"/>
      <c r="PM40" s="98"/>
      <c r="PO40" s="15"/>
      <c r="PP40" s="15"/>
      <c r="PQ40" s="95"/>
      <c r="PR40" s="96"/>
      <c r="PS40" s="97"/>
      <c r="QC40" s="98"/>
      <c r="QE40" s="15"/>
      <c r="QF40" s="15"/>
      <c r="QG40" s="95"/>
      <c r="QH40" s="96"/>
      <c r="QI40" s="97"/>
      <c r="QS40" s="98"/>
      <c r="QU40" s="15"/>
      <c r="QV40" s="15"/>
      <c r="QW40" s="95"/>
      <c r="QX40" s="96"/>
      <c r="QY40" s="97"/>
      <c r="RI40" s="98"/>
      <c r="RK40" s="15"/>
      <c r="RL40" s="15"/>
      <c r="RM40" s="95"/>
      <c r="RN40" s="96"/>
      <c r="RO40" s="97"/>
      <c r="RY40" s="98"/>
      <c r="SA40" s="15"/>
      <c r="SB40" s="15"/>
      <c r="SC40" s="95"/>
      <c r="SD40" s="96"/>
      <c r="SE40" s="97"/>
      <c r="SO40" s="98"/>
      <c r="SQ40" s="15"/>
      <c r="SR40" s="15"/>
      <c r="SS40" s="95"/>
      <c r="ST40" s="96"/>
      <c r="SU40" s="97"/>
      <c r="TE40" s="98"/>
      <c r="TG40" s="15"/>
      <c r="TH40" s="15"/>
      <c r="TI40" s="95"/>
      <c r="TJ40" s="96"/>
      <c r="TK40" s="97"/>
      <c r="TU40" s="98"/>
      <c r="TW40" s="15"/>
      <c r="TX40" s="15"/>
      <c r="TY40" s="95"/>
      <c r="TZ40" s="96"/>
      <c r="UA40" s="97"/>
      <c r="UK40" s="98"/>
      <c r="UM40" s="15"/>
      <c r="UN40" s="15"/>
      <c r="UO40" s="95"/>
      <c r="UP40" s="96"/>
      <c r="UQ40" s="97"/>
      <c r="VA40" s="98"/>
      <c r="VC40" s="15"/>
      <c r="VD40" s="15"/>
      <c r="VE40" s="95"/>
      <c r="VF40" s="96"/>
      <c r="VG40" s="97"/>
      <c r="VQ40" s="98"/>
      <c r="VS40" s="15"/>
      <c r="VT40" s="15"/>
      <c r="VU40" s="95"/>
      <c r="VV40" s="96"/>
      <c r="VW40" s="97"/>
      <c r="WG40" s="98"/>
      <c r="WI40" s="15"/>
      <c r="WJ40" s="15"/>
      <c r="WK40" s="95"/>
      <c r="WL40" s="96"/>
      <c r="WM40" s="97"/>
      <c r="WW40" s="98"/>
      <c r="WY40" s="15"/>
      <c r="WZ40" s="15"/>
      <c r="XA40" s="95"/>
      <c r="XB40" s="96"/>
      <c r="XC40" s="97"/>
      <c r="XM40" s="98"/>
      <c r="XO40" s="15"/>
      <c r="XP40" s="15"/>
      <c r="XQ40" s="95"/>
      <c r="XR40" s="96"/>
      <c r="XS40" s="97"/>
      <c r="YC40" s="98"/>
      <c r="YE40" s="15"/>
      <c r="YF40" s="15"/>
      <c r="YG40" s="95"/>
      <c r="YH40" s="96"/>
      <c r="YI40" s="97"/>
      <c r="YS40" s="98"/>
      <c r="YU40" s="15"/>
      <c r="YV40" s="15"/>
      <c r="YW40" s="95"/>
      <c r="YX40" s="96"/>
      <c r="YY40" s="97"/>
      <c r="ZI40" s="98"/>
      <c r="ZK40" s="15"/>
      <c r="ZL40" s="15"/>
      <c r="ZM40" s="95"/>
      <c r="ZN40" s="96"/>
      <c r="ZO40" s="97"/>
      <c r="ZY40" s="98"/>
      <c r="AAA40" s="15"/>
      <c r="AAB40" s="15"/>
      <c r="AAC40" s="95"/>
      <c r="AAD40" s="96"/>
      <c r="AAE40" s="97"/>
      <c r="AAO40" s="98"/>
      <c r="AAQ40" s="15"/>
      <c r="AAR40" s="15"/>
      <c r="AAS40" s="95"/>
      <c r="AAT40" s="96"/>
      <c r="AAU40" s="97"/>
      <c r="ABE40" s="98"/>
      <c r="ABG40" s="15"/>
      <c r="ABH40" s="15"/>
      <c r="ABI40" s="95"/>
      <c r="ABJ40" s="96"/>
      <c r="ABK40" s="97"/>
      <c r="ABU40" s="98"/>
      <c r="ABW40" s="15"/>
      <c r="ABX40" s="15"/>
      <c r="ABY40" s="95"/>
      <c r="ABZ40" s="96"/>
      <c r="ACA40" s="97"/>
      <c r="ACK40" s="98"/>
      <c r="ACM40" s="15"/>
      <c r="ACN40" s="15"/>
      <c r="ACO40" s="95"/>
      <c r="ACP40" s="96"/>
      <c r="ACQ40" s="97"/>
      <c r="ADA40" s="98"/>
      <c r="ADC40" s="15"/>
      <c r="ADD40" s="15"/>
      <c r="ADE40" s="95"/>
      <c r="ADF40" s="96"/>
      <c r="ADG40" s="97"/>
      <c r="ADQ40" s="98"/>
      <c r="ADS40" s="15"/>
      <c r="ADT40" s="15"/>
      <c r="ADU40" s="95"/>
      <c r="ADV40" s="96"/>
      <c r="ADW40" s="97"/>
      <c r="AEG40" s="98"/>
      <c r="AEI40" s="15"/>
      <c r="AEJ40" s="15"/>
      <c r="AEK40" s="95"/>
      <c r="AEL40" s="96"/>
      <c r="AEM40" s="97"/>
      <c r="AEW40" s="98"/>
      <c r="AEY40" s="15"/>
      <c r="AEZ40" s="15"/>
      <c r="AFA40" s="95"/>
      <c r="AFB40" s="96"/>
      <c r="AFC40" s="97"/>
      <c r="AFM40" s="98"/>
      <c r="AFO40" s="15"/>
      <c r="AFP40" s="15"/>
      <c r="AFQ40" s="95"/>
      <c r="AFR40" s="96"/>
      <c r="AFS40" s="97"/>
      <c r="AGC40" s="98"/>
      <c r="AGE40" s="15"/>
      <c r="AGF40" s="15"/>
      <c r="AGG40" s="95"/>
      <c r="AGH40" s="96"/>
      <c r="AGI40" s="97"/>
      <c r="AGS40" s="98"/>
      <c r="AGU40" s="15"/>
      <c r="AGV40" s="15"/>
      <c r="AGW40" s="95"/>
      <c r="AGX40" s="96"/>
      <c r="AGY40" s="97"/>
      <c r="AHI40" s="98"/>
      <c r="AHK40" s="15"/>
      <c r="AHL40" s="15"/>
      <c r="AHM40" s="95"/>
      <c r="AHN40" s="96"/>
      <c r="AHO40" s="97"/>
      <c r="AHY40" s="98"/>
      <c r="AIA40" s="15"/>
      <c r="AIB40" s="15"/>
      <c r="AIC40" s="95"/>
      <c r="AID40" s="96"/>
      <c r="AIE40" s="97"/>
      <c r="AIO40" s="98"/>
      <c r="AIQ40" s="15"/>
      <c r="AIR40" s="15"/>
      <c r="AIS40" s="95"/>
      <c r="AIT40" s="96"/>
      <c r="AIU40" s="97"/>
      <c r="AJE40" s="98"/>
      <c r="AJG40" s="15"/>
      <c r="AJH40" s="15"/>
      <c r="AJI40" s="95"/>
      <c r="AJJ40" s="96"/>
      <c r="AJK40" s="97"/>
      <c r="AJU40" s="98"/>
      <c r="AJW40" s="15"/>
      <c r="AJX40" s="15"/>
      <c r="AJY40" s="95"/>
      <c r="AJZ40" s="96"/>
      <c r="AKA40" s="97"/>
      <c r="AKK40" s="98"/>
      <c r="AKM40" s="15"/>
      <c r="AKN40" s="15"/>
      <c r="AKO40" s="95"/>
      <c r="AKP40" s="96"/>
      <c r="AKQ40" s="97"/>
      <c r="ALA40" s="98"/>
      <c r="ALC40" s="15"/>
      <c r="ALD40" s="15"/>
      <c r="ALE40" s="95"/>
      <c r="ALF40" s="96"/>
      <c r="ALG40" s="97"/>
      <c r="ALQ40" s="98"/>
      <c r="ALS40" s="15"/>
      <c r="ALT40" s="15"/>
      <c r="ALU40" s="95"/>
      <c r="ALV40" s="96"/>
      <c r="ALW40" s="97"/>
      <c r="AMG40" s="98"/>
      <c r="AMI40" s="15"/>
      <c r="AMJ40" s="15"/>
      <c r="AMK40" s="95"/>
      <c r="AML40" s="96"/>
      <c r="AMM40" s="97"/>
      <c r="AMW40" s="98"/>
      <c r="AMY40" s="15"/>
      <c r="AMZ40" s="15"/>
      <c r="ANA40" s="95"/>
      <c r="ANB40" s="96"/>
      <c r="ANC40" s="97"/>
      <c r="ANM40" s="98"/>
      <c r="ANO40" s="15"/>
      <c r="ANP40" s="15"/>
      <c r="ANQ40" s="95"/>
      <c r="ANR40" s="96"/>
      <c r="ANS40" s="97"/>
      <c r="AOC40" s="98"/>
      <c r="AOE40" s="15"/>
      <c r="AOF40" s="15"/>
      <c r="AOG40" s="95"/>
      <c r="AOH40" s="96"/>
      <c r="AOI40" s="97"/>
      <c r="AOS40" s="98"/>
      <c r="AOU40" s="15"/>
      <c r="AOV40" s="15"/>
      <c r="AOW40" s="95"/>
      <c r="AOX40" s="96"/>
      <c r="AOY40" s="97"/>
      <c r="API40" s="98"/>
      <c r="APK40" s="15"/>
      <c r="APL40" s="15"/>
      <c r="APM40" s="95"/>
      <c r="APN40" s="96"/>
      <c r="APO40" s="97"/>
      <c r="APY40" s="98"/>
      <c r="AQA40" s="15"/>
      <c r="AQB40" s="15"/>
      <c r="AQC40" s="95"/>
      <c r="AQD40" s="96"/>
      <c r="AQE40" s="97"/>
      <c r="AQO40" s="98"/>
      <c r="AQQ40" s="15"/>
      <c r="AQR40" s="15"/>
      <c r="AQS40" s="95"/>
      <c r="AQT40" s="96"/>
      <c r="AQU40" s="97"/>
      <c r="ARE40" s="98"/>
      <c r="ARG40" s="15"/>
      <c r="ARH40" s="15"/>
      <c r="ARI40" s="95"/>
      <c r="ARJ40" s="96"/>
      <c r="ARK40" s="97"/>
      <c r="ARU40" s="98"/>
      <c r="ARW40" s="15"/>
      <c r="ARX40" s="15"/>
      <c r="ARY40" s="95"/>
      <c r="ARZ40" s="96"/>
      <c r="ASA40" s="97"/>
      <c r="ASK40" s="98"/>
      <c r="ASM40" s="15"/>
      <c r="ASN40" s="15"/>
      <c r="ASO40" s="95"/>
      <c r="ASP40" s="96"/>
      <c r="ASQ40" s="97"/>
      <c r="ATA40" s="98"/>
      <c r="ATC40" s="15"/>
      <c r="ATD40" s="15"/>
      <c r="ATE40" s="95"/>
      <c r="ATF40" s="96"/>
      <c r="ATG40" s="97"/>
      <c r="ATQ40" s="98"/>
      <c r="ATS40" s="15"/>
      <c r="ATT40" s="15"/>
      <c r="ATU40" s="95"/>
      <c r="ATV40" s="96"/>
      <c r="ATW40" s="97"/>
      <c r="AUG40" s="98"/>
      <c r="AUI40" s="15"/>
      <c r="AUJ40" s="15"/>
      <c r="AUK40" s="95"/>
      <c r="AUL40" s="96"/>
      <c r="AUM40" s="97"/>
      <c r="AUW40" s="98"/>
      <c r="AUY40" s="15"/>
      <c r="AUZ40" s="15"/>
      <c r="AVA40" s="95"/>
      <c r="AVB40" s="96"/>
      <c r="AVC40" s="97"/>
      <c r="AVM40" s="98"/>
      <c r="AVO40" s="15"/>
      <c r="AVP40" s="15"/>
      <c r="AVQ40" s="95"/>
      <c r="AVR40" s="96"/>
      <c r="AVS40" s="97"/>
      <c r="AWC40" s="98"/>
      <c r="AWE40" s="15"/>
      <c r="AWF40" s="15"/>
      <c r="AWG40" s="95"/>
      <c r="AWH40" s="96"/>
      <c r="AWI40" s="97"/>
      <c r="AWS40" s="98"/>
      <c r="AWU40" s="15"/>
      <c r="AWV40" s="15"/>
      <c r="AWW40" s="95"/>
      <c r="AWX40" s="96"/>
      <c r="AWY40" s="97"/>
      <c r="AXI40" s="98"/>
      <c r="AXK40" s="15"/>
      <c r="AXL40" s="15"/>
      <c r="AXM40" s="95"/>
      <c r="AXN40" s="96"/>
      <c r="AXO40" s="97"/>
      <c r="AXY40" s="98"/>
      <c r="AYA40" s="15"/>
      <c r="AYB40" s="15"/>
      <c r="AYC40" s="95"/>
      <c r="AYD40" s="96"/>
      <c r="AYE40" s="97"/>
      <c r="AYO40" s="98"/>
      <c r="AYQ40" s="15"/>
      <c r="AYR40" s="15"/>
      <c r="AYS40" s="95"/>
      <c r="AYT40" s="96"/>
      <c r="AYU40" s="97"/>
      <c r="AZE40" s="98"/>
      <c r="AZG40" s="15"/>
      <c r="AZH40" s="15"/>
      <c r="AZI40" s="95"/>
      <c r="AZJ40" s="96"/>
      <c r="AZK40" s="97"/>
      <c r="AZU40" s="98"/>
      <c r="AZW40" s="15"/>
      <c r="AZX40" s="15"/>
      <c r="AZY40" s="95"/>
      <c r="AZZ40" s="96"/>
      <c r="BAA40" s="97"/>
      <c r="BAK40" s="98"/>
      <c r="BAM40" s="15"/>
      <c r="BAN40" s="15"/>
      <c r="BAO40" s="95"/>
      <c r="BAP40" s="96"/>
      <c r="BAQ40" s="97"/>
      <c r="BBA40" s="98"/>
      <c r="BBC40" s="15"/>
      <c r="BBD40" s="15"/>
      <c r="BBE40" s="95"/>
      <c r="BBF40" s="96"/>
      <c r="BBG40" s="97"/>
      <c r="BBQ40" s="98"/>
      <c r="BBS40" s="15"/>
      <c r="BBT40" s="15"/>
      <c r="BBU40" s="95"/>
      <c r="BBV40" s="96"/>
      <c r="BBW40" s="97"/>
      <c r="BCG40" s="98"/>
      <c r="BCI40" s="15"/>
      <c r="BCJ40" s="15"/>
      <c r="BCK40" s="95"/>
      <c r="BCL40" s="96"/>
      <c r="BCM40" s="97"/>
      <c r="BCW40" s="98"/>
      <c r="BCY40" s="15"/>
      <c r="BCZ40" s="15"/>
      <c r="BDA40" s="95"/>
      <c r="BDB40" s="96"/>
      <c r="BDC40" s="97"/>
      <c r="BDM40" s="98"/>
      <c r="BDO40" s="15"/>
      <c r="BDP40" s="15"/>
      <c r="BDQ40" s="95"/>
      <c r="BDR40" s="96"/>
      <c r="BDS40" s="97"/>
      <c r="BEC40" s="98"/>
      <c r="BEE40" s="15"/>
      <c r="BEF40" s="15"/>
      <c r="BEG40" s="95"/>
      <c r="BEH40" s="96"/>
      <c r="BEI40" s="97"/>
      <c r="BES40" s="98"/>
      <c r="BEU40" s="15"/>
      <c r="BEV40" s="15"/>
      <c r="BEW40" s="95"/>
      <c r="BEX40" s="96"/>
      <c r="BEY40" s="97"/>
      <c r="BFI40" s="98"/>
      <c r="BFK40" s="15"/>
      <c r="BFL40" s="15"/>
      <c r="BFM40" s="95"/>
      <c r="BFN40" s="96"/>
      <c r="BFO40" s="97"/>
      <c r="BFY40" s="98"/>
      <c r="BGA40" s="15"/>
      <c r="BGB40" s="15"/>
      <c r="BGC40" s="95"/>
      <c r="BGD40" s="96"/>
      <c r="BGE40" s="97"/>
      <c r="BGO40" s="98"/>
      <c r="BGQ40" s="15"/>
      <c r="BGR40" s="15"/>
      <c r="BGS40" s="95"/>
      <c r="BGT40" s="96"/>
      <c r="BGU40" s="97"/>
      <c r="BHE40" s="98"/>
      <c r="BHG40" s="15"/>
      <c r="BHH40" s="15"/>
      <c r="BHI40" s="95"/>
      <c r="BHJ40" s="96"/>
      <c r="BHK40" s="97"/>
      <c r="BHU40" s="98"/>
      <c r="BHW40" s="15"/>
      <c r="BHX40" s="15"/>
      <c r="BHY40" s="95"/>
      <c r="BHZ40" s="96"/>
      <c r="BIA40" s="97"/>
      <c r="BIK40" s="98"/>
      <c r="BIM40" s="15"/>
      <c r="BIN40" s="15"/>
      <c r="BIO40" s="95"/>
      <c r="BIP40" s="96"/>
      <c r="BIQ40" s="97"/>
      <c r="BJA40" s="98"/>
      <c r="BJC40" s="15"/>
      <c r="BJD40" s="15"/>
      <c r="BJE40" s="95"/>
      <c r="BJF40" s="96"/>
      <c r="BJG40" s="97"/>
      <c r="BJQ40" s="98"/>
      <c r="BJS40" s="15"/>
      <c r="BJT40" s="15"/>
      <c r="BJU40" s="95"/>
      <c r="BJV40" s="96"/>
      <c r="BJW40" s="97"/>
      <c r="BKG40" s="98"/>
      <c r="BKI40" s="15"/>
      <c r="BKJ40" s="15"/>
      <c r="BKK40" s="95"/>
      <c r="BKL40" s="96"/>
      <c r="BKM40" s="97"/>
      <c r="BKW40" s="98"/>
      <c r="BKY40" s="15"/>
      <c r="BKZ40" s="15"/>
      <c r="BLA40" s="95"/>
      <c r="BLB40" s="96"/>
      <c r="BLC40" s="97"/>
      <c r="BLM40" s="98"/>
      <c r="BLO40" s="15"/>
      <c r="BLP40" s="15"/>
      <c r="BLQ40" s="95"/>
      <c r="BLR40" s="96"/>
      <c r="BLS40" s="97"/>
      <c r="BMC40" s="98"/>
      <c r="BME40" s="15"/>
      <c r="BMF40" s="15"/>
      <c r="BMG40" s="95"/>
      <c r="BMH40" s="96"/>
      <c r="BMI40" s="97"/>
      <c r="BMS40" s="98"/>
      <c r="BMU40" s="15"/>
      <c r="BMV40" s="15"/>
      <c r="BMW40" s="95"/>
      <c r="BMX40" s="96"/>
      <c r="BMY40" s="97"/>
      <c r="BNI40" s="98"/>
      <c r="BNK40" s="15"/>
      <c r="BNL40" s="15"/>
      <c r="BNM40" s="95"/>
      <c r="BNN40" s="96"/>
      <c r="BNO40" s="97"/>
      <c r="BNY40" s="98"/>
      <c r="BOA40" s="15"/>
      <c r="BOB40" s="15"/>
      <c r="BOC40" s="95"/>
      <c r="BOD40" s="96"/>
      <c r="BOE40" s="97"/>
      <c r="BOO40" s="98"/>
      <c r="BOQ40" s="15"/>
      <c r="BOR40" s="15"/>
      <c r="BOS40" s="95"/>
      <c r="BOT40" s="96"/>
      <c r="BOU40" s="97"/>
      <c r="BPE40" s="98"/>
      <c r="BPG40" s="15"/>
      <c r="BPH40" s="15"/>
      <c r="BPI40" s="95"/>
      <c r="BPJ40" s="96"/>
      <c r="BPK40" s="97"/>
      <c r="BPU40" s="98"/>
      <c r="BPW40" s="15"/>
      <c r="BPX40" s="15"/>
      <c r="BPY40" s="95"/>
      <c r="BPZ40" s="96"/>
      <c r="BQA40" s="97"/>
      <c r="BQK40" s="98"/>
      <c r="BQM40" s="15"/>
      <c r="BQN40" s="15"/>
      <c r="BQO40" s="95"/>
      <c r="BQP40" s="96"/>
      <c r="BQQ40" s="97"/>
      <c r="BRA40" s="98"/>
      <c r="BRC40" s="15"/>
      <c r="BRD40" s="15"/>
      <c r="BRE40" s="95"/>
      <c r="BRF40" s="96"/>
      <c r="BRG40" s="97"/>
      <c r="BRQ40" s="98"/>
      <c r="BRS40" s="15"/>
      <c r="BRT40" s="15"/>
      <c r="BRU40" s="95"/>
      <c r="BRV40" s="96"/>
      <c r="BRW40" s="97"/>
      <c r="BSG40" s="98"/>
      <c r="BSI40" s="15"/>
      <c r="BSJ40" s="15"/>
      <c r="BSK40" s="95"/>
      <c r="BSL40" s="96"/>
      <c r="BSM40" s="97"/>
      <c r="BSW40" s="98"/>
      <c r="BSY40" s="15"/>
      <c r="BSZ40" s="15"/>
      <c r="BTA40" s="95"/>
      <c r="BTB40" s="96"/>
      <c r="BTC40" s="97"/>
      <c r="BTM40" s="98"/>
      <c r="BTO40" s="15"/>
      <c r="BTP40" s="15"/>
      <c r="BTQ40" s="95"/>
      <c r="BTR40" s="96"/>
      <c r="BTS40" s="97"/>
      <c r="BUC40" s="98"/>
      <c r="BUE40" s="15"/>
      <c r="BUF40" s="15"/>
      <c r="BUG40" s="95"/>
      <c r="BUH40" s="96"/>
      <c r="BUI40" s="97"/>
      <c r="BUS40" s="98"/>
      <c r="BUU40" s="15"/>
      <c r="BUV40" s="15"/>
      <c r="BUW40" s="95"/>
      <c r="BUX40" s="96"/>
      <c r="BUY40" s="97"/>
      <c r="BVI40" s="98"/>
      <c r="BVK40" s="15"/>
      <c r="BVL40" s="15"/>
      <c r="BVM40" s="95"/>
      <c r="BVN40" s="96"/>
      <c r="BVO40" s="97"/>
      <c r="BVY40" s="98"/>
      <c r="BWA40" s="15"/>
      <c r="BWB40" s="15"/>
      <c r="BWC40" s="95"/>
      <c r="BWD40" s="96"/>
      <c r="BWE40" s="97"/>
      <c r="BWO40" s="98"/>
      <c r="BWQ40" s="15"/>
      <c r="BWR40" s="15"/>
      <c r="BWS40" s="95"/>
      <c r="BWT40" s="96"/>
      <c r="BWU40" s="97"/>
      <c r="BXE40" s="98"/>
      <c r="BXG40" s="15"/>
      <c r="BXH40" s="15"/>
      <c r="BXI40" s="95"/>
      <c r="BXJ40" s="96"/>
      <c r="BXK40" s="97"/>
      <c r="BXU40" s="98"/>
      <c r="BXW40" s="15"/>
      <c r="BXX40" s="15"/>
      <c r="BXY40" s="95"/>
      <c r="BXZ40" s="96"/>
      <c r="BYA40" s="97"/>
      <c r="BYK40" s="98"/>
      <c r="BYM40" s="15"/>
      <c r="BYN40" s="15"/>
      <c r="BYO40" s="95"/>
      <c r="BYP40" s="96"/>
      <c r="BYQ40" s="97"/>
      <c r="BZA40" s="98"/>
      <c r="BZC40" s="15"/>
      <c r="BZD40" s="15"/>
      <c r="BZE40" s="95"/>
      <c r="BZF40" s="96"/>
      <c r="BZG40" s="97"/>
      <c r="BZQ40" s="98"/>
      <c r="BZS40" s="15"/>
      <c r="BZT40" s="15"/>
      <c r="BZU40" s="95"/>
      <c r="BZV40" s="96"/>
      <c r="BZW40" s="97"/>
      <c r="CAG40" s="98"/>
      <c r="CAI40" s="15"/>
      <c r="CAJ40" s="15"/>
      <c r="CAK40" s="95"/>
      <c r="CAL40" s="96"/>
      <c r="CAM40" s="97"/>
      <c r="CAW40" s="98"/>
      <c r="CAY40" s="15"/>
      <c r="CAZ40" s="15"/>
      <c r="CBA40" s="95"/>
      <c r="CBB40" s="96"/>
      <c r="CBC40" s="97"/>
      <c r="CBM40" s="98"/>
      <c r="CBO40" s="15"/>
      <c r="CBP40" s="15"/>
      <c r="CBQ40" s="95"/>
      <c r="CBR40" s="96"/>
      <c r="CBS40" s="97"/>
      <c r="CCC40" s="98"/>
      <c r="CCE40" s="15"/>
      <c r="CCF40" s="15"/>
      <c r="CCG40" s="95"/>
      <c r="CCH40" s="96"/>
      <c r="CCI40" s="97"/>
      <c r="CCS40" s="98"/>
      <c r="CCU40" s="15"/>
      <c r="CCV40" s="15"/>
      <c r="CCW40" s="95"/>
      <c r="CCX40" s="96"/>
      <c r="CCY40" s="97"/>
      <c r="CDI40" s="98"/>
      <c r="CDK40" s="15"/>
      <c r="CDL40" s="15"/>
      <c r="CDM40" s="95"/>
      <c r="CDN40" s="96"/>
      <c r="CDO40" s="97"/>
      <c r="CDY40" s="98"/>
      <c r="CEA40" s="15"/>
      <c r="CEB40" s="15"/>
      <c r="CEC40" s="95"/>
      <c r="CED40" s="96"/>
      <c r="CEE40" s="97"/>
      <c r="CEO40" s="98"/>
      <c r="CEQ40" s="15"/>
      <c r="CER40" s="15"/>
      <c r="CES40" s="95"/>
      <c r="CET40" s="96"/>
      <c r="CEU40" s="97"/>
      <c r="CFE40" s="98"/>
      <c r="CFG40" s="15"/>
      <c r="CFH40" s="15"/>
      <c r="CFI40" s="95"/>
      <c r="CFJ40" s="96"/>
      <c r="CFK40" s="97"/>
      <c r="CFU40" s="98"/>
      <c r="CFW40" s="15"/>
      <c r="CFX40" s="15"/>
      <c r="CFY40" s="95"/>
      <c r="CFZ40" s="96"/>
      <c r="CGA40" s="97"/>
      <c r="CGK40" s="98"/>
      <c r="CGM40" s="15"/>
      <c r="CGN40" s="15"/>
      <c r="CGO40" s="95"/>
      <c r="CGP40" s="96"/>
      <c r="CGQ40" s="97"/>
      <c r="CHA40" s="98"/>
      <c r="CHC40" s="15"/>
      <c r="CHD40" s="15"/>
      <c r="CHE40" s="95"/>
      <c r="CHF40" s="96"/>
      <c r="CHG40" s="97"/>
      <c r="CHQ40" s="98"/>
      <c r="CHS40" s="15"/>
      <c r="CHT40" s="15"/>
      <c r="CHU40" s="95"/>
      <c r="CHV40" s="96"/>
      <c r="CHW40" s="97"/>
      <c r="CIG40" s="98"/>
      <c r="CII40" s="15"/>
      <c r="CIJ40" s="15"/>
      <c r="CIK40" s="95"/>
      <c r="CIL40" s="96"/>
      <c r="CIM40" s="97"/>
      <c r="CIW40" s="98"/>
      <c r="CIY40" s="15"/>
      <c r="CIZ40" s="15"/>
      <c r="CJA40" s="95"/>
      <c r="CJB40" s="96"/>
      <c r="CJC40" s="97"/>
      <c r="CJM40" s="98"/>
      <c r="CJO40" s="15"/>
      <c r="CJP40" s="15"/>
      <c r="CJQ40" s="95"/>
      <c r="CJR40" s="96"/>
      <c r="CJS40" s="97"/>
      <c r="CKC40" s="98"/>
      <c r="CKE40" s="15"/>
      <c r="CKF40" s="15"/>
      <c r="CKG40" s="95"/>
      <c r="CKH40" s="96"/>
      <c r="CKI40" s="97"/>
      <c r="CKS40" s="98"/>
      <c r="CKU40" s="15"/>
      <c r="CKV40" s="15"/>
      <c r="CKW40" s="95"/>
      <c r="CKX40" s="96"/>
      <c r="CKY40" s="97"/>
      <c r="CLI40" s="98"/>
      <c r="CLK40" s="15"/>
      <c r="CLL40" s="15"/>
      <c r="CLM40" s="95"/>
      <c r="CLN40" s="96"/>
      <c r="CLO40" s="97"/>
      <c r="CLY40" s="98"/>
      <c r="CMA40" s="15"/>
      <c r="CMB40" s="15"/>
      <c r="CMC40" s="95"/>
      <c r="CMD40" s="96"/>
      <c r="CME40" s="97"/>
      <c r="CMO40" s="98"/>
      <c r="CMQ40" s="15"/>
      <c r="CMR40" s="15"/>
      <c r="CMS40" s="95"/>
      <c r="CMT40" s="96"/>
      <c r="CMU40" s="97"/>
      <c r="CNE40" s="98"/>
      <c r="CNG40" s="15"/>
      <c r="CNH40" s="15"/>
      <c r="CNI40" s="95"/>
      <c r="CNJ40" s="96"/>
      <c r="CNK40" s="97"/>
      <c r="CNU40" s="98"/>
      <c r="CNW40" s="15"/>
      <c r="CNX40" s="15"/>
      <c r="CNY40" s="95"/>
      <c r="CNZ40" s="96"/>
      <c r="COA40" s="97"/>
      <c r="COK40" s="98"/>
      <c r="COM40" s="15"/>
      <c r="CON40" s="15"/>
      <c r="COO40" s="95"/>
      <c r="COP40" s="96"/>
      <c r="COQ40" s="97"/>
      <c r="CPA40" s="98"/>
      <c r="CPC40" s="15"/>
      <c r="CPD40" s="15"/>
      <c r="CPE40" s="95"/>
      <c r="CPF40" s="96"/>
      <c r="CPG40" s="97"/>
      <c r="CPQ40" s="98"/>
      <c r="CPS40" s="15"/>
      <c r="CPT40" s="15"/>
      <c r="CPU40" s="95"/>
      <c r="CPV40" s="96"/>
      <c r="CPW40" s="97"/>
      <c r="CQG40" s="98"/>
      <c r="CQI40" s="15"/>
      <c r="CQJ40" s="15"/>
      <c r="CQK40" s="95"/>
      <c r="CQL40" s="96"/>
      <c r="CQM40" s="97"/>
      <c r="CQW40" s="98"/>
      <c r="CQY40" s="15"/>
      <c r="CQZ40" s="15"/>
      <c r="CRA40" s="95"/>
      <c r="CRB40" s="96"/>
      <c r="CRC40" s="97"/>
      <c r="CRM40" s="98"/>
      <c r="CRO40" s="15"/>
      <c r="CRP40" s="15"/>
      <c r="CRQ40" s="95"/>
      <c r="CRR40" s="96"/>
      <c r="CRS40" s="97"/>
      <c r="CSC40" s="98"/>
      <c r="CSE40" s="15"/>
      <c r="CSF40" s="15"/>
      <c r="CSG40" s="95"/>
      <c r="CSH40" s="96"/>
      <c r="CSI40" s="97"/>
      <c r="CSS40" s="98"/>
      <c r="CSU40" s="15"/>
      <c r="CSV40" s="15"/>
      <c r="CSW40" s="95"/>
      <c r="CSX40" s="96"/>
      <c r="CSY40" s="97"/>
      <c r="CTI40" s="98"/>
      <c r="CTK40" s="15"/>
      <c r="CTL40" s="15"/>
      <c r="CTM40" s="95"/>
      <c r="CTN40" s="96"/>
      <c r="CTO40" s="97"/>
      <c r="CTY40" s="98"/>
      <c r="CUA40" s="15"/>
      <c r="CUB40" s="15"/>
      <c r="CUC40" s="95"/>
      <c r="CUD40" s="96"/>
      <c r="CUE40" s="97"/>
      <c r="CUO40" s="98"/>
      <c r="CUQ40" s="15"/>
      <c r="CUR40" s="15"/>
      <c r="CUS40" s="95"/>
      <c r="CUT40" s="96"/>
      <c r="CUU40" s="97"/>
      <c r="CVE40" s="98"/>
      <c r="CVG40" s="15"/>
      <c r="CVH40" s="15"/>
      <c r="CVI40" s="95"/>
      <c r="CVJ40" s="96"/>
      <c r="CVK40" s="97"/>
      <c r="CVU40" s="98"/>
      <c r="CVW40" s="15"/>
      <c r="CVX40" s="15"/>
      <c r="CVY40" s="95"/>
      <c r="CVZ40" s="96"/>
      <c r="CWA40" s="97"/>
      <c r="CWK40" s="98"/>
      <c r="CWM40" s="15"/>
      <c r="CWN40" s="15"/>
      <c r="CWO40" s="95"/>
      <c r="CWP40" s="96"/>
      <c r="CWQ40" s="97"/>
      <c r="CXA40" s="98"/>
      <c r="CXC40" s="15"/>
      <c r="CXD40" s="15"/>
      <c r="CXE40" s="95"/>
      <c r="CXF40" s="96"/>
      <c r="CXG40" s="97"/>
      <c r="CXQ40" s="98"/>
      <c r="CXS40" s="15"/>
      <c r="CXT40" s="15"/>
      <c r="CXU40" s="95"/>
      <c r="CXV40" s="96"/>
      <c r="CXW40" s="97"/>
      <c r="CYG40" s="98"/>
      <c r="CYI40" s="15"/>
      <c r="CYJ40" s="15"/>
      <c r="CYK40" s="95"/>
      <c r="CYL40" s="96"/>
      <c r="CYM40" s="97"/>
      <c r="CYW40" s="98"/>
      <c r="CYY40" s="15"/>
      <c r="CYZ40" s="15"/>
      <c r="CZA40" s="95"/>
      <c r="CZB40" s="96"/>
      <c r="CZC40" s="97"/>
      <c r="CZM40" s="98"/>
      <c r="CZO40" s="15"/>
      <c r="CZP40" s="15"/>
      <c r="CZQ40" s="95"/>
      <c r="CZR40" s="96"/>
      <c r="CZS40" s="97"/>
      <c r="DAC40" s="98"/>
      <c r="DAE40" s="15"/>
      <c r="DAF40" s="15"/>
      <c r="DAG40" s="95"/>
      <c r="DAH40" s="96"/>
      <c r="DAI40" s="97"/>
      <c r="DAS40" s="98"/>
      <c r="DAU40" s="15"/>
      <c r="DAV40" s="15"/>
      <c r="DAW40" s="95"/>
      <c r="DAX40" s="96"/>
      <c r="DAY40" s="97"/>
      <c r="DBI40" s="98"/>
      <c r="DBK40" s="15"/>
      <c r="DBL40" s="15"/>
      <c r="DBM40" s="95"/>
      <c r="DBN40" s="96"/>
      <c r="DBO40" s="97"/>
      <c r="DBY40" s="98"/>
      <c r="DCA40" s="15"/>
      <c r="DCB40" s="15"/>
      <c r="DCC40" s="95"/>
      <c r="DCD40" s="96"/>
      <c r="DCE40" s="97"/>
      <c r="DCO40" s="98"/>
      <c r="DCQ40" s="15"/>
      <c r="DCR40" s="15"/>
      <c r="DCS40" s="95"/>
      <c r="DCT40" s="96"/>
      <c r="DCU40" s="97"/>
      <c r="DDE40" s="98"/>
      <c r="DDG40" s="15"/>
      <c r="DDH40" s="15"/>
      <c r="DDI40" s="95"/>
      <c r="DDJ40" s="96"/>
      <c r="DDK40" s="97"/>
      <c r="DDU40" s="98"/>
      <c r="DDW40" s="15"/>
      <c r="DDX40" s="15"/>
      <c r="DDY40" s="95"/>
      <c r="DDZ40" s="96"/>
      <c r="DEA40" s="97"/>
      <c r="DEK40" s="98"/>
      <c r="DEM40" s="15"/>
      <c r="DEN40" s="15"/>
      <c r="DEO40" s="95"/>
      <c r="DEP40" s="96"/>
      <c r="DEQ40" s="97"/>
      <c r="DFA40" s="98"/>
      <c r="DFC40" s="15"/>
      <c r="DFD40" s="15"/>
      <c r="DFE40" s="95"/>
      <c r="DFF40" s="96"/>
      <c r="DFG40" s="97"/>
      <c r="DFQ40" s="98"/>
      <c r="DFS40" s="15"/>
      <c r="DFT40" s="15"/>
      <c r="DFU40" s="95"/>
      <c r="DFV40" s="96"/>
      <c r="DFW40" s="97"/>
      <c r="DGG40" s="98"/>
      <c r="DGI40" s="15"/>
      <c r="DGJ40" s="15"/>
      <c r="DGK40" s="95"/>
      <c r="DGL40" s="96"/>
      <c r="DGM40" s="97"/>
      <c r="DGW40" s="98"/>
      <c r="DGY40" s="15"/>
      <c r="DGZ40" s="15"/>
      <c r="DHA40" s="95"/>
      <c r="DHB40" s="96"/>
      <c r="DHC40" s="97"/>
      <c r="DHM40" s="98"/>
      <c r="DHO40" s="15"/>
      <c r="DHP40" s="15"/>
      <c r="DHQ40" s="95"/>
      <c r="DHR40" s="96"/>
      <c r="DHS40" s="97"/>
      <c r="DIC40" s="98"/>
      <c r="DIE40" s="15"/>
      <c r="DIF40" s="15"/>
      <c r="DIG40" s="95"/>
      <c r="DIH40" s="96"/>
      <c r="DII40" s="97"/>
      <c r="DIS40" s="98"/>
      <c r="DIU40" s="15"/>
      <c r="DIV40" s="15"/>
      <c r="DIW40" s="95"/>
      <c r="DIX40" s="96"/>
      <c r="DIY40" s="97"/>
      <c r="DJI40" s="98"/>
      <c r="DJK40" s="15"/>
      <c r="DJL40" s="15"/>
      <c r="DJM40" s="95"/>
      <c r="DJN40" s="96"/>
      <c r="DJO40" s="97"/>
      <c r="DJY40" s="98"/>
      <c r="DKA40" s="15"/>
      <c r="DKB40" s="15"/>
      <c r="DKC40" s="95"/>
      <c r="DKD40" s="96"/>
      <c r="DKE40" s="97"/>
      <c r="DKO40" s="98"/>
      <c r="DKQ40" s="15"/>
      <c r="DKR40" s="15"/>
      <c r="DKS40" s="95"/>
      <c r="DKT40" s="96"/>
      <c r="DKU40" s="97"/>
      <c r="DLE40" s="98"/>
      <c r="DLG40" s="15"/>
      <c r="DLH40" s="15"/>
      <c r="DLI40" s="95"/>
      <c r="DLJ40" s="96"/>
      <c r="DLK40" s="97"/>
      <c r="DLU40" s="98"/>
      <c r="DLW40" s="15"/>
      <c r="DLX40" s="15"/>
      <c r="DLY40" s="95"/>
      <c r="DLZ40" s="96"/>
      <c r="DMA40" s="97"/>
      <c r="DMK40" s="98"/>
      <c r="DMM40" s="15"/>
      <c r="DMN40" s="15"/>
      <c r="DMO40" s="95"/>
      <c r="DMP40" s="96"/>
      <c r="DMQ40" s="97"/>
      <c r="DNA40" s="98"/>
      <c r="DNC40" s="15"/>
      <c r="DND40" s="15"/>
      <c r="DNE40" s="95"/>
      <c r="DNF40" s="96"/>
      <c r="DNG40" s="97"/>
      <c r="DNQ40" s="98"/>
      <c r="DNS40" s="15"/>
      <c r="DNT40" s="15"/>
      <c r="DNU40" s="95"/>
      <c r="DNV40" s="96"/>
      <c r="DNW40" s="97"/>
      <c r="DOG40" s="98"/>
      <c r="DOI40" s="15"/>
      <c r="DOJ40" s="15"/>
      <c r="DOK40" s="95"/>
      <c r="DOL40" s="96"/>
      <c r="DOM40" s="97"/>
      <c r="DOW40" s="98"/>
      <c r="DOY40" s="15"/>
      <c r="DOZ40" s="15"/>
      <c r="DPA40" s="95"/>
      <c r="DPB40" s="96"/>
      <c r="DPC40" s="97"/>
      <c r="DPM40" s="98"/>
      <c r="DPO40" s="15"/>
      <c r="DPP40" s="15"/>
      <c r="DPQ40" s="95"/>
      <c r="DPR40" s="96"/>
      <c r="DPS40" s="97"/>
      <c r="DQC40" s="98"/>
      <c r="DQE40" s="15"/>
      <c r="DQF40" s="15"/>
      <c r="DQG40" s="95"/>
      <c r="DQH40" s="96"/>
      <c r="DQI40" s="97"/>
      <c r="DQS40" s="98"/>
      <c r="DQU40" s="15"/>
      <c r="DQV40" s="15"/>
      <c r="DQW40" s="95"/>
      <c r="DQX40" s="96"/>
      <c r="DQY40" s="97"/>
      <c r="DRI40" s="98"/>
      <c r="DRK40" s="15"/>
      <c r="DRL40" s="15"/>
      <c r="DRM40" s="95"/>
      <c r="DRN40" s="96"/>
      <c r="DRO40" s="97"/>
      <c r="DRY40" s="98"/>
      <c r="DSA40" s="15"/>
      <c r="DSB40" s="15"/>
      <c r="DSC40" s="95"/>
      <c r="DSD40" s="96"/>
      <c r="DSE40" s="97"/>
      <c r="DSO40" s="98"/>
      <c r="DSQ40" s="15"/>
      <c r="DSR40" s="15"/>
      <c r="DSS40" s="95"/>
      <c r="DST40" s="96"/>
      <c r="DSU40" s="97"/>
      <c r="DTE40" s="98"/>
      <c r="DTG40" s="15"/>
      <c r="DTH40" s="15"/>
      <c r="DTI40" s="95"/>
      <c r="DTJ40" s="96"/>
      <c r="DTK40" s="97"/>
      <c r="DTU40" s="98"/>
      <c r="DTW40" s="15"/>
      <c r="DTX40" s="15"/>
      <c r="DTY40" s="95"/>
      <c r="DTZ40" s="96"/>
      <c r="DUA40" s="97"/>
      <c r="DUK40" s="98"/>
      <c r="DUM40" s="15"/>
      <c r="DUN40" s="15"/>
      <c r="DUO40" s="95"/>
      <c r="DUP40" s="96"/>
      <c r="DUQ40" s="97"/>
      <c r="DVA40" s="98"/>
      <c r="DVC40" s="15"/>
      <c r="DVD40" s="15"/>
      <c r="DVE40" s="95"/>
      <c r="DVF40" s="96"/>
      <c r="DVG40" s="97"/>
      <c r="DVQ40" s="98"/>
      <c r="DVS40" s="15"/>
      <c r="DVT40" s="15"/>
      <c r="DVU40" s="95"/>
      <c r="DVV40" s="96"/>
      <c r="DVW40" s="97"/>
      <c r="DWG40" s="98"/>
      <c r="DWI40" s="15"/>
      <c r="DWJ40" s="15"/>
      <c r="DWK40" s="95"/>
      <c r="DWL40" s="96"/>
      <c r="DWM40" s="97"/>
      <c r="DWW40" s="98"/>
      <c r="DWY40" s="15"/>
      <c r="DWZ40" s="15"/>
      <c r="DXA40" s="95"/>
      <c r="DXB40" s="96"/>
      <c r="DXC40" s="97"/>
      <c r="DXM40" s="98"/>
      <c r="DXO40" s="15"/>
      <c r="DXP40" s="15"/>
      <c r="DXQ40" s="95"/>
      <c r="DXR40" s="96"/>
      <c r="DXS40" s="97"/>
      <c r="DYC40" s="98"/>
      <c r="DYE40" s="15"/>
      <c r="DYF40" s="15"/>
      <c r="DYG40" s="95"/>
      <c r="DYH40" s="96"/>
      <c r="DYI40" s="97"/>
      <c r="DYS40" s="98"/>
      <c r="DYU40" s="15"/>
      <c r="DYV40" s="15"/>
      <c r="DYW40" s="95"/>
      <c r="DYX40" s="96"/>
      <c r="DYY40" s="97"/>
      <c r="DZI40" s="98"/>
      <c r="DZK40" s="15"/>
      <c r="DZL40" s="15"/>
      <c r="DZM40" s="95"/>
      <c r="DZN40" s="96"/>
      <c r="DZO40" s="97"/>
      <c r="DZY40" s="98"/>
      <c r="EAA40" s="15"/>
      <c r="EAB40" s="15"/>
      <c r="EAC40" s="95"/>
      <c r="EAD40" s="96"/>
      <c r="EAE40" s="97"/>
      <c r="EAO40" s="98"/>
      <c r="EAQ40" s="15"/>
      <c r="EAR40" s="15"/>
      <c r="EAS40" s="95"/>
      <c r="EAT40" s="96"/>
      <c r="EAU40" s="97"/>
      <c r="EBE40" s="98"/>
      <c r="EBG40" s="15"/>
      <c r="EBH40" s="15"/>
      <c r="EBI40" s="95"/>
      <c r="EBJ40" s="96"/>
      <c r="EBK40" s="97"/>
      <c r="EBU40" s="98"/>
      <c r="EBW40" s="15"/>
      <c r="EBX40" s="15"/>
      <c r="EBY40" s="95"/>
      <c r="EBZ40" s="96"/>
      <c r="ECA40" s="97"/>
      <c r="ECK40" s="98"/>
      <c r="ECM40" s="15"/>
      <c r="ECN40" s="15"/>
      <c r="ECO40" s="95"/>
      <c r="ECP40" s="96"/>
      <c r="ECQ40" s="97"/>
      <c r="EDA40" s="98"/>
      <c r="EDC40" s="15"/>
      <c r="EDD40" s="15"/>
      <c r="EDE40" s="95"/>
      <c r="EDF40" s="96"/>
      <c r="EDG40" s="97"/>
      <c r="EDQ40" s="98"/>
      <c r="EDS40" s="15"/>
      <c r="EDT40" s="15"/>
      <c r="EDU40" s="95"/>
      <c r="EDV40" s="96"/>
      <c r="EDW40" s="97"/>
      <c r="EEG40" s="98"/>
      <c r="EEI40" s="15"/>
      <c r="EEJ40" s="15"/>
      <c r="EEK40" s="95"/>
      <c r="EEL40" s="96"/>
      <c r="EEM40" s="97"/>
      <c r="EEW40" s="98"/>
      <c r="EEY40" s="15"/>
      <c r="EEZ40" s="15"/>
      <c r="EFA40" s="95"/>
      <c r="EFB40" s="96"/>
      <c r="EFC40" s="97"/>
      <c r="EFM40" s="98"/>
      <c r="EFO40" s="15"/>
      <c r="EFP40" s="15"/>
      <c r="EFQ40" s="95"/>
      <c r="EFR40" s="96"/>
      <c r="EFS40" s="97"/>
      <c r="EGC40" s="98"/>
      <c r="EGE40" s="15"/>
      <c r="EGF40" s="15"/>
      <c r="EGG40" s="95"/>
      <c r="EGH40" s="96"/>
      <c r="EGI40" s="97"/>
      <c r="EGS40" s="98"/>
      <c r="EGU40" s="15"/>
      <c r="EGV40" s="15"/>
      <c r="EGW40" s="95"/>
      <c r="EGX40" s="96"/>
      <c r="EGY40" s="97"/>
      <c r="EHI40" s="98"/>
      <c r="EHK40" s="15"/>
      <c r="EHL40" s="15"/>
      <c r="EHM40" s="95"/>
      <c r="EHN40" s="96"/>
      <c r="EHO40" s="97"/>
      <c r="EHY40" s="98"/>
      <c r="EIA40" s="15"/>
      <c r="EIB40" s="15"/>
      <c r="EIC40" s="95"/>
      <c r="EID40" s="96"/>
      <c r="EIE40" s="97"/>
      <c r="EIO40" s="98"/>
      <c r="EIQ40" s="15"/>
      <c r="EIR40" s="15"/>
      <c r="EIS40" s="95"/>
      <c r="EIT40" s="96"/>
      <c r="EIU40" s="97"/>
      <c r="EJE40" s="98"/>
      <c r="EJG40" s="15"/>
      <c r="EJH40" s="15"/>
      <c r="EJI40" s="95"/>
      <c r="EJJ40" s="96"/>
      <c r="EJK40" s="97"/>
      <c r="EJU40" s="98"/>
      <c r="EJW40" s="15"/>
      <c r="EJX40" s="15"/>
      <c r="EJY40" s="95"/>
      <c r="EJZ40" s="96"/>
      <c r="EKA40" s="97"/>
      <c r="EKK40" s="98"/>
      <c r="EKM40" s="15"/>
      <c r="EKN40" s="15"/>
      <c r="EKO40" s="95"/>
      <c r="EKP40" s="96"/>
      <c r="EKQ40" s="97"/>
      <c r="ELA40" s="98"/>
      <c r="ELC40" s="15"/>
      <c r="ELD40" s="15"/>
      <c r="ELE40" s="95"/>
      <c r="ELF40" s="96"/>
      <c r="ELG40" s="97"/>
      <c r="ELQ40" s="98"/>
      <c r="ELS40" s="15"/>
      <c r="ELT40" s="15"/>
      <c r="ELU40" s="95"/>
      <c r="ELV40" s="96"/>
      <c r="ELW40" s="97"/>
      <c r="EMG40" s="98"/>
      <c r="EMI40" s="15"/>
      <c r="EMJ40" s="15"/>
      <c r="EMK40" s="95"/>
      <c r="EML40" s="96"/>
      <c r="EMM40" s="97"/>
      <c r="EMW40" s="98"/>
      <c r="EMY40" s="15"/>
      <c r="EMZ40" s="15"/>
      <c r="ENA40" s="95"/>
      <c r="ENB40" s="96"/>
      <c r="ENC40" s="97"/>
      <c r="ENM40" s="98"/>
      <c r="ENO40" s="15"/>
      <c r="ENP40" s="15"/>
      <c r="ENQ40" s="95"/>
      <c r="ENR40" s="96"/>
      <c r="ENS40" s="97"/>
      <c r="EOC40" s="98"/>
      <c r="EOE40" s="15"/>
      <c r="EOF40" s="15"/>
      <c r="EOG40" s="95"/>
      <c r="EOH40" s="96"/>
      <c r="EOI40" s="97"/>
      <c r="EOS40" s="98"/>
      <c r="EOU40" s="15"/>
      <c r="EOV40" s="15"/>
      <c r="EOW40" s="95"/>
      <c r="EOX40" s="96"/>
      <c r="EOY40" s="97"/>
      <c r="EPI40" s="98"/>
      <c r="EPK40" s="15"/>
      <c r="EPL40" s="15"/>
      <c r="EPM40" s="95"/>
      <c r="EPN40" s="96"/>
      <c r="EPO40" s="97"/>
      <c r="EPY40" s="98"/>
      <c r="EQA40" s="15"/>
      <c r="EQB40" s="15"/>
      <c r="EQC40" s="95"/>
      <c r="EQD40" s="96"/>
      <c r="EQE40" s="97"/>
      <c r="EQO40" s="98"/>
      <c r="EQQ40" s="15"/>
      <c r="EQR40" s="15"/>
      <c r="EQS40" s="95"/>
      <c r="EQT40" s="96"/>
      <c r="EQU40" s="97"/>
      <c r="ERE40" s="98"/>
      <c r="ERG40" s="15"/>
      <c r="ERH40" s="15"/>
      <c r="ERI40" s="95"/>
      <c r="ERJ40" s="96"/>
      <c r="ERK40" s="97"/>
      <c r="ERU40" s="98"/>
      <c r="ERW40" s="15"/>
      <c r="ERX40" s="15"/>
      <c r="ERY40" s="95"/>
      <c r="ERZ40" s="96"/>
      <c r="ESA40" s="97"/>
      <c r="ESK40" s="98"/>
      <c r="ESM40" s="15"/>
      <c r="ESN40" s="15"/>
      <c r="ESO40" s="95"/>
      <c r="ESP40" s="96"/>
      <c r="ESQ40" s="97"/>
      <c r="ETA40" s="98"/>
      <c r="ETC40" s="15"/>
      <c r="ETD40" s="15"/>
      <c r="ETE40" s="95"/>
      <c r="ETF40" s="96"/>
      <c r="ETG40" s="97"/>
      <c r="ETQ40" s="98"/>
      <c r="ETS40" s="15"/>
      <c r="ETT40" s="15"/>
      <c r="ETU40" s="95"/>
      <c r="ETV40" s="96"/>
      <c r="ETW40" s="97"/>
      <c r="EUG40" s="98"/>
      <c r="EUI40" s="15"/>
      <c r="EUJ40" s="15"/>
      <c r="EUK40" s="95"/>
      <c r="EUL40" s="96"/>
      <c r="EUM40" s="97"/>
      <c r="EUW40" s="98"/>
      <c r="EUY40" s="15"/>
      <c r="EUZ40" s="15"/>
      <c r="EVA40" s="95"/>
      <c r="EVB40" s="96"/>
      <c r="EVC40" s="97"/>
      <c r="EVM40" s="98"/>
      <c r="EVO40" s="15"/>
      <c r="EVP40" s="15"/>
      <c r="EVQ40" s="95"/>
      <c r="EVR40" s="96"/>
      <c r="EVS40" s="97"/>
      <c r="EWC40" s="98"/>
      <c r="EWE40" s="15"/>
      <c r="EWF40" s="15"/>
      <c r="EWG40" s="95"/>
      <c r="EWH40" s="96"/>
      <c r="EWI40" s="97"/>
      <c r="EWS40" s="98"/>
      <c r="EWU40" s="15"/>
      <c r="EWV40" s="15"/>
      <c r="EWW40" s="95"/>
      <c r="EWX40" s="96"/>
      <c r="EWY40" s="97"/>
      <c r="EXI40" s="98"/>
      <c r="EXK40" s="15"/>
      <c r="EXL40" s="15"/>
      <c r="EXM40" s="95"/>
      <c r="EXN40" s="96"/>
      <c r="EXO40" s="97"/>
      <c r="EXY40" s="98"/>
      <c r="EYA40" s="15"/>
      <c r="EYB40" s="15"/>
      <c r="EYC40" s="95"/>
      <c r="EYD40" s="96"/>
      <c r="EYE40" s="97"/>
      <c r="EYO40" s="98"/>
      <c r="EYQ40" s="15"/>
      <c r="EYR40" s="15"/>
      <c r="EYS40" s="95"/>
      <c r="EYT40" s="96"/>
      <c r="EYU40" s="97"/>
      <c r="EZE40" s="98"/>
      <c r="EZG40" s="15"/>
      <c r="EZH40" s="15"/>
      <c r="EZI40" s="95"/>
      <c r="EZJ40" s="96"/>
      <c r="EZK40" s="97"/>
      <c r="EZU40" s="98"/>
      <c r="EZW40" s="15"/>
      <c r="EZX40" s="15"/>
      <c r="EZY40" s="95"/>
      <c r="EZZ40" s="96"/>
      <c r="FAA40" s="97"/>
      <c r="FAK40" s="98"/>
      <c r="FAM40" s="15"/>
      <c r="FAN40" s="15"/>
      <c r="FAO40" s="95"/>
      <c r="FAP40" s="96"/>
      <c r="FAQ40" s="97"/>
      <c r="FBA40" s="98"/>
      <c r="FBC40" s="15"/>
      <c r="FBD40" s="15"/>
      <c r="FBE40" s="95"/>
      <c r="FBF40" s="96"/>
      <c r="FBG40" s="97"/>
      <c r="FBQ40" s="98"/>
      <c r="FBS40" s="15"/>
      <c r="FBT40" s="15"/>
      <c r="FBU40" s="95"/>
      <c r="FBV40" s="96"/>
      <c r="FBW40" s="97"/>
      <c r="FCG40" s="98"/>
      <c r="FCI40" s="15"/>
      <c r="FCJ40" s="15"/>
      <c r="FCK40" s="95"/>
      <c r="FCL40" s="96"/>
      <c r="FCM40" s="97"/>
      <c r="FCW40" s="98"/>
      <c r="FCY40" s="15"/>
      <c r="FCZ40" s="15"/>
      <c r="FDA40" s="95"/>
      <c r="FDB40" s="96"/>
      <c r="FDC40" s="97"/>
      <c r="FDM40" s="98"/>
      <c r="FDO40" s="15"/>
      <c r="FDP40" s="15"/>
      <c r="FDQ40" s="95"/>
      <c r="FDR40" s="96"/>
      <c r="FDS40" s="97"/>
      <c r="FEC40" s="98"/>
      <c r="FEE40" s="15"/>
      <c r="FEF40" s="15"/>
      <c r="FEG40" s="95"/>
      <c r="FEH40" s="96"/>
      <c r="FEI40" s="97"/>
      <c r="FES40" s="98"/>
      <c r="FEU40" s="15"/>
      <c r="FEV40" s="15"/>
      <c r="FEW40" s="95"/>
      <c r="FEX40" s="96"/>
      <c r="FEY40" s="97"/>
      <c r="FFI40" s="98"/>
      <c r="FFK40" s="15"/>
      <c r="FFL40" s="15"/>
      <c r="FFM40" s="95"/>
      <c r="FFN40" s="96"/>
      <c r="FFO40" s="97"/>
      <c r="FFY40" s="98"/>
      <c r="FGA40" s="15"/>
      <c r="FGB40" s="15"/>
      <c r="FGC40" s="95"/>
      <c r="FGD40" s="96"/>
      <c r="FGE40" s="97"/>
      <c r="FGO40" s="98"/>
      <c r="FGQ40" s="15"/>
      <c r="FGR40" s="15"/>
      <c r="FGS40" s="95"/>
      <c r="FGT40" s="96"/>
      <c r="FGU40" s="97"/>
      <c r="FHE40" s="98"/>
      <c r="FHG40" s="15"/>
      <c r="FHH40" s="15"/>
      <c r="FHI40" s="95"/>
      <c r="FHJ40" s="96"/>
      <c r="FHK40" s="97"/>
      <c r="FHU40" s="98"/>
      <c r="FHW40" s="15"/>
      <c r="FHX40" s="15"/>
      <c r="FHY40" s="95"/>
      <c r="FHZ40" s="96"/>
      <c r="FIA40" s="97"/>
      <c r="FIK40" s="98"/>
      <c r="FIM40" s="15"/>
      <c r="FIN40" s="15"/>
      <c r="FIO40" s="95"/>
      <c r="FIP40" s="96"/>
      <c r="FIQ40" s="97"/>
      <c r="FJA40" s="98"/>
      <c r="FJC40" s="15"/>
      <c r="FJD40" s="15"/>
      <c r="FJE40" s="95"/>
      <c r="FJF40" s="96"/>
      <c r="FJG40" s="97"/>
      <c r="FJQ40" s="98"/>
      <c r="FJS40" s="15"/>
      <c r="FJT40" s="15"/>
      <c r="FJU40" s="95"/>
      <c r="FJV40" s="96"/>
      <c r="FJW40" s="97"/>
      <c r="FKG40" s="98"/>
      <c r="FKI40" s="15"/>
      <c r="FKJ40" s="15"/>
      <c r="FKK40" s="95"/>
      <c r="FKL40" s="96"/>
      <c r="FKM40" s="97"/>
      <c r="FKW40" s="98"/>
      <c r="FKY40" s="15"/>
      <c r="FKZ40" s="15"/>
      <c r="FLA40" s="95"/>
      <c r="FLB40" s="96"/>
      <c r="FLC40" s="97"/>
      <c r="FLM40" s="98"/>
      <c r="FLO40" s="15"/>
      <c r="FLP40" s="15"/>
      <c r="FLQ40" s="95"/>
      <c r="FLR40" s="96"/>
      <c r="FLS40" s="97"/>
      <c r="FMC40" s="98"/>
      <c r="FME40" s="15"/>
      <c r="FMF40" s="15"/>
      <c r="FMG40" s="95"/>
      <c r="FMH40" s="96"/>
      <c r="FMI40" s="97"/>
      <c r="FMS40" s="98"/>
      <c r="FMU40" s="15"/>
      <c r="FMV40" s="15"/>
      <c r="FMW40" s="95"/>
      <c r="FMX40" s="96"/>
      <c r="FMY40" s="97"/>
      <c r="FNI40" s="98"/>
      <c r="FNK40" s="15"/>
      <c r="FNL40" s="15"/>
      <c r="FNM40" s="95"/>
      <c r="FNN40" s="96"/>
      <c r="FNO40" s="97"/>
      <c r="FNY40" s="98"/>
      <c r="FOA40" s="15"/>
      <c r="FOB40" s="15"/>
      <c r="FOC40" s="95"/>
      <c r="FOD40" s="96"/>
      <c r="FOE40" s="97"/>
      <c r="FOO40" s="98"/>
      <c r="FOQ40" s="15"/>
      <c r="FOR40" s="15"/>
      <c r="FOS40" s="95"/>
      <c r="FOT40" s="96"/>
      <c r="FOU40" s="97"/>
      <c r="FPE40" s="98"/>
      <c r="FPG40" s="15"/>
      <c r="FPH40" s="15"/>
      <c r="FPI40" s="95"/>
      <c r="FPJ40" s="96"/>
      <c r="FPK40" s="97"/>
      <c r="FPU40" s="98"/>
      <c r="FPW40" s="15"/>
      <c r="FPX40" s="15"/>
      <c r="FPY40" s="95"/>
      <c r="FPZ40" s="96"/>
      <c r="FQA40" s="97"/>
      <c r="FQK40" s="98"/>
      <c r="FQM40" s="15"/>
      <c r="FQN40" s="15"/>
      <c r="FQO40" s="95"/>
      <c r="FQP40" s="96"/>
      <c r="FQQ40" s="97"/>
      <c r="FRA40" s="98"/>
      <c r="FRC40" s="15"/>
      <c r="FRD40" s="15"/>
      <c r="FRE40" s="95"/>
      <c r="FRF40" s="96"/>
      <c r="FRG40" s="97"/>
      <c r="FRQ40" s="98"/>
      <c r="FRS40" s="15"/>
      <c r="FRT40" s="15"/>
      <c r="FRU40" s="95"/>
      <c r="FRV40" s="96"/>
      <c r="FRW40" s="97"/>
      <c r="FSG40" s="98"/>
      <c r="FSI40" s="15"/>
      <c r="FSJ40" s="15"/>
      <c r="FSK40" s="95"/>
      <c r="FSL40" s="96"/>
      <c r="FSM40" s="97"/>
      <c r="FSW40" s="98"/>
      <c r="FSY40" s="15"/>
      <c r="FSZ40" s="15"/>
      <c r="FTA40" s="95"/>
      <c r="FTB40" s="96"/>
      <c r="FTC40" s="97"/>
      <c r="FTM40" s="98"/>
      <c r="FTO40" s="15"/>
      <c r="FTP40" s="15"/>
      <c r="FTQ40" s="95"/>
      <c r="FTR40" s="96"/>
      <c r="FTS40" s="97"/>
      <c r="FUC40" s="98"/>
      <c r="FUE40" s="15"/>
      <c r="FUF40" s="15"/>
      <c r="FUG40" s="95"/>
      <c r="FUH40" s="96"/>
      <c r="FUI40" s="97"/>
      <c r="FUS40" s="98"/>
      <c r="FUU40" s="15"/>
      <c r="FUV40" s="15"/>
      <c r="FUW40" s="95"/>
      <c r="FUX40" s="96"/>
      <c r="FUY40" s="97"/>
      <c r="FVI40" s="98"/>
      <c r="FVK40" s="15"/>
      <c r="FVL40" s="15"/>
      <c r="FVM40" s="95"/>
      <c r="FVN40" s="96"/>
      <c r="FVO40" s="97"/>
      <c r="FVY40" s="98"/>
      <c r="FWA40" s="15"/>
      <c r="FWB40" s="15"/>
      <c r="FWC40" s="95"/>
      <c r="FWD40" s="96"/>
      <c r="FWE40" s="97"/>
      <c r="FWO40" s="98"/>
      <c r="FWQ40" s="15"/>
      <c r="FWR40" s="15"/>
      <c r="FWS40" s="95"/>
      <c r="FWT40" s="96"/>
      <c r="FWU40" s="97"/>
      <c r="FXE40" s="98"/>
      <c r="FXG40" s="15"/>
      <c r="FXH40" s="15"/>
      <c r="FXI40" s="95"/>
      <c r="FXJ40" s="96"/>
      <c r="FXK40" s="97"/>
      <c r="FXU40" s="98"/>
      <c r="FXW40" s="15"/>
      <c r="FXX40" s="15"/>
      <c r="FXY40" s="95"/>
      <c r="FXZ40" s="96"/>
      <c r="FYA40" s="97"/>
      <c r="FYK40" s="98"/>
      <c r="FYM40" s="15"/>
      <c r="FYN40" s="15"/>
      <c r="FYO40" s="95"/>
      <c r="FYP40" s="96"/>
      <c r="FYQ40" s="97"/>
      <c r="FZA40" s="98"/>
      <c r="FZC40" s="15"/>
      <c r="FZD40" s="15"/>
      <c r="FZE40" s="95"/>
      <c r="FZF40" s="96"/>
      <c r="FZG40" s="97"/>
      <c r="FZQ40" s="98"/>
      <c r="FZS40" s="15"/>
      <c r="FZT40" s="15"/>
      <c r="FZU40" s="95"/>
      <c r="FZV40" s="96"/>
      <c r="FZW40" s="97"/>
      <c r="GAG40" s="98"/>
      <c r="GAI40" s="15"/>
      <c r="GAJ40" s="15"/>
      <c r="GAK40" s="95"/>
      <c r="GAL40" s="96"/>
      <c r="GAM40" s="97"/>
      <c r="GAW40" s="98"/>
      <c r="GAY40" s="15"/>
      <c r="GAZ40" s="15"/>
      <c r="GBA40" s="95"/>
      <c r="GBB40" s="96"/>
      <c r="GBC40" s="97"/>
      <c r="GBM40" s="98"/>
      <c r="GBO40" s="15"/>
      <c r="GBP40" s="15"/>
      <c r="GBQ40" s="95"/>
      <c r="GBR40" s="96"/>
      <c r="GBS40" s="97"/>
      <c r="GCC40" s="98"/>
      <c r="GCE40" s="15"/>
      <c r="GCF40" s="15"/>
      <c r="GCG40" s="95"/>
      <c r="GCH40" s="96"/>
      <c r="GCI40" s="97"/>
      <c r="GCS40" s="98"/>
      <c r="GCU40" s="15"/>
      <c r="GCV40" s="15"/>
      <c r="GCW40" s="95"/>
      <c r="GCX40" s="96"/>
      <c r="GCY40" s="97"/>
      <c r="GDI40" s="98"/>
      <c r="GDK40" s="15"/>
      <c r="GDL40" s="15"/>
      <c r="GDM40" s="95"/>
      <c r="GDN40" s="96"/>
      <c r="GDO40" s="97"/>
      <c r="GDY40" s="98"/>
      <c r="GEA40" s="15"/>
      <c r="GEB40" s="15"/>
      <c r="GEC40" s="95"/>
      <c r="GED40" s="96"/>
      <c r="GEE40" s="97"/>
      <c r="GEO40" s="98"/>
      <c r="GEQ40" s="15"/>
      <c r="GER40" s="15"/>
      <c r="GES40" s="95"/>
      <c r="GET40" s="96"/>
      <c r="GEU40" s="97"/>
      <c r="GFE40" s="98"/>
      <c r="GFG40" s="15"/>
      <c r="GFH40" s="15"/>
      <c r="GFI40" s="95"/>
      <c r="GFJ40" s="96"/>
      <c r="GFK40" s="97"/>
      <c r="GFU40" s="98"/>
      <c r="GFW40" s="15"/>
      <c r="GFX40" s="15"/>
      <c r="GFY40" s="95"/>
      <c r="GFZ40" s="96"/>
      <c r="GGA40" s="97"/>
      <c r="GGK40" s="98"/>
      <c r="GGM40" s="15"/>
      <c r="GGN40" s="15"/>
      <c r="GGO40" s="95"/>
      <c r="GGP40" s="96"/>
      <c r="GGQ40" s="97"/>
      <c r="GHA40" s="98"/>
      <c r="GHC40" s="15"/>
      <c r="GHD40" s="15"/>
      <c r="GHE40" s="95"/>
      <c r="GHF40" s="96"/>
      <c r="GHG40" s="97"/>
      <c r="GHQ40" s="98"/>
      <c r="GHS40" s="15"/>
      <c r="GHT40" s="15"/>
      <c r="GHU40" s="95"/>
      <c r="GHV40" s="96"/>
      <c r="GHW40" s="97"/>
      <c r="GIG40" s="98"/>
      <c r="GII40" s="15"/>
      <c r="GIJ40" s="15"/>
      <c r="GIK40" s="95"/>
      <c r="GIL40" s="96"/>
      <c r="GIM40" s="97"/>
      <c r="GIW40" s="98"/>
      <c r="GIY40" s="15"/>
      <c r="GIZ40" s="15"/>
      <c r="GJA40" s="95"/>
      <c r="GJB40" s="96"/>
      <c r="GJC40" s="97"/>
      <c r="GJM40" s="98"/>
      <c r="GJO40" s="15"/>
      <c r="GJP40" s="15"/>
      <c r="GJQ40" s="95"/>
      <c r="GJR40" s="96"/>
      <c r="GJS40" s="97"/>
      <c r="GKC40" s="98"/>
      <c r="GKE40" s="15"/>
      <c r="GKF40" s="15"/>
      <c r="GKG40" s="95"/>
      <c r="GKH40" s="96"/>
      <c r="GKI40" s="97"/>
      <c r="GKS40" s="98"/>
      <c r="GKU40" s="15"/>
      <c r="GKV40" s="15"/>
      <c r="GKW40" s="95"/>
      <c r="GKX40" s="96"/>
      <c r="GKY40" s="97"/>
      <c r="GLI40" s="98"/>
      <c r="GLK40" s="15"/>
      <c r="GLL40" s="15"/>
      <c r="GLM40" s="95"/>
      <c r="GLN40" s="96"/>
      <c r="GLO40" s="97"/>
      <c r="GLY40" s="98"/>
      <c r="GMA40" s="15"/>
      <c r="GMB40" s="15"/>
      <c r="GMC40" s="95"/>
      <c r="GMD40" s="96"/>
      <c r="GME40" s="97"/>
      <c r="GMO40" s="98"/>
      <c r="GMQ40" s="15"/>
      <c r="GMR40" s="15"/>
      <c r="GMS40" s="95"/>
      <c r="GMT40" s="96"/>
      <c r="GMU40" s="97"/>
      <c r="GNE40" s="98"/>
      <c r="GNG40" s="15"/>
      <c r="GNH40" s="15"/>
      <c r="GNI40" s="95"/>
      <c r="GNJ40" s="96"/>
      <c r="GNK40" s="97"/>
      <c r="GNU40" s="98"/>
      <c r="GNW40" s="15"/>
      <c r="GNX40" s="15"/>
      <c r="GNY40" s="95"/>
      <c r="GNZ40" s="96"/>
      <c r="GOA40" s="97"/>
      <c r="GOK40" s="98"/>
      <c r="GOM40" s="15"/>
      <c r="GON40" s="15"/>
      <c r="GOO40" s="95"/>
      <c r="GOP40" s="96"/>
      <c r="GOQ40" s="97"/>
      <c r="GPA40" s="98"/>
      <c r="GPC40" s="15"/>
      <c r="GPD40" s="15"/>
      <c r="GPE40" s="95"/>
      <c r="GPF40" s="96"/>
      <c r="GPG40" s="97"/>
      <c r="GPQ40" s="98"/>
      <c r="GPS40" s="15"/>
      <c r="GPT40" s="15"/>
      <c r="GPU40" s="95"/>
      <c r="GPV40" s="96"/>
      <c r="GPW40" s="97"/>
      <c r="GQG40" s="98"/>
      <c r="GQI40" s="15"/>
      <c r="GQJ40" s="15"/>
      <c r="GQK40" s="95"/>
      <c r="GQL40" s="96"/>
      <c r="GQM40" s="97"/>
      <c r="GQW40" s="98"/>
      <c r="GQY40" s="15"/>
      <c r="GQZ40" s="15"/>
      <c r="GRA40" s="95"/>
      <c r="GRB40" s="96"/>
      <c r="GRC40" s="97"/>
      <c r="GRM40" s="98"/>
      <c r="GRO40" s="15"/>
      <c r="GRP40" s="15"/>
      <c r="GRQ40" s="95"/>
      <c r="GRR40" s="96"/>
      <c r="GRS40" s="97"/>
      <c r="GSC40" s="98"/>
      <c r="GSE40" s="15"/>
      <c r="GSF40" s="15"/>
      <c r="GSG40" s="95"/>
      <c r="GSH40" s="96"/>
      <c r="GSI40" s="97"/>
      <c r="GSS40" s="98"/>
      <c r="GSU40" s="15"/>
      <c r="GSV40" s="15"/>
      <c r="GSW40" s="95"/>
      <c r="GSX40" s="96"/>
      <c r="GSY40" s="97"/>
      <c r="GTI40" s="98"/>
      <c r="GTK40" s="15"/>
      <c r="GTL40" s="15"/>
      <c r="GTM40" s="95"/>
      <c r="GTN40" s="96"/>
      <c r="GTO40" s="97"/>
      <c r="GTY40" s="98"/>
      <c r="GUA40" s="15"/>
      <c r="GUB40" s="15"/>
      <c r="GUC40" s="95"/>
      <c r="GUD40" s="96"/>
      <c r="GUE40" s="97"/>
      <c r="GUO40" s="98"/>
      <c r="GUQ40" s="15"/>
      <c r="GUR40" s="15"/>
      <c r="GUS40" s="95"/>
      <c r="GUT40" s="96"/>
      <c r="GUU40" s="97"/>
      <c r="GVE40" s="98"/>
      <c r="GVG40" s="15"/>
      <c r="GVH40" s="15"/>
      <c r="GVI40" s="95"/>
      <c r="GVJ40" s="96"/>
      <c r="GVK40" s="97"/>
      <c r="GVU40" s="98"/>
      <c r="GVW40" s="15"/>
      <c r="GVX40" s="15"/>
      <c r="GVY40" s="95"/>
      <c r="GVZ40" s="96"/>
      <c r="GWA40" s="97"/>
      <c r="GWK40" s="98"/>
      <c r="GWM40" s="15"/>
      <c r="GWN40" s="15"/>
      <c r="GWO40" s="95"/>
      <c r="GWP40" s="96"/>
      <c r="GWQ40" s="97"/>
      <c r="GXA40" s="98"/>
      <c r="GXC40" s="15"/>
      <c r="GXD40" s="15"/>
      <c r="GXE40" s="95"/>
      <c r="GXF40" s="96"/>
      <c r="GXG40" s="97"/>
      <c r="GXQ40" s="98"/>
      <c r="GXS40" s="15"/>
      <c r="GXT40" s="15"/>
      <c r="GXU40" s="95"/>
      <c r="GXV40" s="96"/>
      <c r="GXW40" s="97"/>
      <c r="GYG40" s="98"/>
      <c r="GYI40" s="15"/>
      <c r="GYJ40" s="15"/>
      <c r="GYK40" s="95"/>
      <c r="GYL40" s="96"/>
      <c r="GYM40" s="97"/>
      <c r="GYW40" s="98"/>
      <c r="GYY40" s="15"/>
      <c r="GYZ40" s="15"/>
      <c r="GZA40" s="95"/>
      <c r="GZB40" s="96"/>
      <c r="GZC40" s="97"/>
      <c r="GZM40" s="98"/>
      <c r="GZO40" s="15"/>
      <c r="GZP40" s="15"/>
      <c r="GZQ40" s="95"/>
      <c r="GZR40" s="96"/>
      <c r="GZS40" s="97"/>
      <c r="HAC40" s="98"/>
      <c r="HAE40" s="15"/>
      <c r="HAF40" s="15"/>
      <c r="HAG40" s="95"/>
      <c r="HAH40" s="96"/>
      <c r="HAI40" s="97"/>
      <c r="HAS40" s="98"/>
      <c r="HAU40" s="15"/>
      <c r="HAV40" s="15"/>
      <c r="HAW40" s="95"/>
      <c r="HAX40" s="96"/>
      <c r="HAY40" s="97"/>
      <c r="HBI40" s="98"/>
      <c r="HBK40" s="15"/>
      <c r="HBL40" s="15"/>
      <c r="HBM40" s="95"/>
      <c r="HBN40" s="96"/>
      <c r="HBO40" s="97"/>
      <c r="HBY40" s="98"/>
      <c r="HCA40" s="15"/>
      <c r="HCB40" s="15"/>
      <c r="HCC40" s="95"/>
      <c r="HCD40" s="96"/>
      <c r="HCE40" s="97"/>
      <c r="HCO40" s="98"/>
      <c r="HCQ40" s="15"/>
      <c r="HCR40" s="15"/>
      <c r="HCS40" s="95"/>
      <c r="HCT40" s="96"/>
      <c r="HCU40" s="97"/>
      <c r="HDE40" s="98"/>
      <c r="HDG40" s="15"/>
      <c r="HDH40" s="15"/>
      <c r="HDI40" s="95"/>
      <c r="HDJ40" s="96"/>
      <c r="HDK40" s="97"/>
      <c r="HDU40" s="98"/>
      <c r="HDW40" s="15"/>
      <c r="HDX40" s="15"/>
      <c r="HDY40" s="95"/>
      <c r="HDZ40" s="96"/>
      <c r="HEA40" s="97"/>
      <c r="HEK40" s="98"/>
      <c r="HEM40" s="15"/>
      <c r="HEN40" s="15"/>
      <c r="HEO40" s="95"/>
      <c r="HEP40" s="96"/>
      <c r="HEQ40" s="97"/>
      <c r="HFA40" s="98"/>
      <c r="HFC40" s="15"/>
      <c r="HFD40" s="15"/>
      <c r="HFE40" s="95"/>
      <c r="HFF40" s="96"/>
      <c r="HFG40" s="97"/>
      <c r="HFQ40" s="98"/>
      <c r="HFS40" s="15"/>
      <c r="HFT40" s="15"/>
      <c r="HFU40" s="95"/>
      <c r="HFV40" s="96"/>
      <c r="HFW40" s="97"/>
      <c r="HGG40" s="98"/>
      <c r="HGI40" s="15"/>
      <c r="HGJ40" s="15"/>
      <c r="HGK40" s="95"/>
      <c r="HGL40" s="96"/>
      <c r="HGM40" s="97"/>
      <c r="HGW40" s="98"/>
      <c r="HGY40" s="15"/>
      <c r="HGZ40" s="15"/>
      <c r="HHA40" s="95"/>
      <c r="HHB40" s="96"/>
      <c r="HHC40" s="97"/>
      <c r="HHM40" s="98"/>
      <c r="HHO40" s="15"/>
      <c r="HHP40" s="15"/>
      <c r="HHQ40" s="95"/>
      <c r="HHR40" s="96"/>
      <c r="HHS40" s="97"/>
      <c r="HIC40" s="98"/>
      <c r="HIE40" s="15"/>
      <c r="HIF40" s="15"/>
      <c r="HIG40" s="95"/>
      <c r="HIH40" s="96"/>
      <c r="HII40" s="97"/>
      <c r="HIS40" s="98"/>
      <c r="HIU40" s="15"/>
      <c r="HIV40" s="15"/>
      <c r="HIW40" s="95"/>
      <c r="HIX40" s="96"/>
      <c r="HIY40" s="97"/>
      <c r="HJI40" s="98"/>
      <c r="HJK40" s="15"/>
      <c r="HJL40" s="15"/>
      <c r="HJM40" s="95"/>
      <c r="HJN40" s="96"/>
      <c r="HJO40" s="97"/>
      <c r="HJY40" s="98"/>
      <c r="HKA40" s="15"/>
      <c r="HKB40" s="15"/>
      <c r="HKC40" s="95"/>
      <c r="HKD40" s="96"/>
      <c r="HKE40" s="97"/>
      <c r="HKO40" s="98"/>
      <c r="HKQ40" s="15"/>
      <c r="HKR40" s="15"/>
      <c r="HKS40" s="95"/>
      <c r="HKT40" s="96"/>
      <c r="HKU40" s="97"/>
      <c r="HLE40" s="98"/>
      <c r="HLG40" s="15"/>
      <c r="HLH40" s="15"/>
      <c r="HLI40" s="95"/>
      <c r="HLJ40" s="96"/>
      <c r="HLK40" s="97"/>
      <c r="HLU40" s="98"/>
      <c r="HLW40" s="15"/>
      <c r="HLX40" s="15"/>
      <c r="HLY40" s="95"/>
      <c r="HLZ40" s="96"/>
      <c r="HMA40" s="97"/>
      <c r="HMK40" s="98"/>
      <c r="HMM40" s="15"/>
      <c r="HMN40" s="15"/>
      <c r="HMO40" s="95"/>
      <c r="HMP40" s="96"/>
      <c r="HMQ40" s="97"/>
      <c r="HNA40" s="98"/>
      <c r="HNC40" s="15"/>
      <c r="HND40" s="15"/>
      <c r="HNE40" s="95"/>
      <c r="HNF40" s="96"/>
      <c r="HNG40" s="97"/>
      <c r="HNQ40" s="98"/>
      <c r="HNS40" s="15"/>
      <c r="HNT40" s="15"/>
      <c r="HNU40" s="95"/>
      <c r="HNV40" s="96"/>
      <c r="HNW40" s="97"/>
      <c r="HOG40" s="98"/>
      <c r="HOI40" s="15"/>
      <c r="HOJ40" s="15"/>
      <c r="HOK40" s="95"/>
      <c r="HOL40" s="96"/>
      <c r="HOM40" s="97"/>
      <c r="HOW40" s="98"/>
      <c r="HOY40" s="15"/>
      <c r="HOZ40" s="15"/>
      <c r="HPA40" s="95"/>
      <c r="HPB40" s="96"/>
      <c r="HPC40" s="97"/>
      <c r="HPM40" s="98"/>
      <c r="HPO40" s="15"/>
      <c r="HPP40" s="15"/>
      <c r="HPQ40" s="95"/>
      <c r="HPR40" s="96"/>
      <c r="HPS40" s="97"/>
      <c r="HQC40" s="98"/>
      <c r="HQE40" s="15"/>
      <c r="HQF40" s="15"/>
      <c r="HQG40" s="95"/>
      <c r="HQH40" s="96"/>
      <c r="HQI40" s="97"/>
      <c r="HQS40" s="98"/>
      <c r="HQU40" s="15"/>
      <c r="HQV40" s="15"/>
      <c r="HQW40" s="95"/>
      <c r="HQX40" s="96"/>
      <c r="HQY40" s="97"/>
      <c r="HRI40" s="98"/>
      <c r="HRK40" s="15"/>
      <c r="HRL40" s="15"/>
      <c r="HRM40" s="95"/>
      <c r="HRN40" s="96"/>
      <c r="HRO40" s="97"/>
      <c r="HRY40" s="98"/>
      <c r="HSA40" s="15"/>
      <c r="HSB40" s="15"/>
      <c r="HSC40" s="95"/>
      <c r="HSD40" s="96"/>
      <c r="HSE40" s="97"/>
      <c r="HSO40" s="98"/>
      <c r="HSQ40" s="15"/>
      <c r="HSR40" s="15"/>
      <c r="HSS40" s="95"/>
      <c r="HST40" s="96"/>
      <c r="HSU40" s="97"/>
      <c r="HTE40" s="98"/>
      <c r="HTG40" s="15"/>
      <c r="HTH40" s="15"/>
      <c r="HTI40" s="95"/>
      <c r="HTJ40" s="96"/>
      <c r="HTK40" s="97"/>
      <c r="HTU40" s="98"/>
      <c r="HTW40" s="15"/>
      <c r="HTX40" s="15"/>
      <c r="HTY40" s="95"/>
      <c r="HTZ40" s="96"/>
      <c r="HUA40" s="97"/>
      <c r="HUK40" s="98"/>
      <c r="HUM40" s="15"/>
      <c r="HUN40" s="15"/>
      <c r="HUO40" s="95"/>
      <c r="HUP40" s="96"/>
      <c r="HUQ40" s="97"/>
      <c r="HVA40" s="98"/>
      <c r="HVC40" s="15"/>
      <c r="HVD40" s="15"/>
      <c r="HVE40" s="95"/>
      <c r="HVF40" s="96"/>
      <c r="HVG40" s="97"/>
      <c r="HVQ40" s="98"/>
      <c r="HVS40" s="15"/>
      <c r="HVT40" s="15"/>
      <c r="HVU40" s="95"/>
      <c r="HVV40" s="96"/>
      <c r="HVW40" s="97"/>
      <c r="HWG40" s="98"/>
      <c r="HWI40" s="15"/>
      <c r="HWJ40" s="15"/>
      <c r="HWK40" s="95"/>
      <c r="HWL40" s="96"/>
      <c r="HWM40" s="97"/>
      <c r="HWW40" s="98"/>
      <c r="HWY40" s="15"/>
      <c r="HWZ40" s="15"/>
      <c r="HXA40" s="95"/>
      <c r="HXB40" s="96"/>
      <c r="HXC40" s="97"/>
      <c r="HXM40" s="98"/>
      <c r="HXO40" s="15"/>
      <c r="HXP40" s="15"/>
      <c r="HXQ40" s="95"/>
      <c r="HXR40" s="96"/>
      <c r="HXS40" s="97"/>
      <c r="HYC40" s="98"/>
      <c r="HYE40" s="15"/>
      <c r="HYF40" s="15"/>
      <c r="HYG40" s="95"/>
      <c r="HYH40" s="96"/>
      <c r="HYI40" s="97"/>
      <c r="HYS40" s="98"/>
      <c r="HYU40" s="15"/>
      <c r="HYV40" s="15"/>
      <c r="HYW40" s="95"/>
      <c r="HYX40" s="96"/>
      <c r="HYY40" s="97"/>
      <c r="HZI40" s="98"/>
      <c r="HZK40" s="15"/>
      <c r="HZL40" s="15"/>
      <c r="HZM40" s="95"/>
      <c r="HZN40" s="96"/>
      <c r="HZO40" s="97"/>
      <c r="HZY40" s="98"/>
      <c r="IAA40" s="15"/>
      <c r="IAB40" s="15"/>
      <c r="IAC40" s="95"/>
      <c r="IAD40" s="96"/>
      <c r="IAE40" s="97"/>
      <c r="IAO40" s="98"/>
      <c r="IAQ40" s="15"/>
      <c r="IAR40" s="15"/>
      <c r="IAS40" s="95"/>
      <c r="IAT40" s="96"/>
      <c r="IAU40" s="97"/>
      <c r="IBE40" s="98"/>
      <c r="IBG40" s="15"/>
      <c r="IBH40" s="15"/>
      <c r="IBI40" s="95"/>
      <c r="IBJ40" s="96"/>
      <c r="IBK40" s="97"/>
      <c r="IBU40" s="98"/>
      <c r="IBW40" s="15"/>
      <c r="IBX40" s="15"/>
      <c r="IBY40" s="95"/>
      <c r="IBZ40" s="96"/>
      <c r="ICA40" s="97"/>
      <c r="ICK40" s="98"/>
      <c r="ICM40" s="15"/>
      <c r="ICN40" s="15"/>
      <c r="ICO40" s="95"/>
      <c r="ICP40" s="96"/>
      <c r="ICQ40" s="97"/>
      <c r="IDA40" s="98"/>
      <c r="IDC40" s="15"/>
      <c r="IDD40" s="15"/>
      <c r="IDE40" s="95"/>
      <c r="IDF40" s="96"/>
      <c r="IDG40" s="97"/>
      <c r="IDQ40" s="98"/>
      <c r="IDS40" s="15"/>
      <c r="IDT40" s="15"/>
      <c r="IDU40" s="95"/>
      <c r="IDV40" s="96"/>
      <c r="IDW40" s="97"/>
      <c r="IEG40" s="98"/>
      <c r="IEI40" s="15"/>
      <c r="IEJ40" s="15"/>
      <c r="IEK40" s="95"/>
      <c r="IEL40" s="96"/>
      <c r="IEM40" s="97"/>
      <c r="IEW40" s="98"/>
      <c r="IEY40" s="15"/>
      <c r="IEZ40" s="15"/>
      <c r="IFA40" s="95"/>
      <c r="IFB40" s="96"/>
      <c r="IFC40" s="97"/>
      <c r="IFM40" s="98"/>
      <c r="IFO40" s="15"/>
      <c r="IFP40" s="15"/>
      <c r="IFQ40" s="95"/>
      <c r="IFR40" s="96"/>
      <c r="IFS40" s="97"/>
      <c r="IGC40" s="98"/>
      <c r="IGE40" s="15"/>
      <c r="IGF40" s="15"/>
      <c r="IGG40" s="95"/>
      <c r="IGH40" s="96"/>
      <c r="IGI40" s="97"/>
      <c r="IGS40" s="98"/>
      <c r="IGU40" s="15"/>
      <c r="IGV40" s="15"/>
      <c r="IGW40" s="95"/>
      <c r="IGX40" s="96"/>
      <c r="IGY40" s="97"/>
      <c r="IHI40" s="98"/>
      <c r="IHK40" s="15"/>
      <c r="IHL40" s="15"/>
      <c r="IHM40" s="95"/>
      <c r="IHN40" s="96"/>
      <c r="IHO40" s="97"/>
      <c r="IHY40" s="98"/>
      <c r="IIA40" s="15"/>
      <c r="IIB40" s="15"/>
      <c r="IIC40" s="95"/>
      <c r="IID40" s="96"/>
      <c r="IIE40" s="97"/>
      <c r="IIO40" s="98"/>
      <c r="IIQ40" s="15"/>
      <c r="IIR40" s="15"/>
      <c r="IIS40" s="95"/>
      <c r="IIT40" s="96"/>
      <c r="IIU40" s="97"/>
      <c r="IJE40" s="98"/>
      <c r="IJG40" s="15"/>
      <c r="IJH40" s="15"/>
      <c r="IJI40" s="95"/>
      <c r="IJJ40" s="96"/>
      <c r="IJK40" s="97"/>
      <c r="IJU40" s="98"/>
      <c r="IJW40" s="15"/>
      <c r="IJX40" s="15"/>
      <c r="IJY40" s="95"/>
      <c r="IJZ40" s="96"/>
      <c r="IKA40" s="97"/>
      <c r="IKK40" s="98"/>
      <c r="IKM40" s="15"/>
      <c r="IKN40" s="15"/>
      <c r="IKO40" s="95"/>
      <c r="IKP40" s="96"/>
      <c r="IKQ40" s="97"/>
      <c r="ILA40" s="98"/>
      <c r="ILC40" s="15"/>
      <c r="ILD40" s="15"/>
      <c r="ILE40" s="95"/>
      <c r="ILF40" s="96"/>
      <c r="ILG40" s="97"/>
      <c r="ILQ40" s="98"/>
      <c r="ILS40" s="15"/>
      <c r="ILT40" s="15"/>
      <c r="ILU40" s="95"/>
      <c r="ILV40" s="96"/>
      <c r="ILW40" s="97"/>
      <c r="IMG40" s="98"/>
      <c r="IMI40" s="15"/>
      <c r="IMJ40" s="15"/>
      <c r="IMK40" s="95"/>
      <c r="IML40" s="96"/>
      <c r="IMM40" s="97"/>
      <c r="IMW40" s="98"/>
      <c r="IMY40" s="15"/>
      <c r="IMZ40" s="15"/>
      <c r="INA40" s="95"/>
      <c r="INB40" s="96"/>
      <c r="INC40" s="97"/>
      <c r="INM40" s="98"/>
      <c r="INO40" s="15"/>
      <c r="INP40" s="15"/>
      <c r="INQ40" s="95"/>
      <c r="INR40" s="96"/>
      <c r="INS40" s="97"/>
      <c r="IOC40" s="98"/>
      <c r="IOE40" s="15"/>
      <c r="IOF40" s="15"/>
      <c r="IOG40" s="95"/>
      <c r="IOH40" s="96"/>
      <c r="IOI40" s="97"/>
      <c r="IOS40" s="98"/>
      <c r="IOU40" s="15"/>
      <c r="IOV40" s="15"/>
      <c r="IOW40" s="95"/>
      <c r="IOX40" s="96"/>
      <c r="IOY40" s="97"/>
      <c r="IPI40" s="98"/>
      <c r="IPK40" s="15"/>
      <c r="IPL40" s="15"/>
      <c r="IPM40" s="95"/>
      <c r="IPN40" s="96"/>
      <c r="IPO40" s="97"/>
      <c r="IPY40" s="98"/>
      <c r="IQA40" s="15"/>
      <c r="IQB40" s="15"/>
      <c r="IQC40" s="95"/>
      <c r="IQD40" s="96"/>
      <c r="IQE40" s="97"/>
      <c r="IQO40" s="98"/>
      <c r="IQQ40" s="15"/>
      <c r="IQR40" s="15"/>
      <c r="IQS40" s="95"/>
      <c r="IQT40" s="96"/>
      <c r="IQU40" s="97"/>
      <c r="IRE40" s="98"/>
      <c r="IRG40" s="15"/>
      <c r="IRH40" s="15"/>
      <c r="IRI40" s="95"/>
      <c r="IRJ40" s="96"/>
      <c r="IRK40" s="97"/>
      <c r="IRU40" s="98"/>
      <c r="IRW40" s="15"/>
      <c r="IRX40" s="15"/>
      <c r="IRY40" s="95"/>
      <c r="IRZ40" s="96"/>
      <c r="ISA40" s="97"/>
      <c r="ISK40" s="98"/>
      <c r="ISM40" s="15"/>
      <c r="ISN40" s="15"/>
      <c r="ISO40" s="95"/>
      <c r="ISP40" s="96"/>
      <c r="ISQ40" s="97"/>
      <c r="ITA40" s="98"/>
      <c r="ITC40" s="15"/>
      <c r="ITD40" s="15"/>
      <c r="ITE40" s="95"/>
      <c r="ITF40" s="96"/>
      <c r="ITG40" s="97"/>
      <c r="ITQ40" s="98"/>
      <c r="ITS40" s="15"/>
      <c r="ITT40" s="15"/>
      <c r="ITU40" s="95"/>
      <c r="ITV40" s="96"/>
      <c r="ITW40" s="97"/>
      <c r="IUG40" s="98"/>
      <c r="IUI40" s="15"/>
      <c r="IUJ40" s="15"/>
      <c r="IUK40" s="95"/>
      <c r="IUL40" s="96"/>
      <c r="IUM40" s="97"/>
      <c r="IUW40" s="98"/>
      <c r="IUY40" s="15"/>
      <c r="IUZ40" s="15"/>
      <c r="IVA40" s="95"/>
      <c r="IVB40" s="96"/>
      <c r="IVC40" s="97"/>
      <c r="IVM40" s="98"/>
      <c r="IVO40" s="15"/>
      <c r="IVP40" s="15"/>
      <c r="IVQ40" s="95"/>
      <c r="IVR40" s="96"/>
      <c r="IVS40" s="97"/>
      <c r="IWC40" s="98"/>
      <c r="IWE40" s="15"/>
      <c r="IWF40" s="15"/>
      <c r="IWG40" s="95"/>
      <c r="IWH40" s="96"/>
      <c r="IWI40" s="97"/>
      <c r="IWS40" s="98"/>
      <c r="IWU40" s="15"/>
      <c r="IWV40" s="15"/>
      <c r="IWW40" s="95"/>
      <c r="IWX40" s="96"/>
      <c r="IWY40" s="97"/>
      <c r="IXI40" s="98"/>
      <c r="IXK40" s="15"/>
      <c r="IXL40" s="15"/>
      <c r="IXM40" s="95"/>
      <c r="IXN40" s="96"/>
      <c r="IXO40" s="97"/>
      <c r="IXY40" s="98"/>
      <c r="IYA40" s="15"/>
      <c r="IYB40" s="15"/>
      <c r="IYC40" s="95"/>
      <c r="IYD40" s="96"/>
      <c r="IYE40" s="97"/>
      <c r="IYO40" s="98"/>
      <c r="IYQ40" s="15"/>
      <c r="IYR40" s="15"/>
      <c r="IYS40" s="95"/>
      <c r="IYT40" s="96"/>
      <c r="IYU40" s="97"/>
      <c r="IZE40" s="98"/>
      <c r="IZG40" s="15"/>
      <c r="IZH40" s="15"/>
      <c r="IZI40" s="95"/>
      <c r="IZJ40" s="96"/>
      <c r="IZK40" s="97"/>
      <c r="IZU40" s="98"/>
      <c r="IZW40" s="15"/>
      <c r="IZX40" s="15"/>
      <c r="IZY40" s="95"/>
      <c r="IZZ40" s="96"/>
      <c r="JAA40" s="97"/>
      <c r="JAK40" s="98"/>
      <c r="JAM40" s="15"/>
      <c r="JAN40" s="15"/>
      <c r="JAO40" s="95"/>
      <c r="JAP40" s="96"/>
      <c r="JAQ40" s="97"/>
      <c r="JBA40" s="98"/>
      <c r="JBC40" s="15"/>
      <c r="JBD40" s="15"/>
      <c r="JBE40" s="95"/>
      <c r="JBF40" s="96"/>
      <c r="JBG40" s="97"/>
      <c r="JBQ40" s="98"/>
      <c r="JBS40" s="15"/>
      <c r="JBT40" s="15"/>
      <c r="JBU40" s="95"/>
      <c r="JBV40" s="96"/>
      <c r="JBW40" s="97"/>
      <c r="JCG40" s="98"/>
      <c r="JCI40" s="15"/>
      <c r="JCJ40" s="15"/>
      <c r="JCK40" s="95"/>
      <c r="JCL40" s="96"/>
      <c r="JCM40" s="97"/>
      <c r="JCW40" s="98"/>
      <c r="JCY40" s="15"/>
      <c r="JCZ40" s="15"/>
      <c r="JDA40" s="95"/>
      <c r="JDB40" s="96"/>
      <c r="JDC40" s="97"/>
      <c r="JDM40" s="98"/>
      <c r="JDO40" s="15"/>
      <c r="JDP40" s="15"/>
      <c r="JDQ40" s="95"/>
      <c r="JDR40" s="96"/>
      <c r="JDS40" s="97"/>
      <c r="JEC40" s="98"/>
      <c r="JEE40" s="15"/>
      <c r="JEF40" s="15"/>
      <c r="JEG40" s="95"/>
      <c r="JEH40" s="96"/>
      <c r="JEI40" s="97"/>
      <c r="JES40" s="98"/>
      <c r="JEU40" s="15"/>
      <c r="JEV40" s="15"/>
      <c r="JEW40" s="95"/>
      <c r="JEX40" s="96"/>
      <c r="JEY40" s="97"/>
      <c r="JFI40" s="98"/>
      <c r="JFK40" s="15"/>
      <c r="JFL40" s="15"/>
      <c r="JFM40" s="95"/>
      <c r="JFN40" s="96"/>
      <c r="JFO40" s="97"/>
      <c r="JFY40" s="98"/>
      <c r="JGA40" s="15"/>
      <c r="JGB40" s="15"/>
      <c r="JGC40" s="95"/>
      <c r="JGD40" s="96"/>
      <c r="JGE40" s="97"/>
      <c r="JGO40" s="98"/>
      <c r="JGQ40" s="15"/>
      <c r="JGR40" s="15"/>
      <c r="JGS40" s="95"/>
      <c r="JGT40" s="96"/>
      <c r="JGU40" s="97"/>
      <c r="JHE40" s="98"/>
      <c r="JHG40" s="15"/>
      <c r="JHH40" s="15"/>
      <c r="JHI40" s="95"/>
      <c r="JHJ40" s="96"/>
      <c r="JHK40" s="97"/>
      <c r="JHU40" s="98"/>
      <c r="JHW40" s="15"/>
      <c r="JHX40" s="15"/>
      <c r="JHY40" s="95"/>
      <c r="JHZ40" s="96"/>
      <c r="JIA40" s="97"/>
      <c r="JIK40" s="98"/>
      <c r="JIM40" s="15"/>
      <c r="JIN40" s="15"/>
      <c r="JIO40" s="95"/>
      <c r="JIP40" s="96"/>
      <c r="JIQ40" s="97"/>
      <c r="JJA40" s="98"/>
      <c r="JJC40" s="15"/>
      <c r="JJD40" s="15"/>
      <c r="JJE40" s="95"/>
      <c r="JJF40" s="96"/>
      <c r="JJG40" s="97"/>
      <c r="JJQ40" s="98"/>
      <c r="JJS40" s="15"/>
      <c r="JJT40" s="15"/>
      <c r="JJU40" s="95"/>
      <c r="JJV40" s="96"/>
      <c r="JJW40" s="97"/>
      <c r="JKG40" s="98"/>
      <c r="JKI40" s="15"/>
      <c r="JKJ40" s="15"/>
      <c r="JKK40" s="95"/>
      <c r="JKL40" s="96"/>
      <c r="JKM40" s="97"/>
      <c r="JKW40" s="98"/>
      <c r="JKY40" s="15"/>
      <c r="JKZ40" s="15"/>
      <c r="JLA40" s="95"/>
      <c r="JLB40" s="96"/>
      <c r="JLC40" s="97"/>
      <c r="JLM40" s="98"/>
      <c r="JLO40" s="15"/>
      <c r="JLP40" s="15"/>
      <c r="JLQ40" s="95"/>
      <c r="JLR40" s="96"/>
      <c r="JLS40" s="97"/>
      <c r="JMC40" s="98"/>
      <c r="JME40" s="15"/>
      <c r="JMF40" s="15"/>
      <c r="JMG40" s="95"/>
      <c r="JMH40" s="96"/>
      <c r="JMI40" s="97"/>
      <c r="JMS40" s="98"/>
      <c r="JMU40" s="15"/>
      <c r="JMV40" s="15"/>
      <c r="JMW40" s="95"/>
      <c r="JMX40" s="96"/>
      <c r="JMY40" s="97"/>
      <c r="JNI40" s="98"/>
      <c r="JNK40" s="15"/>
      <c r="JNL40" s="15"/>
      <c r="JNM40" s="95"/>
      <c r="JNN40" s="96"/>
      <c r="JNO40" s="97"/>
      <c r="JNY40" s="98"/>
      <c r="JOA40" s="15"/>
      <c r="JOB40" s="15"/>
      <c r="JOC40" s="95"/>
      <c r="JOD40" s="96"/>
      <c r="JOE40" s="97"/>
      <c r="JOO40" s="98"/>
      <c r="JOQ40" s="15"/>
      <c r="JOR40" s="15"/>
      <c r="JOS40" s="95"/>
      <c r="JOT40" s="96"/>
      <c r="JOU40" s="97"/>
      <c r="JPE40" s="98"/>
      <c r="JPG40" s="15"/>
      <c r="JPH40" s="15"/>
      <c r="JPI40" s="95"/>
      <c r="JPJ40" s="96"/>
      <c r="JPK40" s="97"/>
      <c r="JPU40" s="98"/>
      <c r="JPW40" s="15"/>
      <c r="JPX40" s="15"/>
      <c r="JPY40" s="95"/>
      <c r="JPZ40" s="96"/>
      <c r="JQA40" s="97"/>
      <c r="JQK40" s="98"/>
      <c r="JQM40" s="15"/>
      <c r="JQN40" s="15"/>
      <c r="JQO40" s="95"/>
      <c r="JQP40" s="96"/>
      <c r="JQQ40" s="97"/>
      <c r="JRA40" s="98"/>
      <c r="JRC40" s="15"/>
      <c r="JRD40" s="15"/>
      <c r="JRE40" s="95"/>
      <c r="JRF40" s="96"/>
      <c r="JRG40" s="97"/>
      <c r="JRQ40" s="98"/>
      <c r="JRS40" s="15"/>
      <c r="JRT40" s="15"/>
      <c r="JRU40" s="95"/>
      <c r="JRV40" s="96"/>
      <c r="JRW40" s="97"/>
      <c r="JSG40" s="98"/>
      <c r="JSI40" s="15"/>
      <c r="JSJ40" s="15"/>
      <c r="JSK40" s="95"/>
      <c r="JSL40" s="96"/>
      <c r="JSM40" s="97"/>
      <c r="JSW40" s="98"/>
      <c r="JSY40" s="15"/>
      <c r="JSZ40" s="15"/>
      <c r="JTA40" s="95"/>
      <c r="JTB40" s="96"/>
      <c r="JTC40" s="97"/>
      <c r="JTM40" s="98"/>
      <c r="JTO40" s="15"/>
      <c r="JTP40" s="15"/>
      <c r="JTQ40" s="95"/>
      <c r="JTR40" s="96"/>
      <c r="JTS40" s="97"/>
      <c r="JUC40" s="98"/>
      <c r="JUE40" s="15"/>
      <c r="JUF40" s="15"/>
      <c r="JUG40" s="95"/>
      <c r="JUH40" s="96"/>
      <c r="JUI40" s="97"/>
      <c r="JUS40" s="98"/>
      <c r="JUU40" s="15"/>
      <c r="JUV40" s="15"/>
      <c r="JUW40" s="95"/>
      <c r="JUX40" s="96"/>
      <c r="JUY40" s="97"/>
      <c r="JVI40" s="98"/>
      <c r="JVK40" s="15"/>
      <c r="JVL40" s="15"/>
      <c r="JVM40" s="95"/>
      <c r="JVN40" s="96"/>
      <c r="JVO40" s="97"/>
      <c r="JVY40" s="98"/>
      <c r="JWA40" s="15"/>
      <c r="JWB40" s="15"/>
      <c r="JWC40" s="95"/>
      <c r="JWD40" s="96"/>
      <c r="JWE40" s="97"/>
      <c r="JWO40" s="98"/>
      <c r="JWQ40" s="15"/>
      <c r="JWR40" s="15"/>
      <c r="JWS40" s="95"/>
      <c r="JWT40" s="96"/>
      <c r="JWU40" s="97"/>
      <c r="JXE40" s="98"/>
      <c r="JXG40" s="15"/>
      <c r="JXH40" s="15"/>
      <c r="JXI40" s="95"/>
      <c r="JXJ40" s="96"/>
      <c r="JXK40" s="97"/>
      <c r="JXU40" s="98"/>
      <c r="JXW40" s="15"/>
      <c r="JXX40" s="15"/>
      <c r="JXY40" s="95"/>
      <c r="JXZ40" s="96"/>
      <c r="JYA40" s="97"/>
      <c r="JYK40" s="98"/>
      <c r="JYM40" s="15"/>
      <c r="JYN40" s="15"/>
      <c r="JYO40" s="95"/>
      <c r="JYP40" s="96"/>
      <c r="JYQ40" s="97"/>
      <c r="JZA40" s="98"/>
      <c r="JZC40" s="15"/>
      <c r="JZD40" s="15"/>
      <c r="JZE40" s="95"/>
      <c r="JZF40" s="96"/>
      <c r="JZG40" s="97"/>
      <c r="JZQ40" s="98"/>
      <c r="JZS40" s="15"/>
      <c r="JZT40" s="15"/>
      <c r="JZU40" s="95"/>
      <c r="JZV40" s="96"/>
      <c r="JZW40" s="97"/>
      <c r="KAG40" s="98"/>
      <c r="KAI40" s="15"/>
      <c r="KAJ40" s="15"/>
      <c r="KAK40" s="95"/>
      <c r="KAL40" s="96"/>
      <c r="KAM40" s="97"/>
      <c r="KAW40" s="98"/>
      <c r="KAY40" s="15"/>
      <c r="KAZ40" s="15"/>
      <c r="KBA40" s="95"/>
      <c r="KBB40" s="96"/>
      <c r="KBC40" s="97"/>
      <c r="KBM40" s="98"/>
      <c r="KBO40" s="15"/>
      <c r="KBP40" s="15"/>
      <c r="KBQ40" s="95"/>
      <c r="KBR40" s="96"/>
      <c r="KBS40" s="97"/>
      <c r="KCC40" s="98"/>
      <c r="KCE40" s="15"/>
      <c r="KCF40" s="15"/>
      <c r="KCG40" s="95"/>
      <c r="KCH40" s="96"/>
      <c r="KCI40" s="97"/>
      <c r="KCS40" s="98"/>
      <c r="KCU40" s="15"/>
      <c r="KCV40" s="15"/>
      <c r="KCW40" s="95"/>
      <c r="KCX40" s="96"/>
      <c r="KCY40" s="97"/>
      <c r="KDI40" s="98"/>
      <c r="KDK40" s="15"/>
      <c r="KDL40" s="15"/>
      <c r="KDM40" s="95"/>
      <c r="KDN40" s="96"/>
      <c r="KDO40" s="97"/>
      <c r="KDY40" s="98"/>
      <c r="KEA40" s="15"/>
      <c r="KEB40" s="15"/>
      <c r="KEC40" s="95"/>
      <c r="KED40" s="96"/>
      <c r="KEE40" s="97"/>
      <c r="KEO40" s="98"/>
      <c r="KEQ40" s="15"/>
      <c r="KER40" s="15"/>
      <c r="KES40" s="95"/>
      <c r="KET40" s="96"/>
      <c r="KEU40" s="97"/>
      <c r="KFE40" s="98"/>
      <c r="KFG40" s="15"/>
      <c r="KFH40" s="15"/>
      <c r="KFI40" s="95"/>
      <c r="KFJ40" s="96"/>
      <c r="KFK40" s="97"/>
      <c r="KFU40" s="98"/>
      <c r="KFW40" s="15"/>
      <c r="KFX40" s="15"/>
      <c r="KFY40" s="95"/>
      <c r="KFZ40" s="96"/>
      <c r="KGA40" s="97"/>
      <c r="KGK40" s="98"/>
      <c r="KGM40" s="15"/>
      <c r="KGN40" s="15"/>
      <c r="KGO40" s="95"/>
      <c r="KGP40" s="96"/>
      <c r="KGQ40" s="97"/>
      <c r="KHA40" s="98"/>
      <c r="KHC40" s="15"/>
      <c r="KHD40" s="15"/>
      <c r="KHE40" s="95"/>
      <c r="KHF40" s="96"/>
      <c r="KHG40" s="97"/>
      <c r="KHQ40" s="98"/>
      <c r="KHS40" s="15"/>
      <c r="KHT40" s="15"/>
      <c r="KHU40" s="95"/>
      <c r="KHV40" s="96"/>
      <c r="KHW40" s="97"/>
      <c r="KIG40" s="98"/>
      <c r="KII40" s="15"/>
      <c r="KIJ40" s="15"/>
      <c r="KIK40" s="95"/>
      <c r="KIL40" s="96"/>
      <c r="KIM40" s="97"/>
      <c r="KIW40" s="98"/>
      <c r="KIY40" s="15"/>
      <c r="KIZ40" s="15"/>
      <c r="KJA40" s="95"/>
      <c r="KJB40" s="96"/>
      <c r="KJC40" s="97"/>
      <c r="KJM40" s="98"/>
      <c r="KJO40" s="15"/>
      <c r="KJP40" s="15"/>
      <c r="KJQ40" s="95"/>
      <c r="KJR40" s="96"/>
      <c r="KJS40" s="97"/>
      <c r="KKC40" s="98"/>
      <c r="KKE40" s="15"/>
      <c r="KKF40" s="15"/>
      <c r="KKG40" s="95"/>
      <c r="KKH40" s="96"/>
      <c r="KKI40" s="97"/>
      <c r="KKS40" s="98"/>
      <c r="KKU40" s="15"/>
      <c r="KKV40" s="15"/>
      <c r="KKW40" s="95"/>
      <c r="KKX40" s="96"/>
      <c r="KKY40" s="97"/>
      <c r="KLI40" s="98"/>
      <c r="KLK40" s="15"/>
      <c r="KLL40" s="15"/>
      <c r="KLM40" s="95"/>
      <c r="KLN40" s="96"/>
      <c r="KLO40" s="97"/>
      <c r="KLY40" s="98"/>
      <c r="KMA40" s="15"/>
      <c r="KMB40" s="15"/>
      <c r="KMC40" s="95"/>
      <c r="KMD40" s="96"/>
      <c r="KME40" s="97"/>
      <c r="KMO40" s="98"/>
      <c r="KMQ40" s="15"/>
      <c r="KMR40" s="15"/>
      <c r="KMS40" s="95"/>
      <c r="KMT40" s="96"/>
      <c r="KMU40" s="97"/>
      <c r="KNE40" s="98"/>
      <c r="KNG40" s="15"/>
      <c r="KNH40" s="15"/>
      <c r="KNI40" s="95"/>
      <c r="KNJ40" s="96"/>
      <c r="KNK40" s="97"/>
      <c r="KNU40" s="98"/>
      <c r="KNW40" s="15"/>
      <c r="KNX40" s="15"/>
      <c r="KNY40" s="95"/>
      <c r="KNZ40" s="96"/>
      <c r="KOA40" s="97"/>
      <c r="KOK40" s="98"/>
      <c r="KOM40" s="15"/>
      <c r="KON40" s="15"/>
      <c r="KOO40" s="95"/>
      <c r="KOP40" s="96"/>
      <c r="KOQ40" s="97"/>
      <c r="KPA40" s="98"/>
      <c r="KPC40" s="15"/>
      <c r="KPD40" s="15"/>
      <c r="KPE40" s="95"/>
      <c r="KPF40" s="96"/>
      <c r="KPG40" s="97"/>
      <c r="KPQ40" s="98"/>
      <c r="KPS40" s="15"/>
      <c r="KPT40" s="15"/>
      <c r="KPU40" s="95"/>
      <c r="KPV40" s="96"/>
      <c r="KPW40" s="97"/>
      <c r="KQG40" s="98"/>
      <c r="KQI40" s="15"/>
      <c r="KQJ40" s="15"/>
      <c r="KQK40" s="95"/>
      <c r="KQL40" s="96"/>
      <c r="KQM40" s="97"/>
      <c r="KQW40" s="98"/>
      <c r="KQY40" s="15"/>
      <c r="KQZ40" s="15"/>
      <c r="KRA40" s="95"/>
      <c r="KRB40" s="96"/>
      <c r="KRC40" s="97"/>
      <c r="KRM40" s="98"/>
      <c r="KRO40" s="15"/>
      <c r="KRP40" s="15"/>
      <c r="KRQ40" s="95"/>
      <c r="KRR40" s="96"/>
      <c r="KRS40" s="97"/>
      <c r="KSC40" s="98"/>
      <c r="KSE40" s="15"/>
      <c r="KSF40" s="15"/>
      <c r="KSG40" s="95"/>
      <c r="KSH40" s="96"/>
      <c r="KSI40" s="97"/>
      <c r="KSS40" s="98"/>
      <c r="KSU40" s="15"/>
      <c r="KSV40" s="15"/>
      <c r="KSW40" s="95"/>
      <c r="KSX40" s="96"/>
      <c r="KSY40" s="97"/>
      <c r="KTI40" s="98"/>
      <c r="KTK40" s="15"/>
      <c r="KTL40" s="15"/>
      <c r="KTM40" s="95"/>
      <c r="KTN40" s="96"/>
      <c r="KTO40" s="97"/>
      <c r="KTY40" s="98"/>
      <c r="KUA40" s="15"/>
      <c r="KUB40" s="15"/>
      <c r="KUC40" s="95"/>
      <c r="KUD40" s="96"/>
      <c r="KUE40" s="97"/>
      <c r="KUO40" s="98"/>
      <c r="KUQ40" s="15"/>
      <c r="KUR40" s="15"/>
      <c r="KUS40" s="95"/>
      <c r="KUT40" s="96"/>
      <c r="KUU40" s="97"/>
      <c r="KVE40" s="98"/>
      <c r="KVG40" s="15"/>
      <c r="KVH40" s="15"/>
      <c r="KVI40" s="95"/>
      <c r="KVJ40" s="96"/>
      <c r="KVK40" s="97"/>
      <c r="KVU40" s="98"/>
      <c r="KVW40" s="15"/>
      <c r="KVX40" s="15"/>
      <c r="KVY40" s="95"/>
      <c r="KVZ40" s="96"/>
      <c r="KWA40" s="97"/>
      <c r="KWK40" s="98"/>
      <c r="KWM40" s="15"/>
      <c r="KWN40" s="15"/>
      <c r="KWO40" s="95"/>
      <c r="KWP40" s="96"/>
      <c r="KWQ40" s="97"/>
      <c r="KXA40" s="98"/>
      <c r="KXC40" s="15"/>
      <c r="KXD40" s="15"/>
      <c r="KXE40" s="95"/>
      <c r="KXF40" s="96"/>
      <c r="KXG40" s="97"/>
      <c r="KXQ40" s="98"/>
      <c r="KXS40" s="15"/>
      <c r="KXT40" s="15"/>
      <c r="KXU40" s="95"/>
      <c r="KXV40" s="96"/>
      <c r="KXW40" s="97"/>
      <c r="KYG40" s="98"/>
      <c r="KYI40" s="15"/>
      <c r="KYJ40" s="15"/>
      <c r="KYK40" s="95"/>
      <c r="KYL40" s="96"/>
      <c r="KYM40" s="97"/>
      <c r="KYW40" s="98"/>
      <c r="KYY40" s="15"/>
      <c r="KYZ40" s="15"/>
      <c r="KZA40" s="95"/>
      <c r="KZB40" s="96"/>
      <c r="KZC40" s="97"/>
      <c r="KZM40" s="98"/>
      <c r="KZO40" s="15"/>
      <c r="KZP40" s="15"/>
      <c r="KZQ40" s="95"/>
      <c r="KZR40" s="96"/>
      <c r="KZS40" s="97"/>
      <c r="LAC40" s="98"/>
      <c r="LAE40" s="15"/>
      <c r="LAF40" s="15"/>
      <c r="LAG40" s="95"/>
      <c r="LAH40" s="96"/>
      <c r="LAI40" s="97"/>
      <c r="LAS40" s="98"/>
      <c r="LAU40" s="15"/>
      <c r="LAV40" s="15"/>
      <c r="LAW40" s="95"/>
      <c r="LAX40" s="96"/>
      <c r="LAY40" s="97"/>
      <c r="LBI40" s="98"/>
      <c r="LBK40" s="15"/>
      <c r="LBL40" s="15"/>
      <c r="LBM40" s="95"/>
      <c r="LBN40" s="96"/>
      <c r="LBO40" s="97"/>
      <c r="LBY40" s="98"/>
      <c r="LCA40" s="15"/>
      <c r="LCB40" s="15"/>
      <c r="LCC40" s="95"/>
      <c r="LCD40" s="96"/>
      <c r="LCE40" s="97"/>
      <c r="LCO40" s="98"/>
      <c r="LCQ40" s="15"/>
      <c r="LCR40" s="15"/>
      <c r="LCS40" s="95"/>
      <c r="LCT40" s="96"/>
      <c r="LCU40" s="97"/>
      <c r="LDE40" s="98"/>
      <c r="LDG40" s="15"/>
      <c r="LDH40" s="15"/>
      <c r="LDI40" s="95"/>
      <c r="LDJ40" s="96"/>
      <c r="LDK40" s="97"/>
      <c r="LDU40" s="98"/>
      <c r="LDW40" s="15"/>
      <c r="LDX40" s="15"/>
      <c r="LDY40" s="95"/>
      <c r="LDZ40" s="96"/>
      <c r="LEA40" s="97"/>
      <c r="LEK40" s="98"/>
      <c r="LEM40" s="15"/>
      <c r="LEN40" s="15"/>
      <c r="LEO40" s="95"/>
      <c r="LEP40" s="96"/>
      <c r="LEQ40" s="97"/>
      <c r="LFA40" s="98"/>
      <c r="LFC40" s="15"/>
      <c r="LFD40" s="15"/>
      <c r="LFE40" s="95"/>
      <c r="LFF40" s="96"/>
      <c r="LFG40" s="97"/>
      <c r="LFQ40" s="98"/>
      <c r="LFS40" s="15"/>
      <c r="LFT40" s="15"/>
      <c r="LFU40" s="95"/>
      <c r="LFV40" s="96"/>
      <c r="LFW40" s="97"/>
      <c r="LGG40" s="98"/>
      <c r="LGI40" s="15"/>
      <c r="LGJ40" s="15"/>
      <c r="LGK40" s="95"/>
      <c r="LGL40" s="96"/>
      <c r="LGM40" s="97"/>
      <c r="LGW40" s="98"/>
      <c r="LGY40" s="15"/>
      <c r="LGZ40" s="15"/>
      <c r="LHA40" s="95"/>
      <c r="LHB40" s="96"/>
      <c r="LHC40" s="97"/>
      <c r="LHM40" s="98"/>
      <c r="LHO40" s="15"/>
      <c r="LHP40" s="15"/>
      <c r="LHQ40" s="95"/>
      <c r="LHR40" s="96"/>
      <c r="LHS40" s="97"/>
      <c r="LIC40" s="98"/>
      <c r="LIE40" s="15"/>
      <c r="LIF40" s="15"/>
      <c r="LIG40" s="95"/>
      <c r="LIH40" s="96"/>
      <c r="LII40" s="97"/>
      <c r="LIS40" s="98"/>
      <c r="LIU40" s="15"/>
      <c r="LIV40" s="15"/>
      <c r="LIW40" s="95"/>
      <c r="LIX40" s="96"/>
      <c r="LIY40" s="97"/>
      <c r="LJI40" s="98"/>
      <c r="LJK40" s="15"/>
      <c r="LJL40" s="15"/>
      <c r="LJM40" s="95"/>
      <c r="LJN40" s="96"/>
      <c r="LJO40" s="97"/>
      <c r="LJY40" s="98"/>
      <c r="LKA40" s="15"/>
      <c r="LKB40" s="15"/>
      <c r="LKC40" s="95"/>
      <c r="LKD40" s="96"/>
      <c r="LKE40" s="97"/>
      <c r="LKO40" s="98"/>
      <c r="LKQ40" s="15"/>
      <c r="LKR40" s="15"/>
      <c r="LKS40" s="95"/>
      <c r="LKT40" s="96"/>
      <c r="LKU40" s="97"/>
      <c r="LLE40" s="98"/>
      <c r="LLG40" s="15"/>
      <c r="LLH40" s="15"/>
      <c r="LLI40" s="95"/>
      <c r="LLJ40" s="96"/>
      <c r="LLK40" s="97"/>
      <c r="LLU40" s="98"/>
      <c r="LLW40" s="15"/>
      <c r="LLX40" s="15"/>
      <c r="LLY40" s="95"/>
      <c r="LLZ40" s="96"/>
      <c r="LMA40" s="97"/>
      <c r="LMK40" s="98"/>
      <c r="LMM40" s="15"/>
      <c r="LMN40" s="15"/>
      <c r="LMO40" s="95"/>
      <c r="LMP40" s="96"/>
      <c r="LMQ40" s="97"/>
      <c r="LNA40" s="98"/>
      <c r="LNC40" s="15"/>
      <c r="LND40" s="15"/>
      <c r="LNE40" s="95"/>
      <c r="LNF40" s="96"/>
      <c r="LNG40" s="97"/>
      <c r="LNQ40" s="98"/>
      <c r="LNS40" s="15"/>
      <c r="LNT40" s="15"/>
      <c r="LNU40" s="95"/>
      <c r="LNV40" s="96"/>
      <c r="LNW40" s="97"/>
      <c r="LOG40" s="98"/>
      <c r="LOI40" s="15"/>
      <c r="LOJ40" s="15"/>
      <c r="LOK40" s="95"/>
      <c r="LOL40" s="96"/>
      <c r="LOM40" s="97"/>
      <c r="LOW40" s="98"/>
      <c r="LOY40" s="15"/>
      <c r="LOZ40" s="15"/>
      <c r="LPA40" s="95"/>
      <c r="LPB40" s="96"/>
      <c r="LPC40" s="97"/>
      <c r="LPM40" s="98"/>
      <c r="LPO40" s="15"/>
      <c r="LPP40" s="15"/>
      <c r="LPQ40" s="95"/>
      <c r="LPR40" s="96"/>
      <c r="LPS40" s="97"/>
      <c r="LQC40" s="98"/>
      <c r="LQE40" s="15"/>
      <c r="LQF40" s="15"/>
      <c r="LQG40" s="95"/>
      <c r="LQH40" s="96"/>
      <c r="LQI40" s="97"/>
      <c r="LQS40" s="98"/>
      <c r="LQU40" s="15"/>
      <c r="LQV40" s="15"/>
      <c r="LQW40" s="95"/>
      <c r="LQX40" s="96"/>
      <c r="LQY40" s="97"/>
      <c r="LRI40" s="98"/>
      <c r="LRK40" s="15"/>
      <c r="LRL40" s="15"/>
      <c r="LRM40" s="95"/>
      <c r="LRN40" s="96"/>
      <c r="LRO40" s="97"/>
      <c r="LRY40" s="98"/>
      <c r="LSA40" s="15"/>
      <c r="LSB40" s="15"/>
      <c r="LSC40" s="95"/>
      <c r="LSD40" s="96"/>
      <c r="LSE40" s="97"/>
      <c r="LSO40" s="98"/>
      <c r="LSQ40" s="15"/>
      <c r="LSR40" s="15"/>
      <c r="LSS40" s="95"/>
      <c r="LST40" s="96"/>
      <c r="LSU40" s="97"/>
      <c r="LTE40" s="98"/>
      <c r="LTG40" s="15"/>
      <c r="LTH40" s="15"/>
      <c r="LTI40" s="95"/>
      <c r="LTJ40" s="96"/>
      <c r="LTK40" s="97"/>
      <c r="LTU40" s="98"/>
      <c r="LTW40" s="15"/>
      <c r="LTX40" s="15"/>
      <c r="LTY40" s="95"/>
      <c r="LTZ40" s="96"/>
      <c r="LUA40" s="97"/>
      <c r="LUK40" s="98"/>
      <c r="LUM40" s="15"/>
      <c r="LUN40" s="15"/>
      <c r="LUO40" s="95"/>
      <c r="LUP40" s="96"/>
      <c r="LUQ40" s="97"/>
      <c r="LVA40" s="98"/>
      <c r="LVC40" s="15"/>
      <c r="LVD40" s="15"/>
      <c r="LVE40" s="95"/>
      <c r="LVF40" s="96"/>
      <c r="LVG40" s="97"/>
      <c r="LVQ40" s="98"/>
      <c r="LVS40" s="15"/>
      <c r="LVT40" s="15"/>
      <c r="LVU40" s="95"/>
      <c r="LVV40" s="96"/>
      <c r="LVW40" s="97"/>
      <c r="LWG40" s="98"/>
      <c r="LWI40" s="15"/>
      <c r="LWJ40" s="15"/>
      <c r="LWK40" s="95"/>
      <c r="LWL40" s="96"/>
      <c r="LWM40" s="97"/>
      <c r="LWW40" s="98"/>
      <c r="LWY40" s="15"/>
      <c r="LWZ40" s="15"/>
      <c r="LXA40" s="95"/>
      <c r="LXB40" s="96"/>
      <c r="LXC40" s="97"/>
      <c r="LXM40" s="98"/>
      <c r="LXO40" s="15"/>
      <c r="LXP40" s="15"/>
      <c r="LXQ40" s="95"/>
      <c r="LXR40" s="96"/>
      <c r="LXS40" s="97"/>
      <c r="LYC40" s="98"/>
      <c r="LYE40" s="15"/>
      <c r="LYF40" s="15"/>
      <c r="LYG40" s="95"/>
      <c r="LYH40" s="96"/>
      <c r="LYI40" s="97"/>
      <c r="LYS40" s="98"/>
      <c r="LYU40" s="15"/>
      <c r="LYV40" s="15"/>
      <c r="LYW40" s="95"/>
      <c r="LYX40" s="96"/>
      <c r="LYY40" s="97"/>
      <c r="LZI40" s="98"/>
      <c r="LZK40" s="15"/>
      <c r="LZL40" s="15"/>
      <c r="LZM40" s="95"/>
      <c r="LZN40" s="96"/>
      <c r="LZO40" s="97"/>
      <c r="LZY40" s="98"/>
      <c r="MAA40" s="15"/>
      <c r="MAB40" s="15"/>
      <c r="MAC40" s="95"/>
      <c r="MAD40" s="96"/>
      <c r="MAE40" s="97"/>
      <c r="MAO40" s="98"/>
      <c r="MAQ40" s="15"/>
      <c r="MAR40" s="15"/>
      <c r="MAS40" s="95"/>
      <c r="MAT40" s="96"/>
      <c r="MAU40" s="97"/>
      <c r="MBE40" s="98"/>
      <c r="MBG40" s="15"/>
      <c r="MBH40" s="15"/>
      <c r="MBI40" s="95"/>
      <c r="MBJ40" s="96"/>
      <c r="MBK40" s="97"/>
      <c r="MBU40" s="98"/>
      <c r="MBW40" s="15"/>
      <c r="MBX40" s="15"/>
      <c r="MBY40" s="95"/>
      <c r="MBZ40" s="96"/>
      <c r="MCA40" s="97"/>
      <c r="MCK40" s="98"/>
      <c r="MCM40" s="15"/>
      <c r="MCN40" s="15"/>
      <c r="MCO40" s="95"/>
      <c r="MCP40" s="96"/>
      <c r="MCQ40" s="97"/>
      <c r="MDA40" s="98"/>
      <c r="MDC40" s="15"/>
      <c r="MDD40" s="15"/>
      <c r="MDE40" s="95"/>
      <c r="MDF40" s="96"/>
      <c r="MDG40" s="97"/>
      <c r="MDQ40" s="98"/>
      <c r="MDS40" s="15"/>
      <c r="MDT40" s="15"/>
      <c r="MDU40" s="95"/>
      <c r="MDV40" s="96"/>
      <c r="MDW40" s="97"/>
      <c r="MEG40" s="98"/>
      <c r="MEI40" s="15"/>
      <c r="MEJ40" s="15"/>
      <c r="MEK40" s="95"/>
      <c r="MEL40" s="96"/>
      <c r="MEM40" s="97"/>
      <c r="MEW40" s="98"/>
      <c r="MEY40" s="15"/>
      <c r="MEZ40" s="15"/>
      <c r="MFA40" s="95"/>
      <c r="MFB40" s="96"/>
      <c r="MFC40" s="97"/>
      <c r="MFM40" s="98"/>
      <c r="MFO40" s="15"/>
      <c r="MFP40" s="15"/>
      <c r="MFQ40" s="95"/>
      <c r="MFR40" s="96"/>
      <c r="MFS40" s="97"/>
      <c r="MGC40" s="98"/>
      <c r="MGE40" s="15"/>
      <c r="MGF40" s="15"/>
      <c r="MGG40" s="95"/>
      <c r="MGH40" s="96"/>
      <c r="MGI40" s="97"/>
      <c r="MGS40" s="98"/>
      <c r="MGU40" s="15"/>
      <c r="MGV40" s="15"/>
      <c r="MGW40" s="95"/>
      <c r="MGX40" s="96"/>
      <c r="MGY40" s="97"/>
      <c r="MHI40" s="98"/>
      <c r="MHK40" s="15"/>
      <c r="MHL40" s="15"/>
      <c r="MHM40" s="95"/>
      <c r="MHN40" s="96"/>
      <c r="MHO40" s="97"/>
      <c r="MHY40" s="98"/>
      <c r="MIA40" s="15"/>
      <c r="MIB40" s="15"/>
      <c r="MIC40" s="95"/>
      <c r="MID40" s="96"/>
      <c r="MIE40" s="97"/>
      <c r="MIO40" s="98"/>
      <c r="MIQ40" s="15"/>
      <c r="MIR40" s="15"/>
      <c r="MIS40" s="95"/>
      <c r="MIT40" s="96"/>
      <c r="MIU40" s="97"/>
      <c r="MJE40" s="98"/>
      <c r="MJG40" s="15"/>
      <c r="MJH40" s="15"/>
      <c r="MJI40" s="95"/>
      <c r="MJJ40" s="96"/>
      <c r="MJK40" s="97"/>
      <c r="MJU40" s="98"/>
      <c r="MJW40" s="15"/>
      <c r="MJX40" s="15"/>
      <c r="MJY40" s="95"/>
      <c r="MJZ40" s="96"/>
      <c r="MKA40" s="97"/>
      <c r="MKK40" s="98"/>
      <c r="MKM40" s="15"/>
      <c r="MKN40" s="15"/>
      <c r="MKO40" s="95"/>
      <c r="MKP40" s="96"/>
      <c r="MKQ40" s="97"/>
      <c r="MLA40" s="98"/>
      <c r="MLC40" s="15"/>
      <c r="MLD40" s="15"/>
      <c r="MLE40" s="95"/>
      <c r="MLF40" s="96"/>
      <c r="MLG40" s="97"/>
      <c r="MLQ40" s="98"/>
      <c r="MLS40" s="15"/>
      <c r="MLT40" s="15"/>
      <c r="MLU40" s="95"/>
      <c r="MLV40" s="96"/>
      <c r="MLW40" s="97"/>
      <c r="MMG40" s="98"/>
      <c r="MMI40" s="15"/>
      <c r="MMJ40" s="15"/>
      <c r="MMK40" s="95"/>
      <c r="MML40" s="96"/>
      <c r="MMM40" s="97"/>
      <c r="MMW40" s="98"/>
      <c r="MMY40" s="15"/>
      <c r="MMZ40" s="15"/>
      <c r="MNA40" s="95"/>
      <c r="MNB40" s="96"/>
      <c r="MNC40" s="97"/>
      <c r="MNM40" s="98"/>
      <c r="MNO40" s="15"/>
      <c r="MNP40" s="15"/>
      <c r="MNQ40" s="95"/>
      <c r="MNR40" s="96"/>
      <c r="MNS40" s="97"/>
      <c r="MOC40" s="98"/>
      <c r="MOE40" s="15"/>
      <c r="MOF40" s="15"/>
      <c r="MOG40" s="95"/>
      <c r="MOH40" s="96"/>
      <c r="MOI40" s="97"/>
      <c r="MOS40" s="98"/>
      <c r="MOU40" s="15"/>
      <c r="MOV40" s="15"/>
      <c r="MOW40" s="95"/>
      <c r="MOX40" s="96"/>
      <c r="MOY40" s="97"/>
      <c r="MPI40" s="98"/>
      <c r="MPK40" s="15"/>
      <c r="MPL40" s="15"/>
      <c r="MPM40" s="95"/>
      <c r="MPN40" s="96"/>
      <c r="MPO40" s="97"/>
      <c r="MPY40" s="98"/>
      <c r="MQA40" s="15"/>
      <c r="MQB40" s="15"/>
      <c r="MQC40" s="95"/>
      <c r="MQD40" s="96"/>
      <c r="MQE40" s="97"/>
      <c r="MQO40" s="98"/>
      <c r="MQQ40" s="15"/>
      <c r="MQR40" s="15"/>
      <c r="MQS40" s="95"/>
      <c r="MQT40" s="96"/>
      <c r="MQU40" s="97"/>
      <c r="MRE40" s="98"/>
      <c r="MRG40" s="15"/>
      <c r="MRH40" s="15"/>
      <c r="MRI40" s="95"/>
      <c r="MRJ40" s="96"/>
      <c r="MRK40" s="97"/>
      <c r="MRU40" s="98"/>
      <c r="MRW40" s="15"/>
      <c r="MRX40" s="15"/>
      <c r="MRY40" s="95"/>
      <c r="MRZ40" s="96"/>
      <c r="MSA40" s="97"/>
      <c r="MSK40" s="98"/>
      <c r="MSM40" s="15"/>
      <c r="MSN40" s="15"/>
      <c r="MSO40" s="95"/>
      <c r="MSP40" s="96"/>
      <c r="MSQ40" s="97"/>
      <c r="MTA40" s="98"/>
      <c r="MTC40" s="15"/>
      <c r="MTD40" s="15"/>
      <c r="MTE40" s="95"/>
      <c r="MTF40" s="96"/>
      <c r="MTG40" s="97"/>
      <c r="MTQ40" s="98"/>
      <c r="MTS40" s="15"/>
      <c r="MTT40" s="15"/>
      <c r="MTU40" s="95"/>
      <c r="MTV40" s="96"/>
      <c r="MTW40" s="97"/>
      <c r="MUG40" s="98"/>
      <c r="MUI40" s="15"/>
      <c r="MUJ40" s="15"/>
      <c r="MUK40" s="95"/>
      <c r="MUL40" s="96"/>
      <c r="MUM40" s="97"/>
      <c r="MUW40" s="98"/>
      <c r="MUY40" s="15"/>
      <c r="MUZ40" s="15"/>
      <c r="MVA40" s="95"/>
      <c r="MVB40" s="96"/>
      <c r="MVC40" s="97"/>
      <c r="MVM40" s="98"/>
      <c r="MVO40" s="15"/>
      <c r="MVP40" s="15"/>
      <c r="MVQ40" s="95"/>
      <c r="MVR40" s="96"/>
      <c r="MVS40" s="97"/>
      <c r="MWC40" s="98"/>
      <c r="MWE40" s="15"/>
      <c r="MWF40" s="15"/>
      <c r="MWG40" s="95"/>
      <c r="MWH40" s="96"/>
      <c r="MWI40" s="97"/>
      <c r="MWS40" s="98"/>
      <c r="MWU40" s="15"/>
      <c r="MWV40" s="15"/>
      <c r="MWW40" s="95"/>
      <c r="MWX40" s="96"/>
      <c r="MWY40" s="97"/>
      <c r="MXI40" s="98"/>
      <c r="MXK40" s="15"/>
      <c r="MXL40" s="15"/>
      <c r="MXM40" s="95"/>
      <c r="MXN40" s="96"/>
      <c r="MXO40" s="97"/>
      <c r="MXY40" s="98"/>
      <c r="MYA40" s="15"/>
      <c r="MYB40" s="15"/>
      <c r="MYC40" s="95"/>
      <c r="MYD40" s="96"/>
      <c r="MYE40" s="97"/>
      <c r="MYO40" s="98"/>
      <c r="MYQ40" s="15"/>
      <c r="MYR40" s="15"/>
      <c r="MYS40" s="95"/>
      <c r="MYT40" s="96"/>
      <c r="MYU40" s="97"/>
      <c r="MZE40" s="98"/>
      <c r="MZG40" s="15"/>
      <c r="MZH40" s="15"/>
      <c r="MZI40" s="95"/>
      <c r="MZJ40" s="96"/>
      <c r="MZK40" s="97"/>
      <c r="MZU40" s="98"/>
      <c r="MZW40" s="15"/>
      <c r="MZX40" s="15"/>
      <c r="MZY40" s="95"/>
      <c r="MZZ40" s="96"/>
      <c r="NAA40" s="97"/>
      <c r="NAK40" s="98"/>
      <c r="NAM40" s="15"/>
      <c r="NAN40" s="15"/>
      <c r="NAO40" s="95"/>
      <c r="NAP40" s="96"/>
      <c r="NAQ40" s="97"/>
      <c r="NBA40" s="98"/>
      <c r="NBC40" s="15"/>
      <c r="NBD40" s="15"/>
      <c r="NBE40" s="95"/>
      <c r="NBF40" s="96"/>
      <c r="NBG40" s="97"/>
      <c r="NBQ40" s="98"/>
      <c r="NBS40" s="15"/>
      <c r="NBT40" s="15"/>
      <c r="NBU40" s="95"/>
      <c r="NBV40" s="96"/>
      <c r="NBW40" s="97"/>
      <c r="NCG40" s="98"/>
      <c r="NCI40" s="15"/>
      <c r="NCJ40" s="15"/>
      <c r="NCK40" s="95"/>
      <c r="NCL40" s="96"/>
      <c r="NCM40" s="97"/>
      <c r="NCW40" s="98"/>
      <c r="NCY40" s="15"/>
      <c r="NCZ40" s="15"/>
      <c r="NDA40" s="95"/>
      <c r="NDB40" s="96"/>
      <c r="NDC40" s="97"/>
      <c r="NDM40" s="98"/>
      <c r="NDO40" s="15"/>
      <c r="NDP40" s="15"/>
      <c r="NDQ40" s="95"/>
      <c r="NDR40" s="96"/>
      <c r="NDS40" s="97"/>
      <c r="NEC40" s="98"/>
      <c r="NEE40" s="15"/>
      <c r="NEF40" s="15"/>
      <c r="NEG40" s="95"/>
      <c r="NEH40" s="96"/>
      <c r="NEI40" s="97"/>
      <c r="NES40" s="98"/>
      <c r="NEU40" s="15"/>
      <c r="NEV40" s="15"/>
      <c r="NEW40" s="95"/>
      <c r="NEX40" s="96"/>
      <c r="NEY40" s="97"/>
      <c r="NFI40" s="98"/>
      <c r="NFK40" s="15"/>
      <c r="NFL40" s="15"/>
      <c r="NFM40" s="95"/>
      <c r="NFN40" s="96"/>
      <c r="NFO40" s="97"/>
      <c r="NFY40" s="98"/>
      <c r="NGA40" s="15"/>
      <c r="NGB40" s="15"/>
      <c r="NGC40" s="95"/>
      <c r="NGD40" s="96"/>
      <c r="NGE40" s="97"/>
      <c r="NGO40" s="98"/>
      <c r="NGQ40" s="15"/>
      <c r="NGR40" s="15"/>
      <c r="NGS40" s="95"/>
      <c r="NGT40" s="96"/>
      <c r="NGU40" s="97"/>
      <c r="NHE40" s="98"/>
      <c r="NHG40" s="15"/>
      <c r="NHH40" s="15"/>
      <c r="NHI40" s="95"/>
      <c r="NHJ40" s="96"/>
      <c r="NHK40" s="97"/>
      <c r="NHU40" s="98"/>
      <c r="NHW40" s="15"/>
      <c r="NHX40" s="15"/>
      <c r="NHY40" s="95"/>
      <c r="NHZ40" s="96"/>
      <c r="NIA40" s="97"/>
      <c r="NIK40" s="98"/>
      <c r="NIM40" s="15"/>
      <c r="NIN40" s="15"/>
      <c r="NIO40" s="95"/>
      <c r="NIP40" s="96"/>
      <c r="NIQ40" s="97"/>
      <c r="NJA40" s="98"/>
      <c r="NJC40" s="15"/>
      <c r="NJD40" s="15"/>
      <c r="NJE40" s="95"/>
      <c r="NJF40" s="96"/>
      <c r="NJG40" s="97"/>
      <c r="NJQ40" s="98"/>
      <c r="NJS40" s="15"/>
      <c r="NJT40" s="15"/>
      <c r="NJU40" s="95"/>
      <c r="NJV40" s="96"/>
      <c r="NJW40" s="97"/>
      <c r="NKG40" s="98"/>
      <c r="NKI40" s="15"/>
      <c r="NKJ40" s="15"/>
      <c r="NKK40" s="95"/>
      <c r="NKL40" s="96"/>
      <c r="NKM40" s="97"/>
      <c r="NKW40" s="98"/>
      <c r="NKY40" s="15"/>
      <c r="NKZ40" s="15"/>
      <c r="NLA40" s="95"/>
      <c r="NLB40" s="96"/>
      <c r="NLC40" s="97"/>
      <c r="NLM40" s="98"/>
      <c r="NLO40" s="15"/>
      <c r="NLP40" s="15"/>
      <c r="NLQ40" s="95"/>
      <c r="NLR40" s="96"/>
      <c r="NLS40" s="97"/>
      <c r="NMC40" s="98"/>
      <c r="NME40" s="15"/>
      <c r="NMF40" s="15"/>
      <c r="NMG40" s="95"/>
      <c r="NMH40" s="96"/>
      <c r="NMI40" s="97"/>
      <c r="NMS40" s="98"/>
      <c r="NMU40" s="15"/>
      <c r="NMV40" s="15"/>
      <c r="NMW40" s="95"/>
      <c r="NMX40" s="96"/>
      <c r="NMY40" s="97"/>
      <c r="NNI40" s="98"/>
      <c r="NNK40" s="15"/>
      <c r="NNL40" s="15"/>
      <c r="NNM40" s="95"/>
      <c r="NNN40" s="96"/>
      <c r="NNO40" s="97"/>
      <c r="NNY40" s="98"/>
      <c r="NOA40" s="15"/>
      <c r="NOB40" s="15"/>
      <c r="NOC40" s="95"/>
      <c r="NOD40" s="96"/>
      <c r="NOE40" s="97"/>
      <c r="NOO40" s="98"/>
      <c r="NOQ40" s="15"/>
      <c r="NOR40" s="15"/>
      <c r="NOS40" s="95"/>
      <c r="NOT40" s="96"/>
      <c r="NOU40" s="97"/>
      <c r="NPE40" s="98"/>
      <c r="NPG40" s="15"/>
      <c r="NPH40" s="15"/>
      <c r="NPI40" s="95"/>
      <c r="NPJ40" s="96"/>
      <c r="NPK40" s="97"/>
      <c r="NPU40" s="98"/>
      <c r="NPW40" s="15"/>
      <c r="NPX40" s="15"/>
      <c r="NPY40" s="95"/>
      <c r="NPZ40" s="96"/>
      <c r="NQA40" s="97"/>
      <c r="NQK40" s="98"/>
      <c r="NQM40" s="15"/>
      <c r="NQN40" s="15"/>
      <c r="NQO40" s="95"/>
      <c r="NQP40" s="96"/>
      <c r="NQQ40" s="97"/>
      <c r="NRA40" s="98"/>
      <c r="NRC40" s="15"/>
      <c r="NRD40" s="15"/>
      <c r="NRE40" s="95"/>
      <c r="NRF40" s="96"/>
      <c r="NRG40" s="97"/>
      <c r="NRQ40" s="98"/>
      <c r="NRS40" s="15"/>
      <c r="NRT40" s="15"/>
      <c r="NRU40" s="95"/>
      <c r="NRV40" s="96"/>
      <c r="NRW40" s="97"/>
      <c r="NSG40" s="98"/>
      <c r="NSI40" s="15"/>
      <c r="NSJ40" s="15"/>
      <c r="NSK40" s="95"/>
      <c r="NSL40" s="96"/>
      <c r="NSM40" s="97"/>
      <c r="NSW40" s="98"/>
      <c r="NSY40" s="15"/>
      <c r="NSZ40" s="15"/>
      <c r="NTA40" s="95"/>
      <c r="NTB40" s="96"/>
      <c r="NTC40" s="97"/>
      <c r="NTM40" s="98"/>
      <c r="NTO40" s="15"/>
      <c r="NTP40" s="15"/>
      <c r="NTQ40" s="95"/>
      <c r="NTR40" s="96"/>
      <c r="NTS40" s="97"/>
      <c r="NUC40" s="98"/>
      <c r="NUE40" s="15"/>
      <c r="NUF40" s="15"/>
      <c r="NUG40" s="95"/>
      <c r="NUH40" s="96"/>
      <c r="NUI40" s="97"/>
      <c r="NUS40" s="98"/>
      <c r="NUU40" s="15"/>
      <c r="NUV40" s="15"/>
      <c r="NUW40" s="95"/>
      <c r="NUX40" s="96"/>
      <c r="NUY40" s="97"/>
      <c r="NVI40" s="98"/>
      <c r="NVK40" s="15"/>
      <c r="NVL40" s="15"/>
      <c r="NVM40" s="95"/>
      <c r="NVN40" s="96"/>
      <c r="NVO40" s="97"/>
      <c r="NVY40" s="98"/>
      <c r="NWA40" s="15"/>
      <c r="NWB40" s="15"/>
      <c r="NWC40" s="95"/>
      <c r="NWD40" s="96"/>
      <c r="NWE40" s="97"/>
      <c r="NWO40" s="98"/>
      <c r="NWQ40" s="15"/>
      <c r="NWR40" s="15"/>
      <c r="NWS40" s="95"/>
      <c r="NWT40" s="96"/>
      <c r="NWU40" s="97"/>
      <c r="NXE40" s="98"/>
      <c r="NXG40" s="15"/>
      <c r="NXH40" s="15"/>
      <c r="NXI40" s="95"/>
      <c r="NXJ40" s="96"/>
      <c r="NXK40" s="97"/>
      <c r="NXU40" s="98"/>
      <c r="NXW40" s="15"/>
      <c r="NXX40" s="15"/>
      <c r="NXY40" s="95"/>
      <c r="NXZ40" s="96"/>
      <c r="NYA40" s="97"/>
      <c r="NYK40" s="98"/>
      <c r="NYM40" s="15"/>
      <c r="NYN40" s="15"/>
      <c r="NYO40" s="95"/>
      <c r="NYP40" s="96"/>
      <c r="NYQ40" s="97"/>
      <c r="NZA40" s="98"/>
      <c r="NZC40" s="15"/>
      <c r="NZD40" s="15"/>
      <c r="NZE40" s="95"/>
      <c r="NZF40" s="96"/>
      <c r="NZG40" s="97"/>
      <c r="NZQ40" s="98"/>
      <c r="NZS40" s="15"/>
      <c r="NZT40" s="15"/>
      <c r="NZU40" s="95"/>
      <c r="NZV40" s="96"/>
      <c r="NZW40" s="97"/>
      <c r="OAG40" s="98"/>
      <c r="OAI40" s="15"/>
      <c r="OAJ40" s="15"/>
      <c r="OAK40" s="95"/>
      <c r="OAL40" s="96"/>
      <c r="OAM40" s="97"/>
      <c r="OAW40" s="98"/>
      <c r="OAY40" s="15"/>
      <c r="OAZ40" s="15"/>
      <c r="OBA40" s="95"/>
      <c r="OBB40" s="96"/>
      <c r="OBC40" s="97"/>
      <c r="OBM40" s="98"/>
      <c r="OBO40" s="15"/>
      <c r="OBP40" s="15"/>
      <c r="OBQ40" s="95"/>
      <c r="OBR40" s="96"/>
      <c r="OBS40" s="97"/>
      <c r="OCC40" s="98"/>
      <c r="OCE40" s="15"/>
      <c r="OCF40" s="15"/>
      <c r="OCG40" s="95"/>
      <c r="OCH40" s="96"/>
      <c r="OCI40" s="97"/>
      <c r="OCS40" s="98"/>
      <c r="OCU40" s="15"/>
      <c r="OCV40" s="15"/>
      <c r="OCW40" s="95"/>
      <c r="OCX40" s="96"/>
      <c r="OCY40" s="97"/>
      <c r="ODI40" s="98"/>
      <c r="ODK40" s="15"/>
      <c r="ODL40" s="15"/>
      <c r="ODM40" s="95"/>
      <c r="ODN40" s="96"/>
      <c r="ODO40" s="97"/>
      <c r="ODY40" s="98"/>
      <c r="OEA40" s="15"/>
      <c r="OEB40" s="15"/>
      <c r="OEC40" s="95"/>
      <c r="OED40" s="96"/>
      <c r="OEE40" s="97"/>
      <c r="OEO40" s="98"/>
      <c r="OEQ40" s="15"/>
      <c r="OER40" s="15"/>
      <c r="OES40" s="95"/>
      <c r="OET40" s="96"/>
      <c r="OEU40" s="97"/>
      <c r="OFE40" s="98"/>
      <c r="OFG40" s="15"/>
      <c r="OFH40" s="15"/>
      <c r="OFI40" s="95"/>
      <c r="OFJ40" s="96"/>
      <c r="OFK40" s="97"/>
      <c r="OFU40" s="98"/>
      <c r="OFW40" s="15"/>
      <c r="OFX40" s="15"/>
      <c r="OFY40" s="95"/>
      <c r="OFZ40" s="96"/>
      <c r="OGA40" s="97"/>
      <c r="OGK40" s="98"/>
      <c r="OGM40" s="15"/>
      <c r="OGN40" s="15"/>
      <c r="OGO40" s="95"/>
      <c r="OGP40" s="96"/>
      <c r="OGQ40" s="97"/>
      <c r="OHA40" s="98"/>
      <c r="OHC40" s="15"/>
      <c r="OHD40" s="15"/>
      <c r="OHE40" s="95"/>
      <c r="OHF40" s="96"/>
      <c r="OHG40" s="97"/>
      <c r="OHQ40" s="98"/>
      <c r="OHS40" s="15"/>
      <c r="OHT40" s="15"/>
      <c r="OHU40" s="95"/>
      <c r="OHV40" s="96"/>
      <c r="OHW40" s="97"/>
      <c r="OIG40" s="98"/>
      <c r="OII40" s="15"/>
      <c r="OIJ40" s="15"/>
      <c r="OIK40" s="95"/>
      <c r="OIL40" s="96"/>
      <c r="OIM40" s="97"/>
      <c r="OIW40" s="98"/>
      <c r="OIY40" s="15"/>
      <c r="OIZ40" s="15"/>
      <c r="OJA40" s="95"/>
      <c r="OJB40" s="96"/>
      <c r="OJC40" s="97"/>
      <c r="OJM40" s="98"/>
      <c r="OJO40" s="15"/>
      <c r="OJP40" s="15"/>
      <c r="OJQ40" s="95"/>
      <c r="OJR40" s="96"/>
      <c r="OJS40" s="97"/>
      <c r="OKC40" s="98"/>
      <c r="OKE40" s="15"/>
      <c r="OKF40" s="15"/>
      <c r="OKG40" s="95"/>
      <c r="OKH40" s="96"/>
      <c r="OKI40" s="97"/>
      <c r="OKS40" s="98"/>
      <c r="OKU40" s="15"/>
      <c r="OKV40" s="15"/>
      <c r="OKW40" s="95"/>
      <c r="OKX40" s="96"/>
      <c r="OKY40" s="97"/>
      <c r="OLI40" s="98"/>
      <c r="OLK40" s="15"/>
      <c r="OLL40" s="15"/>
      <c r="OLM40" s="95"/>
      <c r="OLN40" s="96"/>
      <c r="OLO40" s="97"/>
      <c r="OLY40" s="98"/>
      <c r="OMA40" s="15"/>
      <c r="OMB40" s="15"/>
      <c r="OMC40" s="95"/>
      <c r="OMD40" s="96"/>
      <c r="OME40" s="97"/>
      <c r="OMO40" s="98"/>
      <c r="OMQ40" s="15"/>
      <c r="OMR40" s="15"/>
      <c r="OMS40" s="95"/>
      <c r="OMT40" s="96"/>
      <c r="OMU40" s="97"/>
      <c r="ONE40" s="98"/>
      <c r="ONG40" s="15"/>
      <c r="ONH40" s="15"/>
      <c r="ONI40" s="95"/>
      <c r="ONJ40" s="96"/>
      <c r="ONK40" s="97"/>
      <c r="ONU40" s="98"/>
      <c r="ONW40" s="15"/>
      <c r="ONX40" s="15"/>
      <c r="ONY40" s="95"/>
      <c r="ONZ40" s="96"/>
      <c r="OOA40" s="97"/>
      <c r="OOK40" s="98"/>
      <c r="OOM40" s="15"/>
      <c r="OON40" s="15"/>
      <c r="OOO40" s="95"/>
      <c r="OOP40" s="96"/>
      <c r="OOQ40" s="97"/>
      <c r="OPA40" s="98"/>
      <c r="OPC40" s="15"/>
      <c r="OPD40" s="15"/>
      <c r="OPE40" s="95"/>
      <c r="OPF40" s="96"/>
      <c r="OPG40" s="97"/>
      <c r="OPQ40" s="98"/>
      <c r="OPS40" s="15"/>
      <c r="OPT40" s="15"/>
      <c r="OPU40" s="95"/>
      <c r="OPV40" s="96"/>
      <c r="OPW40" s="97"/>
      <c r="OQG40" s="98"/>
      <c r="OQI40" s="15"/>
      <c r="OQJ40" s="15"/>
      <c r="OQK40" s="95"/>
      <c r="OQL40" s="96"/>
      <c r="OQM40" s="97"/>
      <c r="OQW40" s="98"/>
      <c r="OQY40" s="15"/>
      <c r="OQZ40" s="15"/>
      <c r="ORA40" s="95"/>
      <c r="ORB40" s="96"/>
      <c r="ORC40" s="97"/>
      <c r="ORM40" s="98"/>
      <c r="ORO40" s="15"/>
      <c r="ORP40" s="15"/>
      <c r="ORQ40" s="95"/>
      <c r="ORR40" s="96"/>
      <c r="ORS40" s="97"/>
      <c r="OSC40" s="98"/>
      <c r="OSE40" s="15"/>
      <c r="OSF40" s="15"/>
      <c r="OSG40" s="95"/>
      <c r="OSH40" s="96"/>
      <c r="OSI40" s="97"/>
      <c r="OSS40" s="98"/>
      <c r="OSU40" s="15"/>
      <c r="OSV40" s="15"/>
      <c r="OSW40" s="95"/>
      <c r="OSX40" s="96"/>
      <c r="OSY40" s="97"/>
      <c r="OTI40" s="98"/>
      <c r="OTK40" s="15"/>
      <c r="OTL40" s="15"/>
      <c r="OTM40" s="95"/>
      <c r="OTN40" s="96"/>
      <c r="OTO40" s="97"/>
      <c r="OTY40" s="98"/>
      <c r="OUA40" s="15"/>
      <c r="OUB40" s="15"/>
      <c r="OUC40" s="95"/>
      <c r="OUD40" s="96"/>
      <c r="OUE40" s="97"/>
      <c r="OUO40" s="98"/>
      <c r="OUQ40" s="15"/>
      <c r="OUR40" s="15"/>
      <c r="OUS40" s="95"/>
      <c r="OUT40" s="96"/>
      <c r="OUU40" s="97"/>
      <c r="OVE40" s="98"/>
      <c r="OVG40" s="15"/>
      <c r="OVH40" s="15"/>
      <c r="OVI40" s="95"/>
      <c r="OVJ40" s="96"/>
      <c r="OVK40" s="97"/>
      <c r="OVU40" s="98"/>
      <c r="OVW40" s="15"/>
      <c r="OVX40" s="15"/>
      <c r="OVY40" s="95"/>
      <c r="OVZ40" s="96"/>
      <c r="OWA40" s="97"/>
      <c r="OWK40" s="98"/>
      <c r="OWM40" s="15"/>
      <c r="OWN40" s="15"/>
      <c r="OWO40" s="95"/>
      <c r="OWP40" s="96"/>
      <c r="OWQ40" s="97"/>
      <c r="OXA40" s="98"/>
      <c r="OXC40" s="15"/>
      <c r="OXD40" s="15"/>
      <c r="OXE40" s="95"/>
      <c r="OXF40" s="96"/>
      <c r="OXG40" s="97"/>
      <c r="OXQ40" s="98"/>
      <c r="OXS40" s="15"/>
      <c r="OXT40" s="15"/>
      <c r="OXU40" s="95"/>
      <c r="OXV40" s="96"/>
      <c r="OXW40" s="97"/>
      <c r="OYG40" s="98"/>
      <c r="OYI40" s="15"/>
      <c r="OYJ40" s="15"/>
      <c r="OYK40" s="95"/>
      <c r="OYL40" s="96"/>
      <c r="OYM40" s="97"/>
      <c r="OYW40" s="98"/>
      <c r="OYY40" s="15"/>
      <c r="OYZ40" s="15"/>
      <c r="OZA40" s="95"/>
      <c r="OZB40" s="96"/>
      <c r="OZC40" s="97"/>
      <c r="OZM40" s="98"/>
      <c r="OZO40" s="15"/>
      <c r="OZP40" s="15"/>
      <c r="OZQ40" s="95"/>
      <c r="OZR40" s="96"/>
      <c r="OZS40" s="97"/>
      <c r="PAC40" s="98"/>
      <c r="PAE40" s="15"/>
      <c r="PAF40" s="15"/>
      <c r="PAG40" s="95"/>
      <c r="PAH40" s="96"/>
      <c r="PAI40" s="97"/>
      <c r="PAS40" s="98"/>
      <c r="PAU40" s="15"/>
      <c r="PAV40" s="15"/>
      <c r="PAW40" s="95"/>
      <c r="PAX40" s="96"/>
      <c r="PAY40" s="97"/>
      <c r="PBI40" s="98"/>
      <c r="PBK40" s="15"/>
      <c r="PBL40" s="15"/>
      <c r="PBM40" s="95"/>
      <c r="PBN40" s="96"/>
      <c r="PBO40" s="97"/>
      <c r="PBY40" s="98"/>
      <c r="PCA40" s="15"/>
      <c r="PCB40" s="15"/>
      <c r="PCC40" s="95"/>
      <c r="PCD40" s="96"/>
      <c r="PCE40" s="97"/>
      <c r="PCO40" s="98"/>
      <c r="PCQ40" s="15"/>
      <c r="PCR40" s="15"/>
      <c r="PCS40" s="95"/>
      <c r="PCT40" s="96"/>
      <c r="PCU40" s="97"/>
      <c r="PDE40" s="98"/>
      <c r="PDG40" s="15"/>
      <c r="PDH40" s="15"/>
      <c r="PDI40" s="95"/>
      <c r="PDJ40" s="96"/>
      <c r="PDK40" s="97"/>
      <c r="PDU40" s="98"/>
      <c r="PDW40" s="15"/>
      <c r="PDX40" s="15"/>
      <c r="PDY40" s="95"/>
      <c r="PDZ40" s="96"/>
      <c r="PEA40" s="97"/>
      <c r="PEK40" s="98"/>
      <c r="PEM40" s="15"/>
      <c r="PEN40" s="15"/>
      <c r="PEO40" s="95"/>
      <c r="PEP40" s="96"/>
      <c r="PEQ40" s="97"/>
      <c r="PFA40" s="98"/>
      <c r="PFC40" s="15"/>
      <c r="PFD40" s="15"/>
      <c r="PFE40" s="95"/>
      <c r="PFF40" s="96"/>
      <c r="PFG40" s="97"/>
      <c r="PFQ40" s="98"/>
      <c r="PFS40" s="15"/>
      <c r="PFT40" s="15"/>
      <c r="PFU40" s="95"/>
      <c r="PFV40" s="96"/>
      <c r="PFW40" s="97"/>
      <c r="PGG40" s="98"/>
      <c r="PGI40" s="15"/>
      <c r="PGJ40" s="15"/>
      <c r="PGK40" s="95"/>
      <c r="PGL40" s="96"/>
      <c r="PGM40" s="97"/>
      <c r="PGW40" s="98"/>
      <c r="PGY40" s="15"/>
      <c r="PGZ40" s="15"/>
      <c r="PHA40" s="95"/>
      <c r="PHB40" s="96"/>
      <c r="PHC40" s="97"/>
      <c r="PHM40" s="98"/>
      <c r="PHO40" s="15"/>
      <c r="PHP40" s="15"/>
      <c r="PHQ40" s="95"/>
      <c r="PHR40" s="96"/>
      <c r="PHS40" s="97"/>
      <c r="PIC40" s="98"/>
      <c r="PIE40" s="15"/>
      <c r="PIF40" s="15"/>
      <c r="PIG40" s="95"/>
      <c r="PIH40" s="96"/>
      <c r="PII40" s="97"/>
      <c r="PIS40" s="98"/>
      <c r="PIU40" s="15"/>
      <c r="PIV40" s="15"/>
      <c r="PIW40" s="95"/>
      <c r="PIX40" s="96"/>
      <c r="PIY40" s="97"/>
      <c r="PJI40" s="98"/>
      <c r="PJK40" s="15"/>
      <c r="PJL40" s="15"/>
      <c r="PJM40" s="95"/>
      <c r="PJN40" s="96"/>
      <c r="PJO40" s="97"/>
      <c r="PJY40" s="98"/>
      <c r="PKA40" s="15"/>
      <c r="PKB40" s="15"/>
      <c r="PKC40" s="95"/>
      <c r="PKD40" s="96"/>
      <c r="PKE40" s="97"/>
      <c r="PKO40" s="98"/>
      <c r="PKQ40" s="15"/>
      <c r="PKR40" s="15"/>
      <c r="PKS40" s="95"/>
      <c r="PKT40" s="96"/>
      <c r="PKU40" s="97"/>
      <c r="PLE40" s="98"/>
      <c r="PLG40" s="15"/>
      <c r="PLH40" s="15"/>
      <c r="PLI40" s="95"/>
      <c r="PLJ40" s="96"/>
      <c r="PLK40" s="97"/>
      <c r="PLU40" s="98"/>
      <c r="PLW40" s="15"/>
      <c r="PLX40" s="15"/>
      <c r="PLY40" s="95"/>
      <c r="PLZ40" s="96"/>
      <c r="PMA40" s="97"/>
      <c r="PMK40" s="98"/>
      <c r="PMM40" s="15"/>
      <c r="PMN40" s="15"/>
      <c r="PMO40" s="95"/>
      <c r="PMP40" s="96"/>
      <c r="PMQ40" s="97"/>
      <c r="PNA40" s="98"/>
      <c r="PNC40" s="15"/>
      <c r="PND40" s="15"/>
      <c r="PNE40" s="95"/>
      <c r="PNF40" s="96"/>
      <c r="PNG40" s="97"/>
      <c r="PNQ40" s="98"/>
      <c r="PNS40" s="15"/>
      <c r="PNT40" s="15"/>
      <c r="PNU40" s="95"/>
      <c r="PNV40" s="96"/>
      <c r="PNW40" s="97"/>
      <c r="POG40" s="98"/>
      <c r="POI40" s="15"/>
      <c r="POJ40" s="15"/>
      <c r="POK40" s="95"/>
      <c r="POL40" s="96"/>
      <c r="POM40" s="97"/>
      <c r="POW40" s="98"/>
      <c r="POY40" s="15"/>
      <c r="POZ40" s="15"/>
      <c r="PPA40" s="95"/>
      <c r="PPB40" s="96"/>
      <c r="PPC40" s="97"/>
      <c r="PPM40" s="98"/>
      <c r="PPO40" s="15"/>
      <c r="PPP40" s="15"/>
      <c r="PPQ40" s="95"/>
      <c r="PPR40" s="96"/>
      <c r="PPS40" s="97"/>
      <c r="PQC40" s="98"/>
      <c r="PQE40" s="15"/>
      <c r="PQF40" s="15"/>
      <c r="PQG40" s="95"/>
      <c r="PQH40" s="96"/>
      <c r="PQI40" s="97"/>
      <c r="PQS40" s="98"/>
      <c r="PQU40" s="15"/>
      <c r="PQV40" s="15"/>
      <c r="PQW40" s="95"/>
      <c r="PQX40" s="96"/>
      <c r="PQY40" s="97"/>
      <c r="PRI40" s="98"/>
      <c r="PRK40" s="15"/>
      <c r="PRL40" s="15"/>
      <c r="PRM40" s="95"/>
      <c r="PRN40" s="96"/>
      <c r="PRO40" s="97"/>
      <c r="PRY40" s="98"/>
      <c r="PSA40" s="15"/>
      <c r="PSB40" s="15"/>
      <c r="PSC40" s="95"/>
      <c r="PSD40" s="96"/>
      <c r="PSE40" s="97"/>
      <c r="PSO40" s="98"/>
      <c r="PSQ40" s="15"/>
      <c r="PSR40" s="15"/>
      <c r="PSS40" s="95"/>
      <c r="PST40" s="96"/>
      <c r="PSU40" s="97"/>
      <c r="PTE40" s="98"/>
      <c r="PTG40" s="15"/>
      <c r="PTH40" s="15"/>
      <c r="PTI40" s="95"/>
      <c r="PTJ40" s="96"/>
      <c r="PTK40" s="97"/>
      <c r="PTU40" s="98"/>
      <c r="PTW40" s="15"/>
      <c r="PTX40" s="15"/>
      <c r="PTY40" s="95"/>
      <c r="PTZ40" s="96"/>
      <c r="PUA40" s="97"/>
      <c r="PUK40" s="98"/>
      <c r="PUM40" s="15"/>
      <c r="PUN40" s="15"/>
      <c r="PUO40" s="95"/>
      <c r="PUP40" s="96"/>
      <c r="PUQ40" s="97"/>
      <c r="PVA40" s="98"/>
      <c r="PVC40" s="15"/>
      <c r="PVD40" s="15"/>
      <c r="PVE40" s="95"/>
      <c r="PVF40" s="96"/>
      <c r="PVG40" s="97"/>
      <c r="PVQ40" s="98"/>
      <c r="PVS40" s="15"/>
      <c r="PVT40" s="15"/>
      <c r="PVU40" s="95"/>
      <c r="PVV40" s="96"/>
      <c r="PVW40" s="97"/>
      <c r="PWG40" s="98"/>
      <c r="PWI40" s="15"/>
      <c r="PWJ40" s="15"/>
      <c r="PWK40" s="95"/>
      <c r="PWL40" s="96"/>
      <c r="PWM40" s="97"/>
      <c r="PWW40" s="98"/>
      <c r="PWY40" s="15"/>
      <c r="PWZ40" s="15"/>
      <c r="PXA40" s="95"/>
      <c r="PXB40" s="96"/>
      <c r="PXC40" s="97"/>
      <c r="PXM40" s="98"/>
      <c r="PXO40" s="15"/>
      <c r="PXP40" s="15"/>
      <c r="PXQ40" s="95"/>
      <c r="PXR40" s="96"/>
      <c r="PXS40" s="97"/>
      <c r="PYC40" s="98"/>
      <c r="PYE40" s="15"/>
      <c r="PYF40" s="15"/>
      <c r="PYG40" s="95"/>
      <c r="PYH40" s="96"/>
      <c r="PYI40" s="97"/>
      <c r="PYS40" s="98"/>
      <c r="PYU40" s="15"/>
      <c r="PYV40" s="15"/>
      <c r="PYW40" s="95"/>
      <c r="PYX40" s="96"/>
      <c r="PYY40" s="97"/>
      <c r="PZI40" s="98"/>
      <c r="PZK40" s="15"/>
      <c r="PZL40" s="15"/>
      <c r="PZM40" s="95"/>
      <c r="PZN40" s="96"/>
      <c r="PZO40" s="97"/>
      <c r="PZY40" s="98"/>
      <c r="QAA40" s="15"/>
      <c r="QAB40" s="15"/>
      <c r="QAC40" s="95"/>
      <c r="QAD40" s="96"/>
      <c r="QAE40" s="97"/>
      <c r="QAO40" s="98"/>
      <c r="QAQ40" s="15"/>
      <c r="QAR40" s="15"/>
      <c r="QAS40" s="95"/>
      <c r="QAT40" s="96"/>
      <c r="QAU40" s="97"/>
      <c r="QBE40" s="98"/>
      <c r="QBG40" s="15"/>
      <c r="QBH40" s="15"/>
      <c r="QBI40" s="95"/>
      <c r="QBJ40" s="96"/>
      <c r="QBK40" s="97"/>
      <c r="QBU40" s="98"/>
      <c r="QBW40" s="15"/>
      <c r="QBX40" s="15"/>
      <c r="QBY40" s="95"/>
      <c r="QBZ40" s="96"/>
      <c r="QCA40" s="97"/>
      <c r="QCK40" s="98"/>
      <c r="QCM40" s="15"/>
      <c r="QCN40" s="15"/>
      <c r="QCO40" s="95"/>
      <c r="QCP40" s="96"/>
      <c r="QCQ40" s="97"/>
      <c r="QDA40" s="98"/>
      <c r="QDC40" s="15"/>
      <c r="QDD40" s="15"/>
      <c r="QDE40" s="95"/>
      <c r="QDF40" s="96"/>
      <c r="QDG40" s="97"/>
      <c r="QDQ40" s="98"/>
      <c r="QDS40" s="15"/>
      <c r="QDT40" s="15"/>
      <c r="QDU40" s="95"/>
      <c r="QDV40" s="96"/>
      <c r="QDW40" s="97"/>
      <c r="QEG40" s="98"/>
      <c r="QEI40" s="15"/>
      <c r="QEJ40" s="15"/>
      <c r="QEK40" s="95"/>
      <c r="QEL40" s="96"/>
      <c r="QEM40" s="97"/>
      <c r="QEW40" s="98"/>
      <c r="QEY40" s="15"/>
      <c r="QEZ40" s="15"/>
      <c r="QFA40" s="95"/>
      <c r="QFB40" s="96"/>
      <c r="QFC40" s="97"/>
      <c r="QFM40" s="98"/>
      <c r="QFO40" s="15"/>
      <c r="QFP40" s="15"/>
      <c r="QFQ40" s="95"/>
      <c r="QFR40" s="96"/>
      <c r="QFS40" s="97"/>
      <c r="QGC40" s="98"/>
      <c r="QGE40" s="15"/>
      <c r="QGF40" s="15"/>
      <c r="QGG40" s="95"/>
      <c r="QGH40" s="96"/>
      <c r="QGI40" s="97"/>
      <c r="QGS40" s="98"/>
      <c r="QGU40" s="15"/>
      <c r="QGV40" s="15"/>
      <c r="QGW40" s="95"/>
      <c r="QGX40" s="96"/>
      <c r="QGY40" s="97"/>
      <c r="QHI40" s="98"/>
      <c r="QHK40" s="15"/>
      <c r="QHL40" s="15"/>
      <c r="QHM40" s="95"/>
      <c r="QHN40" s="96"/>
      <c r="QHO40" s="97"/>
      <c r="QHY40" s="98"/>
      <c r="QIA40" s="15"/>
      <c r="QIB40" s="15"/>
      <c r="QIC40" s="95"/>
      <c r="QID40" s="96"/>
      <c r="QIE40" s="97"/>
      <c r="QIO40" s="98"/>
      <c r="QIQ40" s="15"/>
      <c r="QIR40" s="15"/>
      <c r="QIS40" s="95"/>
      <c r="QIT40" s="96"/>
      <c r="QIU40" s="97"/>
      <c r="QJE40" s="98"/>
      <c r="QJG40" s="15"/>
      <c r="QJH40" s="15"/>
      <c r="QJI40" s="95"/>
      <c r="QJJ40" s="96"/>
      <c r="QJK40" s="97"/>
      <c r="QJU40" s="98"/>
      <c r="QJW40" s="15"/>
      <c r="QJX40" s="15"/>
      <c r="QJY40" s="95"/>
      <c r="QJZ40" s="96"/>
      <c r="QKA40" s="97"/>
      <c r="QKK40" s="98"/>
      <c r="QKM40" s="15"/>
      <c r="QKN40" s="15"/>
      <c r="QKO40" s="95"/>
      <c r="QKP40" s="96"/>
      <c r="QKQ40" s="97"/>
      <c r="QLA40" s="98"/>
      <c r="QLC40" s="15"/>
      <c r="QLD40" s="15"/>
      <c r="QLE40" s="95"/>
      <c r="QLF40" s="96"/>
      <c r="QLG40" s="97"/>
      <c r="QLQ40" s="98"/>
      <c r="QLS40" s="15"/>
      <c r="QLT40" s="15"/>
      <c r="QLU40" s="95"/>
      <c r="QLV40" s="96"/>
      <c r="QLW40" s="97"/>
      <c r="QMG40" s="98"/>
      <c r="QMI40" s="15"/>
      <c r="QMJ40" s="15"/>
      <c r="QMK40" s="95"/>
      <c r="QML40" s="96"/>
      <c r="QMM40" s="97"/>
      <c r="QMW40" s="98"/>
      <c r="QMY40" s="15"/>
      <c r="QMZ40" s="15"/>
      <c r="QNA40" s="95"/>
      <c r="QNB40" s="96"/>
      <c r="QNC40" s="97"/>
      <c r="QNM40" s="98"/>
      <c r="QNO40" s="15"/>
      <c r="QNP40" s="15"/>
      <c r="QNQ40" s="95"/>
      <c r="QNR40" s="96"/>
      <c r="QNS40" s="97"/>
      <c r="QOC40" s="98"/>
      <c r="QOE40" s="15"/>
      <c r="QOF40" s="15"/>
      <c r="QOG40" s="95"/>
      <c r="QOH40" s="96"/>
      <c r="QOI40" s="97"/>
      <c r="QOS40" s="98"/>
      <c r="QOU40" s="15"/>
      <c r="QOV40" s="15"/>
      <c r="QOW40" s="95"/>
      <c r="QOX40" s="96"/>
      <c r="QOY40" s="97"/>
      <c r="QPI40" s="98"/>
      <c r="QPK40" s="15"/>
      <c r="QPL40" s="15"/>
      <c r="QPM40" s="95"/>
      <c r="QPN40" s="96"/>
      <c r="QPO40" s="97"/>
      <c r="QPY40" s="98"/>
      <c r="QQA40" s="15"/>
      <c r="QQB40" s="15"/>
      <c r="QQC40" s="95"/>
      <c r="QQD40" s="96"/>
      <c r="QQE40" s="97"/>
      <c r="QQO40" s="98"/>
      <c r="QQQ40" s="15"/>
      <c r="QQR40" s="15"/>
      <c r="QQS40" s="95"/>
      <c r="QQT40" s="96"/>
      <c r="QQU40" s="97"/>
      <c r="QRE40" s="98"/>
      <c r="QRG40" s="15"/>
      <c r="QRH40" s="15"/>
      <c r="QRI40" s="95"/>
      <c r="QRJ40" s="96"/>
      <c r="QRK40" s="97"/>
      <c r="QRU40" s="98"/>
      <c r="QRW40" s="15"/>
      <c r="QRX40" s="15"/>
      <c r="QRY40" s="95"/>
      <c r="QRZ40" s="96"/>
      <c r="QSA40" s="97"/>
      <c r="QSK40" s="98"/>
      <c r="QSM40" s="15"/>
      <c r="QSN40" s="15"/>
      <c r="QSO40" s="95"/>
      <c r="QSP40" s="96"/>
      <c r="QSQ40" s="97"/>
      <c r="QTA40" s="98"/>
      <c r="QTC40" s="15"/>
      <c r="QTD40" s="15"/>
      <c r="QTE40" s="95"/>
      <c r="QTF40" s="96"/>
      <c r="QTG40" s="97"/>
      <c r="QTQ40" s="98"/>
      <c r="QTS40" s="15"/>
      <c r="QTT40" s="15"/>
      <c r="QTU40" s="95"/>
      <c r="QTV40" s="96"/>
      <c r="QTW40" s="97"/>
      <c r="QUG40" s="98"/>
      <c r="QUI40" s="15"/>
      <c r="QUJ40" s="15"/>
      <c r="QUK40" s="95"/>
      <c r="QUL40" s="96"/>
      <c r="QUM40" s="97"/>
      <c r="QUW40" s="98"/>
      <c r="QUY40" s="15"/>
      <c r="QUZ40" s="15"/>
      <c r="QVA40" s="95"/>
      <c r="QVB40" s="96"/>
      <c r="QVC40" s="97"/>
      <c r="QVM40" s="98"/>
      <c r="QVO40" s="15"/>
      <c r="QVP40" s="15"/>
      <c r="QVQ40" s="95"/>
      <c r="QVR40" s="96"/>
      <c r="QVS40" s="97"/>
      <c r="QWC40" s="98"/>
      <c r="QWE40" s="15"/>
      <c r="QWF40" s="15"/>
      <c r="QWG40" s="95"/>
      <c r="QWH40" s="96"/>
      <c r="QWI40" s="97"/>
      <c r="QWS40" s="98"/>
      <c r="QWU40" s="15"/>
      <c r="QWV40" s="15"/>
      <c r="QWW40" s="95"/>
      <c r="QWX40" s="96"/>
      <c r="QWY40" s="97"/>
      <c r="QXI40" s="98"/>
      <c r="QXK40" s="15"/>
      <c r="QXL40" s="15"/>
      <c r="QXM40" s="95"/>
      <c r="QXN40" s="96"/>
      <c r="QXO40" s="97"/>
      <c r="QXY40" s="98"/>
      <c r="QYA40" s="15"/>
      <c r="QYB40" s="15"/>
      <c r="QYC40" s="95"/>
      <c r="QYD40" s="96"/>
      <c r="QYE40" s="97"/>
      <c r="QYO40" s="98"/>
      <c r="QYQ40" s="15"/>
      <c r="QYR40" s="15"/>
      <c r="QYS40" s="95"/>
      <c r="QYT40" s="96"/>
      <c r="QYU40" s="97"/>
      <c r="QZE40" s="98"/>
      <c r="QZG40" s="15"/>
      <c r="QZH40" s="15"/>
      <c r="QZI40" s="95"/>
      <c r="QZJ40" s="96"/>
      <c r="QZK40" s="97"/>
      <c r="QZU40" s="98"/>
      <c r="QZW40" s="15"/>
      <c r="QZX40" s="15"/>
      <c r="QZY40" s="95"/>
      <c r="QZZ40" s="96"/>
      <c r="RAA40" s="97"/>
      <c r="RAK40" s="98"/>
      <c r="RAM40" s="15"/>
      <c r="RAN40" s="15"/>
      <c r="RAO40" s="95"/>
      <c r="RAP40" s="96"/>
      <c r="RAQ40" s="97"/>
      <c r="RBA40" s="98"/>
      <c r="RBC40" s="15"/>
      <c r="RBD40" s="15"/>
      <c r="RBE40" s="95"/>
      <c r="RBF40" s="96"/>
      <c r="RBG40" s="97"/>
      <c r="RBQ40" s="98"/>
      <c r="RBS40" s="15"/>
      <c r="RBT40" s="15"/>
      <c r="RBU40" s="95"/>
      <c r="RBV40" s="96"/>
      <c r="RBW40" s="97"/>
      <c r="RCG40" s="98"/>
      <c r="RCI40" s="15"/>
      <c r="RCJ40" s="15"/>
      <c r="RCK40" s="95"/>
      <c r="RCL40" s="96"/>
      <c r="RCM40" s="97"/>
      <c r="RCW40" s="98"/>
      <c r="RCY40" s="15"/>
      <c r="RCZ40" s="15"/>
      <c r="RDA40" s="95"/>
      <c r="RDB40" s="96"/>
      <c r="RDC40" s="97"/>
      <c r="RDM40" s="98"/>
      <c r="RDO40" s="15"/>
      <c r="RDP40" s="15"/>
      <c r="RDQ40" s="95"/>
      <c r="RDR40" s="96"/>
      <c r="RDS40" s="97"/>
      <c r="REC40" s="98"/>
      <c r="REE40" s="15"/>
      <c r="REF40" s="15"/>
      <c r="REG40" s="95"/>
      <c r="REH40" s="96"/>
      <c r="REI40" s="97"/>
      <c r="RES40" s="98"/>
      <c r="REU40" s="15"/>
      <c r="REV40" s="15"/>
      <c r="REW40" s="95"/>
      <c r="REX40" s="96"/>
      <c r="REY40" s="97"/>
      <c r="RFI40" s="98"/>
      <c r="RFK40" s="15"/>
      <c r="RFL40" s="15"/>
      <c r="RFM40" s="95"/>
      <c r="RFN40" s="96"/>
      <c r="RFO40" s="97"/>
      <c r="RFY40" s="98"/>
      <c r="RGA40" s="15"/>
      <c r="RGB40" s="15"/>
      <c r="RGC40" s="95"/>
      <c r="RGD40" s="96"/>
      <c r="RGE40" s="97"/>
      <c r="RGO40" s="98"/>
      <c r="RGQ40" s="15"/>
      <c r="RGR40" s="15"/>
      <c r="RGS40" s="95"/>
      <c r="RGT40" s="96"/>
      <c r="RGU40" s="97"/>
      <c r="RHE40" s="98"/>
      <c r="RHG40" s="15"/>
      <c r="RHH40" s="15"/>
      <c r="RHI40" s="95"/>
      <c r="RHJ40" s="96"/>
      <c r="RHK40" s="97"/>
      <c r="RHU40" s="98"/>
      <c r="RHW40" s="15"/>
      <c r="RHX40" s="15"/>
      <c r="RHY40" s="95"/>
      <c r="RHZ40" s="96"/>
      <c r="RIA40" s="97"/>
      <c r="RIK40" s="98"/>
      <c r="RIM40" s="15"/>
      <c r="RIN40" s="15"/>
      <c r="RIO40" s="95"/>
      <c r="RIP40" s="96"/>
      <c r="RIQ40" s="97"/>
      <c r="RJA40" s="98"/>
      <c r="RJC40" s="15"/>
      <c r="RJD40" s="15"/>
      <c r="RJE40" s="95"/>
      <c r="RJF40" s="96"/>
      <c r="RJG40" s="97"/>
      <c r="RJQ40" s="98"/>
      <c r="RJS40" s="15"/>
      <c r="RJT40" s="15"/>
      <c r="RJU40" s="95"/>
      <c r="RJV40" s="96"/>
      <c r="RJW40" s="97"/>
      <c r="RKG40" s="98"/>
      <c r="RKI40" s="15"/>
      <c r="RKJ40" s="15"/>
      <c r="RKK40" s="95"/>
      <c r="RKL40" s="96"/>
      <c r="RKM40" s="97"/>
      <c r="RKW40" s="98"/>
      <c r="RKY40" s="15"/>
      <c r="RKZ40" s="15"/>
      <c r="RLA40" s="95"/>
      <c r="RLB40" s="96"/>
      <c r="RLC40" s="97"/>
      <c r="RLM40" s="98"/>
      <c r="RLO40" s="15"/>
      <c r="RLP40" s="15"/>
      <c r="RLQ40" s="95"/>
      <c r="RLR40" s="96"/>
      <c r="RLS40" s="97"/>
      <c r="RMC40" s="98"/>
      <c r="RME40" s="15"/>
      <c r="RMF40" s="15"/>
      <c r="RMG40" s="95"/>
      <c r="RMH40" s="96"/>
      <c r="RMI40" s="97"/>
      <c r="RMS40" s="98"/>
      <c r="RMU40" s="15"/>
      <c r="RMV40" s="15"/>
      <c r="RMW40" s="95"/>
      <c r="RMX40" s="96"/>
      <c r="RMY40" s="97"/>
      <c r="RNI40" s="98"/>
      <c r="RNK40" s="15"/>
      <c r="RNL40" s="15"/>
      <c r="RNM40" s="95"/>
      <c r="RNN40" s="96"/>
      <c r="RNO40" s="97"/>
      <c r="RNY40" s="98"/>
      <c r="ROA40" s="15"/>
      <c r="ROB40" s="15"/>
      <c r="ROC40" s="95"/>
      <c r="ROD40" s="96"/>
      <c r="ROE40" s="97"/>
      <c r="ROO40" s="98"/>
      <c r="ROQ40" s="15"/>
      <c r="ROR40" s="15"/>
      <c r="ROS40" s="95"/>
      <c r="ROT40" s="96"/>
      <c r="ROU40" s="97"/>
      <c r="RPE40" s="98"/>
      <c r="RPG40" s="15"/>
      <c r="RPH40" s="15"/>
      <c r="RPI40" s="95"/>
      <c r="RPJ40" s="96"/>
      <c r="RPK40" s="97"/>
      <c r="RPU40" s="98"/>
      <c r="RPW40" s="15"/>
      <c r="RPX40" s="15"/>
      <c r="RPY40" s="95"/>
      <c r="RPZ40" s="96"/>
      <c r="RQA40" s="97"/>
      <c r="RQK40" s="98"/>
      <c r="RQM40" s="15"/>
      <c r="RQN40" s="15"/>
      <c r="RQO40" s="95"/>
      <c r="RQP40" s="96"/>
      <c r="RQQ40" s="97"/>
      <c r="RRA40" s="98"/>
      <c r="RRC40" s="15"/>
      <c r="RRD40" s="15"/>
      <c r="RRE40" s="95"/>
      <c r="RRF40" s="96"/>
      <c r="RRG40" s="97"/>
      <c r="RRQ40" s="98"/>
      <c r="RRS40" s="15"/>
      <c r="RRT40" s="15"/>
      <c r="RRU40" s="95"/>
      <c r="RRV40" s="96"/>
      <c r="RRW40" s="97"/>
      <c r="RSG40" s="98"/>
      <c r="RSI40" s="15"/>
      <c r="RSJ40" s="15"/>
      <c r="RSK40" s="95"/>
      <c r="RSL40" s="96"/>
      <c r="RSM40" s="97"/>
      <c r="RSW40" s="98"/>
      <c r="RSY40" s="15"/>
      <c r="RSZ40" s="15"/>
      <c r="RTA40" s="95"/>
      <c r="RTB40" s="96"/>
      <c r="RTC40" s="97"/>
      <c r="RTM40" s="98"/>
      <c r="RTO40" s="15"/>
      <c r="RTP40" s="15"/>
      <c r="RTQ40" s="95"/>
      <c r="RTR40" s="96"/>
      <c r="RTS40" s="97"/>
      <c r="RUC40" s="98"/>
      <c r="RUE40" s="15"/>
      <c r="RUF40" s="15"/>
      <c r="RUG40" s="95"/>
      <c r="RUH40" s="96"/>
      <c r="RUI40" s="97"/>
      <c r="RUS40" s="98"/>
      <c r="RUU40" s="15"/>
      <c r="RUV40" s="15"/>
      <c r="RUW40" s="95"/>
      <c r="RUX40" s="96"/>
      <c r="RUY40" s="97"/>
      <c r="RVI40" s="98"/>
      <c r="RVK40" s="15"/>
      <c r="RVL40" s="15"/>
      <c r="RVM40" s="95"/>
      <c r="RVN40" s="96"/>
      <c r="RVO40" s="97"/>
      <c r="RVY40" s="98"/>
      <c r="RWA40" s="15"/>
      <c r="RWB40" s="15"/>
      <c r="RWC40" s="95"/>
      <c r="RWD40" s="96"/>
      <c r="RWE40" s="97"/>
      <c r="RWO40" s="98"/>
      <c r="RWQ40" s="15"/>
      <c r="RWR40" s="15"/>
      <c r="RWS40" s="95"/>
      <c r="RWT40" s="96"/>
      <c r="RWU40" s="97"/>
      <c r="RXE40" s="98"/>
      <c r="RXG40" s="15"/>
      <c r="RXH40" s="15"/>
      <c r="RXI40" s="95"/>
      <c r="RXJ40" s="96"/>
      <c r="RXK40" s="97"/>
      <c r="RXU40" s="98"/>
      <c r="RXW40" s="15"/>
      <c r="RXX40" s="15"/>
      <c r="RXY40" s="95"/>
      <c r="RXZ40" s="96"/>
      <c r="RYA40" s="97"/>
      <c r="RYK40" s="98"/>
      <c r="RYM40" s="15"/>
      <c r="RYN40" s="15"/>
      <c r="RYO40" s="95"/>
      <c r="RYP40" s="96"/>
      <c r="RYQ40" s="97"/>
      <c r="RZA40" s="98"/>
      <c r="RZC40" s="15"/>
      <c r="RZD40" s="15"/>
      <c r="RZE40" s="95"/>
      <c r="RZF40" s="96"/>
      <c r="RZG40" s="97"/>
      <c r="RZQ40" s="98"/>
      <c r="RZS40" s="15"/>
      <c r="RZT40" s="15"/>
      <c r="RZU40" s="95"/>
      <c r="RZV40" s="96"/>
      <c r="RZW40" s="97"/>
      <c r="SAG40" s="98"/>
      <c r="SAI40" s="15"/>
      <c r="SAJ40" s="15"/>
      <c r="SAK40" s="95"/>
      <c r="SAL40" s="96"/>
      <c r="SAM40" s="97"/>
      <c r="SAW40" s="98"/>
      <c r="SAY40" s="15"/>
      <c r="SAZ40" s="15"/>
      <c r="SBA40" s="95"/>
      <c r="SBB40" s="96"/>
      <c r="SBC40" s="97"/>
      <c r="SBM40" s="98"/>
      <c r="SBO40" s="15"/>
      <c r="SBP40" s="15"/>
      <c r="SBQ40" s="95"/>
      <c r="SBR40" s="96"/>
      <c r="SBS40" s="97"/>
      <c r="SCC40" s="98"/>
      <c r="SCE40" s="15"/>
      <c r="SCF40" s="15"/>
      <c r="SCG40" s="95"/>
      <c r="SCH40" s="96"/>
      <c r="SCI40" s="97"/>
      <c r="SCS40" s="98"/>
      <c r="SCU40" s="15"/>
      <c r="SCV40" s="15"/>
      <c r="SCW40" s="95"/>
      <c r="SCX40" s="96"/>
      <c r="SCY40" s="97"/>
      <c r="SDI40" s="98"/>
      <c r="SDK40" s="15"/>
      <c r="SDL40" s="15"/>
      <c r="SDM40" s="95"/>
      <c r="SDN40" s="96"/>
      <c r="SDO40" s="97"/>
      <c r="SDY40" s="98"/>
      <c r="SEA40" s="15"/>
      <c r="SEB40" s="15"/>
      <c r="SEC40" s="95"/>
      <c r="SED40" s="96"/>
      <c r="SEE40" s="97"/>
      <c r="SEO40" s="98"/>
      <c r="SEQ40" s="15"/>
      <c r="SER40" s="15"/>
      <c r="SES40" s="95"/>
      <c r="SET40" s="96"/>
      <c r="SEU40" s="97"/>
      <c r="SFE40" s="98"/>
      <c r="SFG40" s="15"/>
      <c r="SFH40" s="15"/>
      <c r="SFI40" s="95"/>
      <c r="SFJ40" s="96"/>
      <c r="SFK40" s="97"/>
      <c r="SFU40" s="98"/>
      <c r="SFW40" s="15"/>
      <c r="SFX40" s="15"/>
      <c r="SFY40" s="95"/>
      <c r="SFZ40" s="96"/>
      <c r="SGA40" s="97"/>
      <c r="SGK40" s="98"/>
      <c r="SGM40" s="15"/>
      <c r="SGN40" s="15"/>
      <c r="SGO40" s="95"/>
      <c r="SGP40" s="96"/>
      <c r="SGQ40" s="97"/>
      <c r="SHA40" s="98"/>
      <c r="SHC40" s="15"/>
      <c r="SHD40" s="15"/>
      <c r="SHE40" s="95"/>
      <c r="SHF40" s="96"/>
      <c r="SHG40" s="97"/>
      <c r="SHQ40" s="98"/>
      <c r="SHS40" s="15"/>
      <c r="SHT40" s="15"/>
      <c r="SHU40" s="95"/>
      <c r="SHV40" s="96"/>
      <c r="SHW40" s="97"/>
      <c r="SIG40" s="98"/>
      <c r="SII40" s="15"/>
      <c r="SIJ40" s="15"/>
      <c r="SIK40" s="95"/>
      <c r="SIL40" s="96"/>
      <c r="SIM40" s="97"/>
      <c r="SIW40" s="98"/>
      <c r="SIY40" s="15"/>
      <c r="SIZ40" s="15"/>
      <c r="SJA40" s="95"/>
      <c r="SJB40" s="96"/>
      <c r="SJC40" s="97"/>
      <c r="SJM40" s="98"/>
      <c r="SJO40" s="15"/>
      <c r="SJP40" s="15"/>
      <c r="SJQ40" s="95"/>
      <c r="SJR40" s="96"/>
      <c r="SJS40" s="97"/>
      <c r="SKC40" s="98"/>
      <c r="SKE40" s="15"/>
      <c r="SKF40" s="15"/>
      <c r="SKG40" s="95"/>
      <c r="SKH40" s="96"/>
      <c r="SKI40" s="97"/>
      <c r="SKS40" s="98"/>
      <c r="SKU40" s="15"/>
      <c r="SKV40" s="15"/>
      <c r="SKW40" s="95"/>
      <c r="SKX40" s="96"/>
      <c r="SKY40" s="97"/>
      <c r="SLI40" s="98"/>
      <c r="SLK40" s="15"/>
      <c r="SLL40" s="15"/>
      <c r="SLM40" s="95"/>
      <c r="SLN40" s="96"/>
      <c r="SLO40" s="97"/>
      <c r="SLY40" s="98"/>
      <c r="SMA40" s="15"/>
      <c r="SMB40" s="15"/>
      <c r="SMC40" s="95"/>
      <c r="SMD40" s="96"/>
      <c r="SME40" s="97"/>
      <c r="SMO40" s="98"/>
      <c r="SMQ40" s="15"/>
      <c r="SMR40" s="15"/>
      <c r="SMS40" s="95"/>
      <c r="SMT40" s="96"/>
      <c r="SMU40" s="97"/>
      <c r="SNE40" s="98"/>
      <c r="SNG40" s="15"/>
      <c r="SNH40" s="15"/>
      <c r="SNI40" s="95"/>
      <c r="SNJ40" s="96"/>
      <c r="SNK40" s="97"/>
      <c r="SNU40" s="98"/>
      <c r="SNW40" s="15"/>
      <c r="SNX40" s="15"/>
      <c r="SNY40" s="95"/>
      <c r="SNZ40" s="96"/>
      <c r="SOA40" s="97"/>
      <c r="SOK40" s="98"/>
      <c r="SOM40" s="15"/>
      <c r="SON40" s="15"/>
      <c r="SOO40" s="95"/>
      <c r="SOP40" s="96"/>
      <c r="SOQ40" s="97"/>
      <c r="SPA40" s="98"/>
      <c r="SPC40" s="15"/>
      <c r="SPD40" s="15"/>
      <c r="SPE40" s="95"/>
      <c r="SPF40" s="96"/>
      <c r="SPG40" s="97"/>
      <c r="SPQ40" s="98"/>
      <c r="SPS40" s="15"/>
      <c r="SPT40" s="15"/>
      <c r="SPU40" s="95"/>
      <c r="SPV40" s="96"/>
      <c r="SPW40" s="97"/>
      <c r="SQG40" s="98"/>
      <c r="SQI40" s="15"/>
      <c r="SQJ40" s="15"/>
      <c r="SQK40" s="95"/>
      <c r="SQL40" s="96"/>
      <c r="SQM40" s="97"/>
      <c r="SQW40" s="98"/>
      <c r="SQY40" s="15"/>
      <c r="SQZ40" s="15"/>
      <c r="SRA40" s="95"/>
      <c r="SRB40" s="96"/>
      <c r="SRC40" s="97"/>
      <c r="SRM40" s="98"/>
      <c r="SRO40" s="15"/>
      <c r="SRP40" s="15"/>
      <c r="SRQ40" s="95"/>
      <c r="SRR40" s="96"/>
      <c r="SRS40" s="97"/>
      <c r="SSC40" s="98"/>
      <c r="SSE40" s="15"/>
      <c r="SSF40" s="15"/>
      <c r="SSG40" s="95"/>
      <c r="SSH40" s="96"/>
      <c r="SSI40" s="97"/>
      <c r="SSS40" s="98"/>
      <c r="SSU40" s="15"/>
      <c r="SSV40" s="15"/>
      <c r="SSW40" s="95"/>
      <c r="SSX40" s="96"/>
      <c r="SSY40" s="97"/>
      <c r="STI40" s="98"/>
      <c r="STK40" s="15"/>
      <c r="STL40" s="15"/>
      <c r="STM40" s="95"/>
      <c r="STN40" s="96"/>
      <c r="STO40" s="97"/>
      <c r="STY40" s="98"/>
      <c r="SUA40" s="15"/>
      <c r="SUB40" s="15"/>
      <c r="SUC40" s="95"/>
      <c r="SUD40" s="96"/>
      <c r="SUE40" s="97"/>
      <c r="SUO40" s="98"/>
      <c r="SUQ40" s="15"/>
      <c r="SUR40" s="15"/>
      <c r="SUS40" s="95"/>
      <c r="SUT40" s="96"/>
      <c r="SUU40" s="97"/>
      <c r="SVE40" s="98"/>
      <c r="SVG40" s="15"/>
      <c r="SVH40" s="15"/>
      <c r="SVI40" s="95"/>
      <c r="SVJ40" s="96"/>
      <c r="SVK40" s="97"/>
      <c r="SVU40" s="98"/>
      <c r="SVW40" s="15"/>
      <c r="SVX40" s="15"/>
      <c r="SVY40" s="95"/>
      <c r="SVZ40" s="96"/>
      <c r="SWA40" s="97"/>
      <c r="SWK40" s="98"/>
      <c r="SWM40" s="15"/>
      <c r="SWN40" s="15"/>
      <c r="SWO40" s="95"/>
      <c r="SWP40" s="96"/>
      <c r="SWQ40" s="97"/>
      <c r="SXA40" s="98"/>
      <c r="SXC40" s="15"/>
      <c r="SXD40" s="15"/>
      <c r="SXE40" s="95"/>
      <c r="SXF40" s="96"/>
      <c r="SXG40" s="97"/>
      <c r="SXQ40" s="98"/>
      <c r="SXS40" s="15"/>
      <c r="SXT40" s="15"/>
      <c r="SXU40" s="95"/>
      <c r="SXV40" s="96"/>
      <c r="SXW40" s="97"/>
      <c r="SYG40" s="98"/>
      <c r="SYI40" s="15"/>
      <c r="SYJ40" s="15"/>
      <c r="SYK40" s="95"/>
      <c r="SYL40" s="96"/>
      <c r="SYM40" s="97"/>
      <c r="SYW40" s="98"/>
      <c r="SYY40" s="15"/>
      <c r="SYZ40" s="15"/>
      <c r="SZA40" s="95"/>
      <c r="SZB40" s="96"/>
      <c r="SZC40" s="97"/>
      <c r="SZM40" s="98"/>
      <c r="SZO40" s="15"/>
      <c r="SZP40" s="15"/>
      <c r="SZQ40" s="95"/>
      <c r="SZR40" s="96"/>
      <c r="SZS40" s="97"/>
      <c r="TAC40" s="98"/>
      <c r="TAE40" s="15"/>
      <c r="TAF40" s="15"/>
      <c r="TAG40" s="95"/>
      <c r="TAH40" s="96"/>
      <c r="TAI40" s="97"/>
      <c r="TAS40" s="98"/>
      <c r="TAU40" s="15"/>
      <c r="TAV40" s="15"/>
      <c r="TAW40" s="95"/>
      <c r="TAX40" s="96"/>
      <c r="TAY40" s="97"/>
      <c r="TBI40" s="98"/>
      <c r="TBK40" s="15"/>
      <c r="TBL40" s="15"/>
      <c r="TBM40" s="95"/>
      <c r="TBN40" s="96"/>
      <c r="TBO40" s="97"/>
      <c r="TBY40" s="98"/>
      <c r="TCA40" s="15"/>
      <c r="TCB40" s="15"/>
      <c r="TCC40" s="95"/>
      <c r="TCD40" s="96"/>
      <c r="TCE40" s="97"/>
      <c r="TCO40" s="98"/>
      <c r="TCQ40" s="15"/>
      <c r="TCR40" s="15"/>
      <c r="TCS40" s="95"/>
      <c r="TCT40" s="96"/>
      <c r="TCU40" s="97"/>
      <c r="TDE40" s="98"/>
      <c r="TDG40" s="15"/>
      <c r="TDH40" s="15"/>
      <c r="TDI40" s="95"/>
      <c r="TDJ40" s="96"/>
      <c r="TDK40" s="97"/>
      <c r="TDU40" s="98"/>
      <c r="TDW40" s="15"/>
      <c r="TDX40" s="15"/>
      <c r="TDY40" s="95"/>
      <c r="TDZ40" s="96"/>
      <c r="TEA40" s="97"/>
      <c r="TEK40" s="98"/>
      <c r="TEM40" s="15"/>
      <c r="TEN40" s="15"/>
      <c r="TEO40" s="95"/>
      <c r="TEP40" s="96"/>
      <c r="TEQ40" s="97"/>
      <c r="TFA40" s="98"/>
      <c r="TFC40" s="15"/>
      <c r="TFD40" s="15"/>
      <c r="TFE40" s="95"/>
      <c r="TFF40" s="96"/>
      <c r="TFG40" s="97"/>
      <c r="TFQ40" s="98"/>
      <c r="TFS40" s="15"/>
      <c r="TFT40" s="15"/>
      <c r="TFU40" s="95"/>
      <c r="TFV40" s="96"/>
      <c r="TFW40" s="97"/>
      <c r="TGG40" s="98"/>
      <c r="TGI40" s="15"/>
      <c r="TGJ40" s="15"/>
      <c r="TGK40" s="95"/>
      <c r="TGL40" s="96"/>
      <c r="TGM40" s="97"/>
      <c r="TGW40" s="98"/>
      <c r="TGY40" s="15"/>
      <c r="TGZ40" s="15"/>
      <c r="THA40" s="95"/>
      <c r="THB40" s="96"/>
      <c r="THC40" s="97"/>
      <c r="THM40" s="98"/>
      <c r="THO40" s="15"/>
      <c r="THP40" s="15"/>
      <c r="THQ40" s="95"/>
      <c r="THR40" s="96"/>
      <c r="THS40" s="97"/>
      <c r="TIC40" s="98"/>
      <c r="TIE40" s="15"/>
      <c r="TIF40" s="15"/>
      <c r="TIG40" s="95"/>
      <c r="TIH40" s="96"/>
      <c r="TII40" s="97"/>
      <c r="TIS40" s="98"/>
      <c r="TIU40" s="15"/>
      <c r="TIV40" s="15"/>
      <c r="TIW40" s="95"/>
      <c r="TIX40" s="96"/>
      <c r="TIY40" s="97"/>
      <c r="TJI40" s="98"/>
      <c r="TJK40" s="15"/>
      <c r="TJL40" s="15"/>
      <c r="TJM40" s="95"/>
      <c r="TJN40" s="96"/>
      <c r="TJO40" s="97"/>
      <c r="TJY40" s="98"/>
      <c r="TKA40" s="15"/>
      <c r="TKB40" s="15"/>
      <c r="TKC40" s="95"/>
      <c r="TKD40" s="96"/>
      <c r="TKE40" s="97"/>
      <c r="TKO40" s="98"/>
      <c r="TKQ40" s="15"/>
      <c r="TKR40" s="15"/>
      <c r="TKS40" s="95"/>
      <c r="TKT40" s="96"/>
      <c r="TKU40" s="97"/>
      <c r="TLE40" s="98"/>
      <c r="TLG40" s="15"/>
      <c r="TLH40" s="15"/>
      <c r="TLI40" s="95"/>
      <c r="TLJ40" s="96"/>
      <c r="TLK40" s="97"/>
      <c r="TLU40" s="98"/>
      <c r="TLW40" s="15"/>
      <c r="TLX40" s="15"/>
      <c r="TLY40" s="95"/>
      <c r="TLZ40" s="96"/>
      <c r="TMA40" s="97"/>
      <c r="TMK40" s="98"/>
      <c r="TMM40" s="15"/>
      <c r="TMN40" s="15"/>
      <c r="TMO40" s="95"/>
      <c r="TMP40" s="96"/>
      <c r="TMQ40" s="97"/>
      <c r="TNA40" s="98"/>
      <c r="TNC40" s="15"/>
      <c r="TND40" s="15"/>
      <c r="TNE40" s="95"/>
      <c r="TNF40" s="96"/>
      <c r="TNG40" s="97"/>
      <c r="TNQ40" s="98"/>
      <c r="TNS40" s="15"/>
      <c r="TNT40" s="15"/>
      <c r="TNU40" s="95"/>
      <c r="TNV40" s="96"/>
      <c r="TNW40" s="97"/>
      <c r="TOG40" s="98"/>
      <c r="TOI40" s="15"/>
      <c r="TOJ40" s="15"/>
      <c r="TOK40" s="95"/>
      <c r="TOL40" s="96"/>
      <c r="TOM40" s="97"/>
      <c r="TOW40" s="98"/>
      <c r="TOY40" s="15"/>
      <c r="TOZ40" s="15"/>
      <c r="TPA40" s="95"/>
      <c r="TPB40" s="96"/>
      <c r="TPC40" s="97"/>
      <c r="TPM40" s="98"/>
      <c r="TPO40" s="15"/>
      <c r="TPP40" s="15"/>
      <c r="TPQ40" s="95"/>
      <c r="TPR40" s="96"/>
      <c r="TPS40" s="97"/>
      <c r="TQC40" s="98"/>
      <c r="TQE40" s="15"/>
      <c r="TQF40" s="15"/>
      <c r="TQG40" s="95"/>
      <c r="TQH40" s="96"/>
      <c r="TQI40" s="97"/>
      <c r="TQS40" s="98"/>
      <c r="TQU40" s="15"/>
      <c r="TQV40" s="15"/>
      <c r="TQW40" s="95"/>
      <c r="TQX40" s="96"/>
      <c r="TQY40" s="97"/>
      <c r="TRI40" s="98"/>
      <c r="TRK40" s="15"/>
      <c r="TRL40" s="15"/>
      <c r="TRM40" s="95"/>
      <c r="TRN40" s="96"/>
      <c r="TRO40" s="97"/>
      <c r="TRY40" s="98"/>
      <c r="TSA40" s="15"/>
      <c r="TSB40" s="15"/>
      <c r="TSC40" s="95"/>
      <c r="TSD40" s="96"/>
      <c r="TSE40" s="97"/>
      <c r="TSO40" s="98"/>
      <c r="TSQ40" s="15"/>
      <c r="TSR40" s="15"/>
      <c r="TSS40" s="95"/>
      <c r="TST40" s="96"/>
      <c r="TSU40" s="97"/>
      <c r="TTE40" s="98"/>
      <c r="TTG40" s="15"/>
      <c r="TTH40" s="15"/>
      <c r="TTI40" s="95"/>
      <c r="TTJ40" s="96"/>
      <c r="TTK40" s="97"/>
      <c r="TTU40" s="98"/>
      <c r="TTW40" s="15"/>
      <c r="TTX40" s="15"/>
      <c r="TTY40" s="95"/>
      <c r="TTZ40" s="96"/>
      <c r="TUA40" s="97"/>
      <c r="TUK40" s="98"/>
      <c r="TUM40" s="15"/>
      <c r="TUN40" s="15"/>
      <c r="TUO40" s="95"/>
      <c r="TUP40" s="96"/>
      <c r="TUQ40" s="97"/>
      <c r="TVA40" s="98"/>
      <c r="TVC40" s="15"/>
      <c r="TVD40" s="15"/>
      <c r="TVE40" s="95"/>
      <c r="TVF40" s="96"/>
      <c r="TVG40" s="97"/>
      <c r="TVQ40" s="98"/>
      <c r="TVS40" s="15"/>
      <c r="TVT40" s="15"/>
      <c r="TVU40" s="95"/>
      <c r="TVV40" s="96"/>
      <c r="TVW40" s="97"/>
      <c r="TWG40" s="98"/>
      <c r="TWI40" s="15"/>
      <c r="TWJ40" s="15"/>
      <c r="TWK40" s="95"/>
      <c r="TWL40" s="96"/>
      <c r="TWM40" s="97"/>
      <c r="TWW40" s="98"/>
      <c r="TWY40" s="15"/>
      <c r="TWZ40" s="15"/>
      <c r="TXA40" s="95"/>
      <c r="TXB40" s="96"/>
      <c r="TXC40" s="97"/>
      <c r="TXM40" s="98"/>
      <c r="TXO40" s="15"/>
      <c r="TXP40" s="15"/>
      <c r="TXQ40" s="95"/>
      <c r="TXR40" s="96"/>
      <c r="TXS40" s="97"/>
      <c r="TYC40" s="98"/>
      <c r="TYE40" s="15"/>
      <c r="TYF40" s="15"/>
      <c r="TYG40" s="95"/>
      <c r="TYH40" s="96"/>
      <c r="TYI40" s="97"/>
      <c r="TYS40" s="98"/>
      <c r="TYU40" s="15"/>
      <c r="TYV40" s="15"/>
      <c r="TYW40" s="95"/>
      <c r="TYX40" s="96"/>
      <c r="TYY40" s="97"/>
      <c r="TZI40" s="98"/>
      <c r="TZK40" s="15"/>
      <c r="TZL40" s="15"/>
      <c r="TZM40" s="95"/>
      <c r="TZN40" s="96"/>
      <c r="TZO40" s="97"/>
      <c r="TZY40" s="98"/>
      <c r="UAA40" s="15"/>
      <c r="UAB40" s="15"/>
      <c r="UAC40" s="95"/>
      <c r="UAD40" s="96"/>
      <c r="UAE40" s="97"/>
      <c r="UAO40" s="98"/>
      <c r="UAQ40" s="15"/>
      <c r="UAR40" s="15"/>
      <c r="UAS40" s="95"/>
      <c r="UAT40" s="96"/>
      <c r="UAU40" s="97"/>
      <c r="UBE40" s="98"/>
      <c r="UBG40" s="15"/>
      <c r="UBH40" s="15"/>
      <c r="UBI40" s="95"/>
      <c r="UBJ40" s="96"/>
      <c r="UBK40" s="97"/>
      <c r="UBU40" s="98"/>
      <c r="UBW40" s="15"/>
      <c r="UBX40" s="15"/>
      <c r="UBY40" s="95"/>
      <c r="UBZ40" s="96"/>
      <c r="UCA40" s="97"/>
      <c r="UCK40" s="98"/>
      <c r="UCM40" s="15"/>
      <c r="UCN40" s="15"/>
      <c r="UCO40" s="95"/>
      <c r="UCP40" s="96"/>
      <c r="UCQ40" s="97"/>
      <c r="UDA40" s="98"/>
      <c r="UDC40" s="15"/>
      <c r="UDD40" s="15"/>
      <c r="UDE40" s="95"/>
      <c r="UDF40" s="96"/>
      <c r="UDG40" s="97"/>
      <c r="UDQ40" s="98"/>
      <c r="UDS40" s="15"/>
      <c r="UDT40" s="15"/>
      <c r="UDU40" s="95"/>
      <c r="UDV40" s="96"/>
      <c r="UDW40" s="97"/>
      <c r="UEG40" s="98"/>
      <c r="UEI40" s="15"/>
      <c r="UEJ40" s="15"/>
      <c r="UEK40" s="95"/>
      <c r="UEL40" s="96"/>
      <c r="UEM40" s="97"/>
      <c r="UEW40" s="98"/>
      <c r="UEY40" s="15"/>
      <c r="UEZ40" s="15"/>
      <c r="UFA40" s="95"/>
      <c r="UFB40" s="96"/>
      <c r="UFC40" s="97"/>
      <c r="UFM40" s="98"/>
      <c r="UFO40" s="15"/>
      <c r="UFP40" s="15"/>
      <c r="UFQ40" s="95"/>
      <c r="UFR40" s="96"/>
      <c r="UFS40" s="97"/>
      <c r="UGC40" s="98"/>
      <c r="UGE40" s="15"/>
      <c r="UGF40" s="15"/>
      <c r="UGG40" s="95"/>
      <c r="UGH40" s="96"/>
      <c r="UGI40" s="97"/>
      <c r="UGS40" s="98"/>
      <c r="UGU40" s="15"/>
      <c r="UGV40" s="15"/>
      <c r="UGW40" s="95"/>
      <c r="UGX40" s="96"/>
      <c r="UGY40" s="97"/>
      <c r="UHI40" s="98"/>
      <c r="UHK40" s="15"/>
      <c r="UHL40" s="15"/>
      <c r="UHM40" s="95"/>
      <c r="UHN40" s="96"/>
      <c r="UHO40" s="97"/>
      <c r="UHY40" s="98"/>
      <c r="UIA40" s="15"/>
      <c r="UIB40" s="15"/>
      <c r="UIC40" s="95"/>
      <c r="UID40" s="96"/>
      <c r="UIE40" s="97"/>
      <c r="UIO40" s="98"/>
      <c r="UIQ40" s="15"/>
      <c r="UIR40" s="15"/>
      <c r="UIS40" s="95"/>
      <c r="UIT40" s="96"/>
      <c r="UIU40" s="97"/>
      <c r="UJE40" s="98"/>
      <c r="UJG40" s="15"/>
      <c r="UJH40" s="15"/>
      <c r="UJI40" s="95"/>
      <c r="UJJ40" s="96"/>
      <c r="UJK40" s="97"/>
      <c r="UJU40" s="98"/>
      <c r="UJW40" s="15"/>
      <c r="UJX40" s="15"/>
      <c r="UJY40" s="95"/>
      <c r="UJZ40" s="96"/>
      <c r="UKA40" s="97"/>
      <c r="UKK40" s="98"/>
      <c r="UKM40" s="15"/>
      <c r="UKN40" s="15"/>
      <c r="UKO40" s="95"/>
      <c r="UKP40" s="96"/>
      <c r="UKQ40" s="97"/>
      <c r="ULA40" s="98"/>
      <c r="ULC40" s="15"/>
      <c r="ULD40" s="15"/>
      <c r="ULE40" s="95"/>
      <c r="ULF40" s="96"/>
      <c r="ULG40" s="97"/>
      <c r="ULQ40" s="98"/>
      <c r="ULS40" s="15"/>
      <c r="ULT40" s="15"/>
      <c r="ULU40" s="95"/>
      <c r="ULV40" s="96"/>
      <c r="ULW40" s="97"/>
      <c r="UMG40" s="98"/>
      <c r="UMI40" s="15"/>
      <c r="UMJ40" s="15"/>
      <c r="UMK40" s="95"/>
      <c r="UML40" s="96"/>
      <c r="UMM40" s="97"/>
      <c r="UMW40" s="98"/>
      <c r="UMY40" s="15"/>
      <c r="UMZ40" s="15"/>
      <c r="UNA40" s="95"/>
      <c r="UNB40" s="96"/>
      <c r="UNC40" s="97"/>
      <c r="UNM40" s="98"/>
      <c r="UNO40" s="15"/>
      <c r="UNP40" s="15"/>
      <c r="UNQ40" s="95"/>
      <c r="UNR40" s="96"/>
      <c r="UNS40" s="97"/>
      <c r="UOC40" s="98"/>
      <c r="UOE40" s="15"/>
      <c r="UOF40" s="15"/>
      <c r="UOG40" s="95"/>
      <c r="UOH40" s="96"/>
      <c r="UOI40" s="97"/>
      <c r="UOS40" s="98"/>
      <c r="UOU40" s="15"/>
      <c r="UOV40" s="15"/>
      <c r="UOW40" s="95"/>
      <c r="UOX40" s="96"/>
      <c r="UOY40" s="97"/>
      <c r="UPI40" s="98"/>
      <c r="UPK40" s="15"/>
      <c r="UPL40" s="15"/>
      <c r="UPM40" s="95"/>
      <c r="UPN40" s="96"/>
      <c r="UPO40" s="97"/>
      <c r="UPY40" s="98"/>
      <c r="UQA40" s="15"/>
      <c r="UQB40" s="15"/>
      <c r="UQC40" s="95"/>
      <c r="UQD40" s="96"/>
      <c r="UQE40" s="97"/>
      <c r="UQO40" s="98"/>
      <c r="UQQ40" s="15"/>
      <c r="UQR40" s="15"/>
      <c r="UQS40" s="95"/>
      <c r="UQT40" s="96"/>
      <c r="UQU40" s="97"/>
      <c r="URE40" s="98"/>
      <c r="URG40" s="15"/>
      <c r="URH40" s="15"/>
      <c r="URI40" s="95"/>
      <c r="URJ40" s="96"/>
      <c r="URK40" s="97"/>
      <c r="URU40" s="98"/>
      <c r="URW40" s="15"/>
      <c r="URX40" s="15"/>
      <c r="URY40" s="95"/>
      <c r="URZ40" s="96"/>
      <c r="USA40" s="97"/>
      <c r="USK40" s="98"/>
      <c r="USM40" s="15"/>
      <c r="USN40" s="15"/>
      <c r="USO40" s="95"/>
      <c r="USP40" s="96"/>
      <c r="USQ40" s="97"/>
      <c r="UTA40" s="98"/>
      <c r="UTC40" s="15"/>
      <c r="UTD40" s="15"/>
      <c r="UTE40" s="95"/>
      <c r="UTF40" s="96"/>
      <c r="UTG40" s="97"/>
      <c r="UTQ40" s="98"/>
      <c r="UTS40" s="15"/>
      <c r="UTT40" s="15"/>
      <c r="UTU40" s="95"/>
      <c r="UTV40" s="96"/>
      <c r="UTW40" s="97"/>
      <c r="UUG40" s="98"/>
      <c r="UUI40" s="15"/>
      <c r="UUJ40" s="15"/>
      <c r="UUK40" s="95"/>
      <c r="UUL40" s="96"/>
      <c r="UUM40" s="97"/>
      <c r="UUW40" s="98"/>
      <c r="UUY40" s="15"/>
      <c r="UUZ40" s="15"/>
      <c r="UVA40" s="95"/>
      <c r="UVB40" s="96"/>
      <c r="UVC40" s="97"/>
      <c r="UVM40" s="98"/>
      <c r="UVO40" s="15"/>
      <c r="UVP40" s="15"/>
      <c r="UVQ40" s="95"/>
      <c r="UVR40" s="96"/>
      <c r="UVS40" s="97"/>
      <c r="UWC40" s="98"/>
      <c r="UWE40" s="15"/>
      <c r="UWF40" s="15"/>
      <c r="UWG40" s="95"/>
      <c r="UWH40" s="96"/>
      <c r="UWI40" s="97"/>
      <c r="UWS40" s="98"/>
      <c r="UWU40" s="15"/>
      <c r="UWV40" s="15"/>
      <c r="UWW40" s="95"/>
      <c r="UWX40" s="96"/>
      <c r="UWY40" s="97"/>
      <c r="UXI40" s="98"/>
      <c r="UXK40" s="15"/>
      <c r="UXL40" s="15"/>
      <c r="UXM40" s="95"/>
      <c r="UXN40" s="96"/>
      <c r="UXO40" s="97"/>
      <c r="UXY40" s="98"/>
      <c r="UYA40" s="15"/>
      <c r="UYB40" s="15"/>
      <c r="UYC40" s="95"/>
      <c r="UYD40" s="96"/>
      <c r="UYE40" s="97"/>
      <c r="UYO40" s="98"/>
      <c r="UYQ40" s="15"/>
      <c r="UYR40" s="15"/>
      <c r="UYS40" s="95"/>
      <c r="UYT40" s="96"/>
      <c r="UYU40" s="97"/>
      <c r="UZE40" s="98"/>
      <c r="UZG40" s="15"/>
      <c r="UZH40" s="15"/>
      <c r="UZI40" s="95"/>
      <c r="UZJ40" s="96"/>
      <c r="UZK40" s="97"/>
      <c r="UZU40" s="98"/>
      <c r="UZW40" s="15"/>
      <c r="UZX40" s="15"/>
      <c r="UZY40" s="95"/>
      <c r="UZZ40" s="96"/>
      <c r="VAA40" s="97"/>
      <c r="VAK40" s="98"/>
      <c r="VAM40" s="15"/>
      <c r="VAN40" s="15"/>
      <c r="VAO40" s="95"/>
      <c r="VAP40" s="96"/>
      <c r="VAQ40" s="97"/>
      <c r="VBA40" s="98"/>
      <c r="VBC40" s="15"/>
      <c r="VBD40" s="15"/>
      <c r="VBE40" s="95"/>
      <c r="VBF40" s="96"/>
      <c r="VBG40" s="97"/>
      <c r="VBQ40" s="98"/>
      <c r="VBS40" s="15"/>
      <c r="VBT40" s="15"/>
      <c r="VBU40" s="95"/>
      <c r="VBV40" s="96"/>
      <c r="VBW40" s="97"/>
      <c r="VCG40" s="98"/>
      <c r="VCI40" s="15"/>
      <c r="VCJ40" s="15"/>
      <c r="VCK40" s="95"/>
      <c r="VCL40" s="96"/>
      <c r="VCM40" s="97"/>
      <c r="VCW40" s="98"/>
      <c r="VCY40" s="15"/>
      <c r="VCZ40" s="15"/>
      <c r="VDA40" s="95"/>
      <c r="VDB40" s="96"/>
      <c r="VDC40" s="97"/>
      <c r="VDM40" s="98"/>
      <c r="VDO40" s="15"/>
      <c r="VDP40" s="15"/>
      <c r="VDQ40" s="95"/>
      <c r="VDR40" s="96"/>
      <c r="VDS40" s="97"/>
      <c r="VEC40" s="98"/>
      <c r="VEE40" s="15"/>
      <c r="VEF40" s="15"/>
      <c r="VEG40" s="95"/>
      <c r="VEH40" s="96"/>
      <c r="VEI40" s="97"/>
      <c r="VES40" s="98"/>
      <c r="VEU40" s="15"/>
      <c r="VEV40" s="15"/>
      <c r="VEW40" s="95"/>
      <c r="VEX40" s="96"/>
      <c r="VEY40" s="97"/>
      <c r="VFI40" s="98"/>
      <c r="VFK40" s="15"/>
      <c r="VFL40" s="15"/>
      <c r="VFM40" s="95"/>
      <c r="VFN40" s="96"/>
      <c r="VFO40" s="97"/>
      <c r="VFY40" s="98"/>
      <c r="VGA40" s="15"/>
      <c r="VGB40" s="15"/>
      <c r="VGC40" s="95"/>
      <c r="VGD40" s="96"/>
      <c r="VGE40" s="97"/>
      <c r="VGO40" s="98"/>
      <c r="VGQ40" s="15"/>
      <c r="VGR40" s="15"/>
      <c r="VGS40" s="95"/>
      <c r="VGT40" s="96"/>
      <c r="VGU40" s="97"/>
      <c r="VHE40" s="98"/>
      <c r="VHG40" s="15"/>
      <c r="VHH40" s="15"/>
      <c r="VHI40" s="95"/>
      <c r="VHJ40" s="96"/>
      <c r="VHK40" s="97"/>
      <c r="VHU40" s="98"/>
      <c r="VHW40" s="15"/>
      <c r="VHX40" s="15"/>
      <c r="VHY40" s="95"/>
      <c r="VHZ40" s="96"/>
      <c r="VIA40" s="97"/>
      <c r="VIK40" s="98"/>
      <c r="VIM40" s="15"/>
      <c r="VIN40" s="15"/>
      <c r="VIO40" s="95"/>
      <c r="VIP40" s="96"/>
      <c r="VIQ40" s="97"/>
      <c r="VJA40" s="98"/>
      <c r="VJC40" s="15"/>
      <c r="VJD40" s="15"/>
      <c r="VJE40" s="95"/>
      <c r="VJF40" s="96"/>
      <c r="VJG40" s="97"/>
      <c r="VJQ40" s="98"/>
      <c r="VJS40" s="15"/>
      <c r="VJT40" s="15"/>
      <c r="VJU40" s="95"/>
      <c r="VJV40" s="96"/>
      <c r="VJW40" s="97"/>
      <c r="VKG40" s="98"/>
      <c r="VKI40" s="15"/>
      <c r="VKJ40" s="15"/>
      <c r="VKK40" s="95"/>
      <c r="VKL40" s="96"/>
      <c r="VKM40" s="97"/>
      <c r="VKW40" s="98"/>
      <c r="VKY40" s="15"/>
      <c r="VKZ40" s="15"/>
      <c r="VLA40" s="95"/>
      <c r="VLB40" s="96"/>
      <c r="VLC40" s="97"/>
      <c r="VLM40" s="98"/>
      <c r="VLO40" s="15"/>
      <c r="VLP40" s="15"/>
      <c r="VLQ40" s="95"/>
      <c r="VLR40" s="96"/>
      <c r="VLS40" s="97"/>
      <c r="VMC40" s="98"/>
      <c r="VME40" s="15"/>
      <c r="VMF40" s="15"/>
      <c r="VMG40" s="95"/>
      <c r="VMH40" s="96"/>
      <c r="VMI40" s="97"/>
      <c r="VMS40" s="98"/>
      <c r="VMU40" s="15"/>
      <c r="VMV40" s="15"/>
      <c r="VMW40" s="95"/>
      <c r="VMX40" s="96"/>
      <c r="VMY40" s="97"/>
      <c r="VNI40" s="98"/>
      <c r="VNK40" s="15"/>
      <c r="VNL40" s="15"/>
      <c r="VNM40" s="95"/>
      <c r="VNN40" s="96"/>
      <c r="VNO40" s="97"/>
      <c r="VNY40" s="98"/>
      <c r="VOA40" s="15"/>
      <c r="VOB40" s="15"/>
      <c r="VOC40" s="95"/>
      <c r="VOD40" s="96"/>
      <c r="VOE40" s="97"/>
      <c r="VOO40" s="98"/>
      <c r="VOQ40" s="15"/>
      <c r="VOR40" s="15"/>
      <c r="VOS40" s="95"/>
      <c r="VOT40" s="96"/>
      <c r="VOU40" s="97"/>
      <c r="VPE40" s="98"/>
      <c r="VPG40" s="15"/>
      <c r="VPH40" s="15"/>
      <c r="VPI40" s="95"/>
      <c r="VPJ40" s="96"/>
      <c r="VPK40" s="97"/>
      <c r="VPU40" s="98"/>
      <c r="VPW40" s="15"/>
      <c r="VPX40" s="15"/>
      <c r="VPY40" s="95"/>
      <c r="VPZ40" s="96"/>
      <c r="VQA40" s="97"/>
      <c r="VQK40" s="98"/>
      <c r="VQM40" s="15"/>
      <c r="VQN40" s="15"/>
      <c r="VQO40" s="95"/>
      <c r="VQP40" s="96"/>
      <c r="VQQ40" s="97"/>
      <c r="VRA40" s="98"/>
      <c r="VRC40" s="15"/>
      <c r="VRD40" s="15"/>
      <c r="VRE40" s="95"/>
      <c r="VRF40" s="96"/>
      <c r="VRG40" s="97"/>
      <c r="VRQ40" s="98"/>
      <c r="VRS40" s="15"/>
      <c r="VRT40" s="15"/>
      <c r="VRU40" s="95"/>
      <c r="VRV40" s="96"/>
      <c r="VRW40" s="97"/>
      <c r="VSG40" s="98"/>
      <c r="VSI40" s="15"/>
      <c r="VSJ40" s="15"/>
      <c r="VSK40" s="95"/>
      <c r="VSL40" s="96"/>
      <c r="VSM40" s="97"/>
      <c r="VSW40" s="98"/>
      <c r="VSY40" s="15"/>
      <c r="VSZ40" s="15"/>
      <c r="VTA40" s="95"/>
      <c r="VTB40" s="96"/>
      <c r="VTC40" s="97"/>
      <c r="VTM40" s="98"/>
      <c r="VTO40" s="15"/>
      <c r="VTP40" s="15"/>
      <c r="VTQ40" s="95"/>
      <c r="VTR40" s="96"/>
      <c r="VTS40" s="97"/>
      <c r="VUC40" s="98"/>
      <c r="VUE40" s="15"/>
      <c r="VUF40" s="15"/>
      <c r="VUG40" s="95"/>
      <c r="VUH40" s="96"/>
      <c r="VUI40" s="97"/>
      <c r="VUS40" s="98"/>
      <c r="VUU40" s="15"/>
      <c r="VUV40" s="15"/>
      <c r="VUW40" s="95"/>
      <c r="VUX40" s="96"/>
      <c r="VUY40" s="97"/>
      <c r="VVI40" s="98"/>
      <c r="VVK40" s="15"/>
      <c r="VVL40" s="15"/>
      <c r="VVM40" s="95"/>
      <c r="VVN40" s="96"/>
      <c r="VVO40" s="97"/>
      <c r="VVY40" s="98"/>
      <c r="VWA40" s="15"/>
      <c r="VWB40" s="15"/>
      <c r="VWC40" s="95"/>
      <c r="VWD40" s="96"/>
      <c r="VWE40" s="97"/>
      <c r="VWO40" s="98"/>
      <c r="VWQ40" s="15"/>
      <c r="VWR40" s="15"/>
      <c r="VWS40" s="95"/>
      <c r="VWT40" s="96"/>
      <c r="VWU40" s="97"/>
      <c r="VXE40" s="98"/>
      <c r="VXG40" s="15"/>
      <c r="VXH40" s="15"/>
      <c r="VXI40" s="95"/>
      <c r="VXJ40" s="96"/>
      <c r="VXK40" s="97"/>
      <c r="VXU40" s="98"/>
      <c r="VXW40" s="15"/>
      <c r="VXX40" s="15"/>
      <c r="VXY40" s="95"/>
      <c r="VXZ40" s="96"/>
      <c r="VYA40" s="97"/>
      <c r="VYK40" s="98"/>
      <c r="VYM40" s="15"/>
      <c r="VYN40" s="15"/>
      <c r="VYO40" s="95"/>
      <c r="VYP40" s="96"/>
      <c r="VYQ40" s="97"/>
      <c r="VZA40" s="98"/>
      <c r="VZC40" s="15"/>
      <c r="VZD40" s="15"/>
      <c r="VZE40" s="95"/>
      <c r="VZF40" s="96"/>
      <c r="VZG40" s="97"/>
      <c r="VZQ40" s="98"/>
      <c r="VZS40" s="15"/>
      <c r="VZT40" s="15"/>
      <c r="VZU40" s="95"/>
      <c r="VZV40" s="96"/>
      <c r="VZW40" s="97"/>
      <c r="WAG40" s="98"/>
      <c r="WAI40" s="15"/>
      <c r="WAJ40" s="15"/>
      <c r="WAK40" s="95"/>
      <c r="WAL40" s="96"/>
      <c r="WAM40" s="97"/>
      <c r="WAW40" s="98"/>
      <c r="WAY40" s="15"/>
      <c r="WAZ40" s="15"/>
      <c r="WBA40" s="95"/>
      <c r="WBB40" s="96"/>
      <c r="WBC40" s="97"/>
      <c r="WBM40" s="98"/>
      <c r="WBO40" s="15"/>
      <c r="WBP40" s="15"/>
      <c r="WBQ40" s="95"/>
      <c r="WBR40" s="96"/>
      <c r="WBS40" s="97"/>
      <c r="WCC40" s="98"/>
      <c r="WCE40" s="15"/>
      <c r="WCF40" s="15"/>
      <c r="WCG40" s="95"/>
      <c r="WCH40" s="96"/>
      <c r="WCI40" s="97"/>
      <c r="WCS40" s="98"/>
      <c r="WCU40" s="15"/>
      <c r="WCV40" s="15"/>
      <c r="WCW40" s="95"/>
      <c r="WCX40" s="96"/>
      <c r="WCY40" s="97"/>
      <c r="WDI40" s="98"/>
      <c r="WDK40" s="15"/>
      <c r="WDL40" s="15"/>
      <c r="WDM40" s="95"/>
      <c r="WDN40" s="96"/>
      <c r="WDO40" s="97"/>
      <c r="WDY40" s="98"/>
      <c r="WEA40" s="15"/>
      <c r="WEB40" s="15"/>
      <c r="WEC40" s="95"/>
      <c r="WED40" s="96"/>
      <c r="WEE40" s="97"/>
      <c r="WEO40" s="98"/>
      <c r="WEQ40" s="15"/>
      <c r="WER40" s="15"/>
      <c r="WES40" s="95"/>
      <c r="WET40" s="96"/>
      <c r="WEU40" s="97"/>
      <c r="WFE40" s="98"/>
      <c r="WFG40" s="15"/>
      <c r="WFH40" s="15"/>
      <c r="WFI40" s="95"/>
      <c r="WFJ40" s="96"/>
      <c r="WFK40" s="97"/>
      <c r="WFU40" s="98"/>
      <c r="WFW40" s="15"/>
      <c r="WFX40" s="15"/>
      <c r="WFY40" s="95"/>
      <c r="WFZ40" s="96"/>
      <c r="WGA40" s="97"/>
      <c r="WGK40" s="98"/>
      <c r="WGM40" s="15"/>
      <c r="WGN40" s="15"/>
      <c r="WGO40" s="95"/>
      <c r="WGP40" s="96"/>
      <c r="WGQ40" s="97"/>
      <c r="WHA40" s="98"/>
      <c r="WHC40" s="15"/>
      <c r="WHD40" s="15"/>
      <c r="WHE40" s="95"/>
      <c r="WHF40" s="96"/>
      <c r="WHG40" s="97"/>
      <c r="WHQ40" s="98"/>
      <c r="WHS40" s="15"/>
      <c r="WHT40" s="15"/>
      <c r="WHU40" s="95"/>
      <c r="WHV40" s="96"/>
      <c r="WHW40" s="97"/>
      <c r="WIG40" s="98"/>
      <c r="WII40" s="15"/>
      <c r="WIJ40" s="15"/>
      <c r="WIK40" s="95"/>
      <c r="WIL40" s="96"/>
      <c r="WIM40" s="97"/>
      <c r="WIW40" s="98"/>
      <c r="WIY40" s="15"/>
      <c r="WIZ40" s="15"/>
      <c r="WJA40" s="95"/>
      <c r="WJB40" s="96"/>
      <c r="WJC40" s="97"/>
      <c r="WJM40" s="98"/>
      <c r="WJO40" s="15"/>
      <c r="WJP40" s="15"/>
      <c r="WJQ40" s="95"/>
      <c r="WJR40" s="96"/>
      <c r="WJS40" s="97"/>
      <c r="WKC40" s="98"/>
      <c r="WKE40" s="15"/>
      <c r="WKF40" s="15"/>
      <c r="WKG40" s="95"/>
      <c r="WKH40" s="96"/>
      <c r="WKI40" s="97"/>
      <c r="WKS40" s="98"/>
      <c r="WKU40" s="15"/>
      <c r="WKV40" s="15"/>
      <c r="WKW40" s="95"/>
      <c r="WKX40" s="96"/>
      <c r="WKY40" s="97"/>
      <c r="WLI40" s="98"/>
      <c r="WLK40" s="15"/>
      <c r="WLL40" s="15"/>
      <c r="WLM40" s="95"/>
      <c r="WLN40" s="96"/>
      <c r="WLO40" s="97"/>
      <c r="WLY40" s="98"/>
      <c r="WMA40" s="15"/>
      <c r="WMB40" s="15"/>
      <c r="WMC40" s="95"/>
      <c r="WMD40" s="96"/>
      <c r="WME40" s="97"/>
      <c r="WMO40" s="98"/>
      <c r="WMQ40" s="15"/>
      <c r="WMR40" s="15"/>
      <c r="WMS40" s="95"/>
      <c r="WMT40" s="96"/>
      <c r="WMU40" s="97"/>
      <c r="WNE40" s="98"/>
      <c r="WNG40" s="15"/>
      <c r="WNH40" s="15"/>
      <c r="WNI40" s="95"/>
      <c r="WNJ40" s="96"/>
      <c r="WNK40" s="97"/>
      <c r="WNU40" s="98"/>
      <c r="WNW40" s="15"/>
      <c r="WNX40" s="15"/>
      <c r="WNY40" s="95"/>
      <c r="WNZ40" s="96"/>
      <c r="WOA40" s="97"/>
      <c r="WOK40" s="98"/>
      <c r="WOM40" s="15"/>
      <c r="WON40" s="15"/>
      <c r="WOO40" s="95"/>
      <c r="WOP40" s="96"/>
      <c r="WOQ40" s="97"/>
      <c r="WPA40" s="98"/>
      <c r="WPC40" s="15"/>
      <c r="WPD40" s="15"/>
      <c r="WPE40" s="95"/>
      <c r="WPF40" s="96"/>
      <c r="WPG40" s="97"/>
      <c r="WPQ40" s="98"/>
      <c r="WPS40" s="15"/>
      <c r="WPT40" s="15"/>
      <c r="WPU40" s="95"/>
      <c r="WPV40" s="96"/>
      <c r="WPW40" s="97"/>
      <c r="WQG40" s="98"/>
      <c r="WQI40" s="15"/>
      <c r="WQJ40" s="15"/>
      <c r="WQK40" s="95"/>
      <c r="WQL40" s="96"/>
      <c r="WQM40" s="97"/>
      <c r="WQW40" s="98"/>
      <c r="WQY40" s="15"/>
      <c r="WQZ40" s="15"/>
      <c r="WRA40" s="95"/>
      <c r="WRB40" s="96"/>
      <c r="WRC40" s="97"/>
      <c r="WRM40" s="98"/>
      <c r="WRO40" s="15"/>
      <c r="WRP40" s="15"/>
      <c r="WRQ40" s="95"/>
      <c r="WRR40" s="96"/>
      <c r="WRS40" s="97"/>
      <c r="WSC40" s="98"/>
      <c r="WSE40" s="15"/>
      <c r="WSF40" s="15"/>
      <c r="WSG40" s="95"/>
      <c r="WSH40" s="96"/>
      <c r="WSI40" s="97"/>
      <c r="WSS40" s="98"/>
      <c r="WSU40" s="15"/>
      <c r="WSV40" s="15"/>
      <c r="WSW40" s="95"/>
      <c r="WSX40" s="96"/>
      <c r="WSY40" s="97"/>
      <c r="WTI40" s="98"/>
      <c r="WTK40" s="15"/>
      <c r="WTL40" s="15"/>
      <c r="WTM40" s="95"/>
      <c r="WTN40" s="96"/>
      <c r="WTO40" s="97"/>
      <c r="WTY40" s="98"/>
      <c r="WUA40" s="15"/>
      <c r="WUB40" s="15"/>
      <c r="WUC40" s="95"/>
      <c r="WUD40" s="96"/>
      <c r="WUE40" s="97"/>
      <c r="WUO40" s="98"/>
      <c r="WUQ40" s="15"/>
      <c r="WUR40" s="15"/>
      <c r="WUS40" s="95"/>
      <c r="WUT40" s="96"/>
      <c r="WUU40" s="97"/>
      <c r="WVE40" s="98"/>
      <c r="WVG40" s="15"/>
      <c r="WVH40" s="15"/>
      <c r="WVI40" s="95"/>
      <c r="WVJ40" s="96"/>
      <c r="WVK40" s="97"/>
      <c r="WVU40" s="98"/>
      <c r="WVW40" s="15"/>
      <c r="WVX40" s="15"/>
      <c r="WVY40" s="95"/>
      <c r="WVZ40" s="96"/>
      <c r="WWA40" s="97"/>
      <c r="WWK40" s="98"/>
      <c r="WWM40" s="15"/>
      <c r="WWN40" s="15"/>
      <c r="WWO40" s="95"/>
      <c r="WWP40" s="96"/>
      <c r="WWQ40" s="97"/>
      <c r="WXA40" s="98"/>
      <c r="WXC40" s="15"/>
      <c r="WXD40" s="15"/>
      <c r="WXE40" s="95"/>
      <c r="WXF40" s="96"/>
      <c r="WXG40" s="97"/>
      <c r="WXQ40" s="98"/>
      <c r="WXS40" s="15"/>
      <c r="WXT40" s="15"/>
      <c r="WXU40" s="95"/>
      <c r="WXV40" s="96"/>
      <c r="WXW40" s="97"/>
      <c r="WYG40" s="98"/>
      <c r="WYI40" s="15"/>
      <c r="WYJ40" s="15"/>
      <c r="WYK40" s="95"/>
      <c r="WYL40" s="96"/>
      <c r="WYM40" s="97"/>
      <c r="WYW40" s="98"/>
      <c r="WYY40" s="15"/>
      <c r="WYZ40" s="15"/>
      <c r="WZA40" s="95"/>
      <c r="WZB40" s="96"/>
      <c r="WZC40" s="97"/>
      <c r="WZM40" s="98"/>
      <c r="WZO40" s="15"/>
      <c r="WZP40" s="15"/>
      <c r="WZQ40" s="95"/>
      <c r="WZR40" s="96"/>
      <c r="WZS40" s="97"/>
      <c r="XAC40" s="98"/>
      <c r="XAE40" s="15"/>
      <c r="XAF40" s="15"/>
      <c r="XAG40" s="95"/>
      <c r="XAH40" s="96"/>
      <c r="XAI40" s="97"/>
      <c r="XAS40" s="98"/>
      <c r="XAU40" s="15"/>
      <c r="XAV40" s="15"/>
      <c r="XAW40" s="95"/>
      <c r="XAX40" s="96"/>
      <c r="XAY40" s="97"/>
      <c r="XBI40" s="98"/>
      <c r="XBK40" s="15"/>
      <c r="XBL40" s="15"/>
      <c r="XBM40" s="95"/>
      <c r="XBN40" s="96"/>
      <c r="XBO40" s="97"/>
      <c r="XBY40" s="98"/>
      <c r="XCA40" s="15"/>
      <c r="XCB40" s="15"/>
      <c r="XCC40" s="95"/>
      <c r="XCD40" s="96"/>
      <c r="XCE40" s="97"/>
      <c r="XCO40" s="98"/>
      <c r="XCQ40" s="15"/>
      <c r="XCR40" s="15"/>
      <c r="XCS40" s="95"/>
      <c r="XCT40" s="96"/>
      <c r="XCU40" s="97"/>
      <c r="XDE40" s="98"/>
      <c r="XDG40" s="15"/>
      <c r="XDH40" s="15"/>
      <c r="XDI40" s="95"/>
      <c r="XDJ40" s="96"/>
      <c r="XDK40" s="97"/>
      <c r="XDU40" s="98"/>
      <c r="XDW40" s="15"/>
      <c r="XDX40" s="15"/>
      <c r="XDY40" s="95"/>
      <c r="XDZ40" s="96"/>
      <c r="XEA40" s="97"/>
      <c r="XEK40" s="98"/>
      <c r="XEM40" s="15"/>
      <c r="XEN40" s="15"/>
      <c r="XEO40" s="95"/>
      <c r="XEP40" s="96"/>
      <c r="XEQ40" s="97"/>
      <c r="XFA40" s="98"/>
      <c r="XFC40" s="15"/>
      <c r="XFD40" s="15"/>
    </row>
    <row r="41" spans="1:16384" customFormat="1" ht="19" x14ac:dyDescent="0.25">
      <c r="C41" s="7"/>
      <c r="D41" s="140" t="s">
        <v>3</v>
      </c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79"/>
      <c r="Q41" s="127" t="s">
        <v>92</v>
      </c>
      <c r="R41" s="125"/>
      <c r="S41" s="126"/>
      <c r="T41" s="134"/>
      <c r="U41" s="126" t="s">
        <v>91</v>
      </c>
      <c r="V41" s="126"/>
      <c r="W41" s="126"/>
    </row>
    <row r="42" spans="1:16384" customFormat="1" ht="19" x14ac:dyDescent="0.25">
      <c r="C42" s="7" t="s">
        <v>19</v>
      </c>
      <c r="D42" s="10" t="s">
        <v>2</v>
      </c>
      <c r="E42" s="18">
        <v>43555</v>
      </c>
      <c r="F42" s="19">
        <f>EOMONTH(E42,6)</f>
        <v>43738</v>
      </c>
      <c r="G42" s="18">
        <f>EOMONTH(F42,6)</f>
        <v>43921</v>
      </c>
      <c r="H42" s="19">
        <f t="shared" ref="H42:O42" si="40">EOMONTH(G42,6)</f>
        <v>44104</v>
      </c>
      <c r="I42" s="18">
        <f t="shared" si="40"/>
        <v>44286</v>
      </c>
      <c r="J42" s="19">
        <f t="shared" si="40"/>
        <v>44469</v>
      </c>
      <c r="K42" s="18">
        <f t="shared" si="40"/>
        <v>44651</v>
      </c>
      <c r="L42" s="19">
        <f t="shared" si="40"/>
        <v>44834</v>
      </c>
      <c r="M42" s="18">
        <f t="shared" si="40"/>
        <v>45016</v>
      </c>
      <c r="N42" s="19">
        <f t="shared" si="40"/>
        <v>45199</v>
      </c>
      <c r="O42" s="18">
        <f t="shared" si="40"/>
        <v>45382</v>
      </c>
      <c r="P42" s="180">
        <f t="shared" ref="P42" si="41">EOMONTH(O42,6)</f>
        <v>45565</v>
      </c>
      <c r="Q42" s="18">
        <f t="shared" ref="Q42" si="42">EOMONTH(P42,6)</f>
        <v>45747</v>
      </c>
      <c r="R42" s="132">
        <f t="shared" ref="R42:W42" si="43">EOMONTH(Q42,12)</f>
        <v>46112</v>
      </c>
      <c r="S42" s="133">
        <f t="shared" si="43"/>
        <v>46477</v>
      </c>
      <c r="T42" s="133">
        <f t="shared" si="43"/>
        <v>46843</v>
      </c>
      <c r="U42" s="133">
        <f t="shared" si="43"/>
        <v>47208</v>
      </c>
      <c r="V42" s="133">
        <f t="shared" si="43"/>
        <v>47573</v>
      </c>
      <c r="W42" s="133">
        <f t="shared" si="43"/>
        <v>47938</v>
      </c>
    </row>
    <row r="43" spans="1:16384" customFormat="1" x14ac:dyDescent="0.2">
      <c r="D43" s="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"/>
    </row>
    <row r="44" spans="1:16384" s="1" customFormat="1" x14ac:dyDescent="0.2">
      <c r="C44" s="1" t="s">
        <v>20</v>
      </c>
      <c r="D44" s="22" t="s">
        <v>13</v>
      </c>
      <c r="E44" s="32">
        <f t="shared" ref="E44:Q44" si="44">E20+E23</f>
        <v>2343</v>
      </c>
      <c r="F44" s="32">
        <f t="shared" si="44"/>
        <v>4042</v>
      </c>
      <c r="G44" s="173">
        <f t="shared" si="44"/>
        <v>2382</v>
      </c>
      <c r="H44" s="173">
        <f t="shared" si="44"/>
        <v>627</v>
      </c>
      <c r="I44" s="173">
        <f t="shared" si="44"/>
        <v>240</v>
      </c>
      <c r="J44" s="173">
        <f t="shared" si="44"/>
        <v>1218</v>
      </c>
      <c r="K44" s="173">
        <f t="shared" si="44"/>
        <v>1498</v>
      </c>
      <c r="L44" s="173">
        <f t="shared" si="44"/>
        <v>4271</v>
      </c>
      <c r="M44" s="173">
        <f t="shared" si="44"/>
        <v>2689</v>
      </c>
      <c r="N44" s="173">
        <f t="shared" si="44"/>
        <v>5482</v>
      </c>
      <c r="O44" s="173">
        <f t="shared" si="44"/>
        <v>3268</v>
      </c>
      <c r="P44" s="173">
        <f t="shared" si="44"/>
        <v>7162.0243499999997</v>
      </c>
      <c r="Q44" s="173">
        <f t="shared" si="44"/>
        <v>3280.6154009999996</v>
      </c>
      <c r="R44" s="173">
        <f t="shared" ref="R44:W44" si="45">R20+R23</f>
        <v>15782.236343999997</v>
      </c>
      <c r="S44" s="173">
        <f t="shared" si="45"/>
        <v>21379.007351519998</v>
      </c>
      <c r="T44" s="173">
        <f t="shared" si="45"/>
        <v>52395.044170559988</v>
      </c>
      <c r="U44" s="173">
        <f t="shared" si="45"/>
        <v>84051.228366325478</v>
      </c>
      <c r="V44" s="173">
        <f t="shared" si="45"/>
        <v>149975.26482394763</v>
      </c>
      <c r="W44" s="173">
        <f t="shared" si="45"/>
        <v>237335.26175867967</v>
      </c>
    </row>
    <row r="45" spans="1:16384" customFormat="1" x14ac:dyDescent="0.2">
      <c r="C45" s="16" t="s">
        <v>21</v>
      </c>
      <c r="D45" s="4" t="s">
        <v>13</v>
      </c>
      <c r="E45" s="25">
        <f>-(E44+E46-E47)</f>
        <v>-1757</v>
      </c>
      <c r="F45" s="25">
        <f>-(F44+F46-F47)</f>
        <v>-2258</v>
      </c>
      <c r="G45" s="25">
        <f t="shared" ref="G45:O45" si="46">-(G44+G46-G47)</f>
        <v>-1759</v>
      </c>
      <c r="H45" s="25">
        <f t="shared" si="46"/>
        <v>-887</v>
      </c>
      <c r="I45" s="25">
        <f t="shared" si="46"/>
        <v>-527</v>
      </c>
      <c r="J45" s="25">
        <f t="shared" si="46"/>
        <v>-1369</v>
      </c>
      <c r="K45" s="25">
        <f t="shared" si="46"/>
        <v>-1357</v>
      </c>
      <c r="L45" s="25">
        <f t="shared" si="46"/>
        <v>-2910</v>
      </c>
      <c r="M45" s="25">
        <f t="shared" si="46"/>
        <v>-1954</v>
      </c>
      <c r="N45" s="25">
        <f t="shared" si="46"/>
        <v>-3483</v>
      </c>
      <c r="O45" s="25">
        <f t="shared" si="46"/>
        <v>-2364</v>
      </c>
      <c r="P45" s="25">
        <f>-P28*P12/E4</f>
        <v>-4537.0289999999995</v>
      </c>
      <c r="Q45" s="25">
        <f>-Q28*Q12/Units</f>
        <v>-2560.0077999999999</v>
      </c>
      <c r="R45" s="25">
        <f>-R28*R12/Units</f>
        <v>-9602.9480399999993</v>
      </c>
      <c r="S45" s="25">
        <f>-S28*S12/Units</f>
        <v>-16264.671695999999</v>
      </c>
      <c r="T45" s="25">
        <f>-T28*T12/Units</f>
        <v>-30665.995751999999</v>
      </c>
      <c r="U45" s="25">
        <f>-U28*U12/Units</f>
        <v>-54214.283116139981</v>
      </c>
      <c r="V45" s="25">
        <f>-V28*V12/Units</f>
        <v>-95172.034790447986</v>
      </c>
      <c r="W45" s="25">
        <f>-W28*W12/Units</f>
        <v>-100485.80673291467</v>
      </c>
    </row>
    <row r="46" spans="1:16384" customFormat="1" x14ac:dyDescent="0.2">
      <c r="C46" s="16" t="s">
        <v>22</v>
      </c>
      <c r="D46" s="4" t="s">
        <v>13</v>
      </c>
      <c r="E46" s="26">
        <v>-602</v>
      </c>
      <c r="F46" s="26">
        <v>-814</v>
      </c>
      <c r="G46" s="26">
        <v>-534</v>
      </c>
      <c r="H46" s="26">
        <v>-187</v>
      </c>
      <c r="I46" s="26">
        <v>-97</v>
      </c>
      <c r="J46" s="26">
        <v>-274</v>
      </c>
      <c r="K46" s="26">
        <v>-362</v>
      </c>
      <c r="L46" s="26">
        <v>-917</v>
      </c>
      <c r="M46" s="26">
        <v>-773</v>
      </c>
      <c r="N46" s="26">
        <v>-1260</v>
      </c>
      <c r="O46" s="26">
        <v>-914</v>
      </c>
      <c r="P46" s="26">
        <f>-P30*P12/E4</f>
        <v>-1425.9233999999999</v>
      </c>
      <c r="Q46" s="26">
        <f>-Q30*Q12/E4</f>
        <v>-774.92128000000002</v>
      </c>
      <c r="R46" s="26">
        <f>-R30*R12/Units</f>
        <v>-3117.4787839999999</v>
      </c>
      <c r="S46" s="26">
        <f>-S30*S12/Units</f>
        <v>-5195.6590139999998</v>
      </c>
      <c r="T46" s="26">
        <f>-T30*T12/Units</f>
        <v>-10514.055686399999</v>
      </c>
      <c r="U46" s="26">
        <f>-U30*U12/Units</f>
        <v>-18325.954856159995</v>
      </c>
      <c r="V46" s="26">
        <f>-V30*V12/Units</f>
        <v>-32252.745123429591</v>
      </c>
      <c r="W46" s="26">
        <f>-W30*W12/Units</f>
        <v>-33865.382379601077</v>
      </c>
    </row>
    <row r="47" spans="1:16384" s="1" customFormat="1" x14ac:dyDescent="0.2">
      <c r="C47" s="17" t="s">
        <v>23</v>
      </c>
      <c r="D47" s="23" t="s">
        <v>13</v>
      </c>
      <c r="E47" s="181">
        <v>-16</v>
      </c>
      <c r="F47" s="181">
        <v>970</v>
      </c>
      <c r="G47" s="181">
        <v>89</v>
      </c>
      <c r="H47" s="181">
        <v>-447</v>
      </c>
      <c r="I47" s="181">
        <v>-384</v>
      </c>
      <c r="J47" s="181">
        <v>-425</v>
      </c>
      <c r="K47" s="181">
        <v>-221</v>
      </c>
      <c r="L47" s="181">
        <v>444</v>
      </c>
      <c r="M47" s="181">
        <v>-38</v>
      </c>
      <c r="N47" s="181">
        <v>739</v>
      </c>
      <c r="O47" s="181">
        <v>-10</v>
      </c>
      <c r="P47" s="181">
        <v>946</v>
      </c>
      <c r="Q47" s="181">
        <v>1027</v>
      </c>
      <c r="R47" s="181">
        <v>1176</v>
      </c>
      <c r="S47" s="182">
        <v>1034</v>
      </c>
      <c r="T47" s="182">
        <v>890</v>
      </c>
      <c r="U47" s="182">
        <v>745</v>
      </c>
      <c r="V47" s="182">
        <v>935</v>
      </c>
      <c r="W47" s="182">
        <v>1134</v>
      </c>
    </row>
    <row r="48" spans="1:16384" customFormat="1" x14ac:dyDescent="0.2">
      <c r="D48" s="4"/>
      <c r="E48" s="49">
        <f>SUM(E47:F47)/SUM(E44:F44)</f>
        <v>0.14941268598277213</v>
      </c>
      <c r="F48" s="49">
        <f t="shared" ref="F48:O48" si="47">SUM(F47:G47)/SUM(F44:G44)</f>
        <v>0.1648505603985056</v>
      </c>
      <c r="G48" s="49">
        <f t="shared" si="47"/>
        <v>-0.11897640412097042</v>
      </c>
      <c r="H48" s="49">
        <f t="shared" si="47"/>
        <v>-0.95847750865051906</v>
      </c>
      <c r="I48" s="49">
        <f t="shared" si="47"/>
        <v>-0.55486968449931418</v>
      </c>
      <c r="J48" s="49">
        <f t="shared" si="47"/>
        <v>-0.23784977908689248</v>
      </c>
      <c r="K48" s="49">
        <f t="shared" si="47"/>
        <v>3.8654879528514471E-2</v>
      </c>
      <c r="L48" s="49">
        <f t="shared" si="47"/>
        <v>5.8333333333333334E-2</v>
      </c>
      <c r="M48" s="49">
        <f t="shared" si="47"/>
        <v>8.5791212825847507E-2</v>
      </c>
      <c r="N48" s="49">
        <f t="shared" si="47"/>
        <v>8.3314285714285716E-2</v>
      </c>
      <c r="O48" s="49">
        <f t="shared" si="47"/>
        <v>8.9740921841663782E-2</v>
      </c>
      <c r="P48" s="49">
        <f>SUM(P47:Q47)/SUM(P44:Q44)</f>
        <v>0.18893690168820229</v>
      </c>
      <c r="Q48" s="49">
        <f t="shared" ref="Q48:R48" si="48">SUM(Q47:R47)/SUM(Q44:R44)</f>
        <v>0.1155650806851512</v>
      </c>
      <c r="R48" s="49">
        <f t="shared" si="48"/>
        <v>5.9470560730087413E-2</v>
      </c>
      <c r="S48" s="49">
        <f t="shared" ref="S48" si="49">SUM(S47:T47)/SUM(S44:T44)</f>
        <v>2.6079630443288888E-2</v>
      </c>
      <c r="T48" s="49">
        <f t="shared" ref="T48" si="50">SUM(T47:U47)/SUM(T44:U44)</f>
        <v>1.1982738477212788E-2</v>
      </c>
      <c r="U48" s="49">
        <f t="shared" ref="U48" si="51">SUM(U47:V47)/SUM(U44:V44)</f>
        <v>7.1786744188577457E-3</v>
      </c>
      <c r="V48" s="49">
        <f t="shared" ref="V48" si="52">SUM(V47:W47)/SUM(V44:W44)</f>
        <v>5.3419668663681613E-3</v>
      </c>
      <c r="W48" s="49">
        <f t="shared" ref="W48" si="53">SUM(W47:X47)/SUM(W44:X44)</f>
        <v>4.7780510641231254E-3</v>
      </c>
    </row>
    <row r="49" spans="3:23" x14ac:dyDescent="0.2">
      <c r="C49" s="1" t="s">
        <v>24</v>
      </c>
      <c r="E49" s="25">
        <f>SUM(E47:E47)/SUM(E44:E44)</f>
        <v>-6.8288518992744348E-3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3:23" x14ac:dyDescent="0.2">
      <c r="C50" s="11" t="s">
        <v>25</v>
      </c>
      <c r="E50" s="122">
        <v>-115</v>
      </c>
      <c r="F50" s="122">
        <v>-133</v>
      </c>
      <c r="G50" s="122">
        <v>-123</v>
      </c>
      <c r="H50" s="122">
        <v>-106</v>
      </c>
      <c r="I50" s="122">
        <v>-93</v>
      </c>
      <c r="J50" s="122">
        <f>-222-I50</f>
        <v>-129</v>
      </c>
      <c r="K50" s="122">
        <v>-133</v>
      </c>
      <c r="L50" s="122">
        <v>-144</v>
      </c>
      <c r="M50" s="122">
        <v>-172</v>
      </c>
      <c r="N50" s="122">
        <v>-201</v>
      </c>
      <c r="O50" s="122">
        <v>-199</v>
      </c>
      <c r="P50" s="26">
        <f>-P32*P12/Units</f>
        <v>-388.88819999999998</v>
      </c>
      <c r="Q50" s="25">
        <f>-Q32*Q12/Units</f>
        <v>-172.97349999999997</v>
      </c>
      <c r="R50" s="25">
        <f>-R32*R12/Units</f>
        <v>-556.69263999999998</v>
      </c>
      <c r="S50" s="25">
        <f>-S32*S12/Units</f>
        <v>-1039.1318028000001</v>
      </c>
      <c r="T50" s="25">
        <f>-T32*T12/Units</f>
        <v>-1664.7254836799998</v>
      </c>
      <c r="U50" s="25">
        <f>-U32*U12/Units</f>
        <v>-3054.3258093599993</v>
      </c>
      <c r="V50" s="25">
        <f>-V32*V12/Units</f>
        <v>-5287.3352661359995</v>
      </c>
      <c r="W50" s="25">
        <f>-W32*W12/Units</f>
        <v>-5551.7020294428003</v>
      </c>
    </row>
    <row r="51" spans="3:23" x14ac:dyDescent="0.2">
      <c r="C51" s="11" t="s">
        <v>37</v>
      </c>
      <c r="E51" s="25" t="s">
        <v>36</v>
      </c>
      <c r="F51" s="25" t="s">
        <v>36</v>
      </c>
      <c r="G51" s="25" t="s">
        <v>36</v>
      </c>
      <c r="H51" s="25" t="s">
        <v>36</v>
      </c>
      <c r="I51" s="25" t="s">
        <v>36</v>
      </c>
      <c r="J51" s="25" t="s">
        <v>36</v>
      </c>
      <c r="K51" s="25" t="s">
        <v>36</v>
      </c>
      <c r="L51" s="25" t="s">
        <v>36</v>
      </c>
      <c r="M51" s="25" t="s">
        <v>36</v>
      </c>
      <c r="N51" s="25" t="s">
        <v>36</v>
      </c>
      <c r="O51" s="25" t="s">
        <v>36</v>
      </c>
      <c r="P51" s="25" t="s">
        <v>36</v>
      </c>
      <c r="Q51" s="25" t="s">
        <v>36</v>
      </c>
      <c r="R51" s="25" t="s">
        <v>36</v>
      </c>
      <c r="S51" s="25" t="s">
        <v>36</v>
      </c>
      <c r="T51" s="25" t="s">
        <v>36</v>
      </c>
      <c r="U51" s="25" t="s">
        <v>36</v>
      </c>
      <c r="V51" s="25" t="s">
        <v>36</v>
      </c>
      <c r="W51" s="25" t="s">
        <v>36</v>
      </c>
    </row>
    <row r="52" spans="3:23" x14ac:dyDescent="0.2">
      <c r="C52" s="11" t="s">
        <v>26</v>
      </c>
      <c r="E52" s="25">
        <v>-236</v>
      </c>
      <c r="F52" s="25">
        <v>-263</v>
      </c>
      <c r="G52" s="25">
        <v>-262</v>
      </c>
      <c r="H52" s="25">
        <v>-241</v>
      </c>
      <c r="I52" s="25">
        <v>-215</v>
      </c>
      <c r="J52" s="25">
        <v>-265</v>
      </c>
      <c r="K52" s="25">
        <v>-277</v>
      </c>
      <c r="L52" s="25">
        <v>-287</v>
      </c>
      <c r="M52" s="25">
        <v>-322</v>
      </c>
      <c r="N52" s="25">
        <v>-351</v>
      </c>
      <c r="O52" s="25">
        <v>-355</v>
      </c>
      <c r="P52" s="25"/>
      <c r="Q52" s="25">
        <f>-Q32*Q12/Units</f>
        <v>-172.97349999999997</v>
      </c>
      <c r="R52" s="25">
        <f>-R32*R12/Units</f>
        <v>-556.69263999999998</v>
      </c>
      <c r="S52" s="25">
        <f>-S32*S12/Units</f>
        <v>-1039.1318028000001</v>
      </c>
      <c r="T52" s="25">
        <f>-T32*T12/Units</f>
        <v>-1664.7254836799998</v>
      </c>
      <c r="U52" s="25">
        <f>-U32*U12/Units</f>
        <v>-3054.3258093599993</v>
      </c>
      <c r="V52" s="25">
        <f>-V32*V12/Units</f>
        <v>-5287.3352661359995</v>
      </c>
      <c r="W52" s="25">
        <f>-W32*W12/Units</f>
        <v>-5551.7020294428003</v>
      </c>
    </row>
    <row r="53" spans="3:23" x14ac:dyDescent="0.2">
      <c r="C53" s="17" t="s">
        <v>27</v>
      </c>
      <c r="D53" s="86"/>
      <c r="E53" s="28">
        <f>SUM(E50+E52)</f>
        <v>-351</v>
      </c>
      <c r="F53" s="28">
        <f t="shared" ref="F53:P53" si="54">SUM(F50+F52)</f>
        <v>-396</v>
      </c>
      <c r="G53" s="28">
        <f t="shared" si="54"/>
        <v>-385</v>
      </c>
      <c r="H53" s="28">
        <f t="shared" si="54"/>
        <v>-347</v>
      </c>
      <c r="I53" s="28">
        <f t="shared" si="54"/>
        <v>-308</v>
      </c>
      <c r="J53" s="28">
        <f t="shared" si="54"/>
        <v>-394</v>
      </c>
      <c r="K53" s="28">
        <f t="shared" si="54"/>
        <v>-410</v>
      </c>
      <c r="L53" s="28">
        <f t="shared" si="54"/>
        <v>-431</v>
      </c>
      <c r="M53" s="28">
        <f t="shared" si="54"/>
        <v>-494</v>
      </c>
      <c r="N53" s="28">
        <f t="shared" si="54"/>
        <v>-552</v>
      </c>
      <c r="O53" s="28">
        <f t="shared" si="54"/>
        <v>-554</v>
      </c>
      <c r="P53" s="28">
        <f t="shared" si="54"/>
        <v>-388.88819999999998</v>
      </c>
      <c r="Q53" s="28">
        <f>SUM(Q50:Q52)</f>
        <v>-345.94699999999995</v>
      </c>
      <c r="R53" s="28">
        <f t="shared" ref="R53:W53" si="55">SUM(R50:R52)</f>
        <v>-1113.38528</v>
      </c>
      <c r="S53" s="28">
        <f t="shared" si="55"/>
        <v>-2078.2636056000001</v>
      </c>
      <c r="T53" s="28">
        <f t="shared" si="55"/>
        <v>-3329.4509673599996</v>
      </c>
      <c r="U53" s="28">
        <f t="shared" si="55"/>
        <v>-6108.6516187199986</v>
      </c>
      <c r="V53" s="28">
        <f t="shared" si="55"/>
        <v>-10574.670532271999</v>
      </c>
      <c r="W53" s="28">
        <f t="shared" si="55"/>
        <v>-11103.404058885601</v>
      </c>
    </row>
    <row r="54" spans="3:23" x14ac:dyDescent="0.2"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3:23" s="1" customFormat="1" x14ac:dyDescent="0.2">
      <c r="C55" s="1" t="s">
        <v>28</v>
      </c>
      <c r="D55" s="22" t="s">
        <v>13</v>
      </c>
      <c r="E55" s="29">
        <v>-255</v>
      </c>
      <c r="F55" s="29">
        <v>721</v>
      </c>
      <c r="G55" s="29">
        <v>-173</v>
      </c>
      <c r="H55" s="29">
        <v>-726</v>
      </c>
      <c r="I55" s="29">
        <v>-601</v>
      </c>
      <c r="J55" s="29">
        <v>-309</v>
      </c>
      <c r="K55" s="29">
        <v>-499</v>
      </c>
      <c r="L55" s="29">
        <v>472</v>
      </c>
      <c r="M55" s="29">
        <v>-396</v>
      </c>
      <c r="N55" s="29">
        <v>849</v>
      </c>
      <c r="O55" s="29">
        <v>-337</v>
      </c>
      <c r="P55" s="29">
        <v>926</v>
      </c>
      <c r="Q55" s="29">
        <f>Q47+Q53</f>
        <v>681.05300000000011</v>
      </c>
      <c r="R55" s="29">
        <f t="shared" ref="R55:W55" si="56">R47+R53</f>
        <v>62.614720000000034</v>
      </c>
      <c r="S55" s="29">
        <f t="shared" si="56"/>
        <v>-1044.2636056000001</v>
      </c>
      <c r="T55" s="29">
        <f t="shared" si="56"/>
        <v>-2439.4509673599996</v>
      </c>
      <c r="U55" s="29">
        <f t="shared" si="56"/>
        <v>-5363.6516187199986</v>
      </c>
      <c r="V55" s="29">
        <f t="shared" si="56"/>
        <v>-9639.670532271999</v>
      </c>
      <c r="W55" s="29">
        <f t="shared" si="56"/>
        <v>-9969.4040588856005</v>
      </c>
    </row>
    <row r="56" spans="3:23" x14ac:dyDescent="0.2"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3:23" x14ac:dyDescent="0.2"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3:23" x14ac:dyDescent="0.2">
      <c r="C58" s="1" t="s">
        <v>29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3:23" x14ac:dyDescent="0.2">
      <c r="C59" s="11" t="s">
        <v>30</v>
      </c>
      <c r="E59" s="38">
        <v>14</v>
      </c>
      <c r="F59" s="38">
        <v>10</v>
      </c>
      <c r="G59" s="38">
        <v>77</v>
      </c>
      <c r="H59" s="38">
        <v>40</v>
      </c>
      <c r="I59" s="38">
        <v>51</v>
      </c>
      <c r="J59" s="38">
        <f>83-I59</f>
        <v>32</v>
      </c>
      <c r="K59" s="38">
        <v>8</v>
      </c>
      <c r="L59" s="38">
        <v>13</v>
      </c>
      <c r="M59" s="38">
        <v>132</v>
      </c>
      <c r="N59" s="38">
        <f>141-132</f>
        <v>9</v>
      </c>
      <c r="O59" s="38">
        <v>141</v>
      </c>
      <c r="P59" s="25"/>
      <c r="Q59" s="25"/>
      <c r="R59" s="25"/>
      <c r="S59" s="25"/>
      <c r="T59" s="25"/>
      <c r="U59" s="25"/>
      <c r="V59" s="25"/>
      <c r="W59" s="25"/>
    </row>
    <row r="60" spans="3:23" x14ac:dyDescent="0.2">
      <c r="C60" s="11" t="s">
        <v>31</v>
      </c>
      <c r="E60" s="38">
        <v>-31</v>
      </c>
      <c r="F60" s="38">
        <v>-29</v>
      </c>
      <c r="G60" s="38">
        <v>-257</v>
      </c>
      <c r="H60" s="38">
        <v>-234</v>
      </c>
      <c r="I60" s="38">
        <v>-95</v>
      </c>
      <c r="J60" s="38">
        <f>-209-I60</f>
        <v>-114</v>
      </c>
      <c r="K60" s="38">
        <v>-66</v>
      </c>
      <c r="L60" s="38">
        <v>76</v>
      </c>
      <c r="M60" s="38">
        <v>99</v>
      </c>
      <c r="N60" s="38">
        <f>179-M60</f>
        <v>80</v>
      </c>
      <c r="O60" s="52">
        <f>132-80</f>
        <v>52</v>
      </c>
      <c r="P60" s="52">
        <f>80+52</f>
        <v>132</v>
      </c>
      <c r="Q60" s="25"/>
      <c r="R60" s="25"/>
      <c r="S60" s="25"/>
      <c r="T60" s="25"/>
      <c r="U60" s="25"/>
      <c r="V60" s="25"/>
      <c r="W60" s="25"/>
    </row>
    <row r="61" spans="3:23" x14ac:dyDescent="0.2">
      <c r="C61" s="17" t="s">
        <v>32</v>
      </c>
      <c r="D61" s="23"/>
      <c r="E61" s="27">
        <f>SUM(E59:E60)</f>
        <v>-17</v>
      </c>
      <c r="F61" s="27">
        <f t="shared" ref="F61:M61" si="57">SUM(F59:F60)</f>
        <v>-19</v>
      </c>
      <c r="G61" s="27">
        <f t="shared" si="57"/>
        <v>-180</v>
      </c>
      <c r="H61" s="27">
        <f t="shared" si="57"/>
        <v>-194</v>
      </c>
      <c r="I61" s="27">
        <f t="shared" si="57"/>
        <v>-44</v>
      </c>
      <c r="J61" s="27">
        <f t="shared" si="57"/>
        <v>-82</v>
      </c>
      <c r="K61" s="27">
        <f t="shared" si="57"/>
        <v>-58</v>
      </c>
      <c r="L61" s="27">
        <f t="shared" si="57"/>
        <v>89</v>
      </c>
      <c r="M61" s="27">
        <f t="shared" si="57"/>
        <v>231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3:23" x14ac:dyDescent="0.2">
      <c r="E62" s="25"/>
      <c r="F62" s="25"/>
      <c r="G62" s="25"/>
      <c r="H62" s="32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3:23" s="1" customFormat="1" x14ac:dyDescent="0.2">
      <c r="C63" s="1" t="s">
        <v>33</v>
      </c>
      <c r="D63" s="22"/>
      <c r="E63" s="32">
        <v>-272</v>
      </c>
      <c r="F63" s="32">
        <v>702</v>
      </c>
      <c r="G63" s="32">
        <v>-353</v>
      </c>
      <c r="H63" s="32">
        <v>-920</v>
      </c>
      <c r="I63" s="32">
        <f>I55+I61</f>
        <v>-645</v>
      </c>
      <c r="J63" s="32">
        <f>J55+J61</f>
        <v>-391</v>
      </c>
      <c r="K63" s="32">
        <f>K55+K61</f>
        <v>-557</v>
      </c>
      <c r="L63" s="32">
        <v>374</v>
      </c>
      <c r="M63" s="32">
        <v>-415</v>
      </c>
      <c r="N63" s="32">
        <v>863</v>
      </c>
      <c r="O63" s="32">
        <v>-347</v>
      </c>
      <c r="P63" s="32">
        <v>960</v>
      </c>
      <c r="Q63" s="32">
        <v>960</v>
      </c>
      <c r="R63" s="32">
        <v>961</v>
      </c>
      <c r="S63" s="32">
        <v>962</v>
      </c>
      <c r="T63" s="32">
        <v>963</v>
      </c>
      <c r="U63" s="32">
        <v>964</v>
      </c>
      <c r="V63" s="32">
        <v>965</v>
      </c>
      <c r="W63" s="32">
        <v>966</v>
      </c>
    </row>
    <row r="64" spans="3:23" x14ac:dyDescent="0.2">
      <c r="C64" s="11" t="s">
        <v>34</v>
      </c>
      <c r="E64" s="38">
        <v>54</v>
      </c>
      <c r="F64" s="38">
        <v>-135</v>
      </c>
      <c r="G64" s="38">
        <v>29</v>
      </c>
      <c r="H64" s="38">
        <v>165</v>
      </c>
      <c r="I64" s="38">
        <v>96</v>
      </c>
      <c r="J64" s="38">
        <f>178-I64</f>
        <v>82</v>
      </c>
      <c r="K64" s="38">
        <v>126</v>
      </c>
      <c r="L64" s="38">
        <v>112</v>
      </c>
      <c r="M64" s="38">
        <v>108</v>
      </c>
      <c r="N64" s="38">
        <v>232</v>
      </c>
      <c r="O64" s="38">
        <v>90</v>
      </c>
      <c r="P64" s="38">
        <v>251</v>
      </c>
      <c r="Q64" s="25">
        <f>Q63*Q35</f>
        <v>240</v>
      </c>
      <c r="R64" s="25">
        <f t="shared" ref="R64:W64" si="58">R63*R35</f>
        <v>240.25</v>
      </c>
      <c r="S64" s="25">
        <f t="shared" si="58"/>
        <v>240.5</v>
      </c>
      <c r="T64" s="25">
        <f t="shared" si="58"/>
        <v>240.75</v>
      </c>
      <c r="U64" s="25">
        <f t="shared" si="58"/>
        <v>241</v>
      </c>
      <c r="V64" s="25">
        <f t="shared" si="58"/>
        <v>241.25</v>
      </c>
      <c r="W64" s="25">
        <f t="shared" si="58"/>
        <v>241.5</v>
      </c>
    </row>
    <row r="65" spans="1:23" s="1" customFormat="1" x14ac:dyDescent="0.2">
      <c r="A65" s="17"/>
      <c r="B65" s="17"/>
      <c r="C65" s="17" t="s">
        <v>35</v>
      </c>
      <c r="D65" s="23"/>
      <c r="E65" s="178">
        <f>SUM(E63:E64)</f>
        <v>-218</v>
      </c>
      <c r="F65" s="178">
        <f t="shared" ref="F65:K65" si="59">SUM(F63:F64)</f>
        <v>567</v>
      </c>
      <c r="G65" s="178">
        <f t="shared" si="59"/>
        <v>-324</v>
      </c>
      <c r="H65" s="178">
        <f t="shared" si="59"/>
        <v>-755</v>
      </c>
      <c r="I65" s="178">
        <f t="shared" si="59"/>
        <v>-549</v>
      </c>
      <c r="J65" s="178">
        <f t="shared" si="59"/>
        <v>-309</v>
      </c>
      <c r="K65" s="178">
        <f t="shared" si="59"/>
        <v>-431</v>
      </c>
      <c r="L65" s="178">
        <f t="shared" ref="L65:Q65" si="60">SUM(L63:L64)</f>
        <v>486</v>
      </c>
      <c r="M65" s="178">
        <f t="shared" si="60"/>
        <v>-307</v>
      </c>
      <c r="N65" s="178">
        <f t="shared" si="60"/>
        <v>1095</v>
      </c>
      <c r="O65" s="178">
        <f t="shared" si="60"/>
        <v>-257</v>
      </c>
      <c r="P65" s="178">
        <f t="shared" si="60"/>
        <v>1211</v>
      </c>
      <c r="Q65" s="178">
        <f t="shared" si="60"/>
        <v>1200</v>
      </c>
      <c r="R65" s="178">
        <f t="shared" ref="R65:W65" si="61">SUM(R63:R64)</f>
        <v>1201.25</v>
      </c>
      <c r="S65" s="178">
        <f t="shared" si="61"/>
        <v>1202.5</v>
      </c>
      <c r="T65" s="178">
        <f t="shared" si="61"/>
        <v>1203.75</v>
      </c>
      <c r="U65" s="178">
        <f t="shared" si="61"/>
        <v>1205</v>
      </c>
      <c r="V65" s="178">
        <f t="shared" si="61"/>
        <v>1206.25</v>
      </c>
      <c r="W65" s="178">
        <f t="shared" si="61"/>
        <v>1207.5</v>
      </c>
    </row>
    <row r="66" spans="1:23" x14ac:dyDescent="0.2"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23" ht="19" x14ac:dyDescent="0.25">
      <c r="C67" s="7"/>
      <c r="D67" s="140" t="s">
        <v>3</v>
      </c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36"/>
      <c r="Q67" s="36"/>
      <c r="R67" s="36"/>
    </row>
    <row r="68" spans="1:23" ht="19" x14ac:dyDescent="0.25">
      <c r="A68" s="1"/>
      <c r="B68" s="1"/>
      <c r="C68" s="7" t="s">
        <v>39</v>
      </c>
      <c r="D68" s="10" t="s">
        <v>2</v>
      </c>
      <c r="E68" s="18">
        <v>43555</v>
      </c>
      <c r="F68" s="19">
        <f>EOMONTH(E68,6)</f>
        <v>43738</v>
      </c>
      <c r="G68" s="18">
        <f>EOMONTH(F68,6)</f>
        <v>43921</v>
      </c>
      <c r="H68" s="19">
        <f t="shared" ref="H68" si="62">EOMONTH(G68,6)</f>
        <v>44104</v>
      </c>
      <c r="I68" s="18">
        <f t="shared" ref="I68" si="63">EOMONTH(H68,6)</f>
        <v>44286</v>
      </c>
      <c r="J68" s="19">
        <f t="shared" ref="J68" si="64">EOMONTH(I68,6)</f>
        <v>44469</v>
      </c>
      <c r="K68" s="18">
        <f t="shared" ref="K68" si="65">EOMONTH(J68,6)</f>
        <v>44651</v>
      </c>
      <c r="L68" s="19">
        <f t="shared" ref="L68" si="66">EOMONTH(K68,6)</f>
        <v>44834</v>
      </c>
      <c r="M68" s="18">
        <f t="shared" ref="M68" si="67">EOMONTH(L68,6)</f>
        <v>45016</v>
      </c>
      <c r="N68" s="19">
        <f t="shared" ref="N68" si="68">EOMONTH(M68,6)</f>
        <v>45199</v>
      </c>
      <c r="O68" s="18">
        <f t="shared" ref="O68" si="69">EOMONTH(N68,6)</f>
        <v>45382</v>
      </c>
      <c r="P68" s="19">
        <f t="shared" ref="P68" si="70">EOMONTH(O68,6)</f>
        <v>45565</v>
      </c>
      <c r="Q68" s="18">
        <f t="shared" ref="Q68" si="71">EOMONTH(P68,6)</f>
        <v>45747</v>
      </c>
      <c r="R68" s="19">
        <f t="shared" ref="R68" si="72">EOMONTH(Q68,6)</f>
        <v>45930</v>
      </c>
    </row>
    <row r="69" spans="1:23" ht="19" x14ac:dyDescent="0.25">
      <c r="A69" s="1"/>
      <c r="B69" s="1"/>
      <c r="C69" s="39" t="s">
        <v>40</v>
      </c>
      <c r="D69" s="87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23" x14ac:dyDescent="0.2">
      <c r="C70" s="37" t="s">
        <v>42</v>
      </c>
      <c r="E70" s="99">
        <v>1280</v>
      </c>
      <c r="F70" s="99">
        <v>1576</v>
      </c>
      <c r="G70" s="99">
        <v>1388</v>
      </c>
      <c r="H70" s="99">
        <v>2316</v>
      </c>
      <c r="I70" s="99">
        <v>2335</v>
      </c>
      <c r="J70" s="99">
        <v>3536</v>
      </c>
      <c r="K70" s="99">
        <v>3505</v>
      </c>
      <c r="L70" s="99">
        <v>3505</v>
      </c>
      <c r="M70" s="99">
        <v>3012</v>
      </c>
      <c r="N70" s="99">
        <v>3196</v>
      </c>
      <c r="O70" s="99">
        <v>1210</v>
      </c>
      <c r="P70" s="99">
        <v>1343</v>
      </c>
    </row>
    <row r="71" spans="1:23" x14ac:dyDescent="0.2">
      <c r="C71" s="37" t="s">
        <v>41</v>
      </c>
      <c r="E71" s="99">
        <v>251</v>
      </c>
      <c r="F71" s="99">
        <v>281</v>
      </c>
      <c r="G71" s="99">
        <v>-347</v>
      </c>
      <c r="H71" s="99">
        <v>-135</v>
      </c>
      <c r="I71" s="99">
        <v>128</v>
      </c>
      <c r="J71" s="99">
        <v>421</v>
      </c>
      <c r="K71" s="99">
        <v>711</v>
      </c>
      <c r="L71" s="99">
        <v>466</v>
      </c>
      <c r="M71" s="99">
        <v>409</v>
      </c>
      <c r="N71" s="99">
        <v>480</v>
      </c>
      <c r="O71" s="99">
        <v>503</v>
      </c>
      <c r="P71" s="99">
        <v>628</v>
      </c>
    </row>
    <row r="72" spans="1:23" x14ac:dyDescent="0.2">
      <c r="C72" s="37" t="s">
        <v>51</v>
      </c>
      <c r="E72" s="99">
        <v>335</v>
      </c>
      <c r="F72" s="99">
        <v>302</v>
      </c>
      <c r="G72" s="99">
        <v>332</v>
      </c>
      <c r="H72" s="99">
        <v>193</v>
      </c>
      <c r="I72" s="99">
        <v>150</v>
      </c>
      <c r="J72" s="99">
        <v>291</v>
      </c>
      <c r="K72" s="99">
        <v>336</v>
      </c>
      <c r="L72" s="99">
        <v>77</v>
      </c>
      <c r="M72" s="99">
        <v>110</v>
      </c>
      <c r="N72" s="99"/>
      <c r="O72" s="99">
        <v>142</v>
      </c>
      <c r="P72" s="99"/>
    </row>
    <row r="73" spans="1:23" x14ac:dyDescent="0.2">
      <c r="C73" s="37" t="s">
        <v>48</v>
      </c>
      <c r="E73" s="100">
        <v>4837</v>
      </c>
      <c r="F73" s="100">
        <v>5292</v>
      </c>
      <c r="G73" s="100">
        <v>5592</v>
      </c>
      <c r="H73" s="100">
        <v>5018</v>
      </c>
      <c r="I73" s="100">
        <v>4422</v>
      </c>
      <c r="J73" s="100">
        <v>4361</v>
      </c>
      <c r="K73" s="100">
        <v>4738</v>
      </c>
      <c r="L73" s="100">
        <v>4994</v>
      </c>
      <c r="M73" s="100">
        <v>5109</v>
      </c>
      <c r="N73" s="100">
        <v>5229</v>
      </c>
      <c r="O73" s="100">
        <v>5405</v>
      </c>
      <c r="P73" s="100">
        <v>5862</v>
      </c>
    </row>
    <row r="74" spans="1:23" x14ac:dyDescent="0.2">
      <c r="C74" s="37" t="s">
        <v>79</v>
      </c>
      <c r="E74" s="101">
        <v>572</v>
      </c>
      <c r="F74" s="101">
        <v>502</v>
      </c>
      <c r="G74" s="101">
        <v>468</v>
      </c>
      <c r="H74" s="101">
        <v>644</v>
      </c>
      <c r="I74" s="101">
        <v>1078</v>
      </c>
      <c r="J74" s="101">
        <v>1096</v>
      </c>
      <c r="K74" s="101">
        <v>1045</v>
      </c>
      <c r="L74" s="101">
        <v>2461</v>
      </c>
      <c r="M74" s="101">
        <v>2616</v>
      </c>
      <c r="N74" s="101">
        <v>2700</v>
      </c>
      <c r="O74" s="101">
        <v>2709</v>
      </c>
      <c r="P74" s="21"/>
    </row>
    <row r="75" spans="1:23" s="42" customFormat="1" x14ac:dyDescent="0.2">
      <c r="C75" s="83" t="s">
        <v>43</v>
      </c>
      <c r="D75" s="88"/>
      <c r="E75" s="80">
        <f>SUM(E70:E74)</f>
        <v>7275</v>
      </c>
      <c r="F75" s="80">
        <f t="shared" ref="F75:R75" si="73">SUM(F70:F74)</f>
        <v>7953</v>
      </c>
      <c r="G75" s="80">
        <f t="shared" si="73"/>
        <v>7433</v>
      </c>
      <c r="H75" s="80">
        <f t="shared" si="73"/>
        <v>8036</v>
      </c>
      <c r="I75" s="80">
        <f t="shared" si="73"/>
        <v>8113</v>
      </c>
      <c r="J75" s="80">
        <f t="shared" si="73"/>
        <v>9705</v>
      </c>
      <c r="K75" s="80">
        <f t="shared" si="73"/>
        <v>10335</v>
      </c>
      <c r="L75" s="80">
        <f t="shared" si="73"/>
        <v>11503</v>
      </c>
      <c r="M75" s="80">
        <f t="shared" si="73"/>
        <v>11256</v>
      </c>
      <c r="N75" s="80">
        <f t="shared" si="73"/>
        <v>11605</v>
      </c>
      <c r="O75" s="80">
        <f t="shared" si="73"/>
        <v>9969</v>
      </c>
      <c r="P75" s="80">
        <f t="shared" si="73"/>
        <v>7833</v>
      </c>
      <c r="Q75" s="43">
        <f t="shared" si="73"/>
        <v>0</v>
      </c>
      <c r="R75" s="43">
        <f t="shared" si="73"/>
        <v>0</v>
      </c>
    </row>
    <row r="76" spans="1:23" s="42" customFormat="1" ht="19" x14ac:dyDescent="0.25">
      <c r="C76" s="39" t="s">
        <v>44</v>
      </c>
      <c r="D76" s="87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0"/>
      <c r="R76" s="40"/>
    </row>
    <row r="77" spans="1:23" s="42" customFormat="1" x14ac:dyDescent="0.2">
      <c r="C77" s="46" t="s">
        <v>45</v>
      </c>
      <c r="D77" s="89"/>
      <c r="E77" s="45">
        <v>1726</v>
      </c>
      <c r="F77" s="45">
        <v>1069</v>
      </c>
      <c r="G77" s="45">
        <v>974</v>
      </c>
      <c r="H77" s="45">
        <v>614</v>
      </c>
      <c r="I77" s="45">
        <v>662</v>
      </c>
      <c r="J77" s="45">
        <v>846</v>
      </c>
      <c r="K77" s="45">
        <v>1780</v>
      </c>
      <c r="L77" s="45">
        <v>1042</v>
      </c>
      <c r="M77" s="45">
        <v>2375</v>
      </c>
      <c r="N77" s="45">
        <v>1498</v>
      </c>
      <c r="O77" s="45">
        <v>2640</v>
      </c>
      <c r="P77" s="45">
        <v>1737</v>
      </c>
      <c r="Q77" s="44" t="s">
        <v>36</v>
      </c>
      <c r="R77" s="44" t="s">
        <v>36</v>
      </c>
    </row>
    <row r="78" spans="1:23" x14ac:dyDescent="0.2">
      <c r="C78" s="34" t="s">
        <v>80</v>
      </c>
      <c r="D78" s="86"/>
      <c r="E78" s="102">
        <v>817</v>
      </c>
      <c r="F78" s="102">
        <v>1050</v>
      </c>
      <c r="G78" s="102">
        <v>1660</v>
      </c>
      <c r="H78" s="102">
        <v>1242</v>
      </c>
      <c r="I78" s="102">
        <v>801</v>
      </c>
      <c r="J78" s="102">
        <v>1128</v>
      </c>
      <c r="K78" s="102">
        <v>557</v>
      </c>
      <c r="L78" s="102">
        <v>1685</v>
      </c>
      <c r="M78" s="102">
        <v>1764</v>
      </c>
      <c r="N78" s="102">
        <v>108</v>
      </c>
      <c r="O78" s="102">
        <v>1656</v>
      </c>
      <c r="P78" s="102">
        <v>1666</v>
      </c>
      <c r="Q78" s="78" t="s">
        <v>36</v>
      </c>
      <c r="R78" s="78" t="s">
        <v>36</v>
      </c>
    </row>
    <row r="79" spans="1:23" x14ac:dyDescent="0.2">
      <c r="C79" s="34" t="s">
        <v>82</v>
      </c>
      <c r="D79" s="72"/>
      <c r="E79" s="103">
        <v>735</v>
      </c>
      <c r="F79" s="103">
        <v>947</v>
      </c>
      <c r="G79" s="103">
        <v>852</v>
      </c>
      <c r="H79" s="103">
        <v>840</v>
      </c>
      <c r="I79" s="103">
        <v>718</v>
      </c>
      <c r="J79" s="103">
        <v>646</v>
      </c>
      <c r="K79" s="103">
        <v>701</v>
      </c>
      <c r="L79" s="103">
        <v>136</v>
      </c>
      <c r="M79" s="103">
        <v>837</v>
      </c>
      <c r="N79" s="103">
        <v>227</v>
      </c>
      <c r="O79" s="103">
        <v>1064</v>
      </c>
      <c r="P79" s="103"/>
      <c r="Q79" s="78" t="s">
        <v>36</v>
      </c>
      <c r="R79" s="78" t="s">
        <v>36</v>
      </c>
    </row>
    <row r="80" spans="1:23" s="33" customFormat="1" x14ac:dyDescent="0.2">
      <c r="C80" s="33" t="s">
        <v>83</v>
      </c>
      <c r="D80" s="71"/>
      <c r="E80" s="104">
        <v>623</v>
      </c>
      <c r="F80" s="104">
        <v>578</v>
      </c>
      <c r="G80" s="104">
        <v>536</v>
      </c>
      <c r="H80" s="104">
        <v>710</v>
      </c>
      <c r="I80" s="104">
        <v>1027</v>
      </c>
      <c r="J80" s="104">
        <v>1079</v>
      </c>
      <c r="K80" s="104">
        <v>1055</v>
      </c>
      <c r="L80" s="104">
        <v>247</v>
      </c>
      <c r="M80" s="104">
        <f>989-217</f>
        <v>772</v>
      </c>
      <c r="N80" s="104">
        <v>217</v>
      </c>
      <c r="O80" s="104">
        <v>224</v>
      </c>
      <c r="P80" s="104">
        <v>227</v>
      </c>
      <c r="Q80" s="24" t="s">
        <v>36</v>
      </c>
      <c r="R80" s="24" t="s">
        <v>36</v>
      </c>
    </row>
    <row r="81" spans="1:18" s="33" customFormat="1" x14ac:dyDescent="0.2">
      <c r="C81" s="94" t="s">
        <v>81</v>
      </c>
      <c r="D81" s="73"/>
      <c r="E81" s="30">
        <v>858</v>
      </c>
      <c r="F81" s="30">
        <v>1324</v>
      </c>
      <c r="G81" s="30">
        <v>1319</v>
      </c>
      <c r="H81" s="30">
        <v>2731</v>
      </c>
      <c r="I81" s="30">
        <v>3323</v>
      </c>
      <c r="J81" s="30">
        <v>3367</v>
      </c>
      <c r="K81" s="30">
        <v>3046</v>
      </c>
      <c r="L81" s="30">
        <v>639</v>
      </c>
      <c r="M81" s="30">
        <v>125</v>
      </c>
      <c r="N81" s="30">
        <v>-72</v>
      </c>
      <c r="O81" s="30">
        <v>-177</v>
      </c>
      <c r="P81" s="30">
        <v>-232</v>
      </c>
      <c r="Q81" s="79" t="s">
        <v>36</v>
      </c>
      <c r="R81" s="79" t="s">
        <v>36</v>
      </c>
    </row>
    <row r="82" spans="1:18" s="33" customFormat="1" ht="14" customHeight="1" x14ac:dyDescent="0.2">
      <c r="C82" s="42" t="s">
        <v>46</v>
      </c>
      <c r="D82" s="71"/>
      <c r="E82" s="32">
        <f>SUM(E77:E81)</f>
        <v>4759</v>
      </c>
      <c r="F82" s="32">
        <f t="shared" ref="F82:R82" si="74">SUM(F77:F81)</f>
        <v>4968</v>
      </c>
      <c r="G82" s="32">
        <f t="shared" si="74"/>
        <v>5341</v>
      </c>
      <c r="H82" s="32">
        <f t="shared" si="74"/>
        <v>6137</v>
      </c>
      <c r="I82" s="32">
        <f t="shared" si="74"/>
        <v>6531</v>
      </c>
      <c r="J82" s="32">
        <f t="shared" si="74"/>
        <v>7066</v>
      </c>
      <c r="K82" s="32">
        <f t="shared" si="74"/>
        <v>7139</v>
      </c>
      <c r="L82" s="32">
        <f t="shared" si="74"/>
        <v>3749</v>
      </c>
      <c r="M82" s="32">
        <f t="shared" si="74"/>
        <v>5873</v>
      </c>
      <c r="N82" s="32">
        <f t="shared" si="74"/>
        <v>1978</v>
      </c>
      <c r="O82" s="32">
        <f t="shared" si="74"/>
        <v>5407</v>
      </c>
      <c r="P82" s="32">
        <f t="shared" si="74"/>
        <v>3398</v>
      </c>
      <c r="Q82" s="31">
        <f t="shared" si="74"/>
        <v>0</v>
      </c>
      <c r="R82" s="31">
        <f t="shared" si="74"/>
        <v>0</v>
      </c>
    </row>
    <row r="83" spans="1:18" s="33" customFormat="1" x14ac:dyDescent="0.2">
      <c r="A83" s="33" t="s">
        <v>38</v>
      </c>
      <c r="C83" s="47" t="s">
        <v>50</v>
      </c>
      <c r="D83" s="73"/>
      <c r="E83" s="81">
        <f>E75-E82</f>
        <v>2516</v>
      </c>
      <c r="F83" s="81">
        <f t="shared" ref="F83:R83" si="75">F75-F82</f>
        <v>2985</v>
      </c>
      <c r="G83" s="81">
        <f t="shared" si="75"/>
        <v>2092</v>
      </c>
      <c r="H83" s="81">
        <f t="shared" si="75"/>
        <v>1899</v>
      </c>
      <c r="I83" s="81">
        <f t="shared" si="75"/>
        <v>1582</v>
      </c>
      <c r="J83" s="81">
        <f t="shared" si="75"/>
        <v>2639</v>
      </c>
      <c r="K83" s="81">
        <f t="shared" si="75"/>
        <v>3196</v>
      </c>
      <c r="L83" s="81">
        <f t="shared" si="75"/>
        <v>7754</v>
      </c>
      <c r="M83" s="81">
        <f t="shared" si="75"/>
        <v>5383</v>
      </c>
      <c r="N83" s="81">
        <f t="shared" si="75"/>
        <v>9627</v>
      </c>
      <c r="O83" s="81">
        <f t="shared" si="75"/>
        <v>4562</v>
      </c>
      <c r="P83" s="81">
        <f t="shared" si="75"/>
        <v>4435</v>
      </c>
      <c r="Q83" s="58">
        <f t="shared" si="75"/>
        <v>0</v>
      </c>
      <c r="R83" s="58">
        <f t="shared" si="75"/>
        <v>0</v>
      </c>
    </row>
    <row r="84" spans="1:18" x14ac:dyDescent="0.2">
      <c r="C84" s="35" t="s">
        <v>49</v>
      </c>
      <c r="E84" s="25">
        <f>SUM(E82+E83)</f>
        <v>7275</v>
      </c>
      <c r="F84" s="25">
        <f t="shared" ref="F84:P84" si="76">SUM(F82+F83)</f>
        <v>7953</v>
      </c>
      <c r="G84" s="25">
        <f t="shared" si="76"/>
        <v>7433</v>
      </c>
      <c r="H84" s="25">
        <f t="shared" si="76"/>
        <v>8036</v>
      </c>
      <c r="I84" s="25">
        <f t="shared" si="76"/>
        <v>8113</v>
      </c>
      <c r="J84" s="25">
        <f t="shared" si="76"/>
        <v>9705</v>
      </c>
      <c r="K84" s="25">
        <f t="shared" si="76"/>
        <v>10335</v>
      </c>
      <c r="L84" s="25">
        <f t="shared" si="76"/>
        <v>11503</v>
      </c>
      <c r="M84" s="25">
        <f t="shared" si="76"/>
        <v>11256</v>
      </c>
      <c r="N84" s="25">
        <f t="shared" si="76"/>
        <v>11605</v>
      </c>
      <c r="O84" s="25">
        <f t="shared" si="76"/>
        <v>9969</v>
      </c>
      <c r="P84" s="25">
        <f t="shared" si="76"/>
        <v>7833</v>
      </c>
    </row>
    <row r="85" spans="1:18" x14ac:dyDescent="0.2">
      <c r="E85" s="105"/>
    </row>
    <row r="86" spans="1:18" x14ac:dyDescent="0.2">
      <c r="C86" s="35" t="s">
        <v>47</v>
      </c>
      <c r="E86" s="2" t="str">
        <f>IF(E75 = E82 + E83, "OK", "Wrong")</f>
        <v>OK</v>
      </c>
      <c r="F86" s="2" t="str">
        <f t="shared" ref="F86:R86" si="77">IF(F75 = F82 + F83, "OK", "Wrong")</f>
        <v>OK</v>
      </c>
      <c r="G86" s="2" t="str">
        <f t="shared" si="77"/>
        <v>OK</v>
      </c>
      <c r="H86" s="2" t="str">
        <f t="shared" si="77"/>
        <v>OK</v>
      </c>
      <c r="I86" s="2" t="str">
        <f t="shared" si="77"/>
        <v>OK</v>
      </c>
      <c r="J86" s="2" t="str">
        <f t="shared" si="77"/>
        <v>OK</v>
      </c>
      <c r="K86" s="2" t="str">
        <f t="shared" si="77"/>
        <v>OK</v>
      </c>
      <c r="L86" s="2" t="str">
        <f t="shared" si="77"/>
        <v>OK</v>
      </c>
      <c r="M86" s="2" t="str">
        <f t="shared" si="77"/>
        <v>OK</v>
      </c>
      <c r="N86" s="2" t="str">
        <f t="shared" si="77"/>
        <v>OK</v>
      </c>
      <c r="O86" s="2" t="str">
        <f t="shared" si="77"/>
        <v>OK</v>
      </c>
      <c r="P86" s="2" t="str">
        <f t="shared" si="77"/>
        <v>OK</v>
      </c>
      <c r="Q86" s="2" t="str">
        <f>IF(Q75 = Q82 + Q83, "OK", "Wrong")</f>
        <v>OK</v>
      </c>
      <c r="R86" s="12" t="str">
        <f t="shared" si="77"/>
        <v>OK</v>
      </c>
    </row>
    <row r="88" spans="1:18" ht="19" x14ac:dyDescent="0.25">
      <c r="C88" s="7"/>
      <c r="D88" s="140" t="s">
        <v>3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36"/>
      <c r="Q88" s="36"/>
      <c r="R88" s="36"/>
    </row>
    <row r="89" spans="1:18" ht="19" x14ac:dyDescent="0.25">
      <c r="C89" s="7" t="s">
        <v>62</v>
      </c>
      <c r="D89" s="10" t="s">
        <v>2</v>
      </c>
      <c r="E89" s="18">
        <v>43555</v>
      </c>
      <c r="F89" s="19">
        <f>EOMONTH(E89,6)</f>
        <v>43738</v>
      </c>
      <c r="G89" s="18">
        <f>EOMONTH(F89,6)</f>
        <v>43921</v>
      </c>
      <c r="H89" s="19">
        <f t="shared" ref="H89" si="78">EOMONTH(G89,6)</f>
        <v>44104</v>
      </c>
      <c r="I89" s="18">
        <f t="shared" ref="I89" si="79">EOMONTH(H89,6)</f>
        <v>44286</v>
      </c>
      <c r="J89" s="19">
        <f t="shared" ref="J89" si="80">EOMONTH(I89,6)</f>
        <v>44469</v>
      </c>
      <c r="K89" s="18">
        <f t="shared" ref="K89" si="81">EOMONTH(J89,6)</f>
        <v>44651</v>
      </c>
      <c r="L89" s="19">
        <f t="shared" ref="L89" si="82">EOMONTH(K89,6)</f>
        <v>44834</v>
      </c>
      <c r="M89" s="18">
        <f t="shared" ref="M89" si="83">EOMONTH(L89,6)</f>
        <v>45016</v>
      </c>
      <c r="N89" s="19">
        <f t="shared" ref="N89" si="84">EOMONTH(M89,6)</f>
        <v>45199</v>
      </c>
      <c r="O89" s="18">
        <f t="shared" ref="O89" si="85">EOMONTH(N89,6)</f>
        <v>45382</v>
      </c>
      <c r="P89" s="19">
        <f t="shared" ref="P89" si="86">EOMONTH(O89,6)</f>
        <v>45565</v>
      </c>
      <c r="Q89" s="18">
        <f t="shared" ref="Q89" si="87">EOMONTH(P89,6)</f>
        <v>45747</v>
      </c>
      <c r="R89" s="19">
        <f t="shared" ref="R89" si="88">EOMONTH(Q89,6)</f>
        <v>45930</v>
      </c>
    </row>
    <row r="90" spans="1:18" ht="19" x14ac:dyDescent="0.25">
      <c r="C90" s="39" t="s">
        <v>52</v>
      </c>
      <c r="D90" s="87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x14ac:dyDescent="0.2">
      <c r="C91" s="1" t="s">
        <v>53</v>
      </c>
      <c r="D91" s="90" t="s">
        <v>13</v>
      </c>
      <c r="E91" s="59">
        <f>SUM(E63:E64)</f>
        <v>-218</v>
      </c>
      <c r="F91" s="59">
        <f>SUM(F63:F64)</f>
        <v>567</v>
      </c>
      <c r="G91" s="59">
        <f t="shared" ref="G91:P91" si="89">SUM(G63:G64)</f>
        <v>-324</v>
      </c>
      <c r="H91" s="59">
        <f t="shared" si="89"/>
        <v>-755</v>
      </c>
      <c r="I91" s="59">
        <f t="shared" si="89"/>
        <v>-549</v>
      </c>
      <c r="J91" s="59">
        <f t="shared" si="89"/>
        <v>-309</v>
      </c>
      <c r="K91" s="59">
        <f t="shared" si="89"/>
        <v>-431</v>
      </c>
      <c r="L91" s="59">
        <f t="shared" si="89"/>
        <v>486</v>
      </c>
      <c r="M91" s="59">
        <f t="shared" si="89"/>
        <v>-307</v>
      </c>
      <c r="N91" s="59">
        <f t="shared" si="89"/>
        <v>1095</v>
      </c>
      <c r="O91" s="59">
        <f t="shared" si="89"/>
        <v>-257</v>
      </c>
      <c r="P91" s="59">
        <f t="shared" si="89"/>
        <v>1211</v>
      </c>
      <c r="Q91" s="74" t="s">
        <v>36</v>
      </c>
      <c r="R91" s="74" t="s">
        <v>36</v>
      </c>
    </row>
    <row r="92" spans="1:18" x14ac:dyDescent="0.2">
      <c r="C92" t="s">
        <v>54</v>
      </c>
      <c r="D92" s="4" t="s">
        <v>13</v>
      </c>
      <c r="E92" s="64">
        <v>115</v>
      </c>
      <c r="F92" s="64">
        <v>132</v>
      </c>
      <c r="G92" s="64">
        <v>123</v>
      </c>
      <c r="H92" s="64">
        <v>106</v>
      </c>
      <c r="I92" s="64">
        <v>93</v>
      </c>
      <c r="J92" s="64">
        <v>129</v>
      </c>
      <c r="K92" s="64">
        <v>133</v>
      </c>
      <c r="L92" s="64">
        <v>144</v>
      </c>
      <c r="M92" s="64">
        <v>172</v>
      </c>
      <c r="N92" s="64">
        <v>201</v>
      </c>
      <c r="O92" s="64">
        <v>199</v>
      </c>
      <c r="P92" s="64">
        <v>139</v>
      </c>
      <c r="Q92" s="75" t="s">
        <v>36</v>
      </c>
      <c r="R92" s="75" t="s">
        <v>36</v>
      </c>
    </row>
    <row r="93" spans="1:18" x14ac:dyDescent="0.2">
      <c r="C93" t="s">
        <v>55</v>
      </c>
      <c r="D93" s="4" t="s">
        <v>13</v>
      </c>
      <c r="E93" s="64">
        <v>124</v>
      </c>
      <c r="F93" s="64">
        <v>133</v>
      </c>
      <c r="G93" s="64">
        <v>139</v>
      </c>
      <c r="H93" s="64">
        <v>136</v>
      </c>
      <c r="I93" s="64">
        <v>124</v>
      </c>
      <c r="J93" s="64">
        <v>139</v>
      </c>
      <c r="K93" s="64">
        <v>145</v>
      </c>
      <c r="L93" s="64">
        <f t="shared" ref="L93:O93" si="90">-4.61-0.05-0.14-L92</f>
        <v>-148.80000000000001</v>
      </c>
      <c r="M93" s="64">
        <f t="shared" si="90"/>
        <v>-176.8</v>
      </c>
      <c r="N93" s="64">
        <f t="shared" si="90"/>
        <v>-205.8</v>
      </c>
      <c r="O93" s="64">
        <f t="shared" si="90"/>
        <v>-203.8</v>
      </c>
      <c r="P93" s="64">
        <v>415</v>
      </c>
      <c r="Q93" s="75" t="s">
        <v>36</v>
      </c>
      <c r="R93" s="76" t="s">
        <v>36</v>
      </c>
    </row>
    <row r="94" spans="1:18" x14ac:dyDescent="0.2">
      <c r="C94" t="s">
        <v>59</v>
      </c>
      <c r="D94" s="4" t="s">
        <v>13</v>
      </c>
      <c r="E94" s="51">
        <v>7</v>
      </c>
      <c r="F94" s="51">
        <v>-17</v>
      </c>
      <c r="G94" s="51">
        <v>189</v>
      </c>
      <c r="H94" s="51">
        <v>126</v>
      </c>
      <c r="I94" s="51">
        <f>-71-I61</f>
        <v>-27</v>
      </c>
      <c r="J94" s="51">
        <v>-128</v>
      </c>
      <c r="K94" s="51">
        <f>-148-K61</f>
        <v>-90</v>
      </c>
      <c r="L94" s="51">
        <f>-130-L61</f>
        <v>-219</v>
      </c>
      <c r="M94" s="51">
        <f>-99-M61</f>
        <v>-330</v>
      </c>
      <c r="N94" s="51">
        <f>-162-N61</f>
        <v>-162</v>
      </c>
      <c r="O94" s="51">
        <f>-63-O61</f>
        <v>-63</v>
      </c>
      <c r="P94" s="51">
        <f>-69-P61</f>
        <v>-69</v>
      </c>
      <c r="Q94" s="77" t="s">
        <v>36</v>
      </c>
      <c r="R94" s="77" t="s">
        <v>36</v>
      </c>
    </row>
    <row r="95" spans="1:18" x14ac:dyDescent="0.2">
      <c r="C95" t="s">
        <v>60</v>
      </c>
      <c r="D95" s="4" t="s">
        <v>13</v>
      </c>
      <c r="E95" s="51">
        <v>-82</v>
      </c>
      <c r="F95" s="51">
        <v>105</v>
      </c>
      <c r="G95" s="51">
        <v>-49</v>
      </c>
      <c r="H95" s="51">
        <v>-132</v>
      </c>
      <c r="I95" s="51">
        <v>-101</v>
      </c>
      <c r="J95" s="51">
        <v>-76</v>
      </c>
      <c r="K95" s="51">
        <v>-125</v>
      </c>
      <c r="L95" s="51">
        <f>5-L64</f>
        <v>-107</v>
      </c>
      <c r="M95" s="51">
        <f>6-M64</f>
        <v>-102</v>
      </c>
      <c r="N95" s="51">
        <f>6-N64</f>
        <v>-226</v>
      </c>
      <c r="O95" s="51">
        <v>5</v>
      </c>
      <c r="P95" s="51">
        <f>3-P64</f>
        <v>-248</v>
      </c>
      <c r="Q95" s="77" t="s">
        <v>36</v>
      </c>
      <c r="R95" s="77" t="s">
        <v>36</v>
      </c>
    </row>
    <row r="96" spans="1:18" x14ac:dyDescent="0.2">
      <c r="C96" t="s">
        <v>56</v>
      </c>
      <c r="D96" s="4" t="s">
        <v>13</v>
      </c>
      <c r="E96" s="51">
        <v>8</v>
      </c>
      <c r="F96" s="51">
        <v>2</v>
      </c>
      <c r="G96" s="51">
        <v>17</v>
      </c>
      <c r="H96" s="51">
        <v>28</v>
      </c>
      <c r="I96" s="51">
        <f>-1194-SUM(I91:I95)-I97</f>
        <v>-51</v>
      </c>
      <c r="J96" s="51">
        <v>27</v>
      </c>
      <c r="K96" s="51">
        <f>443-SUM(K91:K95)-K97</f>
        <v>34</v>
      </c>
      <c r="L96" s="51">
        <f t="shared" ref="L96:P96" si="91">443-SUM(L91:L95)-L97</f>
        <v>491.8</v>
      </c>
      <c r="M96" s="51">
        <f t="shared" si="91"/>
        <v>1066.8</v>
      </c>
      <c r="N96" s="51">
        <f t="shared" si="91"/>
        <v>-571.20000000000005</v>
      </c>
      <c r="O96" s="51">
        <f t="shared" si="91"/>
        <v>778.8</v>
      </c>
      <c r="P96" s="51">
        <f t="shared" si="91"/>
        <v>-875</v>
      </c>
      <c r="Q96" s="77" t="s">
        <v>36</v>
      </c>
      <c r="R96" s="77" t="s">
        <v>36</v>
      </c>
    </row>
    <row r="97" spans="3:18" x14ac:dyDescent="0.2">
      <c r="C97" t="s">
        <v>57</v>
      </c>
      <c r="D97" s="4" t="s">
        <v>13</v>
      </c>
      <c r="E97" s="106">
        <v>617</v>
      </c>
      <c r="F97" s="106">
        <v>-499</v>
      </c>
      <c r="G97" s="106">
        <v>365</v>
      </c>
      <c r="H97" s="106">
        <v>-557</v>
      </c>
      <c r="I97" s="106">
        <f>31-88-448+48-6-71-4-144-1</f>
        <v>-683</v>
      </c>
      <c r="J97" s="106">
        <v>377</v>
      </c>
      <c r="K97" s="51">
        <f>-133-86-9+934+5-75+86+55</f>
        <v>777</v>
      </c>
      <c r="L97" s="106">
        <v>-204</v>
      </c>
      <c r="M97" s="106">
        <v>120</v>
      </c>
      <c r="N97" s="106">
        <v>312</v>
      </c>
      <c r="O97" s="106">
        <v>-16</v>
      </c>
      <c r="P97" s="106">
        <v>-130</v>
      </c>
      <c r="Q97" s="77" t="s">
        <v>36</v>
      </c>
      <c r="R97" s="77" t="s">
        <v>36</v>
      </c>
    </row>
    <row r="98" spans="3:18" s="1" customFormat="1" x14ac:dyDescent="0.2">
      <c r="C98" s="17" t="s">
        <v>58</v>
      </c>
      <c r="D98" s="23" t="s">
        <v>13</v>
      </c>
      <c r="E98" s="82">
        <v>571</v>
      </c>
      <c r="F98" s="66">
        <v>423</v>
      </c>
      <c r="G98" s="66">
        <v>460</v>
      </c>
      <c r="H98" s="66">
        <v>-1048</v>
      </c>
      <c r="I98" s="66">
        <f>SUM(I91:I97)</f>
        <v>-1194</v>
      </c>
      <c r="J98" s="66">
        <v>159</v>
      </c>
      <c r="K98" s="66">
        <f>SUM(K91:K97)</f>
        <v>443</v>
      </c>
      <c r="L98" s="66">
        <f>SUM(L91:L96)</f>
        <v>647</v>
      </c>
      <c r="M98" s="66">
        <f>SUM(M91:M96)</f>
        <v>323</v>
      </c>
      <c r="N98" s="66">
        <f>SUM(N91:N96)</f>
        <v>131</v>
      </c>
      <c r="O98" s="82">
        <f>SUM(O91:O96)</f>
        <v>458.99999999999994</v>
      </c>
      <c r="P98" s="66">
        <f>SUM(P91:P96)</f>
        <v>573</v>
      </c>
      <c r="Q98" s="66"/>
      <c r="R98" s="66"/>
    </row>
    <row r="99" spans="3:18" x14ac:dyDescent="0.2">
      <c r="C99" t="s">
        <v>61</v>
      </c>
      <c r="E99" s="64">
        <f>SUM(E70+E72)-E81</f>
        <v>757</v>
      </c>
      <c r="F99" s="64">
        <f t="shared" ref="F99:P99" si="92">SUM(F70+F72)-F81</f>
        <v>554</v>
      </c>
      <c r="G99" s="64">
        <f t="shared" si="92"/>
        <v>401</v>
      </c>
      <c r="H99" s="64">
        <f t="shared" si="92"/>
        <v>-222</v>
      </c>
      <c r="I99" s="64">
        <f t="shared" si="92"/>
        <v>-838</v>
      </c>
      <c r="J99" s="64">
        <f t="shared" si="92"/>
        <v>460</v>
      </c>
      <c r="K99" s="64">
        <f t="shared" si="92"/>
        <v>795</v>
      </c>
      <c r="L99" s="64">
        <f t="shared" si="92"/>
        <v>2943</v>
      </c>
      <c r="M99" s="64">
        <f t="shared" si="92"/>
        <v>2997</v>
      </c>
      <c r="N99" s="64">
        <f t="shared" si="92"/>
        <v>3268</v>
      </c>
      <c r="O99" s="64">
        <f t="shared" si="92"/>
        <v>1529</v>
      </c>
      <c r="P99" s="64">
        <f t="shared" si="92"/>
        <v>1575</v>
      </c>
      <c r="Q99" s="65"/>
      <c r="R99" s="65"/>
    </row>
    <row r="100" spans="3:18" x14ac:dyDescent="0.2"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</row>
    <row r="101" spans="3:18" ht="19" x14ac:dyDescent="0.25">
      <c r="C101" s="39" t="s">
        <v>63</v>
      </c>
      <c r="D101" s="87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</row>
    <row r="102" spans="3:18" s="53" customFormat="1" x14ac:dyDescent="0.2">
      <c r="C102" s="53" t="s">
        <v>64</v>
      </c>
      <c r="D102" s="91" t="s">
        <v>13</v>
      </c>
      <c r="E102" s="64">
        <v>-465</v>
      </c>
      <c r="F102" s="64">
        <v>-519</v>
      </c>
      <c r="G102" s="64">
        <v>-452</v>
      </c>
      <c r="H102" s="64">
        <v>-243</v>
      </c>
      <c r="I102" s="64">
        <v>-73</v>
      </c>
      <c r="J102" s="64">
        <v>-76</v>
      </c>
      <c r="K102" s="64">
        <v>-247</v>
      </c>
      <c r="L102" s="64">
        <v>-176</v>
      </c>
      <c r="M102" s="64">
        <v>-677</v>
      </c>
      <c r="N102" s="64">
        <v>-134</v>
      </c>
      <c r="O102" s="64">
        <v>-811</v>
      </c>
      <c r="P102" s="64"/>
      <c r="Q102" s="64"/>
      <c r="R102" s="21"/>
    </row>
    <row r="103" spans="3:18" s="53" customFormat="1" x14ac:dyDescent="0.2">
      <c r="C103" s="54" t="s">
        <v>65</v>
      </c>
      <c r="D103" s="92" t="s">
        <v>13</v>
      </c>
      <c r="E103" s="68">
        <v>121</v>
      </c>
      <c r="F103" s="68"/>
      <c r="G103" s="68">
        <v>114</v>
      </c>
      <c r="H103" s="68">
        <v>588</v>
      </c>
      <c r="I103" s="68">
        <v>810</v>
      </c>
      <c r="J103" s="68">
        <v>26</v>
      </c>
      <c r="K103" s="68">
        <v>87</v>
      </c>
      <c r="L103" s="68">
        <v>-11</v>
      </c>
      <c r="M103" s="68">
        <v>76</v>
      </c>
      <c r="N103" s="68">
        <v>38</v>
      </c>
      <c r="O103" s="68">
        <v>114</v>
      </c>
      <c r="P103" s="68"/>
      <c r="Q103" s="68"/>
      <c r="R103" s="55"/>
    </row>
    <row r="104" spans="3:18" s="53" customFormat="1" x14ac:dyDescent="0.2">
      <c r="C104" s="53" t="s">
        <v>77</v>
      </c>
      <c r="D104" s="91" t="s">
        <v>13</v>
      </c>
      <c r="E104" s="64">
        <v>-70</v>
      </c>
      <c r="F104" s="64">
        <v>-57</v>
      </c>
      <c r="G104" s="64">
        <v>-39</v>
      </c>
      <c r="H104" s="64">
        <v>-28</v>
      </c>
      <c r="I104" s="64">
        <v>-9</v>
      </c>
      <c r="J104" s="64">
        <v>-147</v>
      </c>
      <c r="K104" s="64">
        <v>-56</v>
      </c>
      <c r="L104" s="64">
        <v>-254</v>
      </c>
      <c r="M104" s="64">
        <f>-(292+18)</f>
        <v>-310</v>
      </c>
      <c r="N104" s="64">
        <v>-357</v>
      </c>
      <c r="O104" s="64">
        <v>-667</v>
      </c>
      <c r="P104" s="64"/>
      <c r="Q104" s="64"/>
      <c r="R104" s="21"/>
    </row>
    <row r="105" spans="3:18" s="56" customFormat="1" x14ac:dyDescent="0.2">
      <c r="C105" s="56" t="s">
        <v>66</v>
      </c>
      <c r="D105" s="93" t="s">
        <v>13</v>
      </c>
      <c r="E105" s="82">
        <f>SUM(E102:E104)</f>
        <v>-414</v>
      </c>
      <c r="F105" s="82">
        <f t="shared" ref="F105:P105" si="93">SUM(F102:F104)</f>
        <v>-576</v>
      </c>
      <c r="G105" s="82">
        <f t="shared" si="93"/>
        <v>-377</v>
      </c>
      <c r="H105" s="82">
        <f t="shared" si="93"/>
        <v>317</v>
      </c>
      <c r="I105" s="82">
        <f t="shared" si="93"/>
        <v>728</v>
      </c>
      <c r="J105" s="82">
        <f t="shared" si="93"/>
        <v>-197</v>
      </c>
      <c r="K105" s="82">
        <f t="shared" si="93"/>
        <v>-216</v>
      </c>
      <c r="L105" s="82">
        <f t="shared" si="93"/>
        <v>-441</v>
      </c>
      <c r="M105" s="82">
        <f t="shared" si="93"/>
        <v>-911</v>
      </c>
      <c r="N105" s="82">
        <f t="shared" si="93"/>
        <v>-453</v>
      </c>
      <c r="O105" s="82">
        <f t="shared" si="93"/>
        <v>-1364</v>
      </c>
      <c r="P105" s="82">
        <f t="shared" si="93"/>
        <v>0</v>
      </c>
      <c r="Q105" s="82">
        <f>SUM(Q102:Q104)</f>
        <v>0</v>
      </c>
      <c r="R105" s="63">
        <f t="shared" ref="R105" si="94">SUM(R102:R104)</f>
        <v>0</v>
      </c>
    </row>
    <row r="106" spans="3:18" x14ac:dyDescent="0.2"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21"/>
    </row>
    <row r="107" spans="3:18" ht="19" x14ac:dyDescent="0.25">
      <c r="C107" s="39" t="s">
        <v>67</v>
      </c>
      <c r="D107" s="87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7"/>
    </row>
    <row r="108" spans="3:18" x14ac:dyDescent="0.2">
      <c r="C108" t="s">
        <v>68</v>
      </c>
      <c r="D108" s="4" t="s">
        <v>13</v>
      </c>
      <c r="E108" s="51">
        <v>-2</v>
      </c>
      <c r="F108" s="51">
        <v>-14</v>
      </c>
      <c r="G108" s="51">
        <v>-6</v>
      </c>
      <c r="H108" s="51">
        <v>408</v>
      </c>
      <c r="I108" s="51">
        <v>-3</v>
      </c>
      <c r="J108" s="51">
        <v>1141</v>
      </c>
      <c r="K108" s="51">
        <f>91-37-4</f>
        <v>50</v>
      </c>
      <c r="L108" s="51">
        <f>91-38-9</f>
        <v>44</v>
      </c>
      <c r="M108" s="51">
        <v>15</v>
      </c>
      <c r="N108" s="51">
        <v>-33</v>
      </c>
      <c r="O108" s="51">
        <v>-18</v>
      </c>
      <c r="P108" s="51"/>
      <c r="Q108" s="51"/>
      <c r="R108" s="62"/>
    </row>
    <row r="109" spans="3:18" x14ac:dyDescent="0.2">
      <c r="C109" t="s">
        <v>69</v>
      </c>
      <c r="D109" s="4" t="s">
        <v>13</v>
      </c>
      <c r="E109" s="51" t="s">
        <v>36</v>
      </c>
      <c r="F109" s="51">
        <v>443</v>
      </c>
      <c r="G109" s="51" t="s">
        <v>36</v>
      </c>
      <c r="H109" s="51">
        <v>1399</v>
      </c>
      <c r="I109" s="51">
        <f>1804-1043</f>
        <v>761</v>
      </c>
      <c r="J109" s="51">
        <v>-2</v>
      </c>
      <c r="K109" s="51">
        <v>-300</v>
      </c>
      <c r="L109" s="51">
        <v>-377</v>
      </c>
      <c r="M109" s="51">
        <v>1192</v>
      </c>
      <c r="N109" s="51">
        <v>-1626</v>
      </c>
      <c r="O109" s="51">
        <v>-434</v>
      </c>
      <c r="P109" s="51">
        <v>-284</v>
      </c>
      <c r="Q109" s="51"/>
      <c r="R109" s="62"/>
    </row>
    <row r="110" spans="3:18" x14ac:dyDescent="0.2">
      <c r="C110" t="s">
        <v>70</v>
      </c>
      <c r="D110" s="4" t="s">
        <v>13</v>
      </c>
      <c r="E110" s="51">
        <v>-233</v>
      </c>
      <c r="F110" s="51" t="s">
        <v>36</v>
      </c>
      <c r="G110" s="51">
        <v>-174</v>
      </c>
      <c r="H110" s="51" t="s">
        <v>36</v>
      </c>
      <c r="I110" s="51" t="s">
        <v>36</v>
      </c>
      <c r="J110" s="51" t="s">
        <v>36</v>
      </c>
      <c r="K110" s="51" t="s">
        <v>36</v>
      </c>
      <c r="L110" s="51" t="s">
        <v>36</v>
      </c>
      <c r="M110" s="51" t="s">
        <v>36</v>
      </c>
      <c r="N110" s="51" t="s">
        <v>36</v>
      </c>
      <c r="O110" s="51" t="s">
        <v>36</v>
      </c>
      <c r="P110" s="51"/>
      <c r="Q110" s="51"/>
      <c r="R110" s="62"/>
    </row>
    <row r="111" spans="3:18" x14ac:dyDescent="0.2">
      <c r="C111" t="s">
        <v>56</v>
      </c>
      <c r="D111" s="4" t="s">
        <v>13</v>
      </c>
      <c r="E111" s="51">
        <v>4</v>
      </c>
      <c r="F111" s="51">
        <v>3</v>
      </c>
      <c r="G111" s="51" t="s">
        <v>36</v>
      </c>
      <c r="H111" s="51">
        <v>-15</v>
      </c>
      <c r="I111" s="51">
        <v>6</v>
      </c>
      <c r="J111" s="51">
        <v>-1</v>
      </c>
      <c r="K111" s="51">
        <v>9</v>
      </c>
      <c r="L111" s="51">
        <v>-22</v>
      </c>
      <c r="M111" s="51">
        <v>27</v>
      </c>
      <c r="N111" s="51">
        <v>5</v>
      </c>
      <c r="O111" s="51">
        <v>2</v>
      </c>
      <c r="P111" s="51">
        <v>9</v>
      </c>
      <c r="Q111" s="51"/>
      <c r="R111" s="62"/>
    </row>
    <row r="112" spans="3:18" x14ac:dyDescent="0.2">
      <c r="C112" t="s">
        <v>78</v>
      </c>
      <c r="D112" s="4" t="s">
        <v>13</v>
      </c>
      <c r="E112" s="64">
        <v>70</v>
      </c>
      <c r="F112" s="64">
        <v>57</v>
      </c>
      <c r="G112" s="64">
        <v>39</v>
      </c>
      <c r="H112" s="64">
        <v>28</v>
      </c>
      <c r="I112" s="64">
        <v>9</v>
      </c>
      <c r="J112" s="64">
        <v>147</v>
      </c>
      <c r="K112" s="64">
        <v>56</v>
      </c>
      <c r="L112" s="64">
        <f t="shared" ref="L112:O112" si="95">-L103</f>
        <v>11</v>
      </c>
      <c r="M112" s="64">
        <f t="shared" si="95"/>
        <v>-76</v>
      </c>
      <c r="N112" s="64">
        <f t="shared" si="95"/>
        <v>-38</v>
      </c>
      <c r="O112" s="64">
        <f t="shared" si="95"/>
        <v>-114</v>
      </c>
      <c r="P112" s="64"/>
      <c r="Q112" s="64"/>
      <c r="R112" s="21"/>
    </row>
    <row r="113" spans="3:18" x14ac:dyDescent="0.2">
      <c r="C113" t="s">
        <v>71</v>
      </c>
      <c r="D113" s="4" t="s">
        <v>13</v>
      </c>
      <c r="E113" s="51">
        <v>-85</v>
      </c>
      <c r="F113" s="51">
        <v>-89</v>
      </c>
      <c r="G113" s="51">
        <v>-111</v>
      </c>
      <c r="H113" s="51">
        <v>-119</v>
      </c>
      <c r="I113" s="51">
        <v>-174</v>
      </c>
      <c r="J113" s="51">
        <v>-87</v>
      </c>
      <c r="K113" s="51">
        <v>-92</v>
      </c>
      <c r="L113" s="51">
        <v>-206</v>
      </c>
      <c r="M113" s="51">
        <v>-218</v>
      </c>
      <c r="N113" s="51">
        <v>-4</v>
      </c>
      <c r="O113" s="51">
        <v>-222</v>
      </c>
      <c r="P113" s="51"/>
      <c r="Q113" s="51"/>
      <c r="R113" s="62"/>
    </row>
    <row r="114" spans="3:18" s="1" customFormat="1" x14ac:dyDescent="0.2">
      <c r="C114" s="17" t="s">
        <v>72</v>
      </c>
      <c r="D114" s="23" t="s">
        <v>13</v>
      </c>
      <c r="E114" s="66">
        <f>SUM(E108:E113)</f>
        <v>-246</v>
      </c>
      <c r="F114" s="66">
        <f>SUM(F108:F113)</f>
        <v>400</v>
      </c>
      <c r="G114" s="66">
        <f t="shared" ref="G114:H114" si="96">SUM(G108:G113)</f>
        <v>-252</v>
      </c>
      <c r="H114" s="66">
        <f t="shared" si="96"/>
        <v>1701</v>
      </c>
      <c r="I114" s="66">
        <f t="shared" ref="I114:N114" si="97">SUM(I108:I113)</f>
        <v>599</v>
      </c>
      <c r="J114" s="66">
        <f t="shared" si="97"/>
        <v>1198</v>
      </c>
      <c r="K114" s="66">
        <f t="shared" si="97"/>
        <v>-277</v>
      </c>
      <c r="L114" s="66">
        <f t="shared" si="97"/>
        <v>-550</v>
      </c>
      <c r="M114" s="66">
        <f t="shared" si="97"/>
        <v>940</v>
      </c>
      <c r="N114" s="66">
        <f t="shared" si="97"/>
        <v>-1696</v>
      </c>
      <c r="O114" s="66">
        <f>SUM(O108:O113)</f>
        <v>-786</v>
      </c>
      <c r="P114" s="66"/>
      <c r="Q114" s="66"/>
      <c r="R114" s="57"/>
    </row>
    <row r="115" spans="3:18" x14ac:dyDescent="0.2"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21"/>
    </row>
    <row r="116" spans="3:18" x14ac:dyDescent="0.2">
      <c r="C116" t="s">
        <v>73</v>
      </c>
      <c r="D116" s="4" t="s">
        <v>13</v>
      </c>
      <c r="E116" s="51">
        <v>1</v>
      </c>
      <c r="F116" s="51">
        <v>49</v>
      </c>
      <c r="G116" s="51">
        <v>-19</v>
      </c>
      <c r="H116" s="51">
        <v>-42</v>
      </c>
      <c r="I116" s="51">
        <v>-114</v>
      </c>
      <c r="J116" s="51">
        <v>41</v>
      </c>
      <c r="K116" s="51">
        <v>19</v>
      </c>
      <c r="L116" s="51">
        <v>-149</v>
      </c>
      <c r="M116" s="51">
        <v>-168</v>
      </c>
      <c r="N116" s="51">
        <v>32</v>
      </c>
      <c r="O116" s="51">
        <v>-136</v>
      </c>
      <c r="P116" s="51"/>
      <c r="Q116" s="51"/>
      <c r="R116" s="62"/>
    </row>
    <row r="117" spans="3:18" x14ac:dyDescent="0.2"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21"/>
    </row>
    <row r="118" spans="3:18" x14ac:dyDescent="0.2">
      <c r="C118" t="s">
        <v>74</v>
      </c>
      <c r="D118" s="4" t="s">
        <v>13</v>
      </c>
      <c r="E118" s="64">
        <v>1368</v>
      </c>
      <c r="F118" s="64">
        <v>1280</v>
      </c>
      <c r="G118" s="64">
        <v>1576</v>
      </c>
      <c r="H118" s="64">
        <v>1388</v>
      </c>
      <c r="I118" s="64">
        <v>2316</v>
      </c>
      <c r="J118" s="64">
        <v>2335</v>
      </c>
      <c r="K118" s="64">
        <v>3536</v>
      </c>
      <c r="L118" s="64">
        <f>L70</f>
        <v>3505</v>
      </c>
      <c r="M118" s="64">
        <f t="shared" ref="M118:O118" si="98">M70</f>
        <v>3012</v>
      </c>
      <c r="N118" s="64">
        <f t="shared" si="98"/>
        <v>3196</v>
      </c>
      <c r="O118" s="64">
        <f t="shared" si="98"/>
        <v>1210</v>
      </c>
      <c r="P118" s="64"/>
      <c r="Q118" s="64"/>
      <c r="R118" s="21"/>
    </row>
    <row r="119" spans="3:18" x14ac:dyDescent="0.2">
      <c r="C119" t="s">
        <v>75</v>
      </c>
      <c r="D119" s="4" t="s">
        <v>13</v>
      </c>
      <c r="E119" s="64">
        <f>E98+E105+E114+E116</f>
        <v>-88</v>
      </c>
      <c r="F119" s="64">
        <f t="shared" ref="F119" si="99">F98+F105+F114+F116</f>
        <v>296</v>
      </c>
      <c r="G119" s="64">
        <f>G98+G105+G114+G116</f>
        <v>-188</v>
      </c>
      <c r="H119" s="64">
        <f>H98+H105+H114+H116</f>
        <v>928</v>
      </c>
      <c r="I119" s="64">
        <f t="shared" ref="I119:N119" si="100">I98+I105+I114+I116</f>
        <v>19</v>
      </c>
      <c r="J119" s="64">
        <f>J98+J105+J114+J116</f>
        <v>1201</v>
      </c>
      <c r="K119" s="64">
        <f>K98+K105+K114+K116</f>
        <v>-31</v>
      </c>
      <c r="L119" s="64">
        <f t="shared" si="100"/>
        <v>-493</v>
      </c>
      <c r="M119" s="64">
        <f t="shared" si="100"/>
        <v>184</v>
      </c>
      <c r="N119" s="64">
        <f t="shared" si="100"/>
        <v>-1986</v>
      </c>
      <c r="O119" s="64">
        <f>O98+O105+O114+O116</f>
        <v>-1827</v>
      </c>
      <c r="P119" s="64"/>
      <c r="Q119" s="64"/>
      <c r="R119" s="21"/>
    </row>
    <row r="120" spans="3:18" s="1" customFormat="1" x14ac:dyDescent="0.2">
      <c r="C120" s="17" t="s">
        <v>76</v>
      </c>
      <c r="D120" s="23" t="s">
        <v>13</v>
      </c>
      <c r="E120" s="66">
        <f>SUM(E118:E119)</f>
        <v>1280</v>
      </c>
      <c r="F120" s="66">
        <f>SUM(F118:F119)</f>
        <v>1576</v>
      </c>
      <c r="G120" s="66">
        <f>SUM(G118:G119)</f>
        <v>1388</v>
      </c>
      <c r="H120" s="66">
        <f>SUM(H118:H119)</f>
        <v>2316</v>
      </c>
      <c r="I120" s="66">
        <f t="shared" ref="I120:N120" si="101">SUM(I118:I119)</f>
        <v>2335</v>
      </c>
      <c r="J120" s="66">
        <f t="shared" si="101"/>
        <v>3536</v>
      </c>
      <c r="K120" s="66">
        <f>SUM(K118:K119)</f>
        <v>3505</v>
      </c>
      <c r="L120" s="66">
        <f t="shared" si="101"/>
        <v>3012</v>
      </c>
      <c r="M120" s="66">
        <f t="shared" si="101"/>
        <v>3196</v>
      </c>
      <c r="N120" s="66">
        <f t="shared" si="101"/>
        <v>1210</v>
      </c>
      <c r="O120" s="66">
        <f>SUM(O118:O119)</f>
        <v>-617</v>
      </c>
      <c r="P120" s="66"/>
      <c r="Q120" s="66"/>
      <c r="R120" s="57"/>
    </row>
    <row r="121" spans="3:18" x14ac:dyDescent="0.2"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21"/>
    </row>
    <row r="122" spans="3:18" x14ac:dyDescent="0.2"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21"/>
    </row>
  </sheetData>
  <mergeCells count="4">
    <mergeCell ref="D8:O8"/>
    <mergeCell ref="D41:O41"/>
    <mergeCell ref="D67:O67"/>
    <mergeCell ref="D88:O8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_1H_19</vt:lpstr>
      <vt:lpstr>_2H_19</vt:lpstr>
      <vt:lpstr>SUM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Osuchowski</dc:creator>
  <cp:lastModifiedBy>Tomasz Osuchowski</cp:lastModifiedBy>
  <dcterms:created xsi:type="dcterms:W3CDTF">2024-12-04T22:30:42Z</dcterms:created>
  <dcterms:modified xsi:type="dcterms:W3CDTF">2024-12-16T01:57:14Z</dcterms:modified>
</cp:coreProperties>
</file>