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masseyuni-my.sharepoint.com/personal/23016087_massey_ac_nz/Documents/SkyCity/"/>
    </mc:Choice>
  </mc:AlternateContent>
  <xr:revisionPtr revIDLastSave="20" documentId="8_{97FBAA4E-1ACB-4835-9620-3B78B6C767C6}" xr6:coauthVersionLast="47" xr6:coauthVersionMax="47" xr10:uidLastSave="{36E4185C-E9DB-4361-8581-CB5ADAFF0004}"/>
  <bookViews>
    <workbookView xWindow="150" yWindow="0" windowWidth="28710" windowHeight="15840" activeTab="5" xr2:uid="{00000000-000D-0000-FFFF-FFFF00000000}"/>
  </bookViews>
  <sheets>
    <sheet name="Asia Pacific-Japan. 5 Factor" sheetId="1" r:id="rId1"/>
    <sheet name="Error Factor" sheetId="3" r:id="rId2"/>
    <sheet name="Betas" sheetId="4" r:id="rId3"/>
    <sheet name="Error Factor (REVISED)" sheetId="7" r:id="rId4"/>
    <sheet name="Sheet5" sheetId="8" state="hidden" r:id="rId5"/>
    <sheet name="5 factor model(REVISED)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q+TcpPedeHDnGsRBNkTOAUoum5b3jHK47vn9TPpHXE="/>
    </ext>
  </extLst>
</workbook>
</file>

<file path=xl/calcChain.xml><?xml version="1.0" encoding="utf-8"?>
<calcChain xmlns="http://schemas.openxmlformats.org/spreadsheetml/2006/main">
  <c r="Z1" i="9" l="1"/>
  <c r="AD2" i="9"/>
  <c r="AA1" i="9"/>
  <c r="Z4" i="9" l="1"/>
  <c r="Q14" i="9" l="1"/>
  <c r="O3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" i="9"/>
  <c r="Z5" i="9" l="1"/>
  <c r="AA5" i="9" s="1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" i="9"/>
  <c r="U3" i="9" s="1"/>
  <c r="T7" i="9"/>
  <c r="T6" i="9"/>
  <c r="T5" i="9"/>
  <c r="T4" i="9"/>
  <c r="V4" i="8"/>
  <c r="P3" i="8"/>
  <c r="P7" i="8"/>
  <c r="P6" i="8"/>
  <c r="P5" i="8"/>
  <c r="P4" i="8"/>
  <c r="P2" i="8"/>
  <c r="F2" i="1"/>
  <c r="Y4" i="1"/>
  <c r="AE6" i="1"/>
  <c r="Y3" i="1"/>
  <c r="T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29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" i="4"/>
  <c r="T3" i="9" l="1"/>
  <c r="AE2" i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" i="4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Q26" i="3" s="1"/>
  <c r="L284" i="1"/>
  <c r="Y7" i="1" s="1"/>
  <c r="J284" i="1"/>
  <c r="Y6" i="1" s="1"/>
  <c r="H284" i="1"/>
  <c r="Y5" i="1" s="1"/>
  <c r="F284" i="1"/>
  <c r="D284" i="1"/>
  <c r="L283" i="1"/>
  <c r="J283" i="1"/>
  <c r="H283" i="1"/>
  <c r="F283" i="1"/>
  <c r="D283" i="1"/>
  <c r="L282" i="1"/>
  <c r="J282" i="1"/>
  <c r="H282" i="1"/>
  <c r="F282" i="1"/>
  <c r="D282" i="1"/>
  <c r="L281" i="1"/>
  <c r="J281" i="1"/>
  <c r="H281" i="1"/>
  <c r="F281" i="1"/>
  <c r="D281" i="1"/>
  <c r="L280" i="1"/>
  <c r="J280" i="1"/>
  <c r="H280" i="1"/>
  <c r="F280" i="1"/>
  <c r="D280" i="1"/>
  <c r="L279" i="1"/>
  <c r="J279" i="1"/>
  <c r="H279" i="1"/>
  <c r="F279" i="1"/>
  <c r="D279" i="1"/>
  <c r="L278" i="1"/>
  <c r="J278" i="1"/>
  <c r="H278" i="1"/>
  <c r="F278" i="1"/>
  <c r="D278" i="1"/>
  <c r="L277" i="1"/>
  <c r="J277" i="1"/>
  <c r="H277" i="1"/>
  <c r="F277" i="1"/>
  <c r="D277" i="1"/>
  <c r="L276" i="1"/>
  <c r="J276" i="1"/>
  <c r="H276" i="1"/>
  <c r="F276" i="1"/>
  <c r="D276" i="1"/>
  <c r="L275" i="1"/>
  <c r="J275" i="1"/>
  <c r="H275" i="1"/>
  <c r="F275" i="1"/>
  <c r="D275" i="1"/>
  <c r="L274" i="1"/>
  <c r="J274" i="1"/>
  <c r="H274" i="1"/>
  <c r="F274" i="1"/>
  <c r="D274" i="1"/>
  <c r="L273" i="1"/>
  <c r="J273" i="1"/>
  <c r="H273" i="1"/>
  <c r="F273" i="1"/>
  <c r="D273" i="1"/>
  <c r="L272" i="1"/>
  <c r="J272" i="1"/>
  <c r="H272" i="1"/>
  <c r="F272" i="1"/>
  <c r="D272" i="1"/>
  <c r="L271" i="1"/>
  <c r="J271" i="1"/>
  <c r="H271" i="1"/>
  <c r="F271" i="1"/>
  <c r="D271" i="1"/>
  <c r="L270" i="1"/>
  <c r="J270" i="1"/>
  <c r="H270" i="1"/>
  <c r="F270" i="1"/>
  <c r="D270" i="1"/>
  <c r="L269" i="1"/>
  <c r="J269" i="1"/>
  <c r="H269" i="1"/>
  <c r="F269" i="1"/>
  <c r="D269" i="1"/>
  <c r="L268" i="1"/>
  <c r="J268" i="1"/>
  <c r="H268" i="1"/>
  <c r="F268" i="1"/>
  <c r="D268" i="1"/>
  <c r="L267" i="1"/>
  <c r="J267" i="1"/>
  <c r="H267" i="1"/>
  <c r="F267" i="1"/>
  <c r="D267" i="1"/>
  <c r="L266" i="1"/>
  <c r="J266" i="1"/>
  <c r="H266" i="1"/>
  <c r="F266" i="1"/>
  <c r="D266" i="1"/>
  <c r="L265" i="1"/>
  <c r="J265" i="1"/>
  <c r="H265" i="1"/>
  <c r="F265" i="1"/>
  <c r="D265" i="1"/>
  <c r="L264" i="1"/>
  <c r="J264" i="1"/>
  <c r="H264" i="1"/>
  <c r="F264" i="1"/>
  <c r="D264" i="1"/>
  <c r="L263" i="1"/>
  <c r="J263" i="1"/>
  <c r="H263" i="1"/>
  <c r="F263" i="1"/>
  <c r="D263" i="1"/>
  <c r="L262" i="1"/>
  <c r="J262" i="1"/>
  <c r="H262" i="1"/>
  <c r="F262" i="1"/>
  <c r="D262" i="1"/>
  <c r="L261" i="1"/>
  <c r="J261" i="1"/>
  <c r="H261" i="1"/>
  <c r="F261" i="1"/>
  <c r="D261" i="1"/>
  <c r="L260" i="1"/>
  <c r="J260" i="1"/>
  <c r="H260" i="1"/>
  <c r="F260" i="1"/>
  <c r="D260" i="1"/>
  <c r="L259" i="1"/>
  <c r="J259" i="1"/>
  <c r="H259" i="1"/>
  <c r="F259" i="1"/>
  <c r="D259" i="1"/>
  <c r="L258" i="1"/>
  <c r="J258" i="1"/>
  <c r="H258" i="1"/>
  <c r="F258" i="1"/>
  <c r="D258" i="1"/>
  <c r="L257" i="1"/>
  <c r="J257" i="1"/>
  <c r="H257" i="1"/>
  <c r="F257" i="1"/>
  <c r="D257" i="1"/>
  <c r="L256" i="1"/>
  <c r="J256" i="1"/>
  <c r="H256" i="1"/>
  <c r="F256" i="1"/>
  <c r="D256" i="1"/>
  <c r="L255" i="1"/>
  <c r="J255" i="1"/>
  <c r="H255" i="1"/>
  <c r="F255" i="1"/>
  <c r="D255" i="1"/>
  <c r="L254" i="1"/>
  <c r="J254" i="1"/>
  <c r="H254" i="1"/>
  <c r="F254" i="1"/>
  <c r="D254" i="1"/>
  <c r="L253" i="1"/>
  <c r="J253" i="1"/>
  <c r="H253" i="1"/>
  <c r="F253" i="1"/>
  <c r="D253" i="1"/>
  <c r="L252" i="1"/>
  <c r="J252" i="1"/>
  <c r="H252" i="1"/>
  <c r="F252" i="1"/>
  <c r="D252" i="1"/>
  <c r="L251" i="1"/>
  <c r="J251" i="1"/>
  <c r="H251" i="1"/>
  <c r="F251" i="1"/>
  <c r="D251" i="1"/>
  <c r="L250" i="1"/>
  <c r="J250" i="1"/>
  <c r="H250" i="1"/>
  <c r="F250" i="1"/>
  <c r="D250" i="1"/>
  <c r="L249" i="1"/>
  <c r="J249" i="1"/>
  <c r="H249" i="1"/>
  <c r="F249" i="1"/>
  <c r="D249" i="1"/>
  <c r="L248" i="1"/>
  <c r="J248" i="1"/>
  <c r="H248" i="1"/>
  <c r="F248" i="1"/>
  <c r="D248" i="1"/>
  <c r="L247" i="1"/>
  <c r="J247" i="1"/>
  <c r="H247" i="1"/>
  <c r="F247" i="1"/>
  <c r="D247" i="1"/>
  <c r="L246" i="1"/>
  <c r="J246" i="1"/>
  <c r="H246" i="1"/>
  <c r="F246" i="1"/>
  <c r="D246" i="1"/>
  <c r="L245" i="1"/>
  <c r="J245" i="1"/>
  <c r="H245" i="1"/>
  <c r="F245" i="1"/>
  <c r="D245" i="1"/>
  <c r="L244" i="1"/>
  <c r="J244" i="1"/>
  <c r="H244" i="1"/>
  <c r="F244" i="1"/>
  <c r="D244" i="1"/>
  <c r="L243" i="1"/>
  <c r="J243" i="1"/>
  <c r="H243" i="1"/>
  <c r="F243" i="1"/>
  <c r="D243" i="1"/>
  <c r="L242" i="1"/>
  <c r="J242" i="1"/>
  <c r="H242" i="1"/>
  <c r="F242" i="1"/>
  <c r="D242" i="1"/>
  <c r="L241" i="1"/>
  <c r="J241" i="1"/>
  <c r="H241" i="1"/>
  <c r="F241" i="1"/>
  <c r="D241" i="1"/>
  <c r="L240" i="1"/>
  <c r="J240" i="1"/>
  <c r="H240" i="1"/>
  <c r="F240" i="1"/>
  <c r="D240" i="1"/>
  <c r="L239" i="1"/>
  <c r="J239" i="1"/>
  <c r="H239" i="1"/>
  <c r="F239" i="1"/>
  <c r="D239" i="1"/>
  <c r="L238" i="1"/>
  <c r="J238" i="1"/>
  <c r="H238" i="1"/>
  <c r="F238" i="1"/>
  <c r="D238" i="1"/>
  <c r="L237" i="1"/>
  <c r="J237" i="1"/>
  <c r="H237" i="1"/>
  <c r="F237" i="1"/>
  <c r="D237" i="1"/>
  <c r="L236" i="1"/>
  <c r="J236" i="1"/>
  <c r="H236" i="1"/>
  <c r="F236" i="1"/>
  <c r="D236" i="1"/>
  <c r="L235" i="1"/>
  <c r="J235" i="1"/>
  <c r="H235" i="1"/>
  <c r="F235" i="1"/>
  <c r="D235" i="1"/>
  <c r="L234" i="1"/>
  <c r="J234" i="1"/>
  <c r="H234" i="1"/>
  <c r="F234" i="1"/>
  <c r="D234" i="1"/>
  <c r="L233" i="1"/>
  <c r="J233" i="1"/>
  <c r="H233" i="1"/>
  <c r="F233" i="1"/>
  <c r="D233" i="1"/>
  <c r="L232" i="1"/>
  <c r="J232" i="1"/>
  <c r="H232" i="1"/>
  <c r="F232" i="1"/>
  <c r="D232" i="1"/>
  <c r="L231" i="1"/>
  <c r="J231" i="1"/>
  <c r="H231" i="1"/>
  <c r="F231" i="1"/>
  <c r="D231" i="1"/>
  <c r="L230" i="1"/>
  <c r="J230" i="1"/>
  <c r="H230" i="1"/>
  <c r="F230" i="1"/>
  <c r="D230" i="1"/>
  <c r="L229" i="1"/>
  <c r="J229" i="1"/>
  <c r="H229" i="1"/>
  <c r="F229" i="1"/>
  <c r="D229" i="1"/>
  <c r="L228" i="1"/>
  <c r="J228" i="1"/>
  <c r="H228" i="1"/>
  <c r="F228" i="1"/>
  <c r="D228" i="1"/>
  <c r="L227" i="1"/>
  <c r="J227" i="1"/>
  <c r="H227" i="1"/>
  <c r="F227" i="1"/>
  <c r="D227" i="1"/>
  <c r="L226" i="1"/>
  <c r="J226" i="1"/>
  <c r="H226" i="1"/>
  <c r="F226" i="1"/>
  <c r="D226" i="1"/>
  <c r="L225" i="1"/>
  <c r="J225" i="1"/>
  <c r="H225" i="1"/>
  <c r="F225" i="1"/>
  <c r="D225" i="1"/>
  <c r="L224" i="1"/>
  <c r="J224" i="1"/>
  <c r="H224" i="1"/>
  <c r="F224" i="1"/>
  <c r="D224" i="1"/>
  <c r="L223" i="1"/>
  <c r="J223" i="1"/>
  <c r="H223" i="1"/>
  <c r="F223" i="1"/>
  <c r="D223" i="1"/>
  <c r="L222" i="1"/>
  <c r="J222" i="1"/>
  <c r="H222" i="1"/>
  <c r="F222" i="1"/>
  <c r="D222" i="1"/>
  <c r="L221" i="1"/>
  <c r="J221" i="1"/>
  <c r="H221" i="1"/>
  <c r="F221" i="1"/>
  <c r="D221" i="1"/>
  <c r="L220" i="1"/>
  <c r="J220" i="1"/>
  <c r="H220" i="1"/>
  <c r="F220" i="1"/>
  <c r="D220" i="1"/>
  <c r="L219" i="1"/>
  <c r="J219" i="1"/>
  <c r="H219" i="1"/>
  <c r="F219" i="1"/>
  <c r="D219" i="1"/>
  <c r="L218" i="1"/>
  <c r="J218" i="1"/>
  <c r="H218" i="1"/>
  <c r="F218" i="1"/>
  <c r="D218" i="1"/>
  <c r="L217" i="1"/>
  <c r="J217" i="1"/>
  <c r="H217" i="1"/>
  <c r="F217" i="1"/>
  <c r="D217" i="1"/>
  <c r="L216" i="1"/>
  <c r="J216" i="1"/>
  <c r="H216" i="1"/>
  <c r="F216" i="1"/>
  <c r="D216" i="1"/>
  <c r="L215" i="1"/>
  <c r="J215" i="1"/>
  <c r="H215" i="1"/>
  <c r="F215" i="1"/>
  <c r="D215" i="1"/>
  <c r="L214" i="1"/>
  <c r="J214" i="1"/>
  <c r="H214" i="1"/>
  <c r="F214" i="1"/>
  <c r="D214" i="1"/>
  <c r="L213" i="1"/>
  <c r="J213" i="1"/>
  <c r="H213" i="1"/>
  <c r="F213" i="1"/>
  <c r="D213" i="1"/>
  <c r="L212" i="1"/>
  <c r="J212" i="1"/>
  <c r="H212" i="1"/>
  <c r="F212" i="1"/>
  <c r="D212" i="1"/>
  <c r="L211" i="1"/>
  <c r="J211" i="1"/>
  <c r="H211" i="1"/>
  <c r="F211" i="1"/>
  <c r="D211" i="1"/>
  <c r="L210" i="1"/>
  <c r="J210" i="1"/>
  <c r="H210" i="1"/>
  <c r="F210" i="1"/>
  <c r="D210" i="1"/>
  <c r="L209" i="1"/>
  <c r="J209" i="1"/>
  <c r="H209" i="1"/>
  <c r="F209" i="1"/>
  <c r="D209" i="1"/>
  <c r="L208" i="1"/>
  <c r="J208" i="1"/>
  <c r="H208" i="1"/>
  <c r="F208" i="1"/>
  <c r="D208" i="1"/>
  <c r="L207" i="1"/>
  <c r="J207" i="1"/>
  <c r="H207" i="1"/>
  <c r="F207" i="1"/>
  <c r="D207" i="1"/>
  <c r="L206" i="1"/>
  <c r="J206" i="1"/>
  <c r="H206" i="1"/>
  <c r="F206" i="1"/>
  <c r="D206" i="1"/>
  <c r="L205" i="1"/>
  <c r="J205" i="1"/>
  <c r="H205" i="1"/>
  <c r="F205" i="1"/>
  <c r="D205" i="1"/>
  <c r="L204" i="1"/>
  <c r="J204" i="1"/>
  <c r="H204" i="1"/>
  <c r="F204" i="1"/>
  <c r="D204" i="1"/>
  <c r="L203" i="1"/>
  <c r="J203" i="1"/>
  <c r="H203" i="1"/>
  <c r="F203" i="1"/>
  <c r="D203" i="1"/>
  <c r="L202" i="1"/>
  <c r="J202" i="1"/>
  <c r="H202" i="1"/>
  <c r="F202" i="1"/>
  <c r="D202" i="1"/>
  <c r="L201" i="1"/>
  <c r="J201" i="1"/>
  <c r="H201" i="1"/>
  <c r="F201" i="1"/>
  <c r="D201" i="1"/>
  <c r="L200" i="1"/>
  <c r="J200" i="1"/>
  <c r="H200" i="1"/>
  <c r="F200" i="1"/>
  <c r="D200" i="1"/>
  <c r="L199" i="1"/>
  <c r="J199" i="1"/>
  <c r="H199" i="1"/>
  <c r="F199" i="1"/>
  <c r="D199" i="1"/>
  <c r="L198" i="1"/>
  <c r="J198" i="1"/>
  <c r="H198" i="1"/>
  <c r="F198" i="1"/>
  <c r="D198" i="1"/>
  <c r="L197" i="1"/>
  <c r="J197" i="1"/>
  <c r="H197" i="1"/>
  <c r="F197" i="1"/>
  <c r="D197" i="1"/>
  <c r="L196" i="1"/>
  <c r="J196" i="1"/>
  <c r="H196" i="1"/>
  <c r="F196" i="1"/>
  <c r="D196" i="1"/>
  <c r="L195" i="1"/>
  <c r="J195" i="1"/>
  <c r="H195" i="1"/>
  <c r="F195" i="1"/>
  <c r="D195" i="1"/>
  <c r="L194" i="1"/>
  <c r="J194" i="1"/>
  <c r="H194" i="1"/>
  <c r="F194" i="1"/>
  <c r="D194" i="1"/>
  <c r="L193" i="1"/>
  <c r="J193" i="1"/>
  <c r="H193" i="1"/>
  <c r="F193" i="1"/>
  <c r="D193" i="1"/>
  <c r="L192" i="1"/>
  <c r="J192" i="1"/>
  <c r="H192" i="1"/>
  <c r="F192" i="1"/>
  <c r="D192" i="1"/>
  <c r="L191" i="1"/>
  <c r="J191" i="1"/>
  <c r="H191" i="1"/>
  <c r="F191" i="1"/>
  <c r="D191" i="1"/>
  <c r="L190" i="1"/>
  <c r="J190" i="1"/>
  <c r="H190" i="1"/>
  <c r="F190" i="1"/>
  <c r="D190" i="1"/>
  <c r="L189" i="1"/>
  <c r="J189" i="1"/>
  <c r="H189" i="1"/>
  <c r="F189" i="1"/>
  <c r="D189" i="1"/>
  <c r="L188" i="1"/>
  <c r="J188" i="1"/>
  <c r="H188" i="1"/>
  <c r="F188" i="1"/>
  <c r="D188" i="1"/>
  <c r="L187" i="1"/>
  <c r="J187" i="1"/>
  <c r="H187" i="1"/>
  <c r="F187" i="1"/>
  <c r="D187" i="1"/>
  <c r="L186" i="1"/>
  <c r="J186" i="1"/>
  <c r="H186" i="1"/>
  <c r="F186" i="1"/>
  <c r="D186" i="1"/>
  <c r="L185" i="1"/>
  <c r="J185" i="1"/>
  <c r="H185" i="1"/>
  <c r="F185" i="1"/>
  <c r="D185" i="1"/>
  <c r="L184" i="1"/>
  <c r="J184" i="1"/>
  <c r="H184" i="1"/>
  <c r="F184" i="1"/>
  <c r="D184" i="1"/>
  <c r="L183" i="1"/>
  <c r="J183" i="1"/>
  <c r="H183" i="1"/>
  <c r="F183" i="1"/>
  <c r="D183" i="1"/>
  <c r="L182" i="1"/>
  <c r="J182" i="1"/>
  <c r="H182" i="1"/>
  <c r="F182" i="1"/>
  <c r="D182" i="1"/>
  <c r="L181" i="1"/>
  <c r="J181" i="1"/>
  <c r="H181" i="1"/>
  <c r="F181" i="1"/>
  <c r="D181" i="1"/>
  <c r="L180" i="1"/>
  <c r="J180" i="1"/>
  <c r="H180" i="1"/>
  <c r="F180" i="1"/>
  <c r="D180" i="1"/>
  <c r="L179" i="1"/>
  <c r="J179" i="1"/>
  <c r="H179" i="1"/>
  <c r="F179" i="1"/>
  <c r="D179" i="1"/>
  <c r="L178" i="1"/>
  <c r="J178" i="1"/>
  <c r="H178" i="1"/>
  <c r="F178" i="1"/>
  <c r="D178" i="1"/>
  <c r="L177" i="1"/>
  <c r="J177" i="1"/>
  <c r="H177" i="1"/>
  <c r="F177" i="1"/>
  <c r="D177" i="1"/>
  <c r="L176" i="1"/>
  <c r="J176" i="1"/>
  <c r="H176" i="1"/>
  <c r="F176" i="1"/>
  <c r="D176" i="1"/>
  <c r="L175" i="1"/>
  <c r="J175" i="1"/>
  <c r="H175" i="1"/>
  <c r="F175" i="1"/>
  <c r="D175" i="1"/>
  <c r="L174" i="1"/>
  <c r="J174" i="1"/>
  <c r="H174" i="1"/>
  <c r="F174" i="1"/>
  <c r="D174" i="1"/>
  <c r="L173" i="1"/>
  <c r="J173" i="1"/>
  <c r="H173" i="1"/>
  <c r="F173" i="1"/>
  <c r="D173" i="1"/>
  <c r="L172" i="1"/>
  <c r="J172" i="1"/>
  <c r="H172" i="1"/>
  <c r="F172" i="1"/>
  <c r="D172" i="1"/>
  <c r="L171" i="1"/>
  <c r="J171" i="1"/>
  <c r="H171" i="1"/>
  <c r="F171" i="1"/>
  <c r="D171" i="1"/>
  <c r="L170" i="1"/>
  <c r="J170" i="1"/>
  <c r="H170" i="1"/>
  <c r="F170" i="1"/>
  <c r="D170" i="1"/>
  <c r="L169" i="1"/>
  <c r="J169" i="1"/>
  <c r="H169" i="1"/>
  <c r="F169" i="1"/>
  <c r="D169" i="1"/>
  <c r="L168" i="1"/>
  <c r="J168" i="1"/>
  <c r="H168" i="1"/>
  <c r="F168" i="1"/>
  <c r="D168" i="1"/>
  <c r="L167" i="1"/>
  <c r="J167" i="1"/>
  <c r="H167" i="1"/>
  <c r="F167" i="1"/>
  <c r="D167" i="1"/>
  <c r="L166" i="1"/>
  <c r="J166" i="1"/>
  <c r="H166" i="1"/>
  <c r="F166" i="1"/>
  <c r="D166" i="1"/>
  <c r="L165" i="1"/>
  <c r="J165" i="1"/>
  <c r="H165" i="1"/>
  <c r="F165" i="1"/>
  <c r="D165" i="1"/>
  <c r="L164" i="1"/>
  <c r="J164" i="1"/>
  <c r="H164" i="1"/>
  <c r="F164" i="1"/>
  <c r="D164" i="1"/>
  <c r="L163" i="1"/>
  <c r="J163" i="1"/>
  <c r="H163" i="1"/>
  <c r="F163" i="1"/>
  <c r="D163" i="1"/>
  <c r="L162" i="1"/>
  <c r="J162" i="1"/>
  <c r="H162" i="1"/>
  <c r="F162" i="1"/>
  <c r="D162" i="1"/>
  <c r="L161" i="1"/>
  <c r="J161" i="1"/>
  <c r="H161" i="1"/>
  <c r="F161" i="1"/>
  <c r="D161" i="1"/>
  <c r="L160" i="1"/>
  <c r="J160" i="1"/>
  <c r="H160" i="1"/>
  <c r="F160" i="1"/>
  <c r="D160" i="1"/>
  <c r="L159" i="1"/>
  <c r="J159" i="1"/>
  <c r="H159" i="1"/>
  <c r="F159" i="1"/>
  <c r="D159" i="1"/>
  <c r="L158" i="1"/>
  <c r="J158" i="1"/>
  <c r="H158" i="1"/>
  <c r="F158" i="1"/>
  <c r="D158" i="1"/>
  <c r="L157" i="1"/>
  <c r="J157" i="1"/>
  <c r="H157" i="1"/>
  <c r="F157" i="1"/>
  <c r="D157" i="1"/>
  <c r="L156" i="1"/>
  <c r="J156" i="1"/>
  <c r="H156" i="1"/>
  <c r="F156" i="1"/>
  <c r="D156" i="1"/>
  <c r="L155" i="1"/>
  <c r="J155" i="1"/>
  <c r="H155" i="1"/>
  <c r="F155" i="1"/>
  <c r="D155" i="1"/>
  <c r="L154" i="1"/>
  <c r="J154" i="1"/>
  <c r="H154" i="1"/>
  <c r="F154" i="1"/>
  <c r="D154" i="1"/>
  <c r="L153" i="1"/>
  <c r="J153" i="1"/>
  <c r="H153" i="1"/>
  <c r="F153" i="1"/>
  <c r="D153" i="1"/>
  <c r="L152" i="1"/>
  <c r="J152" i="1"/>
  <c r="H152" i="1"/>
  <c r="F152" i="1"/>
  <c r="D152" i="1"/>
  <c r="L151" i="1"/>
  <c r="J151" i="1"/>
  <c r="H151" i="1"/>
  <c r="F151" i="1"/>
  <c r="D151" i="1"/>
  <c r="L150" i="1"/>
  <c r="J150" i="1"/>
  <c r="H150" i="1"/>
  <c r="F150" i="1"/>
  <c r="D150" i="1"/>
  <c r="L149" i="1"/>
  <c r="J149" i="1"/>
  <c r="H149" i="1"/>
  <c r="F149" i="1"/>
  <c r="D149" i="1"/>
  <c r="L148" i="1"/>
  <c r="J148" i="1"/>
  <c r="H148" i="1"/>
  <c r="F148" i="1"/>
  <c r="D148" i="1"/>
  <c r="L147" i="1"/>
  <c r="J147" i="1"/>
  <c r="H147" i="1"/>
  <c r="F147" i="1"/>
  <c r="D147" i="1"/>
  <c r="L146" i="1"/>
  <c r="J146" i="1"/>
  <c r="H146" i="1"/>
  <c r="F146" i="1"/>
  <c r="D146" i="1"/>
  <c r="L145" i="1"/>
  <c r="J145" i="1"/>
  <c r="H145" i="1"/>
  <c r="F145" i="1"/>
  <c r="D145" i="1"/>
  <c r="L144" i="1"/>
  <c r="J144" i="1"/>
  <c r="H144" i="1"/>
  <c r="F144" i="1"/>
  <c r="D144" i="1"/>
  <c r="L143" i="1"/>
  <c r="J143" i="1"/>
  <c r="H143" i="1"/>
  <c r="F143" i="1"/>
  <c r="D143" i="1"/>
  <c r="L142" i="1"/>
  <c r="J142" i="1"/>
  <c r="H142" i="1"/>
  <c r="F142" i="1"/>
  <c r="D142" i="1"/>
  <c r="L141" i="1"/>
  <c r="J141" i="1"/>
  <c r="H141" i="1"/>
  <c r="F141" i="1"/>
  <c r="D141" i="1"/>
  <c r="L140" i="1"/>
  <c r="J140" i="1"/>
  <c r="H140" i="1"/>
  <c r="F140" i="1"/>
  <c r="D140" i="1"/>
  <c r="L139" i="1"/>
  <c r="J139" i="1"/>
  <c r="H139" i="1"/>
  <c r="F139" i="1"/>
  <c r="D139" i="1"/>
  <c r="L138" i="1"/>
  <c r="J138" i="1"/>
  <c r="H138" i="1"/>
  <c r="F138" i="1"/>
  <c r="D138" i="1"/>
  <c r="L137" i="1"/>
  <c r="J137" i="1"/>
  <c r="H137" i="1"/>
  <c r="F137" i="1"/>
  <c r="D137" i="1"/>
  <c r="L136" i="1"/>
  <c r="J136" i="1"/>
  <c r="H136" i="1"/>
  <c r="F136" i="1"/>
  <c r="D136" i="1"/>
  <c r="L135" i="1"/>
  <c r="J135" i="1"/>
  <c r="H135" i="1"/>
  <c r="F135" i="1"/>
  <c r="D135" i="1"/>
  <c r="L134" i="1"/>
  <c r="J134" i="1"/>
  <c r="H134" i="1"/>
  <c r="F134" i="1"/>
  <c r="D134" i="1"/>
  <c r="L133" i="1"/>
  <c r="J133" i="1"/>
  <c r="H133" i="1"/>
  <c r="F133" i="1"/>
  <c r="D133" i="1"/>
  <c r="L132" i="1"/>
  <c r="J132" i="1"/>
  <c r="H132" i="1"/>
  <c r="F132" i="1"/>
  <c r="D132" i="1"/>
  <c r="L131" i="1"/>
  <c r="J131" i="1"/>
  <c r="H131" i="1"/>
  <c r="F131" i="1"/>
  <c r="D131" i="1"/>
  <c r="L130" i="1"/>
  <c r="J130" i="1"/>
  <c r="H130" i="1"/>
  <c r="F130" i="1"/>
  <c r="D130" i="1"/>
  <c r="L129" i="1"/>
  <c r="J129" i="1"/>
  <c r="H129" i="1"/>
  <c r="F129" i="1"/>
  <c r="D129" i="1"/>
  <c r="L128" i="1"/>
  <c r="J128" i="1"/>
  <c r="H128" i="1"/>
  <c r="F128" i="1"/>
  <c r="D128" i="1"/>
  <c r="L127" i="1"/>
  <c r="J127" i="1"/>
  <c r="H127" i="1"/>
  <c r="F127" i="1"/>
  <c r="D127" i="1"/>
  <c r="L126" i="1"/>
  <c r="J126" i="1"/>
  <c r="H126" i="1"/>
  <c r="F126" i="1"/>
  <c r="D126" i="1"/>
  <c r="L125" i="1"/>
  <c r="J125" i="1"/>
  <c r="H125" i="1"/>
  <c r="F125" i="1"/>
  <c r="D125" i="1"/>
  <c r="L124" i="1"/>
  <c r="J124" i="1"/>
  <c r="H124" i="1"/>
  <c r="F124" i="1"/>
  <c r="D124" i="1"/>
  <c r="L123" i="1"/>
  <c r="J123" i="1"/>
  <c r="H123" i="1"/>
  <c r="F123" i="1"/>
  <c r="D123" i="1"/>
  <c r="L122" i="1"/>
  <c r="J122" i="1"/>
  <c r="H122" i="1"/>
  <c r="F122" i="1"/>
  <c r="D122" i="1"/>
  <c r="L121" i="1"/>
  <c r="J121" i="1"/>
  <c r="H121" i="1"/>
  <c r="F121" i="1"/>
  <c r="D121" i="1"/>
  <c r="L120" i="1"/>
  <c r="J120" i="1"/>
  <c r="H120" i="1"/>
  <c r="F120" i="1"/>
  <c r="D120" i="1"/>
  <c r="L119" i="1"/>
  <c r="J119" i="1"/>
  <c r="H119" i="1"/>
  <c r="F119" i="1"/>
  <c r="D119" i="1"/>
  <c r="L118" i="1"/>
  <c r="J118" i="1"/>
  <c r="H118" i="1"/>
  <c r="F118" i="1"/>
  <c r="D118" i="1"/>
  <c r="L117" i="1"/>
  <c r="J117" i="1"/>
  <c r="H117" i="1"/>
  <c r="F117" i="1"/>
  <c r="D117" i="1"/>
  <c r="L116" i="1"/>
  <c r="J116" i="1"/>
  <c r="H116" i="1"/>
  <c r="F116" i="1"/>
  <c r="D116" i="1"/>
  <c r="L115" i="1"/>
  <c r="J115" i="1"/>
  <c r="H115" i="1"/>
  <c r="F115" i="1"/>
  <c r="D115" i="1"/>
  <c r="L114" i="1"/>
  <c r="J114" i="1"/>
  <c r="H114" i="1"/>
  <c r="F114" i="1"/>
  <c r="D114" i="1"/>
  <c r="L113" i="1"/>
  <c r="J113" i="1"/>
  <c r="H113" i="1"/>
  <c r="F113" i="1"/>
  <c r="D113" i="1"/>
  <c r="L112" i="1"/>
  <c r="J112" i="1"/>
  <c r="H112" i="1"/>
  <c r="F112" i="1"/>
  <c r="D112" i="1"/>
  <c r="L111" i="1"/>
  <c r="J111" i="1"/>
  <c r="H111" i="1"/>
  <c r="F111" i="1"/>
  <c r="D111" i="1"/>
  <c r="L110" i="1"/>
  <c r="J110" i="1"/>
  <c r="H110" i="1"/>
  <c r="F110" i="1"/>
  <c r="D110" i="1"/>
  <c r="L109" i="1"/>
  <c r="J109" i="1"/>
  <c r="H109" i="1"/>
  <c r="F109" i="1"/>
  <c r="D109" i="1"/>
  <c r="L108" i="1"/>
  <c r="J108" i="1"/>
  <c r="H108" i="1"/>
  <c r="F108" i="1"/>
  <c r="D108" i="1"/>
  <c r="L107" i="1"/>
  <c r="J107" i="1"/>
  <c r="H107" i="1"/>
  <c r="F107" i="1"/>
  <c r="D107" i="1"/>
  <c r="L106" i="1"/>
  <c r="J106" i="1"/>
  <c r="H106" i="1"/>
  <c r="F106" i="1"/>
  <c r="D106" i="1"/>
  <c r="L105" i="1"/>
  <c r="J105" i="1"/>
  <c r="H105" i="1"/>
  <c r="F105" i="1"/>
  <c r="D105" i="1"/>
  <c r="L104" i="1"/>
  <c r="J104" i="1"/>
  <c r="H104" i="1"/>
  <c r="F104" i="1"/>
  <c r="D104" i="1"/>
  <c r="L103" i="1"/>
  <c r="J103" i="1"/>
  <c r="H103" i="1"/>
  <c r="F103" i="1"/>
  <c r="D103" i="1"/>
  <c r="L102" i="1"/>
  <c r="J102" i="1"/>
  <c r="H102" i="1"/>
  <c r="F102" i="1"/>
  <c r="D102" i="1"/>
  <c r="L101" i="1"/>
  <c r="J101" i="1"/>
  <c r="H101" i="1"/>
  <c r="F101" i="1"/>
  <c r="D101" i="1"/>
  <c r="L100" i="1"/>
  <c r="J100" i="1"/>
  <c r="H100" i="1"/>
  <c r="F100" i="1"/>
  <c r="D100" i="1"/>
  <c r="L99" i="1"/>
  <c r="J99" i="1"/>
  <c r="H99" i="1"/>
  <c r="F99" i="1"/>
  <c r="D99" i="1"/>
  <c r="L98" i="1"/>
  <c r="J98" i="1"/>
  <c r="H98" i="1"/>
  <c r="F98" i="1"/>
  <c r="D98" i="1"/>
  <c r="L97" i="1"/>
  <c r="J97" i="1"/>
  <c r="H97" i="1"/>
  <c r="F97" i="1"/>
  <c r="D97" i="1"/>
  <c r="L96" i="1"/>
  <c r="J96" i="1"/>
  <c r="H96" i="1"/>
  <c r="F96" i="1"/>
  <c r="D96" i="1"/>
  <c r="L95" i="1"/>
  <c r="J95" i="1"/>
  <c r="H95" i="1"/>
  <c r="F95" i="1"/>
  <c r="D95" i="1"/>
  <c r="L94" i="1"/>
  <c r="J94" i="1"/>
  <c r="H94" i="1"/>
  <c r="F94" i="1"/>
  <c r="D94" i="1"/>
  <c r="L93" i="1"/>
  <c r="J93" i="1"/>
  <c r="H93" i="1"/>
  <c r="F93" i="1"/>
  <c r="D93" i="1"/>
  <c r="L92" i="1"/>
  <c r="J92" i="1"/>
  <c r="H92" i="1"/>
  <c r="F92" i="1"/>
  <c r="D92" i="1"/>
  <c r="L91" i="1"/>
  <c r="J91" i="1"/>
  <c r="H91" i="1"/>
  <c r="F91" i="1"/>
  <c r="D91" i="1"/>
  <c r="L90" i="1"/>
  <c r="J90" i="1"/>
  <c r="H90" i="1"/>
  <c r="F90" i="1"/>
  <c r="D90" i="1"/>
  <c r="L89" i="1"/>
  <c r="J89" i="1"/>
  <c r="H89" i="1"/>
  <c r="F89" i="1"/>
  <c r="D89" i="1"/>
  <c r="L88" i="1"/>
  <c r="J88" i="1"/>
  <c r="H88" i="1"/>
  <c r="F88" i="1"/>
  <c r="D88" i="1"/>
  <c r="L87" i="1"/>
  <c r="J87" i="1"/>
  <c r="H87" i="1"/>
  <c r="F87" i="1"/>
  <c r="D87" i="1"/>
  <c r="L86" i="1"/>
  <c r="J86" i="1"/>
  <c r="H86" i="1"/>
  <c r="F86" i="1"/>
  <c r="D86" i="1"/>
  <c r="L85" i="1"/>
  <c r="J85" i="1"/>
  <c r="H85" i="1"/>
  <c r="F85" i="1"/>
  <c r="D85" i="1"/>
  <c r="L84" i="1"/>
  <c r="J84" i="1"/>
  <c r="H84" i="1"/>
  <c r="F84" i="1"/>
  <c r="D84" i="1"/>
  <c r="L83" i="1"/>
  <c r="J83" i="1"/>
  <c r="H83" i="1"/>
  <c r="F83" i="1"/>
  <c r="D83" i="1"/>
  <c r="L82" i="1"/>
  <c r="J82" i="1"/>
  <c r="H82" i="1"/>
  <c r="F82" i="1"/>
  <c r="D82" i="1"/>
  <c r="L81" i="1"/>
  <c r="J81" i="1"/>
  <c r="H81" i="1"/>
  <c r="F81" i="1"/>
  <c r="D81" i="1"/>
  <c r="L80" i="1"/>
  <c r="J80" i="1"/>
  <c r="H80" i="1"/>
  <c r="F80" i="1"/>
  <c r="D80" i="1"/>
  <c r="L79" i="1"/>
  <c r="J79" i="1"/>
  <c r="H79" i="1"/>
  <c r="F79" i="1"/>
  <c r="D79" i="1"/>
  <c r="L78" i="1"/>
  <c r="J78" i="1"/>
  <c r="H78" i="1"/>
  <c r="F78" i="1"/>
  <c r="D78" i="1"/>
  <c r="L77" i="1"/>
  <c r="J77" i="1"/>
  <c r="H77" i="1"/>
  <c r="F77" i="1"/>
  <c r="D77" i="1"/>
  <c r="L76" i="1"/>
  <c r="J76" i="1"/>
  <c r="H76" i="1"/>
  <c r="F76" i="1"/>
  <c r="D76" i="1"/>
  <c r="L75" i="1"/>
  <c r="J75" i="1"/>
  <c r="H75" i="1"/>
  <c r="F75" i="1"/>
  <c r="D75" i="1"/>
  <c r="L74" i="1"/>
  <c r="J74" i="1"/>
  <c r="H74" i="1"/>
  <c r="F74" i="1"/>
  <c r="D74" i="1"/>
  <c r="L73" i="1"/>
  <c r="J73" i="1"/>
  <c r="H73" i="1"/>
  <c r="F73" i="1"/>
  <c r="D73" i="1"/>
  <c r="L72" i="1"/>
  <c r="J72" i="1"/>
  <c r="H72" i="1"/>
  <c r="F72" i="1"/>
  <c r="D72" i="1"/>
  <c r="L71" i="1"/>
  <c r="J71" i="1"/>
  <c r="H71" i="1"/>
  <c r="F71" i="1"/>
  <c r="D71" i="1"/>
  <c r="L70" i="1"/>
  <c r="J70" i="1"/>
  <c r="H70" i="1"/>
  <c r="F70" i="1"/>
  <c r="D70" i="1"/>
  <c r="L69" i="1"/>
  <c r="J69" i="1"/>
  <c r="H69" i="1"/>
  <c r="F69" i="1"/>
  <c r="D69" i="1"/>
  <c r="L68" i="1"/>
  <c r="J68" i="1"/>
  <c r="H68" i="1"/>
  <c r="F68" i="1"/>
  <c r="D68" i="1"/>
  <c r="L67" i="1"/>
  <c r="J67" i="1"/>
  <c r="H67" i="1"/>
  <c r="F67" i="1"/>
  <c r="D67" i="1"/>
  <c r="L66" i="1"/>
  <c r="J66" i="1"/>
  <c r="H66" i="1"/>
  <c r="F66" i="1"/>
  <c r="D66" i="1"/>
  <c r="L65" i="1"/>
  <c r="J65" i="1"/>
  <c r="H65" i="1"/>
  <c r="F65" i="1"/>
  <c r="D65" i="1"/>
  <c r="L64" i="1"/>
  <c r="J64" i="1"/>
  <c r="H64" i="1"/>
  <c r="F64" i="1"/>
  <c r="D64" i="1"/>
  <c r="L63" i="1"/>
  <c r="J63" i="1"/>
  <c r="H63" i="1"/>
  <c r="F63" i="1"/>
  <c r="D63" i="1"/>
  <c r="L62" i="1"/>
  <c r="J62" i="1"/>
  <c r="H62" i="1"/>
  <c r="F62" i="1"/>
  <c r="D62" i="1"/>
  <c r="L61" i="1"/>
  <c r="J61" i="1"/>
  <c r="H61" i="1"/>
  <c r="F61" i="1"/>
  <c r="D61" i="1"/>
  <c r="L60" i="1"/>
  <c r="J60" i="1"/>
  <c r="H60" i="1"/>
  <c r="F60" i="1"/>
  <c r="D60" i="1"/>
  <c r="L59" i="1"/>
  <c r="J59" i="1"/>
  <c r="H59" i="1"/>
  <c r="F59" i="1"/>
  <c r="D59" i="1"/>
  <c r="L58" i="1"/>
  <c r="J58" i="1"/>
  <c r="H58" i="1"/>
  <c r="F58" i="1"/>
  <c r="D58" i="1"/>
  <c r="L57" i="1"/>
  <c r="J57" i="1"/>
  <c r="H57" i="1"/>
  <c r="F57" i="1"/>
  <c r="D57" i="1"/>
  <c r="L56" i="1"/>
  <c r="J56" i="1"/>
  <c r="H56" i="1"/>
  <c r="F56" i="1"/>
  <c r="D56" i="1"/>
  <c r="L55" i="1"/>
  <c r="J55" i="1"/>
  <c r="H55" i="1"/>
  <c r="F55" i="1"/>
  <c r="D55" i="1"/>
  <c r="L54" i="1"/>
  <c r="J54" i="1"/>
  <c r="H54" i="1"/>
  <c r="F54" i="1"/>
  <c r="D54" i="1"/>
  <c r="L53" i="1"/>
  <c r="J53" i="1"/>
  <c r="H53" i="1"/>
  <c r="F53" i="1"/>
  <c r="D53" i="1"/>
  <c r="L52" i="1"/>
  <c r="J52" i="1"/>
  <c r="H52" i="1"/>
  <c r="F52" i="1"/>
  <c r="D52" i="1"/>
  <c r="L51" i="1"/>
  <c r="J51" i="1"/>
  <c r="H51" i="1"/>
  <c r="F51" i="1"/>
  <c r="D51" i="1"/>
  <c r="L50" i="1"/>
  <c r="J50" i="1"/>
  <c r="H50" i="1"/>
  <c r="F50" i="1"/>
  <c r="D50" i="1"/>
  <c r="L49" i="1"/>
  <c r="J49" i="1"/>
  <c r="H49" i="1"/>
  <c r="F49" i="1"/>
  <c r="D49" i="1"/>
  <c r="L48" i="1"/>
  <c r="J48" i="1"/>
  <c r="H48" i="1"/>
  <c r="F48" i="1"/>
  <c r="D48" i="1"/>
  <c r="L47" i="1"/>
  <c r="J47" i="1"/>
  <c r="H47" i="1"/>
  <c r="F47" i="1"/>
  <c r="D47" i="1"/>
  <c r="L46" i="1"/>
  <c r="J46" i="1"/>
  <c r="H46" i="1"/>
  <c r="F46" i="1"/>
  <c r="D46" i="1"/>
  <c r="L45" i="1"/>
  <c r="J45" i="1"/>
  <c r="H45" i="1"/>
  <c r="F45" i="1"/>
  <c r="D45" i="1"/>
  <c r="L44" i="1"/>
  <c r="J44" i="1"/>
  <c r="H44" i="1"/>
  <c r="F44" i="1"/>
  <c r="D44" i="1"/>
  <c r="L43" i="1"/>
  <c r="J43" i="1"/>
  <c r="H43" i="1"/>
  <c r="F43" i="1"/>
  <c r="D43" i="1"/>
  <c r="L42" i="1"/>
  <c r="J42" i="1"/>
  <c r="H42" i="1"/>
  <c r="F42" i="1"/>
  <c r="D42" i="1"/>
  <c r="L41" i="1"/>
  <c r="J41" i="1"/>
  <c r="H41" i="1"/>
  <c r="F41" i="1"/>
  <c r="D41" i="1"/>
  <c r="L40" i="1"/>
  <c r="J40" i="1"/>
  <c r="H40" i="1"/>
  <c r="F40" i="1"/>
  <c r="D40" i="1"/>
  <c r="L39" i="1"/>
  <c r="J39" i="1"/>
  <c r="H39" i="1"/>
  <c r="F39" i="1"/>
  <c r="D39" i="1"/>
  <c r="L38" i="1"/>
  <c r="J38" i="1"/>
  <c r="H38" i="1"/>
  <c r="F38" i="1"/>
  <c r="D38" i="1"/>
  <c r="L37" i="1"/>
  <c r="J37" i="1"/>
  <c r="H37" i="1"/>
  <c r="F37" i="1"/>
  <c r="D37" i="1"/>
  <c r="L36" i="1"/>
  <c r="J36" i="1"/>
  <c r="H36" i="1"/>
  <c r="F36" i="1"/>
  <c r="D36" i="1"/>
  <c r="L35" i="1"/>
  <c r="J35" i="1"/>
  <c r="H35" i="1"/>
  <c r="F35" i="1"/>
  <c r="D35" i="1"/>
  <c r="L34" i="1"/>
  <c r="J34" i="1"/>
  <c r="H34" i="1"/>
  <c r="F34" i="1"/>
  <c r="D34" i="1"/>
  <c r="L33" i="1"/>
  <c r="J33" i="1"/>
  <c r="H33" i="1"/>
  <c r="F33" i="1"/>
  <c r="D33" i="1"/>
  <c r="L32" i="1"/>
  <c r="J32" i="1"/>
  <c r="H32" i="1"/>
  <c r="F32" i="1"/>
  <c r="D32" i="1"/>
  <c r="L31" i="1"/>
  <c r="J31" i="1"/>
  <c r="H31" i="1"/>
  <c r="F31" i="1"/>
  <c r="D31" i="1"/>
  <c r="L30" i="1"/>
  <c r="J30" i="1"/>
  <c r="H30" i="1"/>
  <c r="F30" i="1"/>
  <c r="D30" i="1"/>
  <c r="L29" i="1"/>
  <c r="J29" i="1"/>
  <c r="H29" i="1"/>
  <c r="F29" i="1"/>
  <c r="D29" i="1"/>
  <c r="L28" i="1"/>
  <c r="J28" i="1"/>
  <c r="H28" i="1"/>
  <c r="F28" i="1"/>
  <c r="D28" i="1"/>
  <c r="L27" i="1"/>
  <c r="J27" i="1"/>
  <c r="H27" i="1"/>
  <c r="F27" i="1"/>
  <c r="D27" i="1"/>
  <c r="L26" i="1"/>
  <c r="J26" i="1"/>
  <c r="H26" i="1"/>
  <c r="F26" i="1"/>
  <c r="D26" i="1"/>
  <c r="L25" i="1"/>
  <c r="J25" i="1"/>
  <c r="H25" i="1"/>
  <c r="F25" i="1"/>
  <c r="D25" i="1"/>
  <c r="L24" i="1"/>
  <c r="J24" i="1"/>
  <c r="H24" i="1"/>
  <c r="F24" i="1"/>
  <c r="D24" i="1"/>
  <c r="L23" i="1"/>
  <c r="J23" i="1"/>
  <c r="H23" i="1"/>
  <c r="F23" i="1"/>
  <c r="D23" i="1"/>
  <c r="L22" i="1"/>
  <c r="J22" i="1"/>
  <c r="H22" i="1"/>
  <c r="F22" i="1"/>
  <c r="D22" i="1"/>
  <c r="L21" i="1"/>
  <c r="J21" i="1"/>
  <c r="H21" i="1"/>
  <c r="F21" i="1"/>
  <c r="D21" i="1"/>
  <c r="L20" i="1"/>
  <c r="J20" i="1"/>
  <c r="H20" i="1"/>
  <c r="F20" i="1"/>
  <c r="D20" i="1"/>
  <c r="L19" i="1"/>
  <c r="J19" i="1"/>
  <c r="H19" i="1"/>
  <c r="F19" i="1"/>
  <c r="D19" i="1"/>
  <c r="L18" i="1"/>
  <c r="J18" i="1"/>
  <c r="H18" i="1"/>
  <c r="F18" i="1"/>
  <c r="D18" i="1"/>
  <c r="L17" i="1"/>
  <c r="J17" i="1"/>
  <c r="H17" i="1"/>
  <c r="F17" i="1"/>
  <c r="D17" i="1"/>
  <c r="L16" i="1"/>
  <c r="J16" i="1"/>
  <c r="H16" i="1"/>
  <c r="F16" i="1"/>
  <c r="D16" i="1"/>
  <c r="L15" i="1"/>
  <c r="J15" i="1"/>
  <c r="H15" i="1"/>
  <c r="F15" i="1"/>
  <c r="D15" i="1"/>
  <c r="L14" i="1"/>
  <c r="J14" i="1"/>
  <c r="H14" i="1"/>
  <c r="F14" i="1"/>
  <c r="D14" i="1"/>
  <c r="L13" i="1"/>
  <c r="J13" i="1"/>
  <c r="H13" i="1"/>
  <c r="F13" i="1"/>
  <c r="D13" i="1"/>
  <c r="L12" i="1"/>
  <c r="J12" i="1"/>
  <c r="H12" i="1"/>
  <c r="F12" i="1"/>
  <c r="D12" i="1"/>
  <c r="L11" i="1"/>
  <c r="J11" i="1"/>
  <c r="H11" i="1"/>
  <c r="F11" i="1"/>
  <c r="D11" i="1"/>
  <c r="L10" i="1"/>
  <c r="J10" i="1"/>
  <c r="H10" i="1"/>
  <c r="F10" i="1"/>
  <c r="D10" i="1"/>
  <c r="L9" i="1"/>
  <c r="J9" i="1"/>
  <c r="H9" i="1"/>
  <c r="F9" i="1"/>
  <c r="D9" i="1"/>
  <c r="L8" i="1"/>
  <c r="J8" i="1"/>
  <c r="H8" i="1"/>
  <c r="F8" i="1"/>
  <c r="D8" i="1"/>
  <c r="L7" i="1"/>
  <c r="J7" i="1"/>
  <c r="H7" i="1"/>
  <c r="F7" i="1"/>
  <c r="D7" i="1"/>
  <c r="L6" i="1"/>
  <c r="J6" i="1"/>
  <c r="H6" i="1"/>
  <c r="F6" i="1"/>
  <c r="D6" i="1"/>
  <c r="L5" i="1"/>
  <c r="J5" i="1"/>
  <c r="H5" i="1"/>
  <c r="F5" i="1"/>
  <c r="D5" i="1"/>
  <c r="L4" i="1"/>
  <c r="J4" i="1"/>
  <c r="H4" i="1"/>
  <c r="F4" i="1"/>
  <c r="D4" i="1"/>
  <c r="L3" i="1"/>
  <c r="J3" i="1"/>
  <c r="H3" i="1"/>
  <c r="F3" i="1"/>
  <c r="D3" i="1"/>
  <c r="Y2" i="1"/>
  <c r="L2" i="1"/>
  <c r="J2" i="1"/>
  <c r="H2" i="1"/>
  <c r="D2" i="1"/>
</calcChain>
</file>

<file path=xl/sharedStrings.xml><?xml version="1.0" encoding="utf-8"?>
<sst xmlns="http://schemas.openxmlformats.org/spreadsheetml/2006/main" count="218" uniqueCount="78">
  <si>
    <t>Dates</t>
  </si>
  <si>
    <t>Mkt-RF</t>
  </si>
  <si>
    <t>Mkt-RF return</t>
  </si>
  <si>
    <t>SMB</t>
  </si>
  <si>
    <t>SMB return</t>
  </si>
  <si>
    <t>HML</t>
  </si>
  <si>
    <t>HML return</t>
  </si>
  <si>
    <t>RMW</t>
  </si>
  <si>
    <t>RMW return</t>
  </si>
  <si>
    <t>CMA</t>
  </si>
  <si>
    <t>CMA return</t>
  </si>
  <si>
    <t>RF return</t>
  </si>
  <si>
    <t>SKC</t>
  </si>
  <si>
    <t>SKC returns</t>
  </si>
  <si>
    <t>Averages</t>
  </si>
  <si>
    <t>Return Rf</t>
  </si>
  <si>
    <t>Error Factor</t>
  </si>
  <si>
    <t>Fama-French 3 Factor Model Rate</t>
  </si>
  <si>
    <t>Beta (Market Factor)</t>
  </si>
  <si>
    <t>Beta (Size)</t>
  </si>
  <si>
    <t>SMB (Return)</t>
  </si>
  <si>
    <t>Beta (Book to market)</t>
  </si>
  <si>
    <t>HML (Return</t>
  </si>
  <si>
    <t>Beta (RMW)</t>
  </si>
  <si>
    <t>RNW (Return)</t>
  </si>
  <si>
    <t>Beta (CMA)</t>
  </si>
  <si>
    <t>CMA (Return)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</si>
  <si>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</si>
  <si>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</si>
  <si>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</si>
  <si>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</si>
  <si>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</si>
  <si>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</si>
  <si>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</si>
  <si>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</si>
  <si>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</si>
  <si>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</si>
  <si>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</si>
  <si>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</si>
  <si>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</si>
  <si>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</si>
  <si>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</si>
  <si>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</si>
  <si>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</si>
  <si>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</si>
  <si>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</si>
  <si>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</si>
  <si>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</si>
  <si>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</si>
  <si>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</si>
  <si>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</si>
  <si>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</si>
  <si>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PROBABILITY OUTPUT</t>
  </si>
  <si>
    <t>Observation</t>
  </si>
  <si>
    <t>Predicted SKC</t>
  </si>
  <si>
    <t>Residuals</t>
  </si>
  <si>
    <t>Standard Residuals</t>
  </si>
  <si>
    <t>Percentile</t>
  </si>
  <si>
    <t>Residual Sum of Squares</t>
  </si>
  <si>
    <t>Date</t>
  </si>
  <si>
    <t>NZX 50</t>
  </si>
  <si>
    <t>NZX 50 Returns</t>
  </si>
  <si>
    <t>SKC Returns</t>
  </si>
  <si>
    <t>Predicted SKC Returns</t>
  </si>
  <si>
    <t>Mkt Return</t>
  </si>
  <si>
    <t>CAPM</t>
  </si>
  <si>
    <t>5 FACTOR MODEL</t>
  </si>
  <si>
    <t>RNW</t>
  </si>
  <si>
    <t xml:space="preserve">SMB </t>
  </si>
  <si>
    <t>NZX 50 Return</t>
  </si>
  <si>
    <t>Weighting CAPM &amp; 5 Factor Model</t>
  </si>
  <si>
    <t>Beta (SKC Equity)</t>
  </si>
  <si>
    <t>BBG 10Y Weekly Adj.</t>
  </si>
  <si>
    <t>Damadorian</t>
  </si>
  <si>
    <t>Weight</t>
  </si>
  <si>
    <t>Weighted Beta</t>
  </si>
  <si>
    <t>GNZGB10 Index</t>
  </si>
  <si>
    <t>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</si>
</sst>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000000000000000%"/>
    <numFmt numFmtId="166" formatCode="_-* #,##0.0000_-;\-* #,##0.0000_-;_-* &quot;-&quot;??_-;_-@_-"/>
    <numFmt numFmtId="170" formatCode="0.000"/>
  </numFmts>
  <fonts count="11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i/>
      <sz val="11"/>
      <color theme="1"/>
      <name val="Aptos Narrow"/>
      <family val="2"/>
    </font>
    <font>
      <sz val="11"/>
      <name val="Aptos Narrow"/>
      <family val="2"/>
    </font>
    <font>
      <sz val="11"/>
      <color rgb="FFFF0000"/>
      <name val="Aptos Narrow"/>
      <family val="2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0D0D0"/>
        <bgColor rgb="FFD0D0D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0D0D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10" fontId="5" fillId="0" borderId="0" xfId="0" applyNumberFormat="1" applyFont="1"/>
    <xf numFmtId="9" fontId="5" fillId="0" borderId="0" xfId="0" applyNumberFormat="1" applyFont="1"/>
    <xf numFmtId="10" fontId="5" fillId="2" borderId="1" xfId="0" applyNumberFormat="1" applyFont="1" applyFill="1" applyBorder="1"/>
    <xf numFmtId="0" fontId="5" fillId="2" borderId="1" xfId="0" applyFont="1" applyFill="1" applyBorder="1"/>
    <xf numFmtId="164" fontId="5" fillId="3" borderId="1" xfId="0" applyNumberFormat="1" applyFont="1" applyFill="1" applyBorder="1"/>
    <xf numFmtId="165" fontId="5" fillId="0" borderId="0" xfId="0" applyNumberFormat="1" applyFont="1"/>
    <xf numFmtId="0" fontId="6" fillId="0" borderId="2" xfId="0" applyFont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0" fontId="5" fillId="3" borderId="1" xfId="0" applyFont="1" applyFill="1" applyBorder="1"/>
    <xf numFmtId="0" fontId="8" fillId="0" borderId="0" xfId="0" applyFont="1"/>
    <xf numFmtId="0" fontId="8" fillId="0" borderId="0" xfId="0" applyFont="1" applyAlignment="1">
      <alignment wrapText="1"/>
    </xf>
    <xf numFmtId="0" fontId="6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2" borderId="4" xfId="0" applyFont="1" applyFill="1" applyBorder="1"/>
    <xf numFmtId="0" fontId="0" fillId="0" borderId="0" xfId="0"/>
    <xf numFmtId="0" fontId="2" fillId="0" borderId="0" xfId="0" applyFont="1"/>
    <xf numFmtId="10" fontId="0" fillId="0" borderId="0" xfId="2" applyNumberFormat="1" applyFont="1"/>
    <xf numFmtId="0" fontId="0" fillId="0" borderId="1" xfId="0" applyFill="1" applyBorder="1" applyAlignment="1"/>
    <xf numFmtId="0" fontId="0" fillId="0" borderId="6" xfId="0" applyFill="1" applyBorder="1" applyAlignment="1"/>
    <xf numFmtId="0" fontId="10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Continuous"/>
    </xf>
    <xf numFmtId="0" fontId="0" fillId="5" borderId="1" xfId="0" applyFill="1" applyBorder="1" applyAlignment="1"/>
    <xf numFmtId="0" fontId="0" fillId="5" borderId="6" xfId="0" applyFill="1" applyBorder="1" applyAlignment="1"/>
    <xf numFmtId="2" fontId="0" fillId="0" borderId="0" xfId="2" applyNumberFormat="1" applyFont="1"/>
    <xf numFmtId="0" fontId="0" fillId="5" borderId="0" xfId="0" applyFill="1"/>
    <xf numFmtId="10" fontId="3" fillId="0" borderId="0" xfId="2" applyNumberFormat="1" applyFon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43" fontId="0" fillId="0" borderId="0" xfId="1" applyFont="1"/>
    <xf numFmtId="166" fontId="0" fillId="0" borderId="0" xfId="1" applyNumberFormat="1" applyFont="1"/>
    <xf numFmtId="10" fontId="0" fillId="5" borderId="0" xfId="2" applyNumberFormat="1" applyFont="1" applyFill="1"/>
    <xf numFmtId="10" fontId="0" fillId="6" borderId="0" xfId="2" applyNumberFormat="1" applyFont="1" applyFill="1"/>
    <xf numFmtId="0" fontId="10" fillId="7" borderId="7" xfId="0" applyFont="1" applyFill="1" applyBorder="1" applyAlignment="1">
      <alignment horizontal="center"/>
    </xf>
    <xf numFmtId="0" fontId="0" fillId="7" borderId="1" xfId="0" applyFill="1" applyBorder="1" applyAlignment="1"/>
    <xf numFmtId="0" fontId="0" fillId="7" borderId="6" xfId="0" applyFill="1" applyBorder="1" applyAlignment="1"/>
    <xf numFmtId="0" fontId="6" fillId="8" borderId="1" xfId="0" applyFont="1" applyFill="1" applyBorder="1" applyAlignment="1">
      <alignment horizontal="center"/>
    </xf>
    <xf numFmtId="0" fontId="0" fillId="7" borderId="0" xfId="0" applyFill="1"/>
    <xf numFmtId="0" fontId="4" fillId="0" borderId="0" xfId="0" applyFont="1" applyAlignment="1">
      <alignment horizontal="center" wrapText="1"/>
    </xf>
    <xf numFmtId="0" fontId="0" fillId="0" borderId="0" xfId="0"/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14" fontId="0" fillId="0" borderId="0" xfId="2" applyNumberFormat="1" applyFont="1"/>
    <xf numFmtId="2" fontId="0" fillId="0" borderId="0" xfId="0" applyNumberFormat="1"/>
    <xf numFmtId="0" fontId="1" fillId="0" borderId="0" xfId="0" applyFont="1"/>
    <xf numFmtId="170" fontId="0" fillId="0" borderId="0" xfId="0" applyNumberFormat="1"/>
    <xf numFmtId="9" fontId="0" fillId="0" borderId="0" xfId="0" applyNumberFormat="1"/>
    <xf numFmtId="2" fontId="1" fillId="0" borderId="0" xfId="0" applyNumberFormat="1" applyFont="1"/>
    <xf numFmtId="0" fontId="0" fillId="6" borderId="0" xfId="0" applyFill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NZ" b="1" i="0">
                <a:solidFill>
                  <a:srgbClr val="757575"/>
                </a:solidFill>
                <a:latin typeface="+mn-lt"/>
              </a:rPr>
              <a:t>Mkt-RF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'Error Factor'!$B$2:$B$14</c:f>
              <c:numCache>
                <c:formatCode>General</c:formatCode>
                <c:ptCount val="13"/>
                <c:pt idx="0">
                  <c:v>-1.08</c:v>
                </c:pt>
                <c:pt idx="1">
                  <c:v>2.99</c:v>
                </c:pt>
                <c:pt idx="2">
                  <c:v>-1.03</c:v>
                </c:pt>
                <c:pt idx="3">
                  <c:v>0.98</c:v>
                </c:pt>
                <c:pt idx="4">
                  <c:v>1.0900000000000001</c:v>
                </c:pt>
                <c:pt idx="5">
                  <c:v>-5.01</c:v>
                </c:pt>
                <c:pt idx="6">
                  <c:v>7.85</c:v>
                </c:pt>
                <c:pt idx="7">
                  <c:v>4.75</c:v>
                </c:pt>
                <c:pt idx="8">
                  <c:v>-5.05</c:v>
                </c:pt>
                <c:pt idx="9">
                  <c:v>-3.54</c:v>
                </c:pt>
                <c:pt idx="10">
                  <c:v>-6.5</c:v>
                </c:pt>
                <c:pt idx="11">
                  <c:v>3.64</c:v>
                </c:pt>
                <c:pt idx="12">
                  <c:v>3.14</c:v>
                </c:pt>
              </c:numCache>
            </c:numRef>
          </c:xVal>
          <c:yVal>
            <c:numRef>
              <c:f>'Error Factor'!$I$27:$I$39</c:f>
              <c:numCache>
                <c:formatCode>General</c:formatCode>
                <c:ptCount val="13"/>
                <c:pt idx="0">
                  <c:v>-0.4582603814136772</c:v>
                </c:pt>
                <c:pt idx="1">
                  <c:v>-0.16537374145687789</c:v>
                </c:pt>
                <c:pt idx="2">
                  <c:v>-0.18563856919594124</c:v>
                </c:pt>
                <c:pt idx="3">
                  <c:v>8.2205216167435147E-2</c:v>
                </c:pt>
                <c:pt idx="4">
                  <c:v>-5.8359614818142891E-2</c:v>
                </c:pt>
                <c:pt idx="5">
                  <c:v>1.5886321782148993E-2</c:v>
                </c:pt>
                <c:pt idx="6">
                  <c:v>1.7428778206276085E-2</c:v>
                </c:pt>
                <c:pt idx="7">
                  <c:v>-0.17329679312139445</c:v>
                </c:pt>
                <c:pt idx="8">
                  <c:v>-9.9175141894497276E-2</c:v>
                </c:pt>
                <c:pt idx="9">
                  <c:v>-4.0863176489562836E-2</c:v>
                </c:pt>
                <c:pt idx="10">
                  <c:v>0.37279689847030117</c:v>
                </c:pt>
                <c:pt idx="11">
                  <c:v>0.32018367299808204</c:v>
                </c:pt>
                <c:pt idx="12">
                  <c:v>0.37246653076584701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23-44C3-A737-7057AC554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3162"/>
        <c:axId val="1299379842"/>
      </c:scatterChart>
      <c:valAx>
        <c:axId val="211723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NZ" b="1" i="0">
                    <a:solidFill>
                      <a:srgbClr val="000000"/>
                    </a:solidFill>
                    <a:latin typeface="+mn-lt"/>
                  </a:rPr>
                  <a:t>Mkt-RF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9379842"/>
        <c:crosses val="autoZero"/>
        <c:crossBetween val="midCat"/>
      </c:valAx>
      <c:valAx>
        <c:axId val="129937984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NZ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72316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HML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'Error Factor (REVISED)'!$E$2:$E$284</c:f>
              <c:numCache>
                <c:formatCode>0.00</c:formatCode>
                <c:ptCount val="283"/>
                <c:pt idx="0">
                  <c:v>1.8E-3</c:v>
                </c:pt>
                <c:pt idx="1">
                  <c:v>1.2699999999999999E-2</c:v>
                </c:pt>
                <c:pt idx="2">
                  <c:v>2.8999999999999998E-2</c:v>
                </c:pt>
                <c:pt idx="3">
                  <c:v>1.49E-2</c:v>
                </c:pt>
                <c:pt idx="4">
                  <c:v>-1.2800000000000001E-2</c:v>
                </c:pt>
                <c:pt idx="5">
                  <c:v>1.04E-2</c:v>
                </c:pt>
                <c:pt idx="6">
                  <c:v>-1.0500000000000001E-2</c:v>
                </c:pt>
                <c:pt idx="7">
                  <c:v>-3.6400000000000002E-2</c:v>
                </c:pt>
                <c:pt idx="8">
                  <c:v>1.7899999999999999E-2</c:v>
                </c:pt>
                <c:pt idx="9">
                  <c:v>3.0299999999999997E-2</c:v>
                </c:pt>
                <c:pt idx="10">
                  <c:v>1.6000000000000001E-3</c:v>
                </c:pt>
                <c:pt idx="11">
                  <c:v>5.6000000000000008E-3</c:v>
                </c:pt>
                <c:pt idx="12">
                  <c:v>1.8E-3</c:v>
                </c:pt>
                <c:pt idx="13">
                  <c:v>1.8600000000000002E-2</c:v>
                </c:pt>
                <c:pt idx="14">
                  <c:v>-2.7000000000000001E-3</c:v>
                </c:pt>
                <c:pt idx="15">
                  <c:v>-1.1000000000000001E-3</c:v>
                </c:pt>
                <c:pt idx="16">
                  <c:v>2.81E-2</c:v>
                </c:pt>
                <c:pt idx="17">
                  <c:v>-4.6100000000000002E-2</c:v>
                </c:pt>
                <c:pt idx="18">
                  <c:v>6.3299999999999995E-2</c:v>
                </c:pt>
                <c:pt idx="19">
                  <c:v>-3.2799999999999996E-2</c:v>
                </c:pt>
                <c:pt idx="20">
                  <c:v>-1.7600000000000001E-2</c:v>
                </c:pt>
                <c:pt idx="21">
                  <c:v>4.5999999999999999E-2</c:v>
                </c:pt>
                <c:pt idx="22">
                  <c:v>1.3999999999999999E-2</c:v>
                </c:pt>
                <c:pt idx="23">
                  <c:v>-7.5999999999999998E-2</c:v>
                </c:pt>
                <c:pt idx="24">
                  <c:v>3.9599999999999996E-2</c:v>
                </c:pt>
                <c:pt idx="25">
                  <c:v>3.9900000000000005E-2</c:v>
                </c:pt>
                <c:pt idx="26">
                  <c:v>5.2000000000000005E-2</c:v>
                </c:pt>
                <c:pt idx="27">
                  <c:v>-9.300000000000001E-3</c:v>
                </c:pt>
                <c:pt idx="28">
                  <c:v>2.5699999999999997E-2</c:v>
                </c:pt>
                <c:pt idx="29">
                  <c:v>0.10249999999999999</c:v>
                </c:pt>
                <c:pt idx="30">
                  <c:v>2.63E-2</c:v>
                </c:pt>
                <c:pt idx="31">
                  <c:v>-7.9000000000000008E-3</c:v>
                </c:pt>
                <c:pt idx="32">
                  <c:v>-1.5E-3</c:v>
                </c:pt>
                <c:pt idx="33">
                  <c:v>1.8600000000000002E-2</c:v>
                </c:pt>
                <c:pt idx="34">
                  <c:v>-3.0699999999999998E-2</c:v>
                </c:pt>
                <c:pt idx="35">
                  <c:v>1.4000000000000002E-3</c:v>
                </c:pt>
                <c:pt idx="36">
                  <c:v>-9.7999999999999997E-3</c:v>
                </c:pt>
                <c:pt idx="37">
                  <c:v>1.1899999999999999E-2</c:v>
                </c:pt>
                <c:pt idx="38">
                  <c:v>-1.5900000000000001E-2</c:v>
                </c:pt>
                <c:pt idx="39">
                  <c:v>4.1100000000000005E-2</c:v>
                </c:pt>
                <c:pt idx="40">
                  <c:v>4.9100000000000005E-2</c:v>
                </c:pt>
                <c:pt idx="41">
                  <c:v>7.7000000000000002E-3</c:v>
                </c:pt>
                <c:pt idx="42">
                  <c:v>-2.5600000000000001E-2</c:v>
                </c:pt>
                <c:pt idx="43">
                  <c:v>0.02</c:v>
                </c:pt>
                <c:pt idx="44">
                  <c:v>-1.1000000000000001E-3</c:v>
                </c:pt>
                <c:pt idx="45">
                  <c:v>1.4000000000000002E-3</c:v>
                </c:pt>
                <c:pt idx="46">
                  <c:v>-3.9100000000000003E-2</c:v>
                </c:pt>
                <c:pt idx="47">
                  <c:v>-0.06</c:v>
                </c:pt>
                <c:pt idx="48">
                  <c:v>1.2E-2</c:v>
                </c:pt>
                <c:pt idx="49">
                  <c:v>-8.5699999999999998E-2</c:v>
                </c:pt>
                <c:pt idx="50">
                  <c:v>-5.8299999999999998E-2</c:v>
                </c:pt>
                <c:pt idx="51">
                  <c:v>1.03E-2</c:v>
                </c:pt>
                <c:pt idx="52">
                  <c:v>3.5200000000000002E-2</c:v>
                </c:pt>
                <c:pt idx="53">
                  <c:v>-2.86E-2</c:v>
                </c:pt>
                <c:pt idx="54">
                  <c:v>1.23E-2</c:v>
                </c:pt>
                <c:pt idx="55">
                  <c:v>-7.9000000000000008E-3</c:v>
                </c:pt>
                <c:pt idx="56">
                  <c:v>-3.4000000000000002E-3</c:v>
                </c:pt>
                <c:pt idx="57">
                  <c:v>5.4000000000000003E-3</c:v>
                </c:pt>
                <c:pt idx="58">
                  <c:v>-2.9399999999999999E-2</c:v>
                </c:pt>
                <c:pt idx="59">
                  <c:v>-3.5099999999999999E-2</c:v>
                </c:pt>
                <c:pt idx="60">
                  <c:v>1.1000000000000001E-3</c:v>
                </c:pt>
                <c:pt idx="61">
                  <c:v>-1.7899999999999999E-2</c:v>
                </c:pt>
                <c:pt idx="62">
                  <c:v>-2.3700000000000002E-2</c:v>
                </c:pt>
                <c:pt idx="63">
                  <c:v>1.2699999999999999E-2</c:v>
                </c:pt>
                <c:pt idx="64">
                  <c:v>-1.8E-3</c:v>
                </c:pt>
                <c:pt idx="65">
                  <c:v>9.3999999999999986E-3</c:v>
                </c:pt>
                <c:pt idx="66">
                  <c:v>1.1699999999999999E-2</c:v>
                </c:pt>
                <c:pt idx="67">
                  <c:v>-1.21E-2</c:v>
                </c:pt>
                <c:pt idx="68">
                  <c:v>1.52E-2</c:v>
                </c:pt>
                <c:pt idx="69">
                  <c:v>3.15E-2</c:v>
                </c:pt>
                <c:pt idx="70">
                  <c:v>-3.0200000000000001E-2</c:v>
                </c:pt>
                <c:pt idx="71">
                  <c:v>1.3500000000000002E-2</c:v>
                </c:pt>
                <c:pt idx="72">
                  <c:v>-5.7999999999999996E-3</c:v>
                </c:pt>
                <c:pt idx="73">
                  <c:v>-2.69E-2</c:v>
                </c:pt>
                <c:pt idx="74">
                  <c:v>2.1899999999999999E-2</c:v>
                </c:pt>
                <c:pt idx="75">
                  <c:v>6.6E-3</c:v>
                </c:pt>
                <c:pt idx="76">
                  <c:v>2.5999999999999999E-3</c:v>
                </c:pt>
                <c:pt idx="77">
                  <c:v>1.26E-2</c:v>
                </c:pt>
                <c:pt idx="78">
                  <c:v>-3.6299999999999999E-2</c:v>
                </c:pt>
                <c:pt idx="79">
                  <c:v>-8.199999999999999E-3</c:v>
                </c:pt>
                <c:pt idx="80">
                  <c:v>1.2699999999999999E-2</c:v>
                </c:pt>
                <c:pt idx="81">
                  <c:v>-1.8100000000000002E-2</c:v>
                </c:pt>
                <c:pt idx="82">
                  <c:v>1.7600000000000001E-2</c:v>
                </c:pt>
                <c:pt idx="83">
                  <c:v>2.5699999999999997E-2</c:v>
                </c:pt>
                <c:pt idx="84">
                  <c:v>-9.1999999999999998E-3</c:v>
                </c:pt>
                <c:pt idx="85">
                  <c:v>6.8999999999999999E-3</c:v>
                </c:pt>
                <c:pt idx="86">
                  <c:v>1.2500000000000001E-2</c:v>
                </c:pt>
                <c:pt idx="87">
                  <c:v>-1.06E-2</c:v>
                </c:pt>
                <c:pt idx="88">
                  <c:v>2.6200000000000001E-2</c:v>
                </c:pt>
                <c:pt idx="89">
                  <c:v>3.3300000000000003E-2</c:v>
                </c:pt>
                <c:pt idx="90">
                  <c:v>1.1899999999999999E-2</c:v>
                </c:pt>
                <c:pt idx="91">
                  <c:v>9.3999999999999986E-3</c:v>
                </c:pt>
                <c:pt idx="92">
                  <c:v>2.81E-2</c:v>
                </c:pt>
                <c:pt idx="93">
                  <c:v>6.0000000000000001E-3</c:v>
                </c:pt>
                <c:pt idx="94">
                  <c:v>1.89E-2</c:v>
                </c:pt>
                <c:pt idx="95">
                  <c:v>1.9400000000000001E-2</c:v>
                </c:pt>
                <c:pt idx="96">
                  <c:v>1.03E-2</c:v>
                </c:pt>
                <c:pt idx="97">
                  <c:v>-2.0400000000000001E-2</c:v>
                </c:pt>
                <c:pt idx="98">
                  <c:v>1.95E-2</c:v>
                </c:pt>
                <c:pt idx="99">
                  <c:v>1.04E-2</c:v>
                </c:pt>
                <c:pt idx="100">
                  <c:v>3.2099999999999997E-2</c:v>
                </c:pt>
                <c:pt idx="101">
                  <c:v>-3.4999999999999996E-3</c:v>
                </c:pt>
                <c:pt idx="102">
                  <c:v>-2.6499999999999999E-2</c:v>
                </c:pt>
                <c:pt idx="103">
                  <c:v>-2.92E-2</c:v>
                </c:pt>
                <c:pt idx="104">
                  <c:v>1.1699999999999999E-2</c:v>
                </c:pt>
                <c:pt idx="105">
                  <c:v>-3.2000000000000002E-3</c:v>
                </c:pt>
                <c:pt idx="106">
                  <c:v>8.0000000000000002E-3</c:v>
                </c:pt>
                <c:pt idx="107">
                  <c:v>-2.7699999999999999E-2</c:v>
                </c:pt>
                <c:pt idx="108">
                  <c:v>-2.5999999999999999E-3</c:v>
                </c:pt>
                <c:pt idx="109">
                  <c:v>6.4000000000000003E-3</c:v>
                </c:pt>
                <c:pt idx="110">
                  <c:v>5.1999999999999998E-3</c:v>
                </c:pt>
                <c:pt idx="111">
                  <c:v>1.0800000000000001E-2</c:v>
                </c:pt>
                <c:pt idx="112">
                  <c:v>-3.1899999999999998E-2</c:v>
                </c:pt>
                <c:pt idx="113">
                  <c:v>4.4199999999999996E-2</c:v>
                </c:pt>
                <c:pt idx="114">
                  <c:v>8.0000000000000002E-3</c:v>
                </c:pt>
                <c:pt idx="115">
                  <c:v>2.2400000000000003E-2</c:v>
                </c:pt>
                <c:pt idx="116">
                  <c:v>-1.9799999999999998E-2</c:v>
                </c:pt>
                <c:pt idx="117">
                  <c:v>3.9E-2</c:v>
                </c:pt>
                <c:pt idx="118">
                  <c:v>-8.0000000000000004E-4</c:v>
                </c:pt>
                <c:pt idx="119">
                  <c:v>2.7699999999999999E-2</c:v>
                </c:pt>
                <c:pt idx="120">
                  <c:v>7.9000000000000008E-3</c:v>
                </c:pt>
                <c:pt idx="121">
                  <c:v>1.5900000000000001E-2</c:v>
                </c:pt>
                <c:pt idx="122">
                  <c:v>2.5699999999999997E-2</c:v>
                </c:pt>
                <c:pt idx="123">
                  <c:v>6.9999999999999993E-3</c:v>
                </c:pt>
                <c:pt idx="124">
                  <c:v>-1.06E-2</c:v>
                </c:pt>
                <c:pt idx="125" formatCode="General">
                  <c:v>-1.2E-2</c:v>
                </c:pt>
                <c:pt idx="126" formatCode="General">
                  <c:v>-1.1899999999999999E-2</c:v>
                </c:pt>
                <c:pt idx="127" formatCode="General">
                  <c:v>1.7500000000000002E-2</c:v>
                </c:pt>
                <c:pt idx="128" formatCode="General">
                  <c:v>7.4000000000000003E-3</c:v>
                </c:pt>
                <c:pt idx="129" formatCode="General">
                  <c:v>-1.9799999999999998E-2</c:v>
                </c:pt>
                <c:pt idx="130" formatCode="General">
                  <c:v>-1.7500000000000002E-2</c:v>
                </c:pt>
                <c:pt idx="131" formatCode="General">
                  <c:v>-2.9100000000000001E-2</c:v>
                </c:pt>
                <c:pt idx="132" formatCode="General">
                  <c:v>1.4999999999999999E-2</c:v>
                </c:pt>
                <c:pt idx="133" formatCode="General">
                  <c:v>3.1099999999999999E-2</c:v>
                </c:pt>
                <c:pt idx="134" formatCode="General">
                  <c:v>2.1600000000000001E-2</c:v>
                </c:pt>
                <c:pt idx="135" formatCode="General">
                  <c:v>-8.8000000000000005E-3</c:v>
                </c:pt>
                <c:pt idx="136" formatCode="General">
                  <c:v>1.44E-2</c:v>
                </c:pt>
                <c:pt idx="137" formatCode="General">
                  <c:v>2.9399999999999999E-2</c:v>
                </c:pt>
                <c:pt idx="138" formatCode="General">
                  <c:v>8.5000000000000006E-3</c:v>
                </c:pt>
                <c:pt idx="139" formatCode="General">
                  <c:v>2.8900000000000002E-2</c:v>
                </c:pt>
                <c:pt idx="140" formatCode="General">
                  <c:v>-6.4000000000000003E-3</c:v>
                </c:pt>
                <c:pt idx="141" formatCode="General">
                  <c:v>1.61E-2</c:v>
                </c:pt>
                <c:pt idx="142" formatCode="General">
                  <c:v>2.3E-3</c:v>
                </c:pt>
                <c:pt idx="143" formatCode="General">
                  <c:v>1.4800000000000001E-2</c:v>
                </c:pt>
                <c:pt idx="144" formatCode="General">
                  <c:v>1.26E-2</c:v>
                </c:pt>
                <c:pt idx="145" formatCode="General">
                  <c:v>3.6200000000000003E-2</c:v>
                </c:pt>
                <c:pt idx="146" formatCode="General">
                  <c:v>1.32E-2</c:v>
                </c:pt>
                <c:pt idx="147" formatCode="General">
                  <c:v>-1.1999999999999999E-3</c:v>
                </c:pt>
                <c:pt idx="148" formatCode="General">
                  <c:v>8.0000000000000002E-3</c:v>
                </c:pt>
                <c:pt idx="149" formatCode="General">
                  <c:v>6.8999999999999999E-3</c:v>
                </c:pt>
                <c:pt idx="150" formatCode="General">
                  <c:v>1.2E-2</c:v>
                </c:pt>
                <c:pt idx="151" formatCode="General">
                  <c:v>-1.0700000000000001E-2</c:v>
                </c:pt>
                <c:pt idx="152" formatCode="General">
                  <c:v>-8.8999999999999999E-3</c:v>
                </c:pt>
                <c:pt idx="153" formatCode="General">
                  <c:v>1.9199999999999998E-2</c:v>
                </c:pt>
                <c:pt idx="154" formatCode="General">
                  <c:v>-1.8799999999999997E-2</c:v>
                </c:pt>
                <c:pt idx="155" formatCode="General">
                  <c:v>-1.06E-2</c:v>
                </c:pt>
                <c:pt idx="156" formatCode="General">
                  <c:v>-5.9999999999999995E-4</c:v>
                </c:pt>
                <c:pt idx="157" formatCode="General">
                  <c:v>2.0099999999999996E-2</c:v>
                </c:pt>
                <c:pt idx="158" formatCode="General">
                  <c:v>-5.3E-3</c:v>
                </c:pt>
                <c:pt idx="159" formatCode="General">
                  <c:v>-1.6799999999999999E-2</c:v>
                </c:pt>
                <c:pt idx="160" formatCode="General">
                  <c:v>-4.36E-2</c:v>
                </c:pt>
                <c:pt idx="161" formatCode="General">
                  <c:v>0.03</c:v>
                </c:pt>
                <c:pt idx="162" formatCode="General">
                  <c:v>-2.8199999999999999E-2</c:v>
                </c:pt>
                <c:pt idx="163" formatCode="General">
                  <c:v>6.6E-3</c:v>
                </c:pt>
                <c:pt idx="164" formatCode="General">
                  <c:v>-2.3199999999999998E-2</c:v>
                </c:pt>
                <c:pt idx="165" formatCode="General">
                  <c:v>-8.0000000000000002E-3</c:v>
                </c:pt>
                <c:pt idx="166" formatCode="General">
                  <c:v>4.6999999999999993E-3</c:v>
                </c:pt>
                <c:pt idx="167" formatCode="General">
                  <c:v>-9.1000000000000004E-3</c:v>
                </c:pt>
                <c:pt idx="168" formatCode="General">
                  <c:v>1.3000000000000001E-2</c:v>
                </c:pt>
                <c:pt idx="169" formatCode="General">
                  <c:v>1.5600000000000001E-2</c:v>
                </c:pt>
                <c:pt idx="170" formatCode="General">
                  <c:v>-8.6999999999999994E-3</c:v>
                </c:pt>
                <c:pt idx="171" formatCode="General">
                  <c:v>1.21E-2</c:v>
                </c:pt>
                <c:pt idx="172" formatCode="General">
                  <c:v>1.5700000000000002E-2</c:v>
                </c:pt>
                <c:pt idx="173" formatCode="General">
                  <c:v>-2.0000000000000001E-4</c:v>
                </c:pt>
                <c:pt idx="174" formatCode="General">
                  <c:v>1.4999999999999999E-2</c:v>
                </c:pt>
                <c:pt idx="175" formatCode="General">
                  <c:v>-2.5699999999999997E-2</c:v>
                </c:pt>
                <c:pt idx="176" formatCode="General">
                  <c:v>2.1600000000000001E-2</c:v>
                </c:pt>
                <c:pt idx="177" formatCode="General">
                  <c:v>5.1999999999999998E-3</c:v>
                </c:pt>
                <c:pt idx="178" formatCode="General">
                  <c:v>-5.0999999999999997E-2</c:v>
                </c:pt>
                <c:pt idx="179" formatCode="General">
                  <c:v>6.6799999999999998E-2</c:v>
                </c:pt>
                <c:pt idx="180" formatCode="General">
                  <c:v>-2.7000000000000003E-2</c:v>
                </c:pt>
                <c:pt idx="181" formatCode="General">
                  <c:v>5.3499999999999999E-2</c:v>
                </c:pt>
                <c:pt idx="182" formatCode="General">
                  <c:v>-1.5300000000000001E-2</c:v>
                </c:pt>
                <c:pt idx="183" formatCode="General">
                  <c:v>-6.5000000000000002E-2</c:v>
                </c:pt>
                <c:pt idx="184" formatCode="General">
                  <c:v>-4.2500000000000003E-2</c:v>
                </c:pt>
                <c:pt idx="185" formatCode="General">
                  <c:v>3.1200000000000002E-2</c:v>
                </c:pt>
                <c:pt idx="186" formatCode="General">
                  <c:v>2.5399999999999999E-2</c:v>
                </c:pt>
                <c:pt idx="187" formatCode="General">
                  <c:v>4.3299999999999998E-2</c:v>
                </c:pt>
                <c:pt idx="188" formatCode="General">
                  <c:v>3.6200000000000003E-2</c:v>
                </c:pt>
                <c:pt idx="189" formatCode="General">
                  <c:v>3.3399999999999999E-2</c:v>
                </c:pt>
                <c:pt idx="190" formatCode="General">
                  <c:v>-1.5800000000000002E-2</c:v>
                </c:pt>
                <c:pt idx="191" formatCode="General">
                  <c:v>5.6500000000000002E-2</c:v>
                </c:pt>
                <c:pt idx="192" formatCode="General">
                  <c:v>-1.3899999999999999E-2</c:v>
                </c:pt>
                <c:pt idx="193" formatCode="General">
                  <c:v>-4.5499999999999999E-2</c:v>
                </c:pt>
                <c:pt idx="194" formatCode="General">
                  <c:v>-8.6999999999999994E-3</c:v>
                </c:pt>
                <c:pt idx="195" formatCode="General">
                  <c:v>2.2599999999999999E-2</c:v>
                </c:pt>
                <c:pt idx="196" formatCode="General">
                  <c:v>-4.4699999999999997E-2</c:v>
                </c:pt>
                <c:pt idx="197" formatCode="General">
                  <c:v>1.29E-2</c:v>
                </c:pt>
                <c:pt idx="198" formatCode="General">
                  <c:v>8.1000000000000013E-3</c:v>
                </c:pt>
                <c:pt idx="199" formatCode="General">
                  <c:v>2.7099999999999999E-2</c:v>
                </c:pt>
                <c:pt idx="200" formatCode="General">
                  <c:v>-1.1200000000000002E-2</c:v>
                </c:pt>
                <c:pt idx="201" formatCode="General">
                  <c:v>-4.9500000000000002E-2</c:v>
                </c:pt>
                <c:pt idx="202" formatCode="General">
                  <c:v>-5.1000000000000004E-3</c:v>
                </c:pt>
                <c:pt idx="203" formatCode="General">
                  <c:v>3.5099999999999999E-2</c:v>
                </c:pt>
                <c:pt idx="204" formatCode="General">
                  <c:v>3.0999999999999999E-3</c:v>
                </c:pt>
                <c:pt idx="205" formatCode="General">
                  <c:v>4.2900000000000001E-2</c:v>
                </c:pt>
                <c:pt idx="206" formatCode="General">
                  <c:v>-5.9999999999999995E-4</c:v>
                </c:pt>
                <c:pt idx="207" formatCode="General">
                  <c:v>-2.0199999999999999E-2</c:v>
                </c:pt>
                <c:pt idx="208" formatCode="General">
                  <c:v>-5.9999999999999995E-4</c:v>
                </c:pt>
                <c:pt idx="209" formatCode="General">
                  <c:v>3.2599999999999997E-2</c:v>
                </c:pt>
                <c:pt idx="210" formatCode="General">
                  <c:v>-2.2000000000000001E-3</c:v>
                </c:pt>
                <c:pt idx="211" formatCode="General">
                  <c:v>1.6E-2</c:v>
                </c:pt>
                <c:pt idx="212" formatCode="General">
                  <c:v>-5.2199999999999996E-2</c:v>
                </c:pt>
                <c:pt idx="213" formatCode="General">
                  <c:v>2.4E-2</c:v>
                </c:pt>
                <c:pt idx="214" formatCode="General">
                  <c:v>-2E-3</c:v>
                </c:pt>
                <c:pt idx="215" formatCode="General">
                  <c:v>-7.8000000000000005E-3</c:v>
                </c:pt>
                <c:pt idx="216" formatCode="General">
                  <c:v>6.4000000000000003E-3</c:v>
                </c:pt>
                <c:pt idx="217" formatCode="General">
                  <c:v>-3.0999999999999999E-3</c:v>
                </c:pt>
                <c:pt idx="218" formatCode="General">
                  <c:v>-1.6200000000000003E-2</c:v>
                </c:pt>
                <c:pt idx="219" formatCode="General">
                  <c:v>1.2699999999999999E-2</c:v>
                </c:pt>
                <c:pt idx="220" formatCode="General">
                  <c:v>2.81E-2</c:v>
                </c:pt>
                <c:pt idx="221" formatCode="General">
                  <c:v>-3.3E-3</c:v>
                </c:pt>
                <c:pt idx="222" formatCode="General">
                  <c:v>-3.2000000000000002E-3</c:v>
                </c:pt>
                <c:pt idx="223" formatCode="General">
                  <c:v>-6.0000000000000001E-3</c:v>
                </c:pt>
                <c:pt idx="224" formatCode="General">
                  <c:v>3.9000000000000003E-3</c:v>
                </c:pt>
                <c:pt idx="225" formatCode="General">
                  <c:v>-2.7200000000000002E-2</c:v>
                </c:pt>
                <c:pt idx="226" formatCode="General">
                  <c:v>-1.83E-2</c:v>
                </c:pt>
                <c:pt idx="227" formatCode="General">
                  <c:v>5.4000000000000003E-3</c:v>
                </c:pt>
                <c:pt idx="228" formatCode="General">
                  <c:v>-5.8999999999999999E-3</c:v>
                </c:pt>
                <c:pt idx="229" formatCode="General">
                  <c:v>1.0500000000000001E-2</c:v>
                </c:pt>
                <c:pt idx="230" formatCode="General">
                  <c:v>3.9300000000000002E-2</c:v>
                </c:pt>
                <c:pt idx="231" formatCode="General">
                  <c:v>1.2E-2</c:v>
                </c:pt>
                <c:pt idx="232" formatCode="General">
                  <c:v>-4.5999999999999999E-3</c:v>
                </c:pt>
                <c:pt idx="233" formatCode="General">
                  <c:v>-7.4000000000000003E-3</c:v>
                </c:pt>
                <c:pt idx="234" formatCode="General">
                  <c:v>2.3799999999999998E-2</c:v>
                </c:pt>
                <c:pt idx="235" formatCode="General">
                  <c:v>2.0499999999999997E-2</c:v>
                </c:pt>
                <c:pt idx="236" formatCode="General">
                  <c:v>-2.53E-2</c:v>
                </c:pt>
                <c:pt idx="237" formatCode="General">
                  <c:v>-2.3E-2</c:v>
                </c:pt>
                <c:pt idx="238" formatCode="General">
                  <c:v>3.8199999999999998E-2</c:v>
                </c:pt>
                <c:pt idx="239" formatCode="General">
                  <c:v>-2.7000000000000001E-3</c:v>
                </c:pt>
                <c:pt idx="240" formatCode="General">
                  <c:v>-4.0000000000000002E-4</c:v>
                </c:pt>
                <c:pt idx="241" formatCode="General">
                  <c:v>-1.6000000000000001E-3</c:v>
                </c:pt>
                <c:pt idx="242" formatCode="General">
                  <c:v>-3.8E-3</c:v>
                </c:pt>
                <c:pt idx="243" formatCode="General">
                  <c:v>-2.69E-2</c:v>
                </c:pt>
                <c:pt idx="244" formatCode="General">
                  <c:v>8.8999999999999999E-3</c:v>
                </c:pt>
                <c:pt idx="245" formatCode="General">
                  <c:v>8.2799999999999999E-2</c:v>
                </c:pt>
                <c:pt idx="246" formatCode="General">
                  <c:v>-2.3099999999999999E-2</c:v>
                </c:pt>
                <c:pt idx="247" formatCode="General">
                  <c:v>-1.9E-2</c:v>
                </c:pt>
                <c:pt idx="248" formatCode="General">
                  <c:v>4.4000000000000003E-3</c:v>
                </c:pt>
                <c:pt idx="249" formatCode="General">
                  <c:v>1.11E-2</c:v>
                </c:pt>
                <c:pt idx="250" formatCode="General">
                  <c:v>7.0400000000000004E-2</c:v>
                </c:pt>
                <c:pt idx="251" formatCode="General">
                  <c:v>6.3099999999999989E-2</c:v>
                </c:pt>
                <c:pt idx="252" formatCode="General">
                  <c:v>4.4000000000000003E-3</c:v>
                </c:pt>
                <c:pt idx="253" formatCode="General">
                  <c:v>6.1600000000000002E-2</c:v>
                </c:pt>
                <c:pt idx="254" formatCode="General">
                  <c:v>-3.5200000000000002E-2</c:v>
                </c:pt>
                <c:pt idx="255" formatCode="General">
                  <c:v>-2.76E-2</c:v>
                </c:pt>
                <c:pt idx="256" formatCode="General">
                  <c:v>3.56E-2</c:v>
                </c:pt>
                <c:pt idx="257" formatCode="General">
                  <c:v>-4.6999999999999993E-3</c:v>
                </c:pt>
                <c:pt idx="258" formatCode="General">
                  <c:v>-1.3000000000000001E-2</c:v>
                </c:pt>
                <c:pt idx="259" formatCode="General">
                  <c:v>3.4200000000000001E-2</c:v>
                </c:pt>
                <c:pt idx="260" formatCode="General">
                  <c:v>6.5000000000000006E-3</c:v>
                </c:pt>
                <c:pt idx="261" formatCode="General">
                  <c:v>-8.3999999999999995E-3</c:v>
                </c:pt>
                <c:pt idx="262" formatCode="General">
                  <c:v>-2.6200000000000001E-2</c:v>
                </c:pt>
                <c:pt idx="263" formatCode="General">
                  <c:v>1.21E-2</c:v>
                </c:pt>
                <c:pt idx="264" formatCode="General">
                  <c:v>4.0099999999999997E-2</c:v>
                </c:pt>
                <c:pt idx="265" formatCode="General">
                  <c:v>3.7000000000000002E-3</c:v>
                </c:pt>
                <c:pt idx="266" formatCode="General">
                  <c:v>6.08E-2</c:v>
                </c:pt>
                <c:pt idx="267" formatCode="General">
                  <c:v>2.3E-3</c:v>
                </c:pt>
                <c:pt idx="268" formatCode="General">
                  <c:v>1.7899999999999999E-2</c:v>
                </c:pt>
                <c:pt idx="269" formatCode="General">
                  <c:v>2.5399999999999999E-2</c:v>
                </c:pt>
                <c:pt idx="270" formatCode="General">
                  <c:v>2.98E-2</c:v>
                </c:pt>
                <c:pt idx="271" formatCode="General">
                  <c:v>8.8000000000000005E-3</c:v>
                </c:pt>
                <c:pt idx="272" formatCode="General">
                  <c:v>-1.1299999999999999E-2</c:v>
                </c:pt>
                <c:pt idx="273" formatCode="General">
                  <c:v>2.3E-3</c:v>
                </c:pt>
                <c:pt idx="274" formatCode="General">
                  <c:v>-1.9400000000000001E-2</c:v>
                </c:pt>
                <c:pt idx="275" formatCode="General">
                  <c:v>1.23E-2</c:v>
                </c:pt>
                <c:pt idx="276" formatCode="General">
                  <c:v>5.9999999999999995E-4</c:v>
                </c:pt>
                <c:pt idx="277" formatCode="General">
                  <c:v>5.1900000000000002E-2</c:v>
                </c:pt>
                <c:pt idx="278" formatCode="General">
                  <c:v>-5.28E-2</c:v>
                </c:pt>
                <c:pt idx="279" formatCode="General">
                  <c:v>8.0500000000000002E-2</c:v>
                </c:pt>
                <c:pt idx="280" formatCode="General">
                  <c:v>8.6599999999999996E-2</c:v>
                </c:pt>
                <c:pt idx="281" formatCode="General">
                  <c:v>-6.7000000000000002E-3</c:v>
                </c:pt>
                <c:pt idx="282" formatCode="General">
                  <c:v>6.0400000000000002E-2</c:v>
                </c:pt>
              </c:numCache>
            </c:numRef>
          </c:xVal>
          <c:yVal>
            <c:numRef>
              <c:f>'Error Factor (REVISED)'!$K$29:$K$311</c:f>
              <c:numCache>
                <c:formatCode>General</c:formatCode>
                <c:ptCount val="283"/>
                <c:pt idx="0">
                  <c:v>-4.1337017125157118E-2</c:v>
                </c:pt>
                <c:pt idx="1">
                  <c:v>1.6110830977190856E-2</c:v>
                </c:pt>
                <c:pt idx="2">
                  <c:v>-0.13933189357467302</c:v>
                </c:pt>
                <c:pt idx="3">
                  <c:v>-1.2017240325096965E-2</c:v>
                </c:pt>
                <c:pt idx="4">
                  <c:v>-0.1166607589899465</c:v>
                </c:pt>
                <c:pt idx="5">
                  <c:v>4.9484315919650967E-2</c:v>
                </c:pt>
                <c:pt idx="6">
                  <c:v>4.5920073179704445E-2</c:v>
                </c:pt>
                <c:pt idx="7">
                  <c:v>3.5840508837352403E-2</c:v>
                </c:pt>
                <c:pt idx="8">
                  <c:v>-5.6372349792882658E-2</c:v>
                </c:pt>
                <c:pt idx="9">
                  <c:v>-6.8281461303031421E-2</c:v>
                </c:pt>
                <c:pt idx="10">
                  <c:v>2.3661789146716829E-2</c:v>
                </c:pt>
                <c:pt idx="11">
                  <c:v>-0.15234277092936671</c:v>
                </c:pt>
                <c:pt idx="12">
                  <c:v>0.10426029109914739</c:v>
                </c:pt>
                <c:pt idx="13">
                  <c:v>-1.5992982305475644E-2</c:v>
                </c:pt>
                <c:pt idx="14">
                  <c:v>3.7095152126888409E-2</c:v>
                </c:pt>
                <c:pt idx="15">
                  <c:v>-5.1620091714383129E-2</c:v>
                </c:pt>
                <c:pt idx="16">
                  <c:v>-2.880935562555113E-3</c:v>
                </c:pt>
                <c:pt idx="17">
                  <c:v>-6.4150716214113807E-2</c:v>
                </c:pt>
                <c:pt idx="18">
                  <c:v>4.4428790297434267E-2</c:v>
                </c:pt>
                <c:pt idx="19">
                  <c:v>3.3245168247130821E-2</c:v>
                </c:pt>
                <c:pt idx="20">
                  <c:v>-0.12575382087507919</c:v>
                </c:pt>
                <c:pt idx="21">
                  <c:v>-6.365349710187114E-2</c:v>
                </c:pt>
                <c:pt idx="22">
                  <c:v>4.815815768286566E-2</c:v>
                </c:pt>
                <c:pt idx="23">
                  <c:v>1.7329016514589249E-2</c:v>
                </c:pt>
                <c:pt idx="24">
                  <c:v>2.530743724245018E-2</c:v>
                </c:pt>
                <c:pt idx="25">
                  <c:v>-0.10333835309758711</c:v>
                </c:pt>
                <c:pt idx="26">
                  <c:v>0.15506943160066264</c:v>
                </c:pt>
                <c:pt idx="27">
                  <c:v>-3.2548009024019178E-2</c:v>
                </c:pt>
                <c:pt idx="28">
                  <c:v>3.8936798557830887E-2</c:v>
                </c:pt>
                <c:pt idx="29">
                  <c:v>-4.2635722299596716E-2</c:v>
                </c:pt>
                <c:pt idx="30">
                  <c:v>7.4564935355054318E-2</c:v>
                </c:pt>
                <c:pt idx="31">
                  <c:v>-2.5920704131340871E-2</c:v>
                </c:pt>
                <c:pt idx="32">
                  <c:v>1.9114525729686176E-2</c:v>
                </c:pt>
                <c:pt idx="33">
                  <c:v>-2.6357907362093966E-2</c:v>
                </c:pt>
                <c:pt idx="34">
                  <c:v>3.0006328879036433E-2</c:v>
                </c:pt>
                <c:pt idx="35">
                  <c:v>-1.9983693182923475E-2</c:v>
                </c:pt>
                <c:pt idx="36">
                  <c:v>-3.4245677764941709E-2</c:v>
                </c:pt>
                <c:pt idx="37">
                  <c:v>-7.3648372048807448E-2</c:v>
                </c:pt>
                <c:pt idx="38">
                  <c:v>-5.2319197175225658E-2</c:v>
                </c:pt>
                <c:pt idx="39">
                  <c:v>5.3794111727940415E-2</c:v>
                </c:pt>
                <c:pt idx="40">
                  <c:v>1.3817596281761867E-2</c:v>
                </c:pt>
                <c:pt idx="41">
                  <c:v>0.12279537479639019</c:v>
                </c:pt>
                <c:pt idx="42">
                  <c:v>7.7209084613905563E-2</c:v>
                </c:pt>
                <c:pt idx="43">
                  <c:v>-4.479502425901305E-2</c:v>
                </c:pt>
                <c:pt idx="44">
                  <c:v>3.2439285980854785E-2</c:v>
                </c:pt>
                <c:pt idx="45">
                  <c:v>2.9768279728245146E-2</c:v>
                </c:pt>
                <c:pt idx="46">
                  <c:v>-7.9061436546040753E-2</c:v>
                </c:pt>
                <c:pt idx="47">
                  <c:v>0.19176937531422367</c:v>
                </c:pt>
                <c:pt idx="48">
                  <c:v>1.8807381374034211E-2</c:v>
                </c:pt>
                <c:pt idx="49">
                  <c:v>1.0179686487574967E-2</c:v>
                </c:pt>
                <c:pt idx="50">
                  <c:v>-7.4584437652731955E-2</c:v>
                </c:pt>
                <c:pt idx="51">
                  <c:v>-0.10785954331573833</c:v>
                </c:pt>
                <c:pt idx="52">
                  <c:v>0.35110859771872371</c:v>
                </c:pt>
                <c:pt idx="53">
                  <c:v>-0.25722704747201341</c:v>
                </c:pt>
                <c:pt idx="54">
                  <c:v>-7.3018163941386272E-2</c:v>
                </c:pt>
                <c:pt idx="55">
                  <c:v>-9.5846943847348418E-2</c:v>
                </c:pt>
                <c:pt idx="56">
                  <c:v>-1.1984941794586338E-2</c:v>
                </c:pt>
                <c:pt idx="57">
                  <c:v>-2.8038646632933324E-2</c:v>
                </c:pt>
                <c:pt idx="58">
                  <c:v>-5.3001934420929056E-3</c:v>
                </c:pt>
                <c:pt idx="59">
                  <c:v>3.8383343326571034E-2</c:v>
                </c:pt>
                <c:pt idx="60">
                  <c:v>-2.037378519134387E-2</c:v>
                </c:pt>
                <c:pt idx="61">
                  <c:v>2.1161326896884956E-2</c:v>
                </c:pt>
                <c:pt idx="62">
                  <c:v>-3.1320319841151259E-2</c:v>
                </c:pt>
                <c:pt idx="63">
                  <c:v>-7.6552448556091238E-2</c:v>
                </c:pt>
                <c:pt idx="64">
                  <c:v>4.5300745706750779E-2</c:v>
                </c:pt>
                <c:pt idx="65">
                  <c:v>-1.9701494245022474E-2</c:v>
                </c:pt>
                <c:pt idx="66">
                  <c:v>-4.9358523717646374E-2</c:v>
                </c:pt>
                <c:pt idx="67">
                  <c:v>7.4336297340910615E-2</c:v>
                </c:pt>
                <c:pt idx="68">
                  <c:v>-9.0435359398339642E-3</c:v>
                </c:pt>
                <c:pt idx="69">
                  <c:v>-6.5391556006406074E-2</c:v>
                </c:pt>
                <c:pt idx="70">
                  <c:v>3.9725384293798627E-2</c:v>
                </c:pt>
                <c:pt idx="71">
                  <c:v>-4.2330165021145089E-3</c:v>
                </c:pt>
                <c:pt idx="72">
                  <c:v>-1.4131569305012567E-2</c:v>
                </c:pt>
                <c:pt idx="73">
                  <c:v>-1.1149009315688012E-2</c:v>
                </c:pt>
                <c:pt idx="74">
                  <c:v>-1.0180017360356564E-2</c:v>
                </c:pt>
                <c:pt idx="75">
                  <c:v>-3.8383036923092959E-2</c:v>
                </c:pt>
                <c:pt idx="76">
                  <c:v>2.7822330806598523E-2</c:v>
                </c:pt>
                <c:pt idx="77">
                  <c:v>1.8015151634355214E-2</c:v>
                </c:pt>
                <c:pt idx="78">
                  <c:v>-4.3349893022278457E-2</c:v>
                </c:pt>
                <c:pt idx="79">
                  <c:v>6.6705421584140161E-3</c:v>
                </c:pt>
                <c:pt idx="80">
                  <c:v>2.7091381093732565E-2</c:v>
                </c:pt>
                <c:pt idx="81">
                  <c:v>1.7279902556906226E-2</c:v>
                </c:pt>
                <c:pt idx="82">
                  <c:v>1.4936280300751874E-2</c:v>
                </c:pt>
                <c:pt idx="83">
                  <c:v>-2.3838369367017484E-2</c:v>
                </c:pt>
                <c:pt idx="84">
                  <c:v>-6.9980917152731942E-2</c:v>
                </c:pt>
                <c:pt idx="85">
                  <c:v>-1.0752565513921694E-2</c:v>
                </c:pt>
                <c:pt idx="86">
                  <c:v>-8.5594272996366488E-2</c:v>
                </c:pt>
                <c:pt idx="87">
                  <c:v>9.8459729794415259E-3</c:v>
                </c:pt>
                <c:pt idx="88">
                  <c:v>3.2026644021538347E-2</c:v>
                </c:pt>
                <c:pt idx="89">
                  <c:v>9.3078563099736888E-3</c:v>
                </c:pt>
                <c:pt idx="90">
                  <c:v>7.4317341403670717E-2</c:v>
                </c:pt>
                <c:pt idx="91">
                  <c:v>-5.6081800734821413E-2</c:v>
                </c:pt>
                <c:pt idx="92">
                  <c:v>-1.2211644124377383E-3</c:v>
                </c:pt>
                <c:pt idx="93">
                  <c:v>2.738624638000851E-2</c:v>
                </c:pt>
                <c:pt idx="94">
                  <c:v>-8.2380262328969833E-2</c:v>
                </c:pt>
                <c:pt idx="95">
                  <c:v>-6.8461186817970601E-2</c:v>
                </c:pt>
                <c:pt idx="96">
                  <c:v>-1.463356116953189E-2</c:v>
                </c:pt>
                <c:pt idx="97">
                  <c:v>4.3830377511885787E-2</c:v>
                </c:pt>
                <c:pt idx="98">
                  <c:v>-2.806778285757567E-2</c:v>
                </c:pt>
                <c:pt idx="99">
                  <c:v>-2.9018203119586708E-2</c:v>
                </c:pt>
                <c:pt idx="100">
                  <c:v>-2.7495189303646285E-2</c:v>
                </c:pt>
                <c:pt idx="101">
                  <c:v>3.2415393169139356E-2</c:v>
                </c:pt>
                <c:pt idx="102">
                  <c:v>-4.6056882436907073E-2</c:v>
                </c:pt>
                <c:pt idx="103">
                  <c:v>8.553740760111786E-2</c:v>
                </c:pt>
                <c:pt idx="104">
                  <c:v>2.138160906130477E-2</c:v>
                </c:pt>
                <c:pt idx="105">
                  <c:v>2.8958751105617176E-2</c:v>
                </c:pt>
                <c:pt idx="106">
                  <c:v>3.0277464271317028E-3</c:v>
                </c:pt>
                <c:pt idx="107">
                  <c:v>-8.2738005975952766E-3</c:v>
                </c:pt>
                <c:pt idx="108">
                  <c:v>-6.6234504168063105E-2</c:v>
                </c:pt>
                <c:pt idx="109">
                  <c:v>8.751273171471681E-3</c:v>
                </c:pt>
                <c:pt idx="110">
                  <c:v>-3.1763903039121938E-2</c:v>
                </c:pt>
                <c:pt idx="111">
                  <c:v>5.2999103159117641E-2</c:v>
                </c:pt>
                <c:pt idx="112">
                  <c:v>4.0067967816692709E-2</c:v>
                </c:pt>
                <c:pt idx="113">
                  <c:v>5.3023804305241243E-2</c:v>
                </c:pt>
                <c:pt idx="114">
                  <c:v>5.7023944541045868E-5</c:v>
                </c:pt>
                <c:pt idx="115">
                  <c:v>-1.3625986467158929E-2</c:v>
                </c:pt>
                <c:pt idx="116">
                  <c:v>-2.6850799354937983E-2</c:v>
                </c:pt>
                <c:pt idx="117">
                  <c:v>-2.3407272731208913E-4</c:v>
                </c:pt>
                <c:pt idx="118">
                  <c:v>4.6555075690395353E-2</c:v>
                </c:pt>
                <c:pt idx="119">
                  <c:v>-3.4592501915732377E-2</c:v>
                </c:pt>
                <c:pt idx="120">
                  <c:v>-1.7839163397272125E-3</c:v>
                </c:pt>
                <c:pt idx="121">
                  <c:v>-5.2476853047699598E-2</c:v>
                </c:pt>
                <c:pt idx="122">
                  <c:v>1.7357412493496059E-2</c:v>
                </c:pt>
                <c:pt idx="123">
                  <c:v>-3.7909805964935213E-2</c:v>
                </c:pt>
                <c:pt idx="124">
                  <c:v>6.5900565252147228E-2</c:v>
                </c:pt>
                <c:pt idx="125">
                  <c:v>-3.3773291689465738E-2</c:v>
                </c:pt>
                <c:pt idx="126">
                  <c:v>-4.3510438697498231E-3</c:v>
                </c:pt>
                <c:pt idx="127">
                  <c:v>1.5075982073358536E-2</c:v>
                </c:pt>
                <c:pt idx="128">
                  <c:v>2.5817054430241845E-2</c:v>
                </c:pt>
                <c:pt idx="129">
                  <c:v>-1.2177229397704242E-2</c:v>
                </c:pt>
                <c:pt idx="130">
                  <c:v>-6.5232210266504553E-2</c:v>
                </c:pt>
                <c:pt idx="131">
                  <c:v>-1.1712260531511295E-2</c:v>
                </c:pt>
                <c:pt idx="132">
                  <c:v>-6.6370193959946214E-2</c:v>
                </c:pt>
                <c:pt idx="133">
                  <c:v>-5.6619422388953206E-2</c:v>
                </c:pt>
                <c:pt idx="134">
                  <c:v>7.1839864052331975E-2</c:v>
                </c:pt>
                <c:pt idx="135">
                  <c:v>-2.8860325535120399E-2</c:v>
                </c:pt>
                <c:pt idx="136">
                  <c:v>-3.2217709056064033E-2</c:v>
                </c:pt>
                <c:pt idx="137">
                  <c:v>1.4338769452134345E-2</c:v>
                </c:pt>
                <c:pt idx="138">
                  <c:v>5.5536614162370976E-2</c:v>
                </c:pt>
                <c:pt idx="139">
                  <c:v>9.969417150630891E-3</c:v>
                </c:pt>
                <c:pt idx="140">
                  <c:v>1.355192589957342E-2</c:v>
                </c:pt>
                <c:pt idx="141">
                  <c:v>-5.4625305630552679E-2</c:v>
                </c:pt>
                <c:pt idx="142">
                  <c:v>-2.9976960875627325E-3</c:v>
                </c:pt>
                <c:pt idx="143">
                  <c:v>-4.3591058206359952E-2</c:v>
                </c:pt>
                <c:pt idx="144">
                  <c:v>3.6836743973134252E-2</c:v>
                </c:pt>
                <c:pt idx="145">
                  <c:v>8.9645170641042965E-4</c:v>
                </c:pt>
                <c:pt idx="146">
                  <c:v>-7.7360138875128617E-3</c:v>
                </c:pt>
                <c:pt idx="147">
                  <c:v>-4.977602470277296E-2</c:v>
                </c:pt>
                <c:pt idx="148">
                  <c:v>-3.6015345363121024E-2</c:v>
                </c:pt>
                <c:pt idx="149">
                  <c:v>1.9820509057728447E-3</c:v>
                </c:pt>
                <c:pt idx="150">
                  <c:v>6.6318024053780303E-2</c:v>
                </c:pt>
                <c:pt idx="151">
                  <c:v>2.189053748045227E-2</c:v>
                </c:pt>
                <c:pt idx="152">
                  <c:v>2.9841111202496447E-2</c:v>
                </c:pt>
                <c:pt idx="153">
                  <c:v>-2.2375736966088123E-2</c:v>
                </c:pt>
                <c:pt idx="154">
                  <c:v>6.8452961321724487E-2</c:v>
                </c:pt>
                <c:pt idx="155">
                  <c:v>-9.3031462791236903E-4</c:v>
                </c:pt>
                <c:pt idx="156">
                  <c:v>-5.4264154268355271E-2</c:v>
                </c:pt>
                <c:pt idx="157">
                  <c:v>4.3433157528246689E-2</c:v>
                </c:pt>
                <c:pt idx="158">
                  <c:v>2.4438648737542819E-2</c:v>
                </c:pt>
                <c:pt idx="159">
                  <c:v>3.0796053171759683E-2</c:v>
                </c:pt>
                <c:pt idx="160">
                  <c:v>3.4468667644859535E-2</c:v>
                </c:pt>
                <c:pt idx="161">
                  <c:v>2.3448038147969023E-2</c:v>
                </c:pt>
                <c:pt idx="162">
                  <c:v>-1.556480021029372E-2</c:v>
                </c:pt>
                <c:pt idx="163">
                  <c:v>9.3043694236311369E-3</c:v>
                </c:pt>
                <c:pt idx="164">
                  <c:v>2.5213226628205909E-2</c:v>
                </c:pt>
                <c:pt idx="165">
                  <c:v>5.7296799584916333E-2</c:v>
                </c:pt>
                <c:pt idx="166">
                  <c:v>3.1595673885869258E-2</c:v>
                </c:pt>
                <c:pt idx="167">
                  <c:v>-5.9195130215609015E-2</c:v>
                </c:pt>
                <c:pt idx="168">
                  <c:v>-4.4583565865002721E-2</c:v>
                </c:pt>
                <c:pt idx="169">
                  <c:v>5.4930641096007461E-2</c:v>
                </c:pt>
                <c:pt idx="170">
                  <c:v>-1.0534349024572599E-2</c:v>
                </c:pt>
                <c:pt idx="171">
                  <c:v>2.5573528803711304E-2</c:v>
                </c:pt>
                <c:pt idx="172">
                  <c:v>-1.2336951254098814E-2</c:v>
                </c:pt>
                <c:pt idx="173">
                  <c:v>-3.7481021361670981E-2</c:v>
                </c:pt>
                <c:pt idx="174">
                  <c:v>-2.1639517129195589E-2</c:v>
                </c:pt>
                <c:pt idx="175">
                  <c:v>3.026756843304303E-2</c:v>
                </c:pt>
                <c:pt idx="176">
                  <c:v>-6.8282828002971058E-2</c:v>
                </c:pt>
                <c:pt idx="177">
                  <c:v>2.5015687603887275E-2</c:v>
                </c:pt>
                <c:pt idx="178">
                  <c:v>4.4352415611303014E-2</c:v>
                </c:pt>
                <c:pt idx="179">
                  <c:v>-2.0774281862441492E-2</c:v>
                </c:pt>
                <c:pt idx="180">
                  <c:v>-3.2530851913767228E-2</c:v>
                </c:pt>
                <c:pt idx="181">
                  <c:v>0.13748822367982511</c:v>
                </c:pt>
                <c:pt idx="182">
                  <c:v>-5.9980174457262656E-2</c:v>
                </c:pt>
                <c:pt idx="183">
                  <c:v>5.5861426033001843E-2</c:v>
                </c:pt>
                <c:pt idx="184">
                  <c:v>-8.4110766199348541E-2</c:v>
                </c:pt>
                <c:pt idx="185">
                  <c:v>1.8896384306007447E-2</c:v>
                </c:pt>
                <c:pt idx="186">
                  <c:v>-1.1414052688929532E-2</c:v>
                </c:pt>
                <c:pt idx="187">
                  <c:v>-2.4302747357118525E-2</c:v>
                </c:pt>
                <c:pt idx="188">
                  <c:v>1.3780244986200205E-3</c:v>
                </c:pt>
                <c:pt idx="189">
                  <c:v>-9.5577357666129792E-3</c:v>
                </c:pt>
                <c:pt idx="190">
                  <c:v>4.9631344544504158E-3</c:v>
                </c:pt>
                <c:pt idx="191">
                  <c:v>0.10541475264890066</c:v>
                </c:pt>
                <c:pt idx="192">
                  <c:v>4.6051473161591659E-2</c:v>
                </c:pt>
                <c:pt idx="193">
                  <c:v>9.153381787244895E-2</c:v>
                </c:pt>
                <c:pt idx="194">
                  <c:v>-3.1449677920341229E-2</c:v>
                </c:pt>
                <c:pt idx="195">
                  <c:v>-5.2551685805236587E-2</c:v>
                </c:pt>
                <c:pt idx="196">
                  <c:v>4.2780693519633879E-2</c:v>
                </c:pt>
                <c:pt idx="197">
                  <c:v>-2.6287279636597355E-2</c:v>
                </c:pt>
                <c:pt idx="198">
                  <c:v>-6.0203189664039682E-2</c:v>
                </c:pt>
                <c:pt idx="199">
                  <c:v>6.5538704049348945E-2</c:v>
                </c:pt>
                <c:pt idx="200">
                  <c:v>-1.3728974532186109E-2</c:v>
                </c:pt>
                <c:pt idx="201">
                  <c:v>-4.5788503078860711E-2</c:v>
                </c:pt>
                <c:pt idx="202">
                  <c:v>6.4831090847459999E-2</c:v>
                </c:pt>
                <c:pt idx="203">
                  <c:v>0.10290335776174596</c:v>
                </c:pt>
                <c:pt idx="204">
                  <c:v>-3.5830716513919808E-2</c:v>
                </c:pt>
                <c:pt idx="205">
                  <c:v>-3.8727434963030993E-2</c:v>
                </c:pt>
                <c:pt idx="206">
                  <c:v>-2.9236811463076509E-3</c:v>
                </c:pt>
                <c:pt idx="207">
                  <c:v>5.4137051647922506E-2</c:v>
                </c:pt>
                <c:pt idx="208">
                  <c:v>1.3428170141847239E-2</c:v>
                </c:pt>
                <c:pt idx="209">
                  <c:v>-5.6286521095320757E-2</c:v>
                </c:pt>
                <c:pt idx="210">
                  <c:v>-5.5656613571735201E-2</c:v>
                </c:pt>
                <c:pt idx="211">
                  <c:v>2.6923008966650272E-2</c:v>
                </c:pt>
                <c:pt idx="212">
                  <c:v>-4.4425609718616824E-2</c:v>
                </c:pt>
                <c:pt idx="213">
                  <c:v>-2.5714727636579351E-2</c:v>
                </c:pt>
                <c:pt idx="214">
                  <c:v>-8.1823390575194083E-2</c:v>
                </c:pt>
                <c:pt idx="215">
                  <c:v>-6.7576014667761891E-4</c:v>
                </c:pt>
                <c:pt idx="216">
                  <c:v>8.5159730350796159E-3</c:v>
                </c:pt>
                <c:pt idx="217">
                  <c:v>-4.9984106788838641E-3</c:v>
                </c:pt>
                <c:pt idx="218">
                  <c:v>3.3239698770751447E-2</c:v>
                </c:pt>
                <c:pt idx="219">
                  <c:v>3.9966183901578071E-2</c:v>
                </c:pt>
                <c:pt idx="220">
                  <c:v>-1.327038903372791E-2</c:v>
                </c:pt>
                <c:pt idx="221">
                  <c:v>-1.7648985183271459E-2</c:v>
                </c:pt>
                <c:pt idx="222">
                  <c:v>7.2589799403056321E-2</c:v>
                </c:pt>
                <c:pt idx="223">
                  <c:v>3.4570099627470006E-3</c:v>
                </c:pt>
                <c:pt idx="224">
                  <c:v>-1.8806409866743548E-2</c:v>
                </c:pt>
                <c:pt idx="225">
                  <c:v>3.909048414010096E-2</c:v>
                </c:pt>
                <c:pt idx="226">
                  <c:v>3.0582574524404826E-3</c:v>
                </c:pt>
                <c:pt idx="227">
                  <c:v>-2.5053880992571456E-2</c:v>
                </c:pt>
                <c:pt idx="228">
                  <c:v>8.7267162068240534E-3</c:v>
                </c:pt>
                <c:pt idx="229">
                  <c:v>5.3957909608209648E-2</c:v>
                </c:pt>
                <c:pt idx="230">
                  <c:v>-2.0316257490803465E-2</c:v>
                </c:pt>
                <c:pt idx="231">
                  <c:v>-3.8476903001458666E-2</c:v>
                </c:pt>
                <c:pt idx="232">
                  <c:v>-7.1717149129509855E-2</c:v>
                </c:pt>
                <c:pt idx="233">
                  <c:v>1.8597736580206428E-2</c:v>
                </c:pt>
                <c:pt idx="234">
                  <c:v>-4.4843332375568798E-2</c:v>
                </c:pt>
                <c:pt idx="235">
                  <c:v>-3.1235505943115492E-2</c:v>
                </c:pt>
                <c:pt idx="236">
                  <c:v>5.8906612342614732E-2</c:v>
                </c:pt>
                <c:pt idx="237">
                  <c:v>4.5814834514080471E-2</c:v>
                </c:pt>
                <c:pt idx="238">
                  <c:v>-7.0660405786689938E-3</c:v>
                </c:pt>
                <c:pt idx="239">
                  <c:v>-8.1763023940193101E-3</c:v>
                </c:pt>
                <c:pt idx="240">
                  <c:v>-4.1757715525753136E-2</c:v>
                </c:pt>
                <c:pt idx="241">
                  <c:v>-1.2564814991193572E-2</c:v>
                </c:pt>
                <c:pt idx="242">
                  <c:v>-2.6622537572697023E-2</c:v>
                </c:pt>
                <c:pt idx="243">
                  <c:v>0.10699635988856956</c:v>
                </c:pt>
                <c:pt idx="244">
                  <c:v>-1.5299531439519511E-2</c:v>
                </c:pt>
                <c:pt idx="245">
                  <c:v>-3.7632792294804276E-2</c:v>
                </c:pt>
                <c:pt idx="246">
                  <c:v>-5.709649193025107E-2</c:v>
                </c:pt>
                <c:pt idx="247">
                  <c:v>1.2206847343557651E-2</c:v>
                </c:pt>
                <c:pt idx="248">
                  <c:v>-3.0469361358734529E-2</c:v>
                </c:pt>
                <c:pt idx="249">
                  <c:v>-2.0545739377833064E-3</c:v>
                </c:pt>
                <c:pt idx="250">
                  <c:v>2.1598828038826557E-2</c:v>
                </c:pt>
                <c:pt idx="251">
                  <c:v>-6.8221990357146323E-2</c:v>
                </c:pt>
                <c:pt idx="252">
                  <c:v>-5.9308049180900435E-2</c:v>
                </c:pt>
                <c:pt idx="253">
                  <c:v>9.2735783826955465E-3</c:v>
                </c:pt>
                <c:pt idx="254">
                  <c:v>6.1709408359433435E-2</c:v>
                </c:pt>
                <c:pt idx="255">
                  <c:v>-1.1482341445846266E-2</c:v>
                </c:pt>
                <c:pt idx="256">
                  <c:v>3.0233861896674999E-3</c:v>
                </c:pt>
                <c:pt idx="257">
                  <c:v>-0.12369292098333971</c:v>
                </c:pt>
                <c:pt idx="258">
                  <c:v>5.5997957403114806E-2</c:v>
                </c:pt>
                <c:pt idx="259">
                  <c:v>7.721572475817462E-2</c:v>
                </c:pt>
                <c:pt idx="260">
                  <c:v>0.10252247312931087</c:v>
                </c:pt>
                <c:pt idx="261">
                  <c:v>8.1554027815749983E-3</c:v>
                </c:pt>
                <c:pt idx="262">
                  <c:v>3.9907205913508693E-2</c:v>
                </c:pt>
                <c:pt idx="263">
                  <c:v>6.6660945283750245E-2</c:v>
                </c:pt>
                <c:pt idx="264">
                  <c:v>6.8664537431954525E-2</c:v>
                </c:pt>
                <c:pt idx="265">
                  <c:v>5.2614574181721864E-2</c:v>
                </c:pt>
                <c:pt idx="266">
                  <c:v>-1.578339908464628E-2</c:v>
                </c:pt>
                <c:pt idx="267">
                  <c:v>2.5228700844752233E-2</c:v>
                </c:pt>
                <c:pt idx="268">
                  <c:v>8.2243698241285551E-2</c:v>
                </c:pt>
                <c:pt idx="269">
                  <c:v>-2.1672085692185459E-2</c:v>
                </c:pt>
                <c:pt idx="270">
                  <c:v>8.9656691170571928E-4</c:v>
                </c:pt>
                <c:pt idx="271">
                  <c:v>-7.9874173609816662E-2</c:v>
                </c:pt>
                <c:pt idx="272">
                  <c:v>2.2088226871770641E-2</c:v>
                </c:pt>
                <c:pt idx="273">
                  <c:v>-7.1487968981001321E-2</c:v>
                </c:pt>
                <c:pt idx="274">
                  <c:v>4.5602652704389138E-2</c:v>
                </c:pt>
                <c:pt idx="275">
                  <c:v>5.1763692283175358E-2</c:v>
                </c:pt>
                <c:pt idx="276">
                  <c:v>4.027108423287435E-2</c:v>
                </c:pt>
                <c:pt idx="277">
                  <c:v>3.809640862154158E-2</c:v>
                </c:pt>
                <c:pt idx="278">
                  <c:v>6.7350185954322017E-2</c:v>
                </c:pt>
                <c:pt idx="279">
                  <c:v>0.11357977067143123</c:v>
                </c:pt>
                <c:pt idx="280">
                  <c:v>-6.6504280924641349E-2</c:v>
                </c:pt>
                <c:pt idx="281">
                  <c:v>-1.9656130911039703E-2</c:v>
                </c:pt>
                <c:pt idx="282">
                  <c:v>7.2491347770028469E-2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16-4E92-BE5F-CBF5BD24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62767"/>
        <c:axId val="430255567"/>
      </c:scatterChart>
      <c:valAx>
        <c:axId val="430262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HML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0255567"/>
        <c:crosses val="autoZero"/>
        <c:crossBetween val="midCat"/>
      </c:valAx>
      <c:valAx>
        <c:axId val="430255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262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RMW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'Error Factor (REVISED)'!$F$2:$F$284</c:f>
              <c:numCache>
                <c:formatCode>0.00</c:formatCode>
                <c:ptCount val="283"/>
                <c:pt idx="0">
                  <c:v>2.4E-2</c:v>
                </c:pt>
                <c:pt idx="1">
                  <c:v>-2.0299999999999999E-2</c:v>
                </c:pt>
                <c:pt idx="2">
                  <c:v>-2.0899999999999998E-2</c:v>
                </c:pt>
                <c:pt idx="3">
                  <c:v>4.0999999999999995E-2</c:v>
                </c:pt>
                <c:pt idx="4">
                  <c:v>-4.0599999999999997E-2</c:v>
                </c:pt>
                <c:pt idx="5">
                  <c:v>3.1300000000000001E-2</c:v>
                </c:pt>
                <c:pt idx="6">
                  <c:v>2.7000000000000003E-2</c:v>
                </c:pt>
                <c:pt idx="7">
                  <c:v>3.4599999999999999E-2</c:v>
                </c:pt>
                <c:pt idx="8">
                  <c:v>-4.1999999999999997E-3</c:v>
                </c:pt>
                <c:pt idx="9">
                  <c:v>1.04E-2</c:v>
                </c:pt>
                <c:pt idx="10">
                  <c:v>4.3400000000000001E-2</c:v>
                </c:pt>
                <c:pt idx="11">
                  <c:v>1.09E-2</c:v>
                </c:pt>
                <c:pt idx="12">
                  <c:v>1.47E-2</c:v>
                </c:pt>
                <c:pt idx="13">
                  <c:v>8.0000000000000004E-4</c:v>
                </c:pt>
                <c:pt idx="14">
                  <c:v>-0.01</c:v>
                </c:pt>
                <c:pt idx="15">
                  <c:v>8.6E-3</c:v>
                </c:pt>
                <c:pt idx="16">
                  <c:v>-6.8000000000000005E-3</c:v>
                </c:pt>
                <c:pt idx="17">
                  <c:v>1.5300000000000001E-2</c:v>
                </c:pt>
                <c:pt idx="18">
                  <c:v>-1.7000000000000001E-2</c:v>
                </c:pt>
                <c:pt idx="19">
                  <c:v>1.6899999999999998E-2</c:v>
                </c:pt>
                <c:pt idx="20">
                  <c:v>3.3000000000000002E-2</c:v>
                </c:pt>
                <c:pt idx="21">
                  <c:v>-1.55E-2</c:v>
                </c:pt>
                <c:pt idx="22">
                  <c:v>5.7999999999999996E-3</c:v>
                </c:pt>
                <c:pt idx="23">
                  <c:v>-2.3E-3</c:v>
                </c:pt>
                <c:pt idx="24">
                  <c:v>-9.0000000000000011E-3</c:v>
                </c:pt>
                <c:pt idx="25">
                  <c:v>2.8999999999999998E-3</c:v>
                </c:pt>
                <c:pt idx="26">
                  <c:v>-1.06E-2</c:v>
                </c:pt>
                <c:pt idx="27">
                  <c:v>7.4000000000000003E-3</c:v>
                </c:pt>
                <c:pt idx="28">
                  <c:v>1.2E-2</c:v>
                </c:pt>
                <c:pt idx="29">
                  <c:v>-2.2499999999999999E-2</c:v>
                </c:pt>
                <c:pt idx="30">
                  <c:v>4.1700000000000001E-2</c:v>
                </c:pt>
                <c:pt idx="31">
                  <c:v>3.6200000000000003E-2</c:v>
                </c:pt>
                <c:pt idx="32">
                  <c:v>-1.1899999999999999E-2</c:v>
                </c:pt>
                <c:pt idx="33">
                  <c:v>-1.6299999999999999E-2</c:v>
                </c:pt>
                <c:pt idx="34">
                  <c:v>-2.06E-2</c:v>
                </c:pt>
                <c:pt idx="35">
                  <c:v>3.6000000000000004E-2</c:v>
                </c:pt>
                <c:pt idx="36">
                  <c:v>8.0000000000000004E-4</c:v>
                </c:pt>
                <c:pt idx="37">
                  <c:v>2.0499999999999997E-2</c:v>
                </c:pt>
                <c:pt idx="38">
                  <c:v>9.1000000000000004E-3</c:v>
                </c:pt>
                <c:pt idx="39">
                  <c:v>-2.3E-3</c:v>
                </c:pt>
                <c:pt idx="40">
                  <c:v>-1.72E-2</c:v>
                </c:pt>
                <c:pt idx="41">
                  <c:v>-4.3200000000000002E-2</c:v>
                </c:pt>
                <c:pt idx="42">
                  <c:v>2.6499999999999999E-2</c:v>
                </c:pt>
                <c:pt idx="43">
                  <c:v>6.7000000000000002E-3</c:v>
                </c:pt>
                <c:pt idx="44">
                  <c:v>2.5999999999999999E-3</c:v>
                </c:pt>
                <c:pt idx="45">
                  <c:v>-7.9000000000000008E-3</c:v>
                </c:pt>
                <c:pt idx="46">
                  <c:v>6.8000000000000005E-3</c:v>
                </c:pt>
                <c:pt idx="47">
                  <c:v>2.1899999999999999E-2</c:v>
                </c:pt>
                <c:pt idx="48">
                  <c:v>-7.4999999999999997E-3</c:v>
                </c:pt>
                <c:pt idx="49">
                  <c:v>7.1199999999999999E-2</c:v>
                </c:pt>
                <c:pt idx="50">
                  <c:v>6.480000000000001E-2</c:v>
                </c:pt>
                <c:pt idx="51">
                  <c:v>-1.1200000000000002E-2</c:v>
                </c:pt>
                <c:pt idx="52">
                  <c:v>-2.6499999999999999E-2</c:v>
                </c:pt>
                <c:pt idx="53">
                  <c:v>1.0800000000000001E-2</c:v>
                </c:pt>
                <c:pt idx="54">
                  <c:v>5.0000000000000001E-3</c:v>
                </c:pt>
                <c:pt idx="55">
                  <c:v>2.0400000000000001E-2</c:v>
                </c:pt>
                <c:pt idx="56">
                  <c:v>1.6500000000000001E-2</c:v>
                </c:pt>
                <c:pt idx="57">
                  <c:v>9.1000000000000004E-3</c:v>
                </c:pt>
                <c:pt idx="58">
                  <c:v>1.8799999999999997E-2</c:v>
                </c:pt>
                <c:pt idx="59">
                  <c:v>2.8199999999999999E-2</c:v>
                </c:pt>
                <c:pt idx="60">
                  <c:v>1.5600000000000001E-2</c:v>
                </c:pt>
                <c:pt idx="61">
                  <c:v>2.2000000000000002E-2</c:v>
                </c:pt>
                <c:pt idx="62">
                  <c:v>-5.0000000000000001E-4</c:v>
                </c:pt>
                <c:pt idx="63">
                  <c:v>7.3000000000000001E-3</c:v>
                </c:pt>
                <c:pt idx="64">
                  <c:v>4.5000000000000005E-3</c:v>
                </c:pt>
                <c:pt idx="65">
                  <c:v>6.8000000000000005E-3</c:v>
                </c:pt>
                <c:pt idx="66">
                  <c:v>6.4000000000000003E-3</c:v>
                </c:pt>
                <c:pt idx="67">
                  <c:v>-1E-3</c:v>
                </c:pt>
                <c:pt idx="68">
                  <c:v>5.5000000000000005E-3</c:v>
                </c:pt>
                <c:pt idx="69">
                  <c:v>-5.5000000000000005E-3</c:v>
                </c:pt>
                <c:pt idx="70">
                  <c:v>1.61E-2</c:v>
                </c:pt>
                <c:pt idx="71">
                  <c:v>-6.7000000000000002E-3</c:v>
                </c:pt>
                <c:pt idx="72">
                  <c:v>7.3000000000000001E-3</c:v>
                </c:pt>
                <c:pt idx="73">
                  <c:v>2.9100000000000001E-2</c:v>
                </c:pt>
                <c:pt idx="74">
                  <c:v>3.4999999999999996E-3</c:v>
                </c:pt>
                <c:pt idx="75">
                  <c:v>4.3E-3</c:v>
                </c:pt>
                <c:pt idx="76">
                  <c:v>2.06E-2</c:v>
                </c:pt>
                <c:pt idx="77">
                  <c:v>2E-3</c:v>
                </c:pt>
                <c:pt idx="78">
                  <c:v>1.5600000000000001E-2</c:v>
                </c:pt>
                <c:pt idx="79">
                  <c:v>6.5000000000000006E-3</c:v>
                </c:pt>
                <c:pt idx="80">
                  <c:v>-8.5000000000000006E-3</c:v>
                </c:pt>
                <c:pt idx="81">
                  <c:v>-4.4000000000000003E-3</c:v>
                </c:pt>
                <c:pt idx="82">
                  <c:v>-6.3E-3</c:v>
                </c:pt>
                <c:pt idx="83">
                  <c:v>-1.3500000000000002E-2</c:v>
                </c:pt>
                <c:pt idx="84">
                  <c:v>4.1700000000000001E-2</c:v>
                </c:pt>
                <c:pt idx="85">
                  <c:v>-1.3000000000000001E-2</c:v>
                </c:pt>
                <c:pt idx="86">
                  <c:v>-6.1999999999999998E-3</c:v>
                </c:pt>
                <c:pt idx="87">
                  <c:v>1.6799999999999999E-2</c:v>
                </c:pt>
                <c:pt idx="88">
                  <c:v>-8.199999999999999E-3</c:v>
                </c:pt>
                <c:pt idx="89">
                  <c:v>-5.7999999999999996E-3</c:v>
                </c:pt>
                <c:pt idx="90">
                  <c:v>1.1299999999999999E-2</c:v>
                </c:pt>
                <c:pt idx="91">
                  <c:v>2.8000000000000004E-3</c:v>
                </c:pt>
                <c:pt idx="92">
                  <c:v>-5.7999999999999996E-3</c:v>
                </c:pt>
                <c:pt idx="93">
                  <c:v>-3.9000000000000003E-3</c:v>
                </c:pt>
                <c:pt idx="94">
                  <c:v>-3.4000000000000002E-3</c:v>
                </c:pt>
                <c:pt idx="95">
                  <c:v>1.49E-2</c:v>
                </c:pt>
                <c:pt idx="96">
                  <c:v>9.7000000000000003E-3</c:v>
                </c:pt>
                <c:pt idx="97">
                  <c:v>5.1999999999999998E-3</c:v>
                </c:pt>
                <c:pt idx="98">
                  <c:v>4.7999999999999996E-3</c:v>
                </c:pt>
                <c:pt idx="99">
                  <c:v>1.6200000000000003E-2</c:v>
                </c:pt>
                <c:pt idx="100">
                  <c:v>-1.9400000000000001E-2</c:v>
                </c:pt>
                <c:pt idx="101">
                  <c:v>1.54E-2</c:v>
                </c:pt>
                <c:pt idx="102">
                  <c:v>1.21E-2</c:v>
                </c:pt>
                <c:pt idx="103">
                  <c:v>1.6E-2</c:v>
                </c:pt>
                <c:pt idx="104">
                  <c:v>1.1399999999999999E-2</c:v>
                </c:pt>
                <c:pt idx="105">
                  <c:v>-1.43E-2</c:v>
                </c:pt>
                <c:pt idx="106">
                  <c:v>-2.0000000000000001E-4</c:v>
                </c:pt>
                <c:pt idx="107">
                  <c:v>4.4900000000000002E-2</c:v>
                </c:pt>
                <c:pt idx="108">
                  <c:v>-9.1999999999999998E-3</c:v>
                </c:pt>
                <c:pt idx="109">
                  <c:v>-4.1599999999999998E-2</c:v>
                </c:pt>
                <c:pt idx="110">
                  <c:v>-6.2300000000000001E-2</c:v>
                </c:pt>
                <c:pt idx="111">
                  <c:v>-1.5900000000000001E-2</c:v>
                </c:pt>
                <c:pt idx="112">
                  <c:v>2.8399999999999998E-2</c:v>
                </c:pt>
                <c:pt idx="113">
                  <c:v>-4.3099999999999999E-2</c:v>
                </c:pt>
                <c:pt idx="114">
                  <c:v>6.4000000000000003E-3</c:v>
                </c:pt>
                <c:pt idx="115">
                  <c:v>-2.2400000000000003E-2</c:v>
                </c:pt>
                <c:pt idx="116">
                  <c:v>2.1600000000000001E-2</c:v>
                </c:pt>
                <c:pt idx="117">
                  <c:v>-2.29E-2</c:v>
                </c:pt>
                <c:pt idx="118">
                  <c:v>-9.0000000000000011E-3</c:v>
                </c:pt>
                <c:pt idx="119">
                  <c:v>-5.5000000000000005E-3</c:v>
                </c:pt>
                <c:pt idx="120">
                  <c:v>-1.5E-3</c:v>
                </c:pt>
                <c:pt idx="121">
                  <c:v>-9.7999999999999997E-3</c:v>
                </c:pt>
                <c:pt idx="122">
                  <c:v>-4.7999999999999996E-3</c:v>
                </c:pt>
                <c:pt idx="123">
                  <c:v>1.09E-2</c:v>
                </c:pt>
                <c:pt idx="124">
                  <c:v>1.1599999999999999E-2</c:v>
                </c:pt>
                <c:pt idx="125" formatCode="General">
                  <c:v>2.8999999999999998E-3</c:v>
                </c:pt>
                <c:pt idx="126" formatCode="General">
                  <c:v>7.6E-3</c:v>
                </c:pt>
                <c:pt idx="127" formatCode="General">
                  <c:v>-2.3099999999999999E-2</c:v>
                </c:pt>
                <c:pt idx="128" formatCode="General">
                  <c:v>4.4699999999999997E-2</c:v>
                </c:pt>
                <c:pt idx="129" formatCode="General">
                  <c:v>1.4000000000000002E-3</c:v>
                </c:pt>
                <c:pt idx="130" formatCode="General">
                  <c:v>1.23E-2</c:v>
                </c:pt>
                <c:pt idx="131" formatCode="General">
                  <c:v>1.0200000000000001E-2</c:v>
                </c:pt>
                <c:pt idx="132" formatCode="General">
                  <c:v>-1.2500000000000001E-2</c:v>
                </c:pt>
                <c:pt idx="133" formatCode="General">
                  <c:v>-1.0700000000000001E-2</c:v>
                </c:pt>
                <c:pt idx="134" formatCode="General">
                  <c:v>6.9999999999999993E-3</c:v>
                </c:pt>
                <c:pt idx="135" formatCode="General">
                  <c:v>8.8000000000000005E-3</c:v>
                </c:pt>
                <c:pt idx="136" formatCode="General">
                  <c:v>9.1999999999999998E-3</c:v>
                </c:pt>
                <c:pt idx="137" formatCode="General">
                  <c:v>5.5000000000000005E-3</c:v>
                </c:pt>
                <c:pt idx="138" formatCode="General">
                  <c:v>6.1999999999999998E-3</c:v>
                </c:pt>
                <c:pt idx="139" formatCode="General">
                  <c:v>-2E-3</c:v>
                </c:pt>
                <c:pt idx="140" formatCode="General">
                  <c:v>7.4999999999999997E-3</c:v>
                </c:pt>
                <c:pt idx="141" formatCode="General">
                  <c:v>-7.4000000000000003E-3</c:v>
                </c:pt>
                <c:pt idx="142" formatCode="General">
                  <c:v>-1.1000000000000001E-3</c:v>
                </c:pt>
                <c:pt idx="143" formatCode="General">
                  <c:v>7.8000000000000005E-3</c:v>
                </c:pt>
                <c:pt idx="144" formatCode="General">
                  <c:v>1.2199999999999999E-2</c:v>
                </c:pt>
                <c:pt idx="145" formatCode="General">
                  <c:v>4.0000000000000001E-3</c:v>
                </c:pt>
                <c:pt idx="146" formatCode="General">
                  <c:v>1.7100000000000001E-2</c:v>
                </c:pt>
                <c:pt idx="147" formatCode="General">
                  <c:v>2.2599999999999999E-2</c:v>
                </c:pt>
                <c:pt idx="148" formatCode="General">
                  <c:v>-1.8600000000000002E-2</c:v>
                </c:pt>
                <c:pt idx="149" formatCode="General">
                  <c:v>-1.3899999999999999E-2</c:v>
                </c:pt>
                <c:pt idx="150" formatCode="General">
                  <c:v>2.8000000000000004E-3</c:v>
                </c:pt>
                <c:pt idx="151" formatCode="General">
                  <c:v>1.55E-2</c:v>
                </c:pt>
                <c:pt idx="152" formatCode="General">
                  <c:v>6.8000000000000005E-3</c:v>
                </c:pt>
                <c:pt idx="153" formatCode="General">
                  <c:v>1.4800000000000001E-2</c:v>
                </c:pt>
                <c:pt idx="154" formatCode="General">
                  <c:v>3.7100000000000001E-2</c:v>
                </c:pt>
                <c:pt idx="155" formatCode="General">
                  <c:v>-2.0499999999999997E-2</c:v>
                </c:pt>
                <c:pt idx="156" formatCode="General">
                  <c:v>3.4300000000000004E-2</c:v>
                </c:pt>
                <c:pt idx="157" formatCode="General">
                  <c:v>1.5E-3</c:v>
                </c:pt>
                <c:pt idx="158" formatCode="General">
                  <c:v>2.6600000000000002E-2</c:v>
                </c:pt>
                <c:pt idx="159" formatCode="General">
                  <c:v>2.3300000000000001E-2</c:v>
                </c:pt>
                <c:pt idx="160" formatCode="General">
                  <c:v>2.58E-2</c:v>
                </c:pt>
                <c:pt idx="161" formatCode="General">
                  <c:v>-4.1999999999999997E-3</c:v>
                </c:pt>
                <c:pt idx="162" formatCode="General">
                  <c:v>3.0000000000000001E-3</c:v>
                </c:pt>
                <c:pt idx="163" formatCode="General">
                  <c:v>-2.1299999999999999E-2</c:v>
                </c:pt>
                <c:pt idx="164" formatCode="General">
                  <c:v>3.5999999999999999E-3</c:v>
                </c:pt>
                <c:pt idx="165" formatCode="General">
                  <c:v>-1.3500000000000002E-2</c:v>
                </c:pt>
                <c:pt idx="166" formatCode="General">
                  <c:v>-1.32E-2</c:v>
                </c:pt>
                <c:pt idx="167" formatCode="General">
                  <c:v>1.1200000000000002E-2</c:v>
                </c:pt>
                <c:pt idx="168" formatCode="General">
                  <c:v>-1E-4</c:v>
                </c:pt>
                <c:pt idx="169" formatCode="General">
                  <c:v>-3.4200000000000001E-2</c:v>
                </c:pt>
                <c:pt idx="170" formatCode="General">
                  <c:v>1.01E-2</c:v>
                </c:pt>
                <c:pt idx="171" formatCode="General">
                  <c:v>9.7999999999999997E-3</c:v>
                </c:pt>
                <c:pt idx="172" formatCode="General">
                  <c:v>-1E-4</c:v>
                </c:pt>
                <c:pt idx="173" formatCode="General">
                  <c:v>1.11E-2</c:v>
                </c:pt>
                <c:pt idx="174" formatCode="General">
                  <c:v>1.32E-2</c:v>
                </c:pt>
                <c:pt idx="175" formatCode="General">
                  <c:v>-5.3E-3</c:v>
                </c:pt>
                <c:pt idx="176" formatCode="General">
                  <c:v>-2.2700000000000001E-2</c:v>
                </c:pt>
                <c:pt idx="177" formatCode="General">
                  <c:v>1.1399999999999999E-2</c:v>
                </c:pt>
                <c:pt idx="178" formatCode="General">
                  <c:v>7.5999999999999998E-2</c:v>
                </c:pt>
                <c:pt idx="179" formatCode="General">
                  <c:v>2.7000000000000001E-3</c:v>
                </c:pt>
                <c:pt idx="180" formatCode="General">
                  <c:v>3.0200000000000001E-2</c:v>
                </c:pt>
                <c:pt idx="181" formatCode="General">
                  <c:v>-7.7300000000000008E-2</c:v>
                </c:pt>
                <c:pt idx="182" formatCode="General">
                  <c:v>-1.77E-2</c:v>
                </c:pt>
                <c:pt idx="183" formatCode="General">
                  <c:v>2.6000000000000002E-2</c:v>
                </c:pt>
                <c:pt idx="184" formatCode="General">
                  <c:v>1.11E-2</c:v>
                </c:pt>
                <c:pt idx="185" formatCode="General">
                  <c:v>-5.3099999999999994E-2</c:v>
                </c:pt>
                <c:pt idx="186" formatCode="General">
                  <c:v>-4.1500000000000002E-2</c:v>
                </c:pt>
                <c:pt idx="187" formatCode="General">
                  <c:v>-3.3300000000000003E-2</c:v>
                </c:pt>
                <c:pt idx="188" formatCode="General">
                  <c:v>2.2000000000000001E-3</c:v>
                </c:pt>
                <c:pt idx="189" formatCode="General">
                  <c:v>5.9500000000000004E-2</c:v>
                </c:pt>
                <c:pt idx="190" formatCode="General">
                  <c:v>5.4000000000000006E-2</c:v>
                </c:pt>
                <c:pt idx="191" formatCode="General">
                  <c:v>2.63E-2</c:v>
                </c:pt>
                <c:pt idx="192" formatCode="General">
                  <c:v>3.4999999999999996E-3</c:v>
                </c:pt>
                <c:pt idx="193" formatCode="General">
                  <c:v>-3.0200000000000001E-2</c:v>
                </c:pt>
                <c:pt idx="194" formatCode="General">
                  <c:v>-1.2199999999999999E-2</c:v>
                </c:pt>
                <c:pt idx="195" formatCode="General">
                  <c:v>1.3999999999999999E-2</c:v>
                </c:pt>
                <c:pt idx="196" formatCode="General">
                  <c:v>-3.8E-3</c:v>
                </c:pt>
                <c:pt idx="197" formatCode="General">
                  <c:v>2.7400000000000001E-2</c:v>
                </c:pt>
                <c:pt idx="198" formatCode="General">
                  <c:v>-4.0000000000000002E-4</c:v>
                </c:pt>
                <c:pt idx="199" formatCode="General">
                  <c:v>-1.5700000000000002E-2</c:v>
                </c:pt>
                <c:pt idx="200" formatCode="General">
                  <c:v>-1.46E-2</c:v>
                </c:pt>
                <c:pt idx="201" formatCode="General">
                  <c:v>1.4199999999999999E-2</c:v>
                </c:pt>
                <c:pt idx="202" formatCode="General">
                  <c:v>5.2600000000000001E-2</c:v>
                </c:pt>
                <c:pt idx="203" formatCode="General">
                  <c:v>-3.1400000000000004E-2</c:v>
                </c:pt>
                <c:pt idx="204" formatCode="General">
                  <c:v>1.8000000000000002E-2</c:v>
                </c:pt>
                <c:pt idx="205" formatCode="General">
                  <c:v>-3.0600000000000002E-2</c:v>
                </c:pt>
                <c:pt idx="206" formatCode="General">
                  <c:v>-9.300000000000001E-3</c:v>
                </c:pt>
                <c:pt idx="207" formatCode="General">
                  <c:v>-4.3E-3</c:v>
                </c:pt>
                <c:pt idx="208" formatCode="General">
                  <c:v>1.47E-2</c:v>
                </c:pt>
                <c:pt idx="209" formatCode="General">
                  <c:v>-2.4700000000000003E-2</c:v>
                </c:pt>
                <c:pt idx="210" formatCode="General">
                  <c:v>-8.199999999999999E-3</c:v>
                </c:pt>
                <c:pt idx="211" formatCode="General">
                  <c:v>-3.4599999999999999E-2</c:v>
                </c:pt>
                <c:pt idx="212" formatCode="General">
                  <c:v>2.35E-2</c:v>
                </c:pt>
                <c:pt idx="213" formatCode="General">
                  <c:v>-2.5000000000000001E-3</c:v>
                </c:pt>
                <c:pt idx="214" formatCode="General">
                  <c:v>4.6999999999999993E-3</c:v>
                </c:pt>
                <c:pt idx="215" formatCode="General">
                  <c:v>-2.3999999999999998E-3</c:v>
                </c:pt>
                <c:pt idx="216" formatCode="General">
                  <c:v>4.3E-3</c:v>
                </c:pt>
                <c:pt idx="217" formatCode="General">
                  <c:v>1.01E-2</c:v>
                </c:pt>
                <c:pt idx="218" formatCode="General">
                  <c:v>5.5000000000000005E-3</c:v>
                </c:pt>
                <c:pt idx="219" formatCode="General">
                  <c:v>-2.7300000000000001E-2</c:v>
                </c:pt>
                <c:pt idx="220" formatCode="General">
                  <c:v>-2.0400000000000001E-2</c:v>
                </c:pt>
                <c:pt idx="221" formatCode="General">
                  <c:v>-5.3E-3</c:v>
                </c:pt>
                <c:pt idx="222" formatCode="General">
                  <c:v>2.5999999999999999E-3</c:v>
                </c:pt>
                <c:pt idx="223" formatCode="General">
                  <c:v>5.0000000000000001E-4</c:v>
                </c:pt>
                <c:pt idx="224" formatCode="General">
                  <c:v>1.3300000000000001E-2</c:v>
                </c:pt>
                <c:pt idx="225" formatCode="General">
                  <c:v>8.9999999999999998E-4</c:v>
                </c:pt>
                <c:pt idx="226" formatCode="General">
                  <c:v>4.8999999999999998E-3</c:v>
                </c:pt>
                <c:pt idx="227" formatCode="General">
                  <c:v>-1.15E-2</c:v>
                </c:pt>
                <c:pt idx="228" formatCode="General">
                  <c:v>1.34E-2</c:v>
                </c:pt>
                <c:pt idx="229" formatCode="General">
                  <c:v>9.3999999999999986E-3</c:v>
                </c:pt>
                <c:pt idx="230" formatCode="General">
                  <c:v>-2.9600000000000001E-2</c:v>
                </c:pt>
                <c:pt idx="231" formatCode="General">
                  <c:v>-1.4000000000000002E-3</c:v>
                </c:pt>
                <c:pt idx="232" formatCode="General">
                  <c:v>1.1699999999999999E-2</c:v>
                </c:pt>
                <c:pt idx="233" formatCode="General">
                  <c:v>1.8100000000000002E-2</c:v>
                </c:pt>
                <c:pt idx="234" formatCode="General">
                  <c:v>-5.3E-3</c:v>
                </c:pt>
                <c:pt idx="235" formatCode="General">
                  <c:v>-5.3899999999999997E-2</c:v>
                </c:pt>
                <c:pt idx="236" formatCode="General">
                  <c:v>1.38E-2</c:v>
                </c:pt>
                <c:pt idx="237" formatCode="General">
                  <c:v>2.35E-2</c:v>
                </c:pt>
                <c:pt idx="238" formatCode="General">
                  <c:v>-2.0899999999999998E-2</c:v>
                </c:pt>
                <c:pt idx="239" formatCode="General">
                  <c:v>-5.0000000000000001E-3</c:v>
                </c:pt>
                <c:pt idx="240" formatCode="General">
                  <c:v>1.15E-2</c:v>
                </c:pt>
                <c:pt idx="241" formatCode="General">
                  <c:v>3.4000000000000002E-3</c:v>
                </c:pt>
                <c:pt idx="242" formatCode="General">
                  <c:v>1.1999999999999999E-3</c:v>
                </c:pt>
                <c:pt idx="243" formatCode="General">
                  <c:v>3.2899999999999999E-2</c:v>
                </c:pt>
                <c:pt idx="244" formatCode="General">
                  <c:v>-1.7000000000000001E-3</c:v>
                </c:pt>
                <c:pt idx="245" formatCode="General">
                  <c:v>-5.9500000000000004E-2</c:v>
                </c:pt>
                <c:pt idx="246" formatCode="General">
                  <c:v>7.4999999999999997E-3</c:v>
                </c:pt>
                <c:pt idx="247" formatCode="General">
                  <c:v>2.5600000000000001E-2</c:v>
                </c:pt>
                <c:pt idx="248" formatCode="General">
                  <c:v>1.2999999999999999E-3</c:v>
                </c:pt>
                <c:pt idx="249" formatCode="General">
                  <c:v>8.6E-3</c:v>
                </c:pt>
                <c:pt idx="250" formatCode="General">
                  <c:v>-8.2400000000000001E-2</c:v>
                </c:pt>
                <c:pt idx="251" formatCode="General">
                  <c:v>-2.4300000000000002E-2</c:v>
                </c:pt>
                <c:pt idx="252" formatCode="General">
                  <c:v>2.2099999999999998E-2</c:v>
                </c:pt>
                <c:pt idx="253" formatCode="General">
                  <c:v>-2.4900000000000002E-2</c:v>
                </c:pt>
                <c:pt idx="254" formatCode="General">
                  <c:v>1.7500000000000002E-2</c:v>
                </c:pt>
                <c:pt idx="255" formatCode="General">
                  <c:v>3.2799999999999996E-2</c:v>
                </c:pt>
                <c:pt idx="256" formatCode="General">
                  <c:v>8.199999999999999E-3</c:v>
                </c:pt>
                <c:pt idx="257" formatCode="General">
                  <c:v>2.8300000000000002E-2</c:v>
                </c:pt>
                <c:pt idx="258" formatCode="General">
                  <c:v>2.7699999999999999E-2</c:v>
                </c:pt>
                <c:pt idx="259" formatCode="General">
                  <c:v>-5.1500000000000004E-2</c:v>
                </c:pt>
                <c:pt idx="260" formatCode="General">
                  <c:v>-1.5100000000000001E-2</c:v>
                </c:pt>
                <c:pt idx="261" formatCode="General">
                  <c:v>2.3E-2</c:v>
                </c:pt>
                <c:pt idx="262" formatCode="General">
                  <c:v>3.7699999999999997E-2</c:v>
                </c:pt>
                <c:pt idx="263" formatCode="General">
                  <c:v>1.09E-2</c:v>
                </c:pt>
                <c:pt idx="264" formatCode="General">
                  <c:v>2.4900000000000002E-2</c:v>
                </c:pt>
                <c:pt idx="265" formatCode="General">
                  <c:v>4.5700000000000005E-2</c:v>
                </c:pt>
                <c:pt idx="266" formatCode="General">
                  <c:v>-2.1899999999999999E-2</c:v>
                </c:pt>
                <c:pt idx="267" formatCode="General">
                  <c:v>1.78E-2</c:v>
                </c:pt>
                <c:pt idx="268" formatCode="General">
                  <c:v>6.2699999999999992E-2</c:v>
                </c:pt>
                <c:pt idx="269" formatCode="General">
                  <c:v>4.7E-2</c:v>
                </c:pt>
                <c:pt idx="270" formatCode="General">
                  <c:v>-1.8799999999999997E-2</c:v>
                </c:pt>
                <c:pt idx="271" formatCode="General">
                  <c:v>-1.4499999999999999E-2</c:v>
                </c:pt>
                <c:pt idx="272" formatCode="General">
                  <c:v>1.47E-2</c:v>
                </c:pt>
                <c:pt idx="273" formatCode="General">
                  <c:v>3.9599999999999996E-2</c:v>
                </c:pt>
                <c:pt idx="274" formatCode="General">
                  <c:v>8.4000000000000005E-2</c:v>
                </c:pt>
                <c:pt idx="275" formatCode="General">
                  <c:v>2.4799999999999999E-2</c:v>
                </c:pt>
                <c:pt idx="276" formatCode="General">
                  <c:v>2.6200000000000001E-2</c:v>
                </c:pt>
                <c:pt idx="277" formatCode="General">
                  <c:v>8.3999999999999995E-3</c:v>
                </c:pt>
                <c:pt idx="278" formatCode="General">
                  <c:v>5.5599999999999997E-2</c:v>
                </c:pt>
                <c:pt idx="279" formatCode="General">
                  <c:v>1.29E-2</c:v>
                </c:pt>
                <c:pt idx="280" formatCode="General">
                  <c:v>-1.7399999999999999E-2</c:v>
                </c:pt>
                <c:pt idx="281" formatCode="General">
                  <c:v>-1.0800000000000001E-2</c:v>
                </c:pt>
                <c:pt idx="282" formatCode="General">
                  <c:v>-2.4700000000000003E-2</c:v>
                </c:pt>
              </c:numCache>
            </c:numRef>
          </c:xVal>
          <c:yVal>
            <c:numRef>
              <c:f>'Error Factor (REVISED)'!$K$29:$K$311</c:f>
              <c:numCache>
                <c:formatCode>General</c:formatCode>
                <c:ptCount val="283"/>
                <c:pt idx="0">
                  <c:v>-4.1337017125157118E-2</c:v>
                </c:pt>
                <c:pt idx="1">
                  <c:v>1.6110830977190856E-2</c:v>
                </c:pt>
                <c:pt idx="2">
                  <c:v>-0.13933189357467302</c:v>
                </c:pt>
                <c:pt idx="3">
                  <c:v>-1.2017240325096965E-2</c:v>
                </c:pt>
                <c:pt idx="4">
                  <c:v>-0.1166607589899465</c:v>
                </c:pt>
                <c:pt idx="5">
                  <c:v>4.9484315919650967E-2</c:v>
                </c:pt>
                <c:pt idx="6">
                  <c:v>4.5920073179704445E-2</c:v>
                </c:pt>
                <c:pt idx="7">
                  <c:v>3.5840508837352403E-2</c:v>
                </c:pt>
                <c:pt idx="8">
                  <c:v>-5.6372349792882658E-2</c:v>
                </c:pt>
                <c:pt idx="9">
                  <c:v>-6.8281461303031421E-2</c:v>
                </c:pt>
                <c:pt idx="10">
                  <c:v>2.3661789146716829E-2</c:v>
                </c:pt>
                <c:pt idx="11">
                  <c:v>-0.15234277092936671</c:v>
                </c:pt>
                <c:pt idx="12">
                  <c:v>0.10426029109914739</c:v>
                </c:pt>
                <c:pt idx="13">
                  <c:v>-1.5992982305475644E-2</c:v>
                </c:pt>
                <c:pt idx="14">
                  <c:v>3.7095152126888409E-2</c:v>
                </c:pt>
                <c:pt idx="15">
                  <c:v>-5.1620091714383129E-2</c:v>
                </c:pt>
                <c:pt idx="16">
                  <c:v>-2.880935562555113E-3</c:v>
                </c:pt>
                <c:pt idx="17">
                  <c:v>-6.4150716214113807E-2</c:v>
                </c:pt>
                <c:pt idx="18">
                  <c:v>4.4428790297434267E-2</c:v>
                </c:pt>
                <c:pt idx="19">
                  <c:v>3.3245168247130821E-2</c:v>
                </c:pt>
                <c:pt idx="20">
                  <c:v>-0.12575382087507919</c:v>
                </c:pt>
                <c:pt idx="21">
                  <c:v>-6.365349710187114E-2</c:v>
                </c:pt>
                <c:pt idx="22">
                  <c:v>4.815815768286566E-2</c:v>
                </c:pt>
                <c:pt idx="23">
                  <c:v>1.7329016514589249E-2</c:v>
                </c:pt>
                <c:pt idx="24">
                  <c:v>2.530743724245018E-2</c:v>
                </c:pt>
                <c:pt idx="25">
                  <c:v>-0.10333835309758711</c:v>
                </c:pt>
                <c:pt idx="26">
                  <c:v>0.15506943160066264</c:v>
                </c:pt>
                <c:pt idx="27">
                  <c:v>-3.2548009024019178E-2</c:v>
                </c:pt>
                <c:pt idx="28">
                  <c:v>3.8936798557830887E-2</c:v>
                </c:pt>
                <c:pt idx="29">
                  <c:v>-4.2635722299596716E-2</c:v>
                </c:pt>
                <c:pt idx="30">
                  <c:v>7.4564935355054318E-2</c:v>
                </c:pt>
                <c:pt idx="31">
                  <c:v>-2.5920704131340871E-2</c:v>
                </c:pt>
                <c:pt idx="32">
                  <c:v>1.9114525729686176E-2</c:v>
                </c:pt>
                <c:pt idx="33">
                  <c:v>-2.6357907362093966E-2</c:v>
                </c:pt>
                <c:pt idx="34">
                  <c:v>3.0006328879036433E-2</c:v>
                </c:pt>
                <c:pt idx="35">
                  <c:v>-1.9983693182923475E-2</c:v>
                </c:pt>
                <c:pt idx="36">
                  <c:v>-3.4245677764941709E-2</c:v>
                </c:pt>
                <c:pt idx="37">
                  <c:v>-7.3648372048807448E-2</c:v>
                </c:pt>
                <c:pt idx="38">
                  <c:v>-5.2319197175225658E-2</c:v>
                </c:pt>
                <c:pt idx="39">
                  <c:v>5.3794111727940415E-2</c:v>
                </c:pt>
                <c:pt idx="40">
                  <c:v>1.3817596281761867E-2</c:v>
                </c:pt>
                <c:pt idx="41">
                  <c:v>0.12279537479639019</c:v>
                </c:pt>
                <c:pt idx="42">
                  <c:v>7.7209084613905563E-2</c:v>
                </c:pt>
                <c:pt idx="43">
                  <c:v>-4.479502425901305E-2</c:v>
                </c:pt>
                <c:pt idx="44">
                  <c:v>3.2439285980854785E-2</c:v>
                </c:pt>
                <c:pt idx="45">
                  <c:v>2.9768279728245146E-2</c:v>
                </c:pt>
                <c:pt idx="46">
                  <c:v>-7.9061436546040753E-2</c:v>
                </c:pt>
                <c:pt idx="47">
                  <c:v>0.19176937531422367</c:v>
                </c:pt>
                <c:pt idx="48">
                  <c:v>1.8807381374034211E-2</c:v>
                </c:pt>
                <c:pt idx="49">
                  <c:v>1.0179686487574967E-2</c:v>
                </c:pt>
                <c:pt idx="50">
                  <c:v>-7.4584437652731955E-2</c:v>
                </c:pt>
                <c:pt idx="51">
                  <c:v>-0.10785954331573833</c:v>
                </c:pt>
                <c:pt idx="52">
                  <c:v>0.35110859771872371</c:v>
                </c:pt>
                <c:pt idx="53">
                  <c:v>-0.25722704747201341</c:v>
                </c:pt>
                <c:pt idx="54">
                  <c:v>-7.3018163941386272E-2</c:v>
                </c:pt>
                <c:pt idx="55">
                  <c:v>-9.5846943847348418E-2</c:v>
                </c:pt>
                <c:pt idx="56">
                  <c:v>-1.1984941794586338E-2</c:v>
                </c:pt>
                <c:pt idx="57">
                  <c:v>-2.8038646632933324E-2</c:v>
                </c:pt>
                <c:pt idx="58">
                  <c:v>-5.3001934420929056E-3</c:v>
                </c:pt>
                <c:pt idx="59">
                  <c:v>3.8383343326571034E-2</c:v>
                </c:pt>
                <c:pt idx="60">
                  <c:v>-2.037378519134387E-2</c:v>
                </c:pt>
                <c:pt idx="61">
                  <c:v>2.1161326896884956E-2</c:v>
                </c:pt>
                <c:pt idx="62">
                  <c:v>-3.1320319841151259E-2</c:v>
                </c:pt>
                <c:pt idx="63">
                  <c:v>-7.6552448556091238E-2</c:v>
                </c:pt>
                <c:pt idx="64">
                  <c:v>4.5300745706750779E-2</c:v>
                </c:pt>
                <c:pt idx="65">
                  <c:v>-1.9701494245022474E-2</c:v>
                </c:pt>
                <c:pt idx="66">
                  <c:v>-4.9358523717646374E-2</c:v>
                </c:pt>
                <c:pt idx="67">
                  <c:v>7.4336297340910615E-2</c:v>
                </c:pt>
                <c:pt idx="68">
                  <c:v>-9.0435359398339642E-3</c:v>
                </c:pt>
                <c:pt idx="69">
                  <c:v>-6.5391556006406074E-2</c:v>
                </c:pt>
                <c:pt idx="70">
                  <c:v>3.9725384293798627E-2</c:v>
                </c:pt>
                <c:pt idx="71">
                  <c:v>-4.2330165021145089E-3</c:v>
                </c:pt>
                <c:pt idx="72">
                  <c:v>-1.4131569305012567E-2</c:v>
                </c:pt>
                <c:pt idx="73">
                  <c:v>-1.1149009315688012E-2</c:v>
                </c:pt>
                <c:pt idx="74">
                  <c:v>-1.0180017360356564E-2</c:v>
                </c:pt>
                <c:pt idx="75">
                  <c:v>-3.8383036923092959E-2</c:v>
                </c:pt>
                <c:pt idx="76">
                  <c:v>2.7822330806598523E-2</c:v>
                </c:pt>
                <c:pt idx="77">
                  <c:v>1.8015151634355214E-2</c:v>
                </c:pt>
                <c:pt idx="78">
                  <c:v>-4.3349893022278457E-2</c:v>
                </c:pt>
                <c:pt idx="79">
                  <c:v>6.6705421584140161E-3</c:v>
                </c:pt>
                <c:pt idx="80">
                  <c:v>2.7091381093732565E-2</c:v>
                </c:pt>
                <c:pt idx="81">
                  <c:v>1.7279902556906226E-2</c:v>
                </c:pt>
                <c:pt idx="82">
                  <c:v>1.4936280300751874E-2</c:v>
                </c:pt>
                <c:pt idx="83">
                  <c:v>-2.3838369367017484E-2</c:v>
                </c:pt>
                <c:pt idx="84">
                  <c:v>-6.9980917152731942E-2</c:v>
                </c:pt>
                <c:pt idx="85">
                  <c:v>-1.0752565513921694E-2</c:v>
                </c:pt>
                <c:pt idx="86">
                  <c:v>-8.5594272996366488E-2</c:v>
                </c:pt>
                <c:pt idx="87">
                  <c:v>9.8459729794415259E-3</c:v>
                </c:pt>
                <c:pt idx="88">
                  <c:v>3.2026644021538347E-2</c:v>
                </c:pt>
                <c:pt idx="89">
                  <c:v>9.3078563099736888E-3</c:v>
                </c:pt>
                <c:pt idx="90">
                  <c:v>7.4317341403670717E-2</c:v>
                </c:pt>
                <c:pt idx="91">
                  <c:v>-5.6081800734821413E-2</c:v>
                </c:pt>
                <c:pt idx="92">
                  <c:v>-1.2211644124377383E-3</c:v>
                </c:pt>
                <c:pt idx="93">
                  <c:v>2.738624638000851E-2</c:v>
                </c:pt>
                <c:pt idx="94">
                  <c:v>-8.2380262328969833E-2</c:v>
                </c:pt>
                <c:pt idx="95">
                  <c:v>-6.8461186817970601E-2</c:v>
                </c:pt>
                <c:pt idx="96">
                  <c:v>-1.463356116953189E-2</c:v>
                </c:pt>
                <c:pt idx="97">
                  <c:v>4.3830377511885787E-2</c:v>
                </c:pt>
                <c:pt idx="98">
                  <c:v>-2.806778285757567E-2</c:v>
                </c:pt>
                <c:pt idx="99">
                  <c:v>-2.9018203119586708E-2</c:v>
                </c:pt>
                <c:pt idx="100">
                  <c:v>-2.7495189303646285E-2</c:v>
                </c:pt>
                <c:pt idx="101">
                  <c:v>3.2415393169139356E-2</c:v>
                </c:pt>
                <c:pt idx="102">
                  <c:v>-4.6056882436907073E-2</c:v>
                </c:pt>
                <c:pt idx="103">
                  <c:v>8.553740760111786E-2</c:v>
                </c:pt>
                <c:pt idx="104">
                  <c:v>2.138160906130477E-2</c:v>
                </c:pt>
                <c:pt idx="105">
                  <c:v>2.8958751105617176E-2</c:v>
                </c:pt>
                <c:pt idx="106">
                  <c:v>3.0277464271317028E-3</c:v>
                </c:pt>
                <c:pt idx="107">
                  <c:v>-8.2738005975952766E-3</c:v>
                </c:pt>
                <c:pt idx="108">
                  <c:v>-6.6234504168063105E-2</c:v>
                </c:pt>
                <c:pt idx="109">
                  <c:v>8.751273171471681E-3</c:v>
                </c:pt>
                <c:pt idx="110">
                  <c:v>-3.1763903039121938E-2</c:v>
                </c:pt>
                <c:pt idx="111">
                  <c:v>5.2999103159117641E-2</c:v>
                </c:pt>
                <c:pt idx="112">
                  <c:v>4.0067967816692709E-2</c:v>
                </c:pt>
                <c:pt idx="113">
                  <c:v>5.3023804305241243E-2</c:v>
                </c:pt>
                <c:pt idx="114">
                  <c:v>5.7023944541045868E-5</c:v>
                </c:pt>
                <c:pt idx="115">
                  <c:v>-1.3625986467158929E-2</c:v>
                </c:pt>
                <c:pt idx="116">
                  <c:v>-2.6850799354937983E-2</c:v>
                </c:pt>
                <c:pt idx="117">
                  <c:v>-2.3407272731208913E-4</c:v>
                </c:pt>
                <c:pt idx="118">
                  <c:v>4.6555075690395353E-2</c:v>
                </c:pt>
                <c:pt idx="119">
                  <c:v>-3.4592501915732377E-2</c:v>
                </c:pt>
                <c:pt idx="120">
                  <c:v>-1.7839163397272125E-3</c:v>
                </c:pt>
                <c:pt idx="121">
                  <c:v>-5.2476853047699598E-2</c:v>
                </c:pt>
                <c:pt idx="122">
                  <c:v>1.7357412493496059E-2</c:v>
                </c:pt>
                <c:pt idx="123">
                  <c:v>-3.7909805964935213E-2</c:v>
                </c:pt>
                <c:pt idx="124">
                  <c:v>6.5900565252147228E-2</c:v>
                </c:pt>
                <c:pt idx="125">
                  <c:v>-3.3773291689465738E-2</c:v>
                </c:pt>
                <c:pt idx="126">
                  <c:v>-4.3510438697498231E-3</c:v>
                </c:pt>
                <c:pt idx="127">
                  <c:v>1.5075982073358536E-2</c:v>
                </c:pt>
                <c:pt idx="128">
                  <c:v>2.5817054430241845E-2</c:v>
                </c:pt>
                <c:pt idx="129">
                  <c:v>-1.2177229397704242E-2</c:v>
                </c:pt>
                <c:pt idx="130">
                  <c:v>-6.5232210266504553E-2</c:v>
                </c:pt>
                <c:pt idx="131">
                  <c:v>-1.1712260531511295E-2</c:v>
                </c:pt>
                <c:pt idx="132">
                  <c:v>-6.6370193959946214E-2</c:v>
                </c:pt>
                <c:pt idx="133">
                  <c:v>-5.6619422388953206E-2</c:v>
                </c:pt>
                <c:pt idx="134">
                  <c:v>7.1839864052331975E-2</c:v>
                </c:pt>
                <c:pt idx="135">
                  <c:v>-2.8860325535120399E-2</c:v>
                </c:pt>
                <c:pt idx="136">
                  <c:v>-3.2217709056064033E-2</c:v>
                </c:pt>
                <c:pt idx="137">
                  <c:v>1.4338769452134345E-2</c:v>
                </c:pt>
                <c:pt idx="138">
                  <c:v>5.5536614162370976E-2</c:v>
                </c:pt>
                <c:pt idx="139">
                  <c:v>9.969417150630891E-3</c:v>
                </c:pt>
                <c:pt idx="140">
                  <c:v>1.355192589957342E-2</c:v>
                </c:pt>
                <c:pt idx="141">
                  <c:v>-5.4625305630552679E-2</c:v>
                </c:pt>
                <c:pt idx="142">
                  <c:v>-2.9976960875627325E-3</c:v>
                </c:pt>
                <c:pt idx="143">
                  <c:v>-4.3591058206359952E-2</c:v>
                </c:pt>
                <c:pt idx="144">
                  <c:v>3.6836743973134252E-2</c:v>
                </c:pt>
                <c:pt idx="145">
                  <c:v>8.9645170641042965E-4</c:v>
                </c:pt>
                <c:pt idx="146">
                  <c:v>-7.7360138875128617E-3</c:v>
                </c:pt>
                <c:pt idx="147">
                  <c:v>-4.977602470277296E-2</c:v>
                </c:pt>
                <c:pt idx="148">
                  <c:v>-3.6015345363121024E-2</c:v>
                </c:pt>
                <c:pt idx="149">
                  <c:v>1.9820509057728447E-3</c:v>
                </c:pt>
                <c:pt idx="150">
                  <c:v>6.6318024053780303E-2</c:v>
                </c:pt>
                <c:pt idx="151">
                  <c:v>2.189053748045227E-2</c:v>
                </c:pt>
                <c:pt idx="152">
                  <c:v>2.9841111202496447E-2</c:v>
                </c:pt>
                <c:pt idx="153">
                  <c:v>-2.2375736966088123E-2</c:v>
                </c:pt>
                <c:pt idx="154">
                  <c:v>6.8452961321724487E-2</c:v>
                </c:pt>
                <c:pt idx="155">
                  <c:v>-9.3031462791236903E-4</c:v>
                </c:pt>
                <c:pt idx="156">
                  <c:v>-5.4264154268355271E-2</c:v>
                </c:pt>
                <c:pt idx="157">
                  <c:v>4.3433157528246689E-2</c:v>
                </c:pt>
                <c:pt idx="158">
                  <c:v>2.4438648737542819E-2</c:v>
                </c:pt>
                <c:pt idx="159">
                  <c:v>3.0796053171759683E-2</c:v>
                </c:pt>
                <c:pt idx="160">
                  <c:v>3.4468667644859535E-2</c:v>
                </c:pt>
                <c:pt idx="161">
                  <c:v>2.3448038147969023E-2</c:v>
                </c:pt>
                <c:pt idx="162">
                  <c:v>-1.556480021029372E-2</c:v>
                </c:pt>
                <c:pt idx="163">
                  <c:v>9.3043694236311369E-3</c:v>
                </c:pt>
                <c:pt idx="164">
                  <c:v>2.5213226628205909E-2</c:v>
                </c:pt>
                <c:pt idx="165">
                  <c:v>5.7296799584916333E-2</c:v>
                </c:pt>
                <c:pt idx="166">
                  <c:v>3.1595673885869258E-2</c:v>
                </c:pt>
                <c:pt idx="167">
                  <c:v>-5.9195130215609015E-2</c:v>
                </c:pt>
                <c:pt idx="168">
                  <c:v>-4.4583565865002721E-2</c:v>
                </c:pt>
                <c:pt idx="169">
                  <c:v>5.4930641096007461E-2</c:v>
                </c:pt>
                <c:pt idx="170">
                  <c:v>-1.0534349024572599E-2</c:v>
                </c:pt>
                <c:pt idx="171">
                  <c:v>2.5573528803711304E-2</c:v>
                </c:pt>
                <c:pt idx="172">
                  <c:v>-1.2336951254098814E-2</c:v>
                </c:pt>
                <c:pt idx="173">
                  <c:v>-3.7481021361670981E-2</c:v>
                </c:pt>
                <c:pt idx="174">
                  <c:v>-2.1639517129195589E-2</c:v>
                </c:pt>
                <c:pt idx="175">
                  <c:v>3.026756843304303E-2</c:v>
                </c:pt>
                <c:pt idx="176">
                  <c:v>-6.8282828002971058E-2</c:v>
                </c:pt>
                <c:pt idx="177">
                  <c:v>2.5015687603887275E-2</c:v>
                </c:pt>
                <c:pt idx="178">
                  <c:v>4.4352415611303014E-2</c:v>
                </c:pt>
                <c:pt idx="179">
                  <c:v>-2.0774281862441492E-2</c:v>
                </c:pt>
                <c:pt idx="180">
                  <c:v>-3.2530851913767228E-2</c:v>
                </c:pt>
                <c:pt idx="181">
                  <c:v>0.13748822367982511</c:v>
                </c:pt>
                <c:pt idx="182">
                  <c:v>-5.9980174457262656E-2</c:v>
                </c:pt>
                <c:pt idx="183">
                  <c:v>5.5861426033001843E-2</c:v>
                </c:pt>
                <c:pt idx="184">
                  <c:v>-8.4110766199348541E-2</c:v>
                </c:pt>
                <c:pt idx="185">
                  <c:v>1.8896384306007447E-2</c:v>
                </c:pt>
                <c:pt idx="186">
                  <c:v>-1.1414052688929532E-2</c:v>
                </c:pt>
                <c:pt idx="187">
                  <c:v>-2.4302747357118525E-2</c:v>
                </c:pt>
                <c:pt idx="188">
                  <c:v>1.3780244986200205E-3</c:v>
                </c:pt>
                <c:pt idx="189">
                  <c:v>-9.5577357666129792E-3</c:v>
                </c:pt>
                <c:pt idx="190">
                  <c:v>4.9631344544504158E-3</c:v>
                </c:pt>
                <c:pt idx="191">
                  <c:v>0.10541475264890066</c:v>
                </c:pt>
                <c:pt idx="192">
                  <c:v>4.6051473161591659E-2</c:v>
                </c:pt>
                <c:pt idx="193">
                  <c:v>9.153381787244895E-2</c:v>
                </c:pt>
                <c:pt idx="194">
                  <c:v>-3.1449677920341229E-2</c:v>
                </c:pt>
                <c:pt idx="195">
                  <c:v>-5.2551685805236587E-2</c:v>
                </c:pt>
                <c:pt idx="196">
                  <c:v>4.2780693519633879E-2</c:v>
                </c:pt>
                <c:pt idx="197">
                  <c:v>-2.6287279636597355E-2</c:v>
                </c:pt>
                <c:pt idx="198">
                  <c:v>-6.0203189664039682E-2</c:v>
                </c:pt>
                <c:pt idx="199">
                  <c:v>6.5538704049348945E-2</c:v>
                </c:pt>
                <c:pt idx="200">
                  <c:v>-1.3728974532186109E-2</c:v>
                </c:pt>
                <c:pt idx="201">
                  <c:v>-4.5788503078860711E-2</c:v>
                </c:pt>
                <c:pt idx="202">
                  <c:v>6.4831090847459999E-2</c:v>
                </c:pt>
                <c:pt idx="203">
                  <c:v>0.10290335776174596</c:v>
                </c:pt>
                <c:pt idx="204">
                  <c:v>-3.5830716513919808E-2</c:v>
                </c:pt>
                <c:pt idx="205">
                  <c:v>-3.8727434963030993E-2</c:v>
                </c:pt>
                <c:pt idx="206">
                  <c:v>-2.9236811463076509E-3</c:v>
                </c:pt>
                <c:pt idx="207">
                  <c:v>5.4137051647922506E-2</c:v>
                </c:pt>
                <c:pt idx="208">
                  <c:v>1.3428170141847239E-2</c:v>
                </c:pt>
                <c:pt idx="209">
                  <c:v>-5.6286521095320757E-2</c:v>
                </c:pt>
                <c:pt idx="210">
                  <c:v>-5.5656613571735201E-2</c:v>
                </c:pt>
                <c:pt idx="211">
                  <c:v>2.6923008966650272E-2</c:v>
                </c:pt>
                <c:pt idx="212">
                  <c:v>-4.4425609718616824E-2</c:v>
                </c:pt>
                <c:pt idx="213">
                  <c:v>-2.5714727636579351E-2</c:v>
                </c:pt>
                <c:pt idx="214">
                  <c:v>-8.1823390575194083E-2</c:v>
                </c:pt>
                <c:pt idx="215">
                  <c:v>-6.7576014667761891E-4</c:v>
                </c:pt>
                <c:pt idx="216">
                  <c:v>8.5159730350796159E-3</c:v>
                </c:pt>
                <c:pt idx="217">
                  <c:v>-4.9984106788838641E-3</c:v>
                </c:pt>
                <c:pt idx="218">
                  <c:v>3.3239698770751447E-2</c:v>
                </c:pt>
                <c:pt idx="219">
                  <c:v>3.9966183901578071E-2</c:v>
                </c:pt>
                <c:pt idx="220">
                  <c:v>-1.327038903372791E-2</c:v>
                </c:pt>
                <c:pt idx="221">
                  <c:v>-1.7648985183271459E-2</c:v>
                </c:pt>
                <c:pt idx="222">
                  <c:v>7.2589799403056321E-2</c:v>
                </c:pt>
                <c:pt idx="223">
                  <c:v>3.4570099627470006E-3</c:v>
                </c:pt>
                <c:pt idx="224">
                  <c:v>-1.8806409866743548E-2</c:v>
                </c:pt>
                <c:pt idx="225">
                  <c:v>3.909048414010096E-2</c:v>
                </c:pt>
                <c:pt idx="226">
                  <c:v>3.0582574524404826E-3</c:v>
                </c:pt>
                <c:pt idx="227">
                  <c:v>-2.5053880992571456E-2</c:v>
                </c:pt>
                <c:pt idx="228">
                  <c:v>8.7267162068240534E-3</c:v>
                </c:pt>
                <c:pt idx="229">
                  <c:v>5.3957909608209648E-2</c:v>
                </c:pt>
                <c:pt idx="230">
                  <c:v>-2.0316257490803465E-2</c:v>
                </c:pt>
                <c:pt idx="231">
                  <c:v>-3.8476903001458666E-2</c:v>
                </c:pt>
                <c:pt idx="232">
                  <c:v>-7.1717149129509855E-2</c:v>
                </c:pt>
                <c:pt idx="233">
                  <c:v>1.8597736580206428E-2</c:v>
                </c:pt>
                <c:pt idx="234">
                  <c:v>-4.4843332375568798E-2</c:v>
                </c:pt>
                <c:pt idx="235">
                  <c:v>-3.1235505943115492E-2</c:v>
                </c:pt>
                <c:pt idx="236">
                  <c:v>5.8906612342614732E-2</c:v>
                </c:pt>
                <c:pt idx="237">
                  <c:v>4.5814834514080471E-2</c:v>
                </c:pt>
                <c:pt idx="238">
                  <c:v>-7.0660405786689938E-3</c:v>
                </c:pt>
                <c:pt idx="239">
                  <c:v>-8.1763023940193101E-3</c:v>
                </c:pt>
                <c:pt idx="240">
                  <c:v>-4.1757715525753136E-2</c:v>
                </c:pt>
                <c:pt idx="241">
                  <c:v>-1.2564814991193572E-2</c:v>
                </c:pt>
                <c:pt idx="242">
                  <c:v>-2.6622537572697023E-2</c:v>
                </c:pt>
                <c:pt idx="243">
                  <c:v>0.10699635988856956</c:v>
                </c:pt>
                <c:pt idx="244">
                  <c:v>-1.5299531439519511E-2</c:v>
                </c:pt>
                <c:pt idx="245">
                  <c:v>-3.7632792294804276E-2</c:v>
                </c:pt>
                <c:pt idx="246">
                  <c:v>-5.709649193025107E-2</c:v>
                </c:pt>
                <c:pt idx="247">
                  <c:v>1.2206847343557651E-2</c:v>
                </c:pt>
                <c:pt idx="248">
                  <c:v>-3.0469361358734529E-2</c:v>
                </c:pt>
                <c:pt idx="249">
                  <c:v>-2.0545739377833064E-3</c:v>
                </c:pt>
                <c:pt idx="250">
                  <c:v>2.1598828038826557E-2</c:v>
                </c:pt>
                <c:pt idx="251">
                  <c:v>-6.8221990357146323E-2</c:v>
                </c:pt>
                <c:pt idx="252">
                  <c:v>-5.9308049180900435E-2</c:v>
                </c:pt>
                <c:pt idx="253">
                  <c:v>9.2735783826955465E-3</c:v>
                </c:pt>
                <c:pt idx="254">
                  <c:v>6.1709408359433435E-2</c:v>
                </c:pt>
                <c:pt idx="255">
                  <c:v>-1.1482341445846266E-2</c:v>
                </c:pt>
                <c:pt idx="256">
                  <c:v>3.0233861896674999E-3</c:v>
                </c:pt>
                <c:pt idx="257">
                  <c:v>-0.12369292098333971</c:v>
                </c:pt>
                <c:pt idx="258">
                  <c:v>5.5997957403114806E-2</c:v>
                </c:pt>
                <c:pt idx="259">
                  <c:v>7.721572475817462E-2</c:v>
                </c:pt>
                <c:pt idx="260">
                  <c:v>0.10252247312931087</c:v>
                </c:pt>
                <c:pt idx="261">
                  <c:v>8.1554027815749983E-3</c:v>
                </c:pt>
                <c:pt idx="262">
                  <c:v>3.9907205913508693E-2</c:v>
                </c:pt>
                <c:pt idx="263">
                  <c:v>6.6660945283750245E-2</c:v>
                </c:pt>
                <c:pt idx="264">
                  <c:v>6.8664537431954525E-2</c:v>
                </c:pt>
                <c:pt idx="265">
                  <c:v>5.2614574181721864E-2</c:v>
                </c:pt>
                <c:pt idx="266">
                  <c:v>-1.578339908464628E-2</c:v>
                </c:pt>
                <c:pt idx="267">
                  <c:v>2.5228700844752233E-2</c:v>
                </c:pt>
                <c:pt idx="268">
                  <c:v>8.2243698241285551E-2</c:v>
                </c:pt>
                <c:pt idx="269">
                  <c:v>-2.1672085692185459E-2</c:v>
                </c:pt>
                <c:pt idx="270">
                  <c:v>8.9656691170571928E-4</c:v>
                </c:pt>
                <c:pt idx="271">
                  <c:v>-7.9874173609816662E-2</c:v>
                </c:pt>
                <c:pt idx="272">
                  <c:v>2.2088226871770641E-2</c:v>
                </c:pt>
                <c:pt idx="273">
                  <c:v>-7.1487968981001321E-2</c:v>
                </c:pt>
                <c:pt idx="274">
                  <c:v>4.5602652704389138E-2</c:v>
                </c:pt>
                <c:pt idx="275">
                  <c:v>5.1763692283175358E-2</c:v>
                </c:pt>
                <c:pt idx="276">
                  <c:v>4.027108423287435E-2</c:v>
                </c:pt>
                <c:pt idx="277">
                  <c:v>3.809640862154158E-2</c:v>
                </c:pt>
                <c:pt idx="278">
                  <c:v>6.7350185954322017E-2</c:v>
                </c:pt>
                <c:pt idx="279">
                  <c:v>0.11357977067143123</c:v>
                </c:pt>
                <c:pt idx="280">
                  <c:v>-6.6504280924641349E-2</c:v>
                </c:pt>
                <c:pt idx="281">
                  <c:v>-1.9656130911039703E-2</c:v>
                </c:pt>
                <c:pt idx="282">
                  <c:v>7.2491347770028469E-2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F9-4C6C-AE54-EC318E6E9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52943"/>
        <c:axId val="452253903"/>
      </c:scatterChart>
      <c:valAx>
        <c:axId val="45225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RMW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52253903"/>
        <c:crosses val="autoZero"/>
        <c:crossBetween val="midCat"/>
      </c:valAx>
      <c:valAx>
        <c:axId val="452253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252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CMA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'Error Factor (REVISED)'!$G$2:$G$284</c:f>
              <c:numCache>
                <c:formatCode>0.00%</c:formatCode>
                <c:ptCount val="283"/>
                <c:pt idx="0">
                  <c:v>-1.83E-2</c:v>
                </c:pt>
                <c:pt idx="1">
                  <c:v>-1.2699999999999999E-2</c:v>
                </c:pt>
                <c:pt idx="2">
                  <c:v>1.9799999999999998E-2</c:v>
                </c:pt>
                <c:pt idx="3">
                  <c:v>-1.4999999999999999E-2</c:v>
                </c:pt>
                <c:pt idx="4">
                  <c:v>2.8000000000000004E-3</c:v>
                </c:pt>
                <c:pt idx="5">
                  <c:v>-2.1400000000000002E-2</c:v>
                </c:pt>
                <c:pt idx="6">
                  <c:v>-1.21E-2</c:v>
                </c:pt>
                <c:pt idx="7">
                  <c:v>-2.9900000000000003E-2</c:v>
                </c:pt>
                <c:pt idx="8">
                  <c:v>3.1400000000000004E-2</c:v>
                </c:pt>
                <c:pt idx="9">
                  <c:v>1.7399999999999999E-2</c:v>
                </c:pt>
                <c:pt idx="10">
                  <c:v>-1.6399999999999998E-2</c:v>
                </c:pt>
                <c:pt idx="11">
                  <c:v>-5.1999999999999998E-3</c:v>
                </c:pt>
                <c:pt idx="12">
                  <c:v>-5.3E-3</c:v>
                </c:pt>
                <c:pt idx="13">
                  <c:v>-7.4000000000000003E-3</c:v>
                </c:pt>
                <c:pt idx="14">
                  <c:v>5.1000000000000004E-3</c:v>
                </c:pt>
                <c:pt idx="15">
                  <c:v>-6.3E-3</c:v>
                </c:pt>
                <c:pt idx="16">
                  <c:v>2.46E-2</c:v>
                </c:pt>
                <c:pt idx="17">
                  <c:v>-3.9699999999999999E-2</c:v>
                </c:pt>
                <c:pt idx="18">
                  <c:v>5.3099999999999994E-2</c:v>
                </c:pt>
                <c:pt idx="19">
                  <c:v>-1.1399999999999999E-2</c:v>
                </c:pt>
                <c:pt idx="20">
                  <c:v>-1.95E-2</c:v>
                </c:pt>
                <c:pt idx="21">
                  <c:v>2.8999999999999998E-2</c:v>
                </c:pt>
                <c:pt idx="22">
                  <c:v>-9.8999999999999991E-3</c:v>
                </c:pt>
                <c:pt idx="23">
                  <c:v>-4.2300000000000004E-2</c:v>
                </c:pt>
                <c:pt idx="24">
                  <c:v>6.08E-2</c:v>
                </c:pt>
                <c:pt idx="25">
                  <c:v>2.1700000000000001E-2</c:v>
                </c:pt>
                <c:pt idx="26">
                  <c:v>3.9800000000000002E-2</c:v>
                </c:pt>
                <c:pt idx="27">
                  <c:v>-1.66E-2</c:v>
                </c:pt>
                <c:pt idx="28">
                  <c:v>2.4900000000000002E-2</c:v>
                </c:pt>
                <c:pt idx="29">
                  <c:v>8.0600000000000005E-2</c:v>
                </c:pt>
                <c:pt idx="30">
                  <c:v>1.83E-2</c:v>
                </c:pt>
                <c:pt idx="31">
                  <c:v>3.7000000000000002E-3</c:v>
                </c:pt>
                <c:pt idx="32">
                  <c:v>-2.3E-3</c:v>
                </c:pt>
                <c:pt idx="33">
                  <c:v>-8.9999999999999998E-4</c:v>
                </c:pt>
                <c:pt idx="34">
                  <c:v>-3.9300000000000002E-2</c:v>
                </c:pt>
                <c:pt idx="35">
                  <c:v>-2.2000000000000002E-2</c:v>
                </c:pt>
                <c:pt idx="36">
                  <c:v>-1.7100000000000001E-2</c:v>
                </c:pt>
                <c:pt idx="37">
                  <c:v>2.0099999999999996E-2</c:v>
                </c:pt>
                <c:pt idx="38">
                  <c:v>-2.3099999999999999E-2</c:v>
                </c:pt>
                <c:pt idx="39">
                  <c:v>1.41E-2</c:v>
                </c:pt>
                <c:pt idx="40">
                  <c:v>2.8900000000000002E-2</c:v>
                </c:pt>
                <c:pt idx="41">
                  <c:v>7.0999999999999995E-3</c:v>
                </c:pt>
                <c:pt idx="42">
                  <c:v>-4.0000000000000002E-4</c:v>
                </c:pt>
                <c:pt idx="43">
                  <c:v>1.6E-2</c:v>
                </c:pt>
                <c:pt idx="44">
                  <c:v>4.0999999999999995E-3</c:v>
                </c:pt>
                <c:pt idx="45">
                  <c:v>-1.55E-2</c:v>
                </c:pt>
                <c:pt idx="46">
                  <c:v>-5.1100000000000007E-2</c:v>
                </c:pt>
                <c:pt idx="47">
                  <c:v>-7.4000000000000003E-3</c:v>
                </c:pt>
                <c:pt idx="48">
                  <c:v>-8.3000000000000001E-3</c:v>
                </c:pt>
                <c:pt idx="49">
                  <c:v>-2.8399999999999998E-2</c:v>
                </c:pt>
                <c:pt idx="50">
                  <c:v>-3.5499999999999997E-2</c:v>
                </c:pt>
                <c:pt idx="51">
                  <c:v>1.89E-2</c:v>
                </c:pt>
                <c:pt idx="52">
                  <c:v>2E-3</c:v>
                </c:pt>
                <c:pt idx="53">
                  <c:v>-6.1999999999999998E-3</c:v>
                </c:pt>
                <c:pt idx="54">
                  <c:v>-9.7999999999999997E-3</c:v>
                </c:pt>
                <c:pt idx="55">
                  <c:v>-4.1999999999999997E-3</c:v>
                </c:pt>
                <c:pt idx="56">
                  <c:v>-1.6200000000000003E-2</c:v>
                </c:pt>
                <c:pt idx="57">
                  <c:v>-4.8999999999999998E-3</c:v>
                </c:pt>
                <c:pt idx="58">
                  <c:v>-1.21E-2</c:v>
                </c:pt>
                <c:pt idx="59">
                  <c:v>-1.7000000000000001E-2</c:v>
                </c:pt>
                <c:pt idx="60">
                  <c:v>1.9E-3</c:v>
                </c:pt>
                <c:pt idx="61">
                  <c:v>1.29E-2</c:v>
                </c:pt>
                <c:pt idx="62">
                  <c:v>1E-4</c:v>
                </c:pt>
                <c:pt idx="63">
                  <c:v>2.0000000000000001E-4</c:v>
                </c:pt>
                <c:pt idx="64">
                  <c:v>-8.0000000000000002E-3</c:v>
                </c:pt>
                <c:pt idx="65">
                  <c:v>-5.1000000000000004E-3</c:v>
                </c:pt>
                <c:pt idx="66">
                  <c:v>-5.1000000000000004E-3</c:v>
                </c:pt>
                <c:pt idx="67">
                  <c:v>-2.87E-2</c:v>
                </c:pt>
                <c:pt idx="68">
                  <c:v>2.18E-2</c:v>
                </c:pt>
                <c:pt idx="69">
                  <c:v>1.3999999999999999E-2</c:v>
                </c:pt>
                <c:pt idx="70">
                  <c:v>-6.3E-3</c:v>
                </c:pt>
                <c:pt idx="71">
                  <c:v>5.1999999999999998E-3</c:v>
                </c:pt>
                <c:pt idx="72">
                  <c:v>5.0000000000000001E-4</c:v>
                </c:pt>
                <c:pt idx="73">
                  <c:v>-1.18E-2</c:v>
                </c:pt>
                <c:pt idx="74">
                  <c:v>9.1000000000000004E-3</c:v>
                </c:pt>
                <c:pt idx="75">
                  <c:v>-3.9000000000000003E-3</c:v>
                </c:pt>
                <c:pt idx="76">
                  <c:v>-4.8999999999999998E-3</c:v>
                </c:pt>
                <c:pt idx="77">
                  <c:v>-6.5000000000000006E-3</c:v>
                </c:pt>
                <c:pt idx="78">
                  <c:v>-4.5000000000000005E-3</c:v>
                </c:pt>
                <c:pt idx="79">
                  <c:v>-1.21E-2</c:v>
                </c:pt>
                <c:pt idx="80">
                  <c:v>-6.5000000000000006E-3</c:v>
                </c:pt>
                <c:pt idx="81">
                  <c:v>-4.3E-3</c:v>
                </c:pt>
                <c:pt idx="82">
                  <c:v>1.0500000000000001E-2</c:v>
                </c:pt>
                <c:pt idx="83">
                  <c:v>2.1700000000000001E-2</c:v>
                </c:pt>
                <c:pt idx="84">
                  <c:v>-8.6E-3</c:v>
                </c:pt>
                <c:pt idx="85">
                  <c:v>6.0999999999999995E-3</c:v>
                </c:pt>
                <c:pt idx="86">
                  <c:v>-1.2699999999999999E-2</c:v>
                </c:pt>
                <c:pt idx="87">
                  <c:v>4.7999999999999996E-3</c:v>
                </c:pt>
                <c:pt idx="88">
                  <c:v>-1.4000000000000002E-3</c:v>
                </c:pt>
                <c:pt idx="89">
                  <c:v>2.7300000000000001E-2</c:v>
                </c:pt>
                <c:pt idx="90">
                  <c:v>5.1999999999999998E-3</c:v>
                </c:pt>
                <c:pt idx="91">
                  <c:v>3.5999999999999999E-3</c:v>
                </c:pt>
                <c:pt idx="92">
                  <c:v>2.5699999999999997E-2</c:v>
                </c:pt>
                <c:pt idx="93">
                  <c:v>6.8999999999999999E-3</c:v>
                </c:pt>
                <c:pt idx="94">
                  <c:v>-6.4000000000000003E-3</c:v>
                </c:pt>
                <c:pt idx="95">
                  <c:v>-1.6000000000000001E-3</c:v>
                </c:pt>
                <c:pt idx="96">
                  <c:v>-4.8999999999999998E-3</c:v>
                </c:pt>
                <c:pt idx="97">
                  <c:v>-1.5700000000000002E-2</c:v>
                </c:pt>
                <c:pt idx="98">
                  <c:v>1.18E-2</c:v>
                </c:pt>
                <c:pt idx="99">
                  <c:v>1.41E-2</c:v>
                </c:pt>
                <c:pt idx="100">
                  <c:v>1.41E-2</c:v>
                </c:pt>
                <c:pt idx="101">
                  <c:v>2.1400000000000002E-2</c:v>
                </c:pt>
                <c:pt idx="102">
                  <c:v>1.26E-2</c:v>
                </c:pt>
                <c:pt idx="103">
                  <c:v>5.1999999999999998E-3</c:v>
                </c:pt>
                <c:pt idx="104">
                  <c:v>-1E-3</c:v>
                </c:pt>
                <c:pt idx="105">
                  <c:v>1.11E-2</c:v>
                </c:pt>
                <c:pt idx="106">
                  <c:v>-5.1000000000000004E-3</c:v>
                </c:pt>
                <c:pt idx="107">
                  <c:v>1.7500000000000002E-2</c:v>
                </c:pt>
                <c:pt idx="108">
                  <c:v>1.78E-2</c:v>
                </c:pt>
                <c:pt idx="109">
                  <c:v>1.3300000000000001E-2</c:v>
                </c:pt>
                <c:pt idx="110">
                  <c:v>-2.8900000000000002E-2</c:v>
                </c:pt>
                <c:pt idx="111">
                  <c:v>3.2000000000000002E-3</c:v>
                </c:pt>
                <c:pt idx="112">
                  <c:v>-3.0999999999999999E-3</c:v>
                </c:pt>
                <c:pt idx="113">
                  <c:v>-2.7000000000000001E-3</c:v>
                </c:pt>
                <c:pt idx="114">
                  <c:v>-1.4000000000000002E-3</c:v>
                </c:pt>
                <c:pt idx="115">
                  <c:v>7.000000000000001E-4</c:v>
                </c:pt>
                <c:pt idx="116">
                  <c:v>1.0700000000000001E-2</c:v>
                </c:pt>
                <c:pt idx="117">
                  <c:v>1.9900000000000001E-2</c:v>
                </c:pt>
                <c:pt idx="118">
                  <c:v>1.32E-2</c:v>
                </c:pt>
                <c:pt idx="119">
                  <c:v>-4.1999999999999997E-3</c:v>
                </c:pt>
                <c:pt idx="120">
                  <c:v>-8.9999999999999998E-4</c:v>
                </c:pt>
                <c:pt idx="121">
                  <c:v>9.5999999999999992E-3</c:v>
                </c:pt>
                <c:pt idx="122">
                  <c:v>2.5999999999999999E-3</c:v>
                </c:pt>
                <c:pt idx="123">
                  <c:v>1.72E-2</c:v>
                </c:pt>
                <c:pt idx="124">
                  <c:v>5.7999999999999996E-3</c:v>
                </c:pt>
                <c:pt idx="125" formatCode="General">
                  <c:v>9.7999999999999997E-3</c:v>
                </c:pt>
                <c:pt idx="126" formatCode="General">
                  <c:v>-5.1999999999999998E-3</c:v>
                </c:pt>
                <c:pt idx="127" formatCode="General">
                  <c:v>6.4000000000000003E-3</c:v>
                </c:pt>
                <c:pt idx="128" formatCode="General">
                  <c:v>-1E-3</c:v>
                </c:pt>
                <c:pt idx="129" formatCode="General">
                  <c:v>5.4000000000000003E-3</c:v>
                </c:pt>
                <c:pt idx="130" formatCode="General">
                  <c:v>-4.6999999999999993E-3</c:v>
                </c:pt>
                <c:pt idx="131" formatCode="General">
                  <c:v>-1.47E-2</c:v>
                </c:pt>
                <c:pt idx="132" formatCode="General">
                  <c:v>3.3799999999999997E-2</c:v>
                </c:pt>
                <c:pt idx="133" formatCode="General">
                  <c:v>-3.6200000000000003E-2</c:v>
                </c:pt>
                <c:pt idx="134" formatCode="General">
                  <c:v>3.49E-2</c:v>
                </c:pt>
                <c:pt idx="135" formatCode="General">
                  <c:v>1.24E-2</c:v>
                </c:pt>
                <c:pt idx="136" formatCode="General">
                  <c:v>2.06E-2</c:v>
                </c:pt>
                <c:pt idx="137" formatCode="General">
                  <c:v>-9.1999999999999998E-3</c:v>
                </c:pt>
                <c:pt idx="138" formatCode="General">
                  <c:v>5.1999999999999998E-3</c:v>
                </c:pt>
                <c:pt idx="139" formatCode="General">
                  <c:v>5.8999999999999999E-3</c:v>
                </c:pt>
                <c:pt idx="140" formatCode="General">
                  <c:v>1.3000000000000001E-2</c:v>
                </c:pt>
                <c:pt idx="141" formatCode="General">
                  <c:v>-1.9099999999999999E-2</c:v>
                </c:pt>
                <c:pt idx="142" formatCode="General">
                  <c:v>-5.4000000000000003E-3</c:v>
                </c:pt>
                <c:pt idx="143" formatCode="General">
                  <c:v>3.2599999999999997E-2</c:v>
                </c:pt>
                <c:pt idx="144" formatCode="General">
                  <c:v>8.6E-3</c:v>
                </c:pt>
                <c:pt idx="145" formatCode="General">
                  <c:v>1.7600000000000001E-2</c:v>
                </c:pt>
                <c:pt idx="146" formatCode="General">
                  <c:v>4.5000000000000005E-3</c:v>
                </c:pt>
                <c:pt idx="147" formatCode="General">
                  <c:v>2.5000000000000001E-2</c:v>
                </c:pt>
                <c:pt idx="148" formatCode="General">
                  <c:v>-1.9E-3</c:v>
                </c:pt>
                <c:pt idx="149" formatCode="General">
                  <c:v>-3.3000000000000002E-2</c:v>
                </c:pt>
                <c:pt idx="150" formatCode="General">
                  <c:v>3.9000000000000003E-3</c:v>
                </c:pt>
                <c:pt idx="151" formatCode="General">
                  <c:v>1.38E-2</c:v>
                </c:pt>
                <c:pt idx="152" formatCode="General">
                  <c:v>3.9000000000000003E-3</c:v>
                </c:pt>
                <c:pt idx="153" formatCode="General">
                  <c:v>3.7599999999999995E-2</c:v>
                </c:pt>
                <c:pt idx="154" formatCode="General">
                  <c:v>8.0000000000000002E-3</c:v>
                </c:pt>
                <c:pt idx="155" formatCode="General">
                  <c:v>-6.8000000000000005E-3</c:v>
                </c:pt>
                <c:pt idx="156" formatCode="General">
                  <c:v>-8.6E-3</c:v>
                </c:pt>
                <c:pt idx="157" formatCode="General">
                  <c:v>9.3999999999999986E-3</c:v>
                </c:pt>
                <c:pt idx="158" formatCode="General">
                  <c:v>-6.6E-3</c:v>
                </c:pt>
                <c:pt idx="159" formatCode="General">
                  <c:v>-1.46E-2</c:v>
                </c:pt>
                <c:pt idx="160" formatCode="General">
                  <c:v>-6.6E-3</c:v>
                </c:pt>
                <c:pt idx="161" formatCode="General">
                  <c:v>1.9799999999999998E-2</c:v>
                </c:pt>
                <c:pt idx="162" formatCode="General">
                  <c:v>-3.5999999999999999E-3</c:v>
                </c:pt>
                <c:pt idx="163" formatCode="General">
                  <c:v>1.5800000000000002E-2</c:v>
                </c:pt>
                <c:pt idx="164" formatCode="General">
                  <c:v>8.6E-3</c:v>
                </c:pt>
                <c:pt idx="165" formatCode="General">
                  <c:v>2.5999999999999999E-3</c:v>
                </c:pt>
                <c:pt idx="166" formatCode="General">
                  <c:v>2.5999999999999999E-3</c:v>
                </c:pt>
                <c:pt idx="167" formatCode="General">
                  <c:v>1.4499999999999999E-2</c:v>
                </c:pt>
                <c:pt idx="168" formatCode="General">
                  <c:v>1.18E-2</c:v>
                </c:pt>
                <c:pt idx="169" formatCode="General">
                  <c:v>2.6600000000000002E-2</c:v>
                </c:pt>
                <c:pt idx="170" formatCode="General">
                  <c:v>2.3399999999999997E-2</c:v>
                </c:pt>
                <c:pt idx="171" formatCode="General">
                  <c:v>-2.0400000000000001E-2</c:v>
                </c:pt>
                <c:pt idx="172" formatCode="General">
                  <c:v>-1.2E-2</c:v>
                </c:pt>
                <c:pt idx="173" formatCode="General">
                  <c:v>1.6899999999999998E-2</c:v>
                </c:pt>
                <c:pt idx="174" formatCode="General">
                  <c:v>6.1999999999999998E-3</c:v>
                </c:pt>
                <c:pt idx="175" formatCode="General">
                  <c:v>-4.5999999999999999E-3</c:v>
                </c:pt>
                <c:pt idx="176" formatCode="General">
                  <c:v>1.6399999999999998E-2</c:v>
                </c:pt>
                <c:pt idx="177" formatCode="General">
                  <c:v>-2.86E-2</c:v>
                </c:pt>
                <c:pt idx="178" formatCode="General">
                  <c:v>-3.1699999999999999E-2</c:v>
                </c:pt>
                <c:pt idx="179" formatCode="General">
                  <c:v>-1.7100000000000001E-2</c:v>
                </c:pt>
                <c:pt idx="180" formatCode="General">
                  <c:v>1.2999999999999999E-3</c:v>
                </c:pt>
                <c:pt idx="181" formatCode="General">
                  <c:v>-6.3E-2</c:v>
                </c:pt>
                <c:pt idx="182" formatCode="General">
                  <c:v>-5.7699999999999994E-2</c:v>
                </c:pt>
                <c:pt idx="183" formatCode="General">
                  <c:v>-7.6700000000000004E-2</c:v>
                </c:pt>
                <c:pt idx="184" formatCode="General">
                  <c:v>-3.4000000000000002E-2</c:v>
                </c:pt>
                <c:pt idx="185" formatCode="General">
                  <c:v>1.8000000000000002E-2</c:v>
                </c:pt>
                <c:pt idx="186" formatCode="General">
                  <c:v>-5.0099999999999999E-2</c:v>
                </c:pt>
                <c:pt idx="187" formatCode="General">
                  <c:v>6.3E-2</c:v>
                </c:pt>
                <c:pt idx="188" formatCode="General">
                  <c:v>6.7500000000000004E-2</c:v>
                </c:pt>
                <c:pt idx="189" formatCode="General">
                  <c:v>8.4600000000000009E-2</c:v>
                </c:pt>
                <c:pt idx="190" formatCode="General">
                  <c:v>5.5099999999999996E-2</c:v>
                </c:pt>
                <c:pt idx="191" formatCode="General">
                  <c:v>6.0499999999999998E-2</c:v>
                </c:pt>
                <c:pt idx="192" formatCode="General">
                  <c:v>9.7000000000000003E-3</c:v>
                </c:pt>
                <c:pt idx="193" formatCode="General">
                  <c:v>-4.3799999999999999E-2</c:v>
                </c:pt>
                <c:pt idx="194" formatCode="General">
                  <c:v>-2.7200000000000002E-2</c:v>
                </c:pt>
                <c:pt idx="195" formatCode="General">
                  <c:v>2.9300000000000003E-2</c:v>
                </c:pt>
                <c:pt idx="196" formatCode="General">
                  <c:v>-7.3000000000000001E-3</c:v>
                </c:pt>
                <c:pt idx="197" formatCode="General">
                  <c:v>5.9500000000000004E-2</c:v>
                </c:pt>
                <c:pt idx="198" formatCode="General">
                  <c:v>1.5900000000000001E-2</c:v>
                </c:pt>
                <c:pt idx="199" formatCode="General">
                  <c:v>2.2200000000000001E-2</c:v>
                </c:pt>
                <c:pt idx="200" formatCode="General">
                  <c:v>-3.5000000000000003E-2</c:v>
                </c:pt>
                <c:pt idx="201" formatCode="General">
                  <c:v>-5.1100000000000007E-2</c:v>
                </c:pt>
                <c:pt idx="202" formatCode="General">
                  <c:v>2.3099999999999999E-2</c:v>
                </c:pt>
                <c:pt idx="203" formatCode="General">
                  <c:v>-2.5000000000000001E-3</c:v>
                </c:pt>
                <c:pt idx="204" formatCode="General">
                  <c:v>-4.3E-3</c:v>
                </c:pt>
                <c:pt idx="205" formatCode="General">
                  <c:v>6.9999999999999993E-3</c:v>
                </c:pt>
                <c:pt idx="206" formatCode="General">
                  <c:v>4.0999999999999995E-3</c:v>
                </c:pt>
                <c:pt idx="207" formatCode="General">
                  <c:v>-4.5999999999999999E-3</c:v>
                </c:pt>
                <c:pt idx="208" formatCode="General">
                  <c:v>-8.3000000000000001E-3</c:v>
                </c:pt>
                <c:pt idx="209" formatCode="General">
                  <c:v>1.2199999999999999E-2</c:v>
                </c:pt>
                <c:pt idx="210" formatCode="General">
                  <c:v>8.1000000000000013E-3</c:v>
                </c:pt>
                <c:pt idx="211" formatCode="General">
                  <c:v>1.6899999999999998E-2</c:v>
                </c:pt>
                <c:pt idx="212" formatCode="General">
                  <c:v>-2.52E-2</c:v>
                </c:pt>
                <c:pt idx="213" formatCode="General">
                  <c:v>3.04E-2</c:v>
                </c:pt>
                <c:pt idx="214" formatCode="General">
                  <c:v>9.1999999999999998E-3</c:v>
                </c:pt>
                <c:pt idx="215" formatCode="General">
                  <c:v>2.5999999999999999E-3</c:v>
                </c:pt>
                <c:pt idx="216" formatCode="General">
                  <c:v>1.2800000000000001E-2</c:v>
                </c:pt>
                <c:pt idx="217" formatCode="General">
                  <c:v>2.0000000000000001E-4</c:v>
                </c:pt>
                <c:pt idx="218" formatCode="General">
                  <c:v>-1.43E-2</c:v>
                </c:pt>
                <c:pt idx="219" formatCode="General">
                  <c:v>1.1999999999999999E-3</c:v>
                </c:pt>
                <c:pt idx="220" formatCode="General">
                  <c:v>1.3899999999999999E-2</c:v>
                </c:pt>
                <c:pt idx="221" formatCode="General">
                  <c:v>-1.29E-2</c:v>
                </c:pt>
                <c:pt idx="222" formatCode="General">
                  <c:v>1.2E-2</c:v>
                </c:pt>
                <c:pt idx="223" formatCode="General">
                  <c:v>-1.8E-3</c:v>
                </c:pt>
                <c:pt idx="224" formatCode="General">
                  <c:v>1.5800000000000002E-2</c:v>
                </c:pt>
                <c:pt idx="225" formatCode="General">
                  <c:v>-1.9900000000000001E-2</c:v>
                </c:pt>
                <c:pt idx="226" formatCode="General">
                  <c:v>-7.4999999999999997E-3</c:v>
                </c:pt>
                <c:pt idx="227" formatCode="General">
                  <c:v>-2.2000000000000001E-3</c:v>
                </c:pt>
                <c:pt idx="228" formatCode="General">
                  <c:v>7.4000000000000003E-3</c:v>
                </c:pt>
                <c:pt idx="229" formatCode="General">
                  <c:v>1.7899999999999999E-2</c:v>
                </c:pt>
                <c:pt idx="230" formatCode="General">
                  <c:v>-1.9199999999999998E-2</c:v>
                </c:pt>
                <c:pt idx="231" formatCode="General">
                  <c:v>7.000000000000001E-4</c:v>
                </c:pt>
                <c:pt idx="232" formatCode="General">
                  <c:v>6.0000000000000001E-3</c:v>
                </c:pt>
                <c:pt idx="233" formatCode="General">
                  <c:v>-7.000000000000001E-4</c:v>
                </c:pt>
                <c:pt idx="234" formatCode="General">
                  <c:v>-1.8500000000000003E-2</c:v>
                </c:pt>
                <c:pt idx="235" formatCode="General">
                  <c:v>8.0000000000000004E-4</c:v>
                </c:pt>
                <c:pt idx="236" formatCode="General">
                  <c:v>-1.67E-2</c:v>
                </c:pt>
                <c:pt idx="237" formatCode="General">
                  <c:v>-4.3E-3</c:v>
                </c:pt>
                <c:pt idx="238" formatCode="General">
                  <c:v>-0.01</c:v>
                </c:pt>
                <c:pt idx="239" formatCode="General">
                  <c:v>5.6999999999999993E-3</c:v>
                </c:pt>
                <c:pt idx="240" formatCode="General">
                  <c:v>-3.0999999999999999E-3</c:v>
                </c:pt>
                <c:pt idx="241" formatCode="General">
                  <c:v>-0.01</c:v>
                </c:pt>
                <c:pt idx="242" formatCode="General">
                  <c:v>1.5700000000000002E-2</c:v>
                </c:pt>
                <c:pt idx="243" formatCode="General">
                  <c:v>-8.199999999999999E-3</c:v>
                </c:pt>
                <c:pt idx="244" formatCode="General">
                  <c:v>-8.0000000000000004E-4</c:v>
                </c:pt>
                <c:pt idx="245" formatCode="General">
                  <c:v>2.6499999999999999E-2</c:v>
                </c:pt>
                <c:pt idx="246" formatCode="General">
                  <c:v>5.6000000000000008E-3</c:v>
                </c:pt>
                <c:pt idx="247" formatCode="General">
                  <c:v>-0.02</c:v>
                </c:pt>
                <c:pt idx="248" formatCode="General">
                  <c:v>-5.6000000000000008E-3</c:v>
                </c:pt>
                <c:pt idx="249" formatCode="General">
                  <c:v>1.04E-2</c:v>
                </c:pt>
                <c:pt idx="250" formatCode="General">
                  <c:v>3.49E-2</c:v>
                </c:pt>
                <c:pt idx="251" formatCode="General">
                  <c:v>-3.2000000000000002E-3</c:v>
                </c:pt>
                <c:pt idx="252" formatCode="General">
                  <c:v>4.7999999999999996E-3</c:v>
                </c:pt>
                <c:pt idx="253" formatCode="General">
                  <c:v>1.46E-2</c:v>
                </c:pt>
                <c:pt idx="254" formatCode="General">
                  <c:v>-1.6799999999999999E-2</c:v>
                </c:pt>
                <c:pt idx="255" formatCode="General">
                  <c:v>-1.9400000000000001E-2</c:v>
                </c:pt>
                <c:pt idx="256" formatCode="General">
                  <c:v>2.12E-2</c:v>
                </c:pt>
                <c:pt idx="257" formatCode="General">
                  <c:v>-2.5899999999999999E-2</c:v>
                </c:pt>
                <c:pt idx="258" formatCode="General">
                  <c:v>-2.8000000000000004E-3</c:v>
                </c:pt>
                <c:pt idx="259" formatCode="General">
                  <c:v>2.1400000000000002E-2</c:v>
                </c:pt>
                <c:pt idx="260" formatCode="General">
                  <c:v>-9.1999999999999998E-3</c:v>
                </c:pt>
                <c:pt idx="261" formatCode="General">
                  <c:v>9.4999999999999998E-3</c:v>
                </c:pt>
                <c:pt idx="262" formatCode="General">
                  <c:v>-3.2599999999999997E-2</c:v>
                </c:pt>
                <c:pt idx="263" formatCode="General">
                  <c:v>-8.8000000000000005E-3</c:v>
                </c:pt>
                <c:pt idx="264" formatCode="General">
                  <c:v>3.7699999999999997E-2</c:v>
                </c:pt>
                <c:pt idx="265" formatCode="General">
                  <c:v>-8.5000000000000006E-3</c:v>
                </c:pt>
                <c:pt idx="266" formatCode="General">
                  <c:v>2.46E-2</c:v>
                </c:pt>
                <c:pt idx="267" formatCode="General">
                  <c:v>-1.83E-2</c:v>
                </c:pt>
                <c:pt idx="268" formatCode="General">
                  <c:v>2.3399999999999997E-2</c:v>
                </c:pt>
                <c:pt idx="269" formatCode="General">
                  <c:v>1.3999999999999999E-2</c:v>
                </c:pt>
                <c:pt idx="270" formatCode="General">
                  <c:v>1.6899999999999998E-2</c:v>
                </c:pt>
                <c:pt idx="271" formatCode="General">
                  <c:v>4.7999999999999996E-3</c:v>
                </c:pt>
                <c:pt idx="272" formatCode="General">
                  <c:v>-4.3799999999999999E-2</c:v>
                </c:pt>
                <c:pt idx="273" formatCode="General">
                  <c:v>3.3599999999999998E-2</c:v>
                </c:pt>
                <c:pt idx="274" formatCode="General">
                  <c:v>9.4999999999999998E-3</c:v>
                </c:pt>
                <c:pt idx="275" formatCode="General">
                  <c:v>3.1300000000000001E-2</c:v>
                </c:pt>
                <c:pt idx="276" formatCode="General">
                  <c:v>8.199999999999999E-3</c:v>
                </c:pt>
                <c:pt idx="277" formatCode="General">
                  <c:v>2.0199999999999999E-2</c:v>
                </c:pt>
                <c:pt idx="278" formatCode="General">
                  <c:v>-2.9600000000000001E-2</c:v>
                </c:pt>
                <c:pt idx="279" formatCode="General">
                  <c:v>3.4099999999999998E-2</c:v>
                </c:pt>
                <c:pt idx="280" formatCode="General">
                  <c:v>8.2400000000000001E-2</c:v>
                </c:pt>
                <c:pt idx="281" formatCode="General">
                  <c:v>-2.5000000000000001E-2</c:v>
                </c:pt>
                <c:pt idx="282" formatCode="General">
                  <c:v>3.8399999999999997E-2</c:v>
                </c:pt>
              </c:numCache>
            </c:numRef>
          </c:xVal>
          <c:yVal>
            <c:numRef>
              <c:f>'Error Factor (REVISED)'!$K$29:$K$311</c:f>
              <c:numCache>
                <c:formatCode>General</c:formatCode>
                <c:ptCount val="283"/>
                <c:pt idx="0">
                  <c:v>-4.1337017125157118E-2</c:v>
                </c:pt>
                <c:pt idx="1">
                  <c:v>1.6110830977190856E-2</c:v>
                </c:pt>
                <c:pt idx="2">
                  <c:v>-0.13933189357467302</c:v>
                </c:pt>
                <c:pt idx="3">
                  <c:v>-1.2017240325096965E-2</c:v>
                </c:pt>
                <c:pt idx="4">
                  <c:v>-0.1166607589899465</c:v>
                </c:pt>
                <c:pt idx="5">
                  <c:v>4.9484315919650967E-2</c:v>
                </c:pt>
                <c:pt idx="6">
                  <c:v>4.5920073179704445E-2</c:v>
                </c:pt>
                <c:pt idx="7">
                  <c:v>3.5840508837352403E-2</c:v>
                </c:pt>
                <c:pt idx="8">
                  <c:v>-5.6372349792882658E-2</c:v>
                </c:pt>
                <c:pt idx="9">
                  <c:v>-6.8281461303031421E-2</c:v>
                </c:pt>
                <c:pt idx="10">
                  <c:v>2.3661789146716829E-2</c:v>
                </c:pt>
                <c:pt idx="11">
                  <c:v>-0.15234277092936671</c:v>
                </c:pt>
                <c:pt idx="12">
                  <c:v>0.10426029109914739</c:v>
                </c:pt>
                <c:pt idx="13">
                  <c:v>-1.5992982305475644E-2</c:v>
                </c:pt>
                <c:pt idx="14">
                  <c:v>3.7095152126888409E-2</c:v>
                </c:pt>
                <c:pt idx="15">
                  <c:v>-5.1620091714383129E-2</c:v>
                </c:pt>
                <c:pt idx="16">
                  <c:v>-2.880935562555113E-3</c:v>
                </c:pt>
                <c:pt idx="17">
                  <c:v>-6.4150716214113807E-2</c:v>
                </c:pt>
                <c:pt idx="18">
                  <c:v>4.4428790297434267E-2</c:v>
                </c:pt>
                <c:pt idx="19">
                  <c:v>3.3245168247130821E-2</c:v>
                </c:pt>
                <c:pt idx="20">
                  <c:v>-0.12575382087507919</c:v>
                </c:pt>
                <c:pt idx="21">
                  <c:v>-6.365349710187114E-2</c:v>
                </c:pt>
                <c:pt idx="22">
                  <c:v>4.815815768286566E-2</c:v>
                </c:pt>
                <c:pt idx="23">
                  <c:v>1.7329016514589249E-2</c:v>
                </c:pt>
                <c:pt idx="24">
                  <c:v>2.530743724245018E-2</c:v>
                </c:pt>
                <c:pt idx="25">
                  <c:v>-0.10333835309758711</c:v>
                </c:pt>
                <c:pt idx="26">
                  <c:v>0.15506943160066264</c:v>
                </c:pt>
                <c:pt idx="27">
                  <c:v>-3.2548009024019178E-2</c:v>
                </c:pt>
                <c:pt idx="28">
                  <c:v>3.8936798557830887E-2</c:v>
                </c:pt>
                <c:pt idx="29">
                  <c:v>-4.2635722299596716E-2</c:v>
                </c:pt>
                <c:pt idx="30">
                  <c:v>7.4564935355054318E-2</c:v>
                </c:pt>
                <c:pt idx="31">
                  <c:v>-2.5920704131340871E-2</c:v>
                </c:pt>
                <c:pt idx="32">
                  <c:v>1.9114525729686176E-2</c:v>
                </c:pt>
                <c:pt idx="33">
                  <c:v>-2.6357907362093966E-2</c:v>
                </c:pt>
                <c:pt idx="34">
                  <c:v>3.0006328879036433E-2</c:v>
                </c:pt>
                <c:pt idx="35">
                  <c:v>-1.9983693182923475E-2</c:v>
                </c:pt>
                <c:pt idx="36">
                  <c:v>-3.4245677764941709E-2</c:v>
                </c:pt>
                <c:pt idx="37">
                  <c:v>-7.3648372048807448E-2</c:v>
                </c:pt>
                <c:pt idx="38">
                  <c:v>-5.2319197175225658E-2</c:v>
                </c:pt>
                <c:pt idx="39">
                  <c:v>5.3794111727940415E-2</c:v>
                </c:pt>
                <c:pt idx="40">
                  <c:v>1.3817596281761867E-2</c:v>
                </c:pt>
                <c:pt idx="41">
                  <c:v>0.12279537479639019</c:v>
                </c:pt>
                <c:pt idx="42">
                  <c:v>7.7209084613905563E-2</c:v>
                </c:pt>
                <c:pt idx="43">
                  <c:v>-4.479502425901305E-2</c:v>
                </c:pt>
                <c:pt idx="44">
                  <c:v>3.2439285980854785E-2</c:v>
                </c:pt>
                <c:pt idx="45">
                  <c:v>2.9768279728245146E-2</c:v>
                </c:pt>
                <c:pt idx="46">
                  <c:v>-7.9061436546040753E-2</c:v>
                </c:pt>
                <c:pt idx="47">
                  <c:v>0.19176937531422367</c:v>
                </c:pt>
                <c:pt idx="48">
                  <c:v>1.8807381374034211E-2</c:v>
                </c:pt>
                <c:pt idx="49">
                  <c:v>1.0179686487574967E-2</c:v>
                </c:pt>
                <c:pt idx="50">
                  <c:v>-7.4584437652731955E-2</c:v>
                </c:pt>
                <c:pt idx="51">
                  <c:v>-0.10785954331573833</c:v>
                </c:pt>
                <c:pt idx="52">
                  <c:v>0.35110859771872371</c:v>
                </c:pt>
                <c:pt idx="53">
                  <c:v>-0.25722704747201341</c:v>
                </c:pt>
                <c:pt idx="54">
                  <c:v>-7.3018163941386272E-2</c:v>
                </c:pt>
                <c:pt idx="55">
                  <c:v>-9.5846943847348418E-2</c:v>
                </c:pt>
                <c:pt idx="56">
                  <c:v>-1.1984941794586338E-2</c:v>
                </c:pt>
                <c:pt idx="57">
                  <c:v>-2.8038646632933324E-2</c:v>
                </c:pt>
                <c:pt idx="58">
                  <c:v>-5.3001934420929056E-3</c:v>
                </c:pt>
                <c:pt idx="59">
                  <c:v>3.8383343326571034E-2</c:v>
                </c:pt>
                <c:pt idx="60">
                  <c:v>-2.037378519134387E-2</c:v>
                </c:pt>
                <c:pt idx="61">
                  <c:v>2.1161326896884956E-2</c:v>
                </c:pt>
                <c:pt idx="62">
                  <c:v>-3.1320319841151259E-2</c:v>
                </c:pt>
                <c:pt idx="63">
                  <c:v>-7.6552448556091238E-2</c:v>
                </c:pt>
                <c:pt idx="64">
                  <c:v>4.5300745706750779E-2</c:v>
                </c:pt>
                <c:pt idx="65">
                  <c:v>-1.9701494245022474E-2</c:v>
                </c:pt>
                <c:pt idx="66">
                  <c:v>-4.9358523717646374E-2</c:v>
                </c:pt>
                <c:pt idx="67">
                  <c:v>7.4336297340910615E-2</c:v>
                </c:pt>
                <c:pt idx="68">
                  <c:v>-9.0435359398339642E-3</c:v>
                </c:pt>
                <c:pt idx="69">
                  <c:v>-6.5391556006406074E-2</c:v>
                </c:pt>
                <c:pt idx="70">
                  <c:v>3.9725384293798627E-2</c:v>
                </c:pt>
                <c:pt idx="71">
                  <c:v>-4.2330165021145089E-3</c:v>
                </c:pt>
                <c:pt idx="72">
                  <c:v>-1.4131569305012567E-2</c:v>
                </c:pt>
                <c:pt idx="73">
                  <c:v>-1.1149009315688012E-2</c:v>
                </c:pt>
                <c:pt idx="74">
                  <c:v>-1.0180017360356564E-2</c:v>
                </c:pt>
                <c:pt idx="75">
                  <c:v>-3.8383036923092959E-2</c:v>
                </c:pt>
                <c:pt idx="76">
                  <c:v>2.7822330806598523E-2</c:v>
                </c:pt>
                <c:pt idx="77">
                  <c:v>1.8015151634355214E-2</c:v>
                </c:pt>
                <c:pt idx="78">
                  <c:v>-4.3349893022278457E-2</c:v>
                </c:pt>
                <c:pt idx="79">
                  <c:v>6.6705421584140161E-3</c:v>
                </c:pt>
                <c:pt idx="80">
                  <c:v>2.7091381093732565E-2</c:v>
                </c:pt>
                <c:pt idx="81">
                  <c:v>1.7279902556906226E-2</c:v>
                </c:pt>
                <c:pt idx="82">
                  <c:v>1.4936280300751874E-2</c:v>
                </c:pt>
                <c:pt idx="83">
                  <c:v>-2.3838369367017484E-2</c:v>
                </c:pt>
                <c:pt idx="84">
                  <c:v>-6.9980917152731942E-2</c:v>
                </c:pt>
                <c:pt idx="85">
                  <c:v>-1.0752565513921694E-2</c:v>
                </c:pt>
                <c:pt idx="86">
                  <c:v>-8.5594272996366488E-2</c:v>
                </c:pt>
                <c:pt idx="87">
                  <c:v>9.8459729794415259E-3</c:v>
                </c:pt>
                <c:pt idx="88">
                  <c:v>3.2026644021538347E-2</c:v>
                </c:pt>
                <c:pt idx="89">
                  <c:v>9.3078563099736888E-3</c:v>
                </c:pt>
                <c:pt idx="90">
                  <c:v>7.4317341403670717E-2</c:v>
                </c:pt>
                <c:pt idx="91">
                  <c:v>-5.6081800734821413E-2</c:v>
                </c:pt>
                <c:pt idx="92">
                  <c:v>-1.2211644124377383E-3</c:v>
                </c:pt>
                <c:pt idx="93">
                  <c:v>2.738624638000851E-2</c:v>
                </c:pt>
                <c:pt idx="94">
                  <c:v>-8.2380262328969833E-2</c:v>
                </c:pt>
                <c:pt idx="95">
                  <c:v>-6.8461186817970601E-2</c:v>
                </c:pt>
                <c:pt idx="96">
                  <c:v>-1.463356116953189E-2</c:v>
                </c:pt>
                <c:pt idx="97">
                  <c:v>4.3830377511885787E-2</c:v>
                </c:pt>
                <c:pt idx="98">
                  <c:v>-2.806778285757567E-2</c:v>
                </c:pt>
                <c:pt idx="99">
                  <c:v>-2.9018203119586708E-2</c:v>
                </c:pt>
                <c:pt idx="100">
                  <c:v>-2.7495189303646285E-2</c:v>
                </c:pt>
                <c:pt idx="101">
                  <c:v>3.2415393169139356E-2</c:v>
                </c:pt>
                <c:pt idx="102">
                  <c:v>-4.6056882436907073E-2</c:v>
                </c:pt>
                <c:pt idx="103">
                  <c:v>8.553740760111786E-2</c:v>
                </c:pt>
                <c:pt idx="104">
                  <c:v>2.138160906130477E-2</c:v>
                </c:pt>
                <c:pt idx="105">
                  <c:v>2.8958751105617176E-2</c:v>
                </c:pt>
                <c:pt idx="106">
                  <c:v>3.0277464271317028E-3</c:v>
                </c:pt>
                <c:pt idx="107">
                  <c:v>-8.2738005975952766E-3</c:v>
                </c:pt>
                <c:pt idx="108">
                  <c:v>-6.6234504168063105E-2</c:v>
                </c:pt>
                <c:pt idx="109">
                  <c:v>8.751273171471681E-3</c:v>
                </c:pt>
                <c:pt idx="110">
                  <c:v>-3.1763903039121938E-2</c:v>
                </c:pt>
                <c:pt idx="111">
                  <c:v>5.2999103159117641E-2</c:v>
                </c:pt>
                <c:pt idx="112">
                  <c:v>4.0067967816692709E-2</c:v>
                </c:pt>
                <c:pt idx="113">
                  <c:v>5.3023804305241243E-2</c:v>
                </c:pt>
                <c:pt idx="114">
                  <c:v>5.7023944541045868E-5</c:v>
                </c:pt>
                <c:pt idx="115">
                  <c:v>-1.3625986467158929E-2</c:v>
                </c:pt>
                <c:pt idx="116">
                  <c:v>-2.6850799354937983E-2</c:v>
                </c:pt>
                <c:pt idx="117">
                  <c:v>-2.3407272731208913E-4</c:v>
                </c:pt>
                <c:pt idx="118">
                  <c:v>4.6555075690395353E-2</c:v>
                </c:pt>
                <c:pt idx="119">
                  <c:v>-3.4592501915732377E-2</c:v>
                </c:pt>
                <c:pt idx="120">
                  <c:v>-1.7839163397272125E-3</c:v>
                </c:pt>
                <c:pt idx="121">
                  <c:v>-5.2476853047699598E-2</c:v>
                </c:pt>
                <c:pt idx="122">
                  <c:v>1.7357412493496059E-2</c:v>
                </c:pt>
                <c:pt idx="123">
                  <c:v>-3.7909805964935213E-2</c:v>
                </c:pt>
                <c:pt idx="124">
                  <c:v>6.5900565252147228E-2</c:v>
                </c:pt>
                <c:pt idx="125">
                  <c:v>-3.3773291689465738E-2</c:v>
                </c:pt>
                <c:pt idx="126">
                  <c:v>-4.3510438697498231E-3</c:v>
                </c:pt>
                <c:pt idx="127">
                  <c:v>1.5075982073358536E-2</c:v>
                </c:pt>
                <c:pt idx="128">
                  <c:v>2.5817054430241845E-2</c:v>
                </c:pt>
                <c:pt idx="129">
                  <c:v>-1.2177229397704242E-2</c:v>
                </c:pt>
                <c:pt idx="130">
                  <c:v>-6.5232210266504553E-2</c:v>
                </c:pt>
                <c:pt idx="131">
                  <c:v>-1.1712260531511295E-2</c:v>
                </c:pt>
                <c:pt idx="132">
                  <c:v>-6.6370193959946214E-2</c:v>
                </c:pt>
                <c:pt idx="133">
                  <c:v>-5.6619422388953206E-2</c:v>
                </c:pt>
                <c:pt idx="134">
                  <c:v>7.1839864052331975E-2</c:v>
                </c:pt>
                <c:pt idx="135">
                  <c:v>-2.8860325535120399E-2</c:v>
                </c:pt>
                <c:pt idx="136">
                  <c:v>-3.2217709056064033E-2</c:v>
                </c:pt>
                <c:pt idx="137">
                  <c:v>1.4338769452134345E-2</c:v>
                </c:pt>
                <c:pt idx="138">
                  <c:v>5.5536614162370976E-2</c:v>
                </c:pt>
                <c:pt idx="139">
                  <c:v>9.969417150630891E-3</c:v>
                </c:pt>
                <c:pt idx="140">
                  <c:v>1.355192589957342E-2</c:v>
                </c:pt>
                <c:pt idx="141">
                  <c:v>-5.4625305630552679E-2</c:v>
                </c:pt>
                <c:pt idx="142">
                  <c:v>-2.9976960875627325E-3</c:v>
                </c:pt>
                <c:pt idx="143">
                  <c:v>-4.3591058206359952E-2</c:v>
                </c:pt>
                <c:pt idx="144">
                  <c:v>3.6836743973134252E-2</c:v>
                </c:pt>
                <c:pt idx="145">
                  <c:v>8.9645170641042965E-4</c:v>
                </c:pt>
                <c:pt idx="146">
                  <c:v>-7.7360138875128617E-3</c:v>
                </c:pt>
                <c:pt idx="147">
                  <c:v>-4.977602470277296E-2</c:v>
                </c:pt>
                <c:pt idx="148">
                  <c:v>-3.6015345363121024E-2</c:v>
                </c:pt>
                <c:pt idx="149">
                  <c:v>1.9820509057728447E-3</c:v>
                </c:pt>
                <c:pt idx="150">
                  <c:v>6.6318024053780303E-2</c:v>
                </c:pt>
                <c:pt idx="151">
                  <c:v>2.189053748045227E-2</c:v>
                </c:pt>
                <c:pt idx="152">
                  <c:v>2.9841111202496447E-2</c:v>
                </c:pt>
                <c:pt idx="153">
                  <c:v>-2.2375736966088123E-2</c:v>
                </c:pt>
                <c:pt idx="154">
                  <c:v>6.8452961321724487E-2</c:v>
                </c:pt>
                <c:pt idx="155">
                  <c:v>-9.3031462791236903E-4</c:v>
                </c:pt>
                <c:pt idx="156">
                  <c:v>-5.4264154268355271E-2</c:v>
                </c:pt>
                <c:pt idx="157">
                  <c:v>4.3433157528246689E-2</c:v>
                </c:pt>
                <c:pt idx="158">
                  <c:v>2.4438648737542819E-2</c:v>
                </c:pt>
                <c:pt idx="159">
                  <c:v>3.0796053171759683E-2</c:v>
                </c:pt>
                <c:pt idx="160">
                  <c:v>3.4468667644859535E-2</c:v>
                </c:pt>
                <c:pt idx="161">
                  <c:v>2.3448038147969023E-2</c:v>
                </c:pt>
                <c:pt idx="162">
                  <c:v>-1.556480021029372E-2</c:v>
                </c:pt>
                <c:pt idx="163">
                  <c:v>9.3043694236311369E-3</c:v>
                </c:pt>
                <c:pt idx="164">
                  <c:v>2.5213226628205909E-2</c:v>
                </c:pt>
                <c:pt idx="165">
                  <c:v>5.7296799584916333E-2</c:v>
                </c:pt>
                <c:pt idx="166">
                  <c:v>3.1595673885869258E-2</c:v>
                </c:pt>
                <c:pt idx="167">
                  <c:v>-5.9195130215609015E-2</c:v>
                </c:pt>
                <c:pt idx="168">
                  <c:v>-4.4583565865002721E-2</c:v>
                </c:pt>
                <c:pt idx="169">
                  <c:v>5.4930641096007461E-2</c:v>
                </c:pt>
                <c:pt idx="170">
                  <c:v>-1.0534349024572599E-2</c:v>
                </c:pt>
                <c:pt idx="171">
                  <c:v>2.5573528803711304E-2</c:v>
                </c:pt>
                <c:pt idx="172">
                  <c:v>-1.2336951254098814E-2</c:v>
                </c:pt>
                <c:pt idx="173">
                  <c:v>-3.7481021361670981E-2</c:v>
                </c:pt>
                <c:pt idx="174">
                  <c:v>-2.1639517129195589E-2</c:v>
                </c:pt>
                <c:pt idx="175">
                  <c:v>3.026756843304303E-2</c:v>
                </c:pt>
                <c:pt idx="176">
                  <c:v>-6.8282828002971058E-2</c:v>
                </c:pt>
                <c:pt idx="177">
                  <c:v>2.5015687603887275E-2</c:v>
                </c:pt>
                <c:pt idx="178">
                  <c:v>4.4352415611303014E-2</c:v>
                </c:pt>
                <c:pt idx="179">
                  <c:v>-2.0774281862441492E-2</c:v>
                </c:pt>
                <c:pt idx="180">
                  <c:v>-3.2530851913767228E-2</c:v>
                </c:pt>
                <c:pt idx="181">
                  <c:v>0.13748822367982511</c:v>
                </c:pt>
                <c:pt idx="182">
                  <c:v>-5.9980174457262656E-2</c:v>
                </c:pt>
                <c:pt idx="183">
                  <c:v>5.5861426033001843E-2</c:v>
                </c:pt>
                <c:pt idx="184">
                  <c:v>-8.4110766199348541E-2</c:v>
                </c:pt>
                <c:pt idx="185">
                  <c:v>1.8896384306007447E-2</c:v>
                </c:pt>
                <c:pt idx="186">
                  <c:v>-1.1414052688929532E-2</c:v>
                </c:pt>
                <c:pt idx="187">
                  <c:v>-2.4302747357118525E-2</c:v>
                </c:pt>
                <c:pt idx="188">
                  <c:v>1.3780244986200205E-3</c:v>
                </c:pt>
                <c:pt idx="189">
                  <c:v>-9.5577357666129792E-3</c:v>
                </c:pt>
                <c:pt idx="190">
                  <c:v>4.9631344544504158E-3</c:v>
                </c:pt>
                <c:pt idx="191">
                  <c:v>0.10541475264890066</c:v>
                </c:pt>
                <c:pt idx="192">
                  <c:v>4.6051473161591659E-2</c:v>
                </c:pt>
                <c:pt idx="193">
                  <c:v>9.153381787244895E-2</c:v>
                </c:pt>
                <c:pt idx="194">
                  <c:v>-3.1449677920341229E-2</c:v>
                </c:pt>
                <c:pt idx="195">
                  <c:v>-5.2551685805236587E-2</c:v>
                </c:pt>
                <c:pt idx="196">
                  <c:v>4.2780693519633879E-2</c:v>
                </c:pt>
                <c:pt idx="197">
                  <c:v>-2.6287279636597355E-2</c:v>
                </c:pt>
                <c:pt idx="198">
                  <c:v>-6.0203189664039682E-2</c:v>
                </c:pt>
                <c:pt idx="199">
                  <c:v>6.5538704049348945E-2</c:v>
                </c:pt>
                <c:pt idx="200">
                  <c:v>-1.3728974532186109E-2</c:v>
                </c:pt>
                <c:pt idx="201">
                  <c:v>-4.5788503078860711E-2</c:v>
                </c:pt>
                <c:pt idx="202">
                  <c:v>6.4831090847459999E-2</c:v>
                </c:pt>
                <c:pt idx="203">
                  <c:v>0.10290335776174596</c:v>
                </c:pt>
                <c:pt idx="204">
                  <c:v>-3.5830716513919808E-2</c:v>
                </c:pt>
                <c:pt idx="205">
                  <c:v>-3.8727434963030993E-2</c:v>
                </c:pt>
                <c:pt idx="206">
                  <c:v>-2.9236811463076509E-3</c:v>
                </c:pt>
                <c:pt idx="207">
                  <c:v>5.4137051647922506E-2</c:v>
                </c:pt>
                <c:pt idx="208">
                  <c:v>1.3428170141847239E-2</c:v>
                </c:pt>
                <c:pt idx="209">
                  <c:v>-5.6286521095320757E-2</c:v>
                </c:pt>
                <c:pt idx="210">
                  <c:v>-5.5656613571735201E-2</c:v>
                </c:pt>
                <c:pt idx="211">
                  <c:v>2.6923008966650272E-2</c:v>
                </c:pt>
                <c:pt idx="212">
                  <c:v>-4.4425609718616824E-2</c:v>
                </c:pt>
                <c:pt idx="213">
                  <c:v>-2.5714727636579351E-2</c:v>
                </c:pt>
                <c:pt idx="214">
                  <c:v>-8.1823390575194083E-2</c:v>
                </c:pt>
                <c:pt idx="215">
                  <c:v>-6.7576014667761891E-4</c:v>
                </c:pt>
                <c:pt idx="216">
                  <c:v>8.5159730350796159E-3</c:v>
                </c:pt>
                <c:pt idx="217">
                  <c:v>-4.9984106788838641E-3</c:v>
                </c:pt>
                <c:pt idx="218">
                  <c:v>3.3239698770751447E-2</c:v>
                </c:pt>
                <c:pt idx="219">
                  <c:v>3.9966183901578071E-2</c:v>
                </c:pt>
                <c:pt idx="220">
                  <c:v>-1.327038903372791E-2</c:v>
                </c:pt>
                <c:pt idx="221">
                  <c:v>-1.7648985183271459E-2</c:v>
                </c:pt>
                <c:pt idx="222">
                  <c:v>7.2589799403056321E-2</c:v>
                </c:pt>
                <c:pt idx="223">
                  <c:v>3.4570099627470006E-3</c:v>
                </c:pt>
                <c:pt idx="224">
                  <c:v>-1.8806409866743548E-2</c:v>
                </c:pt>
                <c:pt idx="225">
                  <c:v>3.909048414010096E-2</c:v>
                </c:pt>
                <c:pt idx="226">
                  <c:v>3.0582574524404826E-3</c:v>
                </c:pt>
                <c:pt idx="227">
                  <c:v>-2.5053880992571456E-2</c:v>
                </c:pt>
                <c:pt idx="228">
                  <c:v>8.7267162068240534E-3</c:v>
                </c:pt>
                <c:pt idx="229">
                  <c:v>5.3957909608209648E-2</c:v>
                </c:pt>
                <c:pt idx="230">
                  <c:v>-2.0316257490803465E-2</c:v>
                </c:pt>
                <c:pt idx="231">
                  <c:v>-3.8476903001458666E-2</c:v>
                </c:pt>
                <c:pt idx="232">
                  <c:v>-7.1717149129509855E-2</c:v>
                </c:pt>
                <c:pt idx="233">
                  <c:v>1.8597736580206428E-2</c:v>
                </c:pt>
                <c:pt idx="234">
                  <c:v>-4.4843332375568798E-2</c:v>
                </c:pt>
                <c:pt idx="235">
                  <c:v>-3.1235505943115492E-2</c:v>
                </c:pt>
                <c:pt idx="236">
                  <c:v>5.8906612342614732E-2</c:v>
                </c:pt>
                <c:pt idx="237">
                  <c:v>4.5814834514080471E-2</c:v>
                </c:pt>
                <c:pt idx="238">
                  <c:v>-7.0660405786689938E-3</c:v>
                </c:pt>
                <c:pt idx="239">
                  <c:v>-8.1763023940193101E-3</c:v>
                </c:pt>
                <c:pt idx="240">
                  <c:v>-4.1757715525753136E-2</c:v>
                </c:pt>
                <c:pt idx="241">
                  <c:v>-1.2564814991193572E-2</c:v>
                </c:pt>
                <c:pt idx="242">
                  <c:v>-2.6622537572697023E-2</c:v>
                </c:pt>
                <c:pt idx="243">
                  <c:v>0.10699635988856956</c:v>
                </c:pt>
                <c:pt idx="244">
                  <c:v>-1.5299531439519511E-2</c:v>
                </c:pt>
                <c:pt idx="245">
                  <c:v>-3.7632792294804276E-2</c:v>
                </c:pt>
                <c:pt idx="246">
                  <c:v>-5.709649193025107E-2</c:v>
                </c:pt>
                <c:pt idx="247">
                  <c:v>1.2206847343557651E-2</c:v>
                </c:pt>
                <c:pt idx="248">
                  <c:v>-3.0469361358734529E-2</c:v>
                </c:pt>
                <c:pt idx="249">
                  <c:v>-2.0545739377833064E-3</c:v>
                </c:pt>
                <c:pt idx="250">
                  <c:v>2.1598828038826557E-2</c:v>
                </c:pt>
                <c:pt idx="251">
                  <c:v>-6.8221990357146323E-2</c:v>
                </c:pt>
                <c:pt idx="252">
                  <c:v>-5.9308049180900435E-2</c:v>
                </c:pt>
                <c:pt idx="253">
                  <c:v>9.2735783826955465E-3</c:v>
                </c:pt>
                <c:pt idx="254">
                  <c:v>6.1709408359433435E-2</c:v>
                </c:pt>
                <c:pt idx="255">
                  <c:v>-1.1482341445846266E-2</c:v>
                </c:pt>
                <c:pt idx="256">
                  <c:v>3.0233861896674999E-3</c:v>
                </c:pt>
                <c:pt idx="257">
                  <c:v>-0.12369292098333971</c:v>
                </c:pt>
                <c:pt idx="258">
                  <c:v>5.5997957403114806E-2</c:v>
                </c:pt>
                <c:pt idx="259">
                  <c:v>7.721572475817462E-2</c:v>
                </c:pt>
                <c:pt idx="260">
                  <c:v>0.10252247312931087</c:v>
                </c:pt>
                <c:pt idx="261">
                  <c:v>8.1554027815749983E-3</c:v>
                </c:pt>
                <c:pt idx="262">
                  <c:v>3.9907205913508693E-2</c:v>
                </c:pt>
                <c:pt idx="263">
                  <c:v>6.6660945283750245E-2</c:v>
                </c:pt>
                <c:pt idx="264">
                  <c:v>6.8664537431954525E-2</c:v>
                </c:pt>
                <c:pt idx="265">
                  <c:v>5.2614574181721864E-2</c:v>
                </c:pt>
                <c:pt idx="266">
                  <c:v>-1.578339908464628E-2</c:v>
                </c:pt>
                <c:pt idx="267">
                  <c:v>2.5228700844752233E-2</c:v>
                </c:pt>
                <c:pt idx="268">
                  <c:v>8.2243698241285551E-2</c:v>
                </c:pt>
                <c:pt idx="269">
                  <c:v>-2.1672085692185459E-2</c:v>
                </c:pt>
                <c:pt idx="270">
                  <c:v>8.9656691170571928E-4</c:v>
                </c:pt>
                <c:pt idx="271">
                  <c:v>-7.9874173609816662E-2</c:v>
                </c:pt>
                <c:pt idx="272">
                  <c:v>2.2088226871770641E-2</c:v>
                </c:pt>
                <c:pt idx="273">
                  <c:v>-7.1487968981001321E-2</c:v>
                </c:pt>
                <c:pt idx="274">
                  <c:v>4.5602652704389138E-2</c:v>
                </c:pt>
                <c:pt idx="275">
                  <c:v>5.1763692283175358E-2</c:v>
                </c:pt>
                <c:pt idx="276">
                  <c:v>4.027108423287435E-2</c:v>
                </c:pt>
                <c:pt idx="277">
                  <c:v>3.809640862154158E-2</c:v>
                </c:pt>
                <c:pt idx="278">
                  <c:v>6.7350185954322017E-2</c:v>
                </c:pt>
                <c:pt idx="279">
                  <c:v>0.11357977067143123</c:v>
                </c:pt>
                <c:pt idx="280">
                  <c:v>-6.6504280924641349E-2</c:v>
                </c:pt>
                <c:pt idx="281">
                  <c:v>-1.9656130911039703E-2</c:v>
                </c:pt>
                <c:pt idx="282">
                  <c:v>7.2491347770028469E-2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8-48CA-87AE-C475CEC3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62767"/>
        <c:axId val="430257007"/>
      </c:scatterChart>
      <c:valAx>
        <c:axId val="430262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CMA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430257007"/>
        <c:crosses val="autoZero"/>
        <c:crossBetween val="midCat"/>
      </c:valAx>
      <c:valAx>
        <c:axId val="430257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262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NZX 50 Returns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SKC Returns</c:v>
          </c:tx>
          <c:spPr>
            <a:ln w="19050">
              <a:noFill/>
            </a:ln>
          </c:spPr>
          <c:xVal>
            <c:numRef>
              <c:f>'Error Factor (REVISED)'!$C$2:$C$284</c:f>
              <c:numCache>
                <c:formatCode>0.00</c:formatCode>
                <c:ptCount val="283"/>
                <c:pt idx="0">
                  <c:v>3.4187083392782647E-3</c:v>
                </c:pt>
                <c:pt idx="1">
                  <c:v>5.8702292226196384E-2</c:v>
                </c:pt>
                <c:pt idx="2">
                  <c:v>-1.2627988361285536E-2</c:v>
                </c:pt>
                <c:pt idx="3">
                  <c:v>-7.5442191093455513E-3</c:v>
                </c:pt>
                <c:pt idx="4">
                  <c:v>-1.2208712058942917E-2</c:v>
                </c:pt>
                <c:pt idx="5">
                  <c:v>3.0985898699225967E-2</c:v>
                </c:pt>
                <c:pt idx="6">
                  <c:v>-1.1003108127458527E-2</c:v>
                </c:pt>
                <c:pt idx="7">
                  <c:v>8.6326057793686406E-3</c:v>
                </c:pt>
                <c:pt idx="8">
                  <c:v>3.885986125575891E-2</c:v>
                </c:pt>
                <c:pt idx="9">
                  <c:v>5.3218674269290167E-2</c:v>
                </c:pt>
                <c:pt idx="10">
                  <c:v>-4.7691173229064354E-2</c:v>
                </c:pt>
                <c:pt idx="11">
                  <c:v>-2.233332871751903E-2</c:v>
                </c:pt>
                <c:pt idx="12">
                  <c:v>-4.1611127930558323E-2</c:v>
                </c:pt>
                <c:pt idx="13">
                  <c:v>1.1721592048651974E-2</c:v>
                </c:pt>
                <c:pt idx="14">
                  <c:v>8.758140389282687E-3</c:v>
                </c:pt>
                <c:pt idx="15">
                  <c:v>-1.7207383792130382E-2</c:v>
                </c:pt>
                <c:pt idx="16">
                  <c:v>1.1387942277756746E-2</c:v>
                </c:pt>
                <c:pt idx="17">
                  <c:v>-8.4744480259080213E-4</c:v>
                </c:pt>
                <c:pt idx="18">
                  <c:v>-6.1114397729893355E-3</c:v>
                </c:pt>
                <c:pt idx="19">
                  <c:v>4.3098549319982915E-2</c:v>
                </c:pt>
                <c:pt idx="20">
                  <c:v>-6.8213060204086462E-3</c:v>
                </c:pt>
                <c:pt idx="21">
                  <c:v>1.8839468956460603E-2</c:v>
                </c:pt>
                <c:pt idx="22">
                  <c:v>2.4645503993869555E-2</c:v>
                </c:pt>
                <c:pt idx="23">
                  <c:v>-4.6149934057977404E-2</c:v>
                </c:pt>
                <c:pt idx="24">
                  <c:v>9.4364659151719987E-3</c:v>
                </c:pt>
                <c:pt idx="25">
                  <c:v>5.7407969674385884E-2</c:v>
                </c:pt>
                <c:pt idx="26">
                  <c:v>-3.8877501030213035E-2</c:v>
                </c:pt>
                <c:pt idx="27">
                  <c:v>-4.8463939819762158E-2</c:v>
                </c:pt>
                <c:pt idx="28">
                  <c:v>-1.8658558940931158E-2</c:v>
                </c:pt>
                <c:pt idx="29">
                  <c:v>1.1061324436852482E-2</c:v>
                </c:pt>
                <c:pt idx="30">
                  <c:v>7.43267111881174E-3</c:v>
                </c:pt>
                <c:pt idx="31">
                  <c:v>-8.7800383158518236E-2</c:v>
                </c:pt>
                <c:pt idx="32">
                  <c:v>2.4755265977980834E-2</c:v>
                </c:pt>
                <c:pt idx="33">
                  <c:v>-2.9077498774792265E-2</c:v>
                </c:pt>
                <c:pt idx="34">
                  <c:v>-1.3252725267706045E-2</c:v>
                </c:pt>
                <c:pt idx="35">
                  <c:v>4.306735164912423E-3</c:v>
                </c:pt>
                <c:pt idx="36">
                  <c:v>4.9569971701978188E-2</c:v>
                </c:pt>
                <c:pt idx="37">
                  <c:v>-4.7476806852844167E-3</c:v>
                </c:pt>
                <c:pt idx="38">
                  <c:v>2.7099065639021092E-2</c:v>
                </c:pt>
                <c:pt idx="39">
                  <c:v>-3.2236729968196043E-2</c:v>
                </c:pt>
                <c:pt idx="40">
                  <c:v>1.3568511309082876E-2</c:v>
                </c:pt>
                <c:pt idx="41">
                  <c:v>2.7267693822588646E-2</c:v>
                </c:pt>
                <c:pt idx="42">
                  <c:v>-6.8559466576879169E-2</c:v>
                </c:pt>
                <c:pt idx="43">
                  <c:v>2.7231118484773997E-3</c:v>
                </c:pt>
                <c:pt idx="44">
                  <c:v>2.5305986911560607E-2</c:v>
                </c:pt>
                <c:pt idx="45">
                  <c:v>5.6605709642210345E-2</c:v>
                </c:pt>
                <c:pt idx="46">
                  <c:v>2.8703665869886263E-2</c:v>
                </c:pt>
                <c:pt idx="47">
                  <c:v>-1.5939605748578334E-2</c:v>
                </c:pt>
                <c:pt idx="48">
                  <c:v>1.7900462412269169E-2</c:v>
                </c:pt>
                <c:pt idx="49">
                  <c:v>2.4153243589015938E-2</c:v>
                </c:pt>
                <c:pt idx="50">
                  <c:v>5.2253131429527144E-2</c:v>
                </c:pt>
                <c:pt idx="51">
                  <c:v>3.326441049036255E-2</c:v>
                </c:pt>
                <c:pt idx="52">
                  <c:v>7.505690916163732E-2</c:v>
                </c:pt>
                <c:pt idx="53">
                  <c:v>-0.13004066543044135</c:v>
                </c:pt>
                <c:pt idx="54">
                  <c:v>-3.8940485745825981E-2</c:v>
                </c:pt>
                <c:pt idx="55">
                  <c:v>1.9626255079446375E-2</c:v>
                </c:pt>
                <c:pt idx="56">
                  <c:v>1.5492489780481344E-2</c:v>
                </c:pt>
                <c:pt idx="57">
                  <c:v>4.9014147802188823E-2</c:v>
                </c:pt>
                <c:pt idx="58">
                  <c:v>-1.2612461550247422E-2</c:v>
                </c:pt>
                <c:pt idx="59">
                  <c:v>1.5657147085541556E-2</c:v>
                </c:pt>
                <c:pt idx="60">
                  <c:v>-9.2610347447675823E-3</c:v>
                </c:pt>
                <c:pt idx="61">
                  <c:v>3.3962714777417746E-2</c:v>
                </c:pt>
                <c:pt idx="62">
                  <c:v>3.7864840322008764E-2</c:v>
                </c:pt>
                <c:pt idx="63">
                  <c:v>1.0401414843271617E-2</c:v>
                </c:pt>
                <c:pt idx="64">
                  <c:v>1.7153662389246538E-2</c:v>
                </c:pt>
                <c:pt idx="65">
                  <c:v>5.575541188491373E-2</c:v>
                </c:pt>
                <c:pt idx="66">
                  <c:v>3.7805135921400668E-2</c:v>
                </c:pt>
                <c:pt idx="67">
                  <c:v>1.9755381460334398E-2</c:v>
                </c:pt>
                <c:pt idx="68">
                  <c:v>-1.3907115068654274E-3</c:v>
                </c:pt>
                <c:pt idx="69">
                  <c:v>8.1387675113808733E-3</c:v>
                </c:pt>
                <c:pt idx="70">
                  <c:v>-6.4030588183459747E-2</c:v>
                </c:pt>
                <c:pt idx="71">
                  <c:v>4.065735965855799E-3</c:v>
                </c:pt>
                <c:pt idx="72">
                  <c:v>4.3836273266139925E-2</c:v>
                </c:pt>
                <c:pt idx="73">
                  <c:v>-2.3535373617348254E-3</c:v>
                </c:pt>
                <c:pt idx="74">
                  <c:v>3.2838649183240642E-2</c:v>
                </c:pt>
                <c:pt idx="75">
                  <c:v>2.5488365240422972E-2</c:v>
                </c:pt>
                <c:pt idx="76">
                  <c:v>1.4967064812323683E-2</c:v>
                </c:pt>
                <c:pt idx="77">
                  <c:v>-6.5387123200640884E-3</c:v>
                </c:pt>
                <c:pt idx="78">
                  <c:v>-8.0774602257045469E-3</c:v>
                </c:pt>
                <c:pt idx="79">
                  <c:v>5.2309575522024865E-3</c:v>
                </c:pt>
                <c:pt idx="80">
                  <c:v>2.5804891276466346E-2</c:v>
                </c:pt>
                <c:pt idx="81">
                  <c:v>4.968979324582623E-3</c:v>
                </c:pt>
                <c:pt idx="82">
                  <c:v>2.7229910431974647E-2</c:v>
                </c:pt>
                <c:pt idx="83">
                  <c:v>1.4493352458923026E-2</c:v>
                </c:pt>
                <c:pt idx="84">
                  <c:v>1.6001326750357148E-2</c:v>
                </c:pt>
                <c:pt idx="85">
                  <c:v>1.0844591381083513E-2</c:v>
                </c:pt>
                <c:pt idx="86">
                  <c:v>2.5953726807870225E-2</c:v>
                </c:pt>
                <c:pt idx="87">
                  <c:v>5.4410314595376708E-3</c:v>
                </c:pt>
                <c:pt idx="88">
                  <c:v>2.5284213793857591E-2</c:v>
                </c:pt>
                <c:pt idx="89">
                  <c:v>4.091128516936271E-3</c:v>
                </c:pt>
                <c:pt idx="90">
                  <c:v>1.6552848987696267E-2</c:v>
                </c:pt>
                <c:pt idx="91">
                  <c:v>2.463661966918651E-2</c:v>
                </c:pt>
                <c:pt idx="92">
                  <c:v>-2.2807182885187238E-3</c:v>
                </c:pt>
                <c:pt idx="93">
                  <c:v>-9.1554299739192713E-3</c:v>
                </c:pt>
                <c:pt idx="94">
                  <c:v>-5.4395619995900035E-2</c:v>
                </c:pt>
                <c:pt idx="95">
                  <c:v>-5.1009416353666737E-3</c:v>
                </c:pt>
                <c:pt idx="96">
                  <c:v>6.900125705502802E-3</c:v>
                </c:pt>
                <c:pt idx="97">
                  <c:v>6.5326834971286107E-2</c:v>
                </c:pt>
                <c:pt idx="98">
                  <c:v>-2.0155228830126992E-2</c:v>
                </c:pt>
                <c:pt idx="99">
                  <c:v>3.2083762915316338E-2</c:v>
                </c:pt>
                <c:pt idx="100">
                  <c:v>1.0094452035136481E-2</c:v>
                </c:pt>
                <c:pt idx="101">
                  <c:v>8.3704522803396575E-2</c:v>
                </c:pt>
                <c:pt idx="102">
                  <c:v>9.829307572613688E-3</c:v>
                </c:pt>
                <c:pt idx="103">
                  <c:v>-2.4356841749074265E-2</c:v>
                </c:pt>
                <c:pt idx="104">
                  <c:v>3.6738440858011812E-2</c:v>
                </c:pt>
                <c:pt idx="105">
                  <c:v>1.9006169345974433E-2</c:v>
                </c:pt>
                <c:pt idx="106">
                  <c:v>7.0263261965429091E-2</c:v>
                </c:pt>
                <c:pt idx="107">
                  <c:v>-1.1117092700192455E-2</c:v>
                </c:pt>
                <c:pt idx="108">
                  <c:v>-4.4707314951726529E-2</c:v>
                </c:pt>
                <c:pt idx="109">
                  <c:v>3.3874534067568352E-2</c:v>
                </c:pt>
                <c:pt idx="110">
                  <c:v>-2.0187002487104588E-2</c:v>
                </c:pt>
                <c:pt idx="111">
                  <c:v>9.257449403729856E-3</c:v>
                </c:pt>
                <c:pt idx="112">
                  <c:v>-7.3104404622225116E-3</c:v>
                </c:pt>
                <c:pt idx="113">
                  <c:v>-7.5677829204595648E-3</c:v>
                </c:pt>
                <c:pt idx="114">
                  <c:v>2.3411754362599568E-2</c:v>
                </c:pt>
                <c:pt idx="115">
                  <c:v>3.1555867401136029E-2</c:v>
                </c:pt>
                <c:pt idx="116">
                  <c:v>2.6516251334006924E-2</c:v>
                </c:pt>
                <c:pt idx="117">
                  <c:v>6.7954951841500133E-3</c:v>
                </c:pt>
                <c:pt idx="118">
                  <c:v>2.5270421502265217E-2</c:v>
                </c:pt>
                <c:pt idx="119">
                  <c:v>6.0754660413153694E-3</c:v>
                </c:pt>
                <c:pt idx="120">
                  <c:v>1.070319615618387E-2</c:v>
                </c:pt>
                <c:pt idx="121">
                  <c:v>5.1564949138156457E-3</c:v>
                </c:pt>
                <c:pt idx="122">
                  <c:v>-7.136905261918014E-3</c:v>
                </c:pt>
                <c:pt idx="123">
                  <c:v>-1.0365824293344317E-2</c:v>
                </c:pt>
                <c:pt idx="124">
                  <c:v>1.8033915293866887E-2</c:v>
                </c:pt>
                <c:pt idx="125" formatCode="General">
                  <c:v>3.0048668968052139E-2</c:v>
                </c:pt>
                <c:pt idx="126" formatCode="General">
                  <c:v>2.3685102910341316E-2</c:v>
                </c:pt>
                <c:pt idx="127" formatCode="General">
                  <c:v>2.9042159505679566E-2</c:v>
                </c:pt>
                <c:pt idx="128" formatCode="General">
                  <c:v>-1.2083546230930331E-2</c:v>
                </c:pt>
                <c:pt idx="129" formatCode="General">
                  <c:v>-2.3377271969963309E-2</c:v>
                </c:pt>
                <c:pt idx="130" formatCode="General">
                  <c:v>3.659730507663328E-2</c:v>
                </c:pt>
                <c:pt idx="131" formatCode="General">
                  <c:v>4.3034197539292052E-2</c:v>
                </c:pt>
                <c:pt idx="132" formatCode="General">
                  <c:v>6.5778093140478333E-4</c:v>
                </c:pt>
                <c:pt idx="133" formatCode="General">
                  <c:v>2.2028871397578476E-2</c:v>
                </c:pt>
                <c:pt idx="134" formatCode="General">
                  <c:v>-1.5777535376874874E-2</c:v>
                </c:pt>
                <c:pt idx="135" formatCode="General">
                  <c:v>-2.2325691264463043E-2</c:v>
                </c:pt>
                <c:pt idx="136" formatCode="General">
                  <c:v>4.3325041365628758E-2</c:v>
                </c:pt>
                <c:pt idx="137" formatCode="General">
                  <c:v>2.3784226225611604E-2</c:v>
                </c:pt>
                <c:pt idx="138" formatCode="General">
                  <c:v>1.5839311374774345E-2</c:v>
                </c:pt>
                <c:pt idx="139" formatCode="General">
                  <c:v>4.577238533357697E-2</c:v>
                </c:pt>
                <c:pt idx="140" formatCode="General">
                  <c:v>4.0559632560888126E-3</c:v>
                </c:pt>
                <c:pt idx="141" formatCode="General">
                  <c:v>2.3297849654713598E-2</c:v>
                </c:pt>
                <c:pt idx="142" formatCode="General">
                  <c:v>3.2270011486254635E-2</c:v>
                </c:pt>
                <c:pt idx="143" formatCode="General">
                  <c:v>4.5672924825727934E-2</c:v>
                </c:pt>
                <c:pt idx="144" formatCode="General">
                  <c:v>3.4321482873108877E-2</c:v>
                </c:pt>
                <c:pt idx="145" formatCode="General">
                  <c:v>4.2700601646844749E-2</c:v>
                </c:pt>
                <c:pt idx="146" formatCode="General">
                  <c:v>-2.535657913370637E-2</c:v>
                </c:pt>
                <c:pt idx="147" formatCode="General">
                  <c:v>-1.9007422647709049E-2</c:v>
                </c:pt>
                <c:pt idx="148" formatCode="General">
                  <c:v>1.3199701728056734E-2</c:v>
                </c:pt>
                <c:pt idx="149" formatCode="General">
                  <c:v>5.6288765662772411E-2</c:v>
                </c:pt>
                <c:pt idx="150" formatCode="General">
                  <c:v>7.9861561966430017E-3</c:v>
                </c:pt>
                <c:pt idx="151" formatCode="General">
                  <c:v>6.5627125186238366E-3</c:v>
                </c:pt>
                <c:pt idx="152" formatCode="General">
                  <c:v>1.378506852016903E-3</c:v>
                </c:pt>
                <c:pt idx="153" formatCode="General">
                  <c:v>-1.8709957549113199E-2</c:v>
                </c:pt>
                <c:pt idx="154" formatCode="General">
                  <c:v>-3.2276029895781377E-3</c:v>
                </c:pt>
                <c:pt idx="155" formatCode="General">
                  <c:v>6.1024914017735465E-3</c:v>
                </c:pt>
                <c:pt idx="156" formatCode="General">
                  <c:v>-2.1368359549397087E-2</c:v>
                </c:pt>
                <c:pt idx="157" formatCode="General">
                  <c:v>-1.5289051285397259E-2</c:v>
                </c:pt>
                <c:pt idx="158" formatCode="General">
                  <c:v>-2.7988715891447913E-2</c:v>
                </c:pt>
                <c:pt idx="159" formatCode="General">
                  <c:v>8.0461406399574553E-3</c:v>
                </c:pt>
                <c:pt idx="160" formatCode="General">
                  <c:v>2.3105083973162799E-2</c:v>
                </c:pt>
                <c:pt idx="161" formatCode="General">
                  <c:v>2.0568321296131176E-2</c:v>
                </c:pt>
                <c:pt idx="162" formatCode="General">
                  <c:v>9.5194594367935537E-3</c:v>
                </c:pt>
                <c:pt idx="163" formatCode="General">
                  <c:v>8.9784619661954501E-3</c:v>
                </c:pt>
                <c:pt idx="164" formatCode="General">
                  <c:v>1.3639127524693651E-2</c:v>
                </c:pt>
                <c:pt idx="165" formatCode="General">
                  <c:v>-1.2219771308575988E-2</c:v>
                </c:pt>
                <c:pt idx="166" formatCode="General">
                  <c:v>3.9898177836373394E-2</c:v>
                </c:pt>
                <c:pt idx="167" formatCode="General">
                  <c:v>4.6766544734004434E-2</c:v>
                </c:pt>
                <c:pt idx="168" formatCode="General">
                  <c:v>4.8737520278452351E-4</c:v>
                </c:pt>
                <c:pt idx="169" formatCode="General">
                  <c:v>2.1039732632681885E-2</c:v>
                </c:pt>
                <c:pt idx="170" formatCode="General">
                  <c:v>-2.9117101813816326E-2</c:v>
                </c:pt>
                <c:pt idx="171" formatCode="General">
                  <c:v>-6.8439838143808829E-2</c:v>
                </c:pt>
                <c:pt idx="172" formatCode="General">
                  <c:v>5.5489714941250323E-3</c:v>
                </c:pt>
                <c:pt idx="173" formatCode="General">
                  <c:v>3.5452276257231352E-2</c:v>
                </c:pt>
                <c:pt idx="174" formatCode="General">
                  <c:v>-2.7023491351662043E-3</c:v>
                </c:pt>
                <c:pt idx="175" formatCode="General">
                  <c:v>-2.027494121780915E-2</c:v>
                </c:pt>
                <c:pt idx="176" formatCode="General">
                  <c:v>3.3473437885435331E-2</c:v>
                </c:pt>
                <c:pt idx="177" formatCode="General">
                  <c:v>-2.8018244698765571E-2</c:v>
                </c:pt>
                <c:pt idx="178" formatCode="General">
                  <c:v>1.7259073058358387E-2</c:v>
                </c:pt>
                <c:pt idx="179" formatCode="General">
                  <c:v>2.0354725285934183E-2</c:v>
                </c:pt>
                <c:pt idx="180" formatCode="General">
                  <c:v>2.7120190517680776E-2</c:v>
                </c:pt>
                <c:pt idx="181" formatCode="General">
                  <c:v>7.8715542257696836E-2</c:v>
                </c:pt>
                <c:pt idx="182" formatCode="General">
                  <c:v>1.1552094766827281E-2</c:v>
                </c:pt>
                <c:pt idx="183" formatCode="General">
                  <c:v>8.6072864005313221E-3</c:v>
                </c:pt>
                <c:pt idx="184" formatCode="General">
                  <c:v>5.7979982967842014E-2</c:v>
                </c:pt>
                <c:pt idx="185" formatCode="General">
                  <c:v>2.698986685654492E-2</c:v>
                </c:pt>
                <c:pt idx="186" formatCode="General">
                  <c:v>-9.0776470147187704E-2</c:v>
                </c:pt>
                <c:pt idx="187" formatCode="General">
                  <c:v>2.1516648862857535E-2</c:v>
                </c:pt>
                <c:pt idx="188" formatCode="General">
                  <c:v>1.7525157139905989E-3</c:v>
                </c:pt>
                <c:pt idx="189" formatCode="General">
                  <c:v>-3.8960431244066562E-2</c:v>
                </c:pt>
                <c:pt idx="190" formatCode="General">
                  <c:v>-8.716348630645876E-2</c:v>
                </c:pt>
                <c:pt idx="191" formatCode="General">
                  <c:v>-7.8439588183737419E-2</c:v>
                </c:pt>
                <c:pt idx="192" formatCode="General">
                  <c:v>5.0853091634777137E-3</c:v>
                </c:pt>
                <c:pt idx="193" formatCode="General">
                  <c:v>4.4306404610092276E-2</c:v>
                </c:pt>
                <c:pt idx="194" formatCode="General">
                  <c:v>-0.11850720167362583</c:v>
                </c:pt>
                <c:pt idx="195" formatCode="General">
                  <c:v>-1.5918102054623962E-4</c:v>
                </c:pt>
                <c:pt idx="196" formatCode="General">
                  <c:v>4.4482973142513593E-2</c:v>
                </c:pt>
                <c:pt idx="197" formatCode="General">
                  <c:v>-3.134292864475674E-2</c:v>
                </c:pt>
                <c:pt idx="198" formatCode="General">
                  <c:v>-2.3952745076885607E-2</c:v>
                </c:pt>
                <c:pt idx="199" formatCode="General">
                  <c:v>-9.1734102444316123E-2</c:v>
                </c:pt>
                <c:pt idx="200" formatCode="General">
                  <c:v>-5.2952455025855327E-3</c:v>
                </c:pt>
                <c:pt idx="201" formatCode="General">
                  <c:v>-3.4729762156485822E-2</c:v>
                </c:pt>
                <c:pt idx="202" formatCode="General">
                  <c:v>-1.4015782044188518E-2</c:v>
                </c:pt>
                <c:pt idx="203" formatCode="General">
                  <c:v>3.6400110610150138E-2</c:v>
                </c:pt>
                <c:pt idx="204" formatCode="General">
                  <c:v>-2.2388389148648491E-2</c:v>
                </c:pt>
                <c:pt idx="205" formatCode="General">
                  <c:v>-4.9564424896092474E-3</c:v>
                </c:pt>
                <c:pt idx="206" formatCode="General">
                  <c:v>-1.582110262867642E-2</c:v>
                </c:pt>
                <c:pt idx="207" formatCode="General">
                  <c:v>2.5680178208549842E-2</c:v>
                </c:pt>
                <c:pt idx="208" formatCode="General">
                  <c:v>2.1302642737299538E-2</c:v>
                </c:pt>
                <c:pt idx="209" formatCode="General">
                  <c:v>1.7343278361884096E-2</c:v>
                </c:pt>
                <c:pt idx="210" formatCode="General">
                  <c:v>-2.7897296954983886E-2</c:v>
                </c:pt>
                <c:pt idx="211" formatCode="General">
                  <c:v>2.4045313635812304E-2</c:v>
                </c:pt>
                <c:pt idx="212" formatCode="General">
                  <c:v>4.9629449798820557E-2</c:v>
                </c:pt>
                <c:pt idx="213" formatCode="General">
                  <c:v>2.0931436367138678E-2</c:v>
                </c:pt>
                <c:pt idx="214" formatCode="General">
                  <c:v>5.4371246874775236E-2</c:v>
                </c:pt>
                <c:pt idx="215" formatCode="General">
                  <c:v>2.252590256589948E-2</c:v>
                </c:pt>
                <c:pt idx="216" formatCode="General">
                  <c:v>-1.9632376454553957E-2</c:v>
                </c:pt>
                <c:pt idx="217" formatCode="General">
                  <c:v>-1.4802532047286654E-3</c:v>
                </c:pt>
                <c:pt idx="218" formatCode="General">
                  <c:v>-7.6713100586286442E-3</c:v>
                </c:pt>
                <c:pt idx="219" formatCode="General">
                  <c:v>-4.7843217439443309E-2</c:v>
                </c:pt>
                <c:pt idx="220" formatCode="General">
                  <c:v>2.5033207453810657E-2</c:v>
                </c:pt>
                <c:pt idx="221" formatCode="General">
                  <c:v>8.7313217622870587E-2</c:v>
                </c:pt>
                <c:pt idx="222" formatCode="General">
                  <c:v>1.6269366001194552E-2</c:v>
                </c:pt>
                <c:pt idx="223" formatCode="General">
                  <c:v>-5.8916882336239595E-3</c:v>
                </c:pt>
                <c:pt idx="224" formatCode="General">
                  <c:v>1.5897133253440332E-2</c:v>
                </c:pt>
                <c:pt idx="225" formatCode="General">
                  <c:v>7.4733758518041871E-3</c:v>
                </c:pt>
                <c:pt idx="226" formatCode="General">
                  <c:v>-4.6232770088180941E-2</c:v>
                </c:pt>
                <c:pt idx="227" formatCode="General">
                  <c:v>2.9726099381053084E-2</c:v>
                </c:pt>
                <c:pt idx="228" formatCode="General">
                  <c:v>-1.835215235173937E-3</c:v>
                </c:pt>
                <c:pt idx="229" formatCode="General">
                  <c:v>3.4742466320528465E-2</c:v>
                </c:pt>
                <c:pt idx="230" formatCode="General">
                  <c:v>6.9910761895283224E-2</c:v>
                </c:pt>
                <c:pt idx="231" formatCode="General">
                  <c:v>1.7336284627810228E-2</c:v>
                </c:pt>
                <c:pt idx="232" formatCode="General">
                  <c:v>-1.8568789613165548E-2</c:v>
                </c:pt>
                <c:pt idx="233" formatCode="General">
                  <c:v>-5.2780791548241335E-2</c:v>
                </c:pt>
                <c:pt idx="234" formatCode="General">
                  <c:v>4.3190482461060276E-2</c:v>
                </c:pt>
                <c:pt idx="235" formatCode="General">
                  <c:v>3.6372073322392673E-3</c:v>
                </c:pt>
                <c:pt idx="236" formatCode="General">
                  <c:v>2.4623210677023888E-2</c:v>
                </c:pt>
                <c:pt idx="237" formatCode="General">
                  <c:v>6.3452741395525702E-2</c:v>
                </c:pt>
                <c:pt idx="238" formatCode="General">
                  <c:v>-7.7797880042168588E-3</c:v>
                </c:pt>
                <c:pt idx="239" formatCode="General">
                  <c:v>3.0874637116631298E-2</c:v>
                </c:pt>
                <c:pt idx="240" formatCode="General">
                  <c:v>-1.3811982292771918E-2</c:v>
                </c:pt>
                <c:pt idx="241" formatCode="General">
                  <c:v>3.4102972103839946E-2</c:v>
                </c:pt>
                <c:pt idx="242" formatCode="General">
                  <c:v>3.8655792397514377E-2</c:v>
                </c:pt>
                <c:pt idx="243" formatCode="General">
                  <c:v>-1.3462544163165058E-2</c:v>
                </c:pt>
                <c:pt idx="244" formatCode="General">
                  <c:v>1.4703676208289496E-2</c:v>
                </c:pt>
                <c:pt idx="245" formatCode="General">
                  <c:v>6.2505275597197762E-2</c:v>
                </c:pt>
                <c:pt idx="246" formatCode="General">
                  <c:v>-1.2554667974368661E-2</c:v>
                </c:pt>
                <c:pt idx="247" formatCode="General">
                  <c:v>8.6383789378143838E-3</c:v>
                </c:pt>
                <c:pt idx="248" formatCode="General">
                  <c:v>4.4549983651890557E-2</c:v>
                </c:pt>
                <c:pt idx="249" formatCode="General">
                  <c:v>1.6868356681172481E-2</c:v>
                </c:pt>
                <c:pt idx="250" formatCode="General">
                  <c:v>1.1440577088418058E-2</c:v>
                </c:pt>
                <c:pt idx="251" formatCode="General">
                  <c:v>2.9760550306287659E-2</c:v>
                </c:pt>
                <c:pt idx="252" formatCode="General">
                  <c:v>3.1944493623587533E-2</c:v>
                </c:pt>
                <c:pt idx="253" formatCode="General">
                  <c:v>-2.9906224406964776E-2</c:v>
                </c:pt>
                <c:pt idx="254" formatCode="General">
                  <c:v>6.0112876648793057E-2</c:v>
                </c:pt>
                <c:pt idx="255" formatCode="General">
                  <c:v>3.6628699376946905E-2</c:v>
                </c:pt>
                <c:pt idx="256" formatCode="General">
                  <c:v>4.2296818562329364E-2</c:v>
                </c:pt>
                <c:pt idx="257" formatCode="General">
                  <c:v>2.698559963420899E-2</c:v>
                </c:pt>
                <c:pt idx="258" formatCode="General">
                  <c:v>-3.7047105901241828E-2</c:v>
                </c:pt>
                <c:pt idx="259" formatCode="General">
                  <c:v>1.4710202851082599E-3</c:v>
                </c:pt>
                <c:pt idx="260" formatCode="General">
                  <c:v>3.878915653658499E-3</c:v>
                </c:pt>
                <c:pt idx="261" formatCode="General">
                  <c:v>-2.8438564389584586E-2</c:v>
                </c:pt>
                <c:pt idx="262" formatCode="General">
                  <c:v>2.4294531950313836E-2</c:v>
                </c:pt>
                <c:pt idx="263" formatCode="General">
                  <c:v>-2.0793436946069277E-2</c:v>
                </c:pt>
                <c:pt idx="264" formatCode="General">
                  <c:v>4.2968367869535395E-2</c:v>
                </c:pt>
                <c:pt idx="265" formatCode="General">
                  <c:v>-4.4931801149138195E-2</c:v>
                </c:pt>
                <c:pt idx="266" formatCode="General">
                  <c:v>-2.7090770511055573E-2</c:v>
                </c:pt>
                <c:pt idx="267" formatCode="General">
                  <c:v>4.0056097039384619E-2</c:v>
                </c:pt>
                <c:pt idx="268" formatCode="General">
                  <c:v>-1.5402129378484064E-2</c:v>
                </c:pt>
                <c:pt idx="269" formatCode="General">
                  <c:v>1.6618385428872617E-3</c:v>
                </c:pt>
                <c:pt idx="270" formatCode="General">
                  <c:v>-2.3045699274350961E-2</c:v>
                </c:pt>
                <c:pt idx="271" formatCode="General">
                  <c:v>4.0008693246927685E-2</c:v>
                </c:pt>
                <c:pt idx="272" formatCode="General">
                  <c:v>-6.1625648353175189E-3</c:v>
                </c:pt>
                <c:pt idx="273" formatCode="General">
                  <c:v>7.4475376747955124E-2</c:v>
                </c:pt>
                <c:pt idx="274" formatCode="General">
                  <c:v>6.7284802777859642E-2</c:v>
                </c:pt>
                <c:pt idx="275" formatCode="General">
                  <c:v>-9.5469726366145591E-2</c:v>
                </c:pt>
                <c:pt idx="276" formatCode="General">
                  <c:v>-1.0648477777651433E-2</c:v>
                </c:pt>
                <c:pt idx="277" formatCode="General">
                  <c:v>-2.0120703595531975E-3</c:v>
                </c:pt>
                <c:pt idx="278" formatCode="General">
                  <c:v>4.1412797272870838E-2</c:v>
                </c:pt>
                <c:pt idx="279" formatCode="General">
                  <c:v>-6.0447037134021775E-2</c:v>
                </c:pt>
                <c:pt idx="280" formatCode="General">
                  <c:v>6.4155374460266756E-2</c:v>
                </c:pt>
                <c:pt idx="281" formatCode="General">
                  <c:v>4.9076077834091736E-2</c:v>
                </c:pt>
                <c:pt idx="282" formatCode="General">
                  <c:v>-3.0300282766225983E-2</c:v>
                </c:pt>
              </c:numCache>
            </c:numRef>
          </c:xVal>
          <c:yVal>
            <c:numRef>
              <c:f>'Error Factor (REVISED)'!$B$2:$B$284</c:f>
              <c:numCache>
                <c:formatCode>0.00</c:formatCode>
                <c:ptCount val="283"/>
                <c:pt idx="0">
                  <c:v>-4.4871794871794934E-2</c:v>
                </c:pt>
                <c:pt idx="1">
                  <c:v>6.8493150684931559E-2</c:v>
                </c:pt>
                <c:pt idx="2">
                  <c:v>-0.16091954022988508</c:v>
                </c:pt>
                <c:pt idx="3">
                  <c:v>-2.2471910112359605E-2</c:v>
                </c:pt>
                <c:pt idx="4">
                  <c:v>-0.14423076923076927</c:v>
                </c:pt>
                <c:pt idx="5">
                  <c:v>7.7720207253886064E-2</c:v>
                </c:pt>
                <c:pt idx="6">
                  <c:v>2.1164021164021163E-2</c:v>
                </c:pt>
                <c:pt idx="7">
                  <c:v>3.8461538461538325E-2</c:v>
                </c:pt>
                <c:pt idx="8">
                  <c:v>-1.6216216216216273E-2</c:v>
                </c:pt>
                <c:pt idx="9">
                  <c:v>-1.0695187165775444E-2</c:v>
                </c:pt>
                <c:pt idx="10">
                  <c:v>-3.1088082901554293E-2</c:v>
                </c:pt>
                <c:pt idx="11">
                  <c:v>-0.18565400843881863</c:v>
                </c:pt>
                <c:pt idx="12">
                  <c:v>4.8672566371681603E-2</c:v>
                </c:pt>
                <c:pt idx="13">
                  <c:v>-8.7719298245614308E-3</c:v>
                </c:pt>
                <c:pt idx="14">
                  <c:v>3.6363636363636154E-2</c:v>
                </c:pt>
                <c:pt idx="15">
                  <c:v>-8.3333333333333259E-2</c:v>
                </c:pt>
                <c:pt idx="16">
                  <c:v>4.1841004184099972E-3</c:v>
                </c:pt>
                <c:pt idx="17">
                  <c:v>-8.0769230769230704E-2</c:v>
                </c:pt>
                <c:pt idx="18">
                  <c:v>3.5856573705179473E-2</c:v>
                </c:pt>
                <c:pt idx="19">
                  <c:v>5.9071729957805852E-2</c:v>
                </c:pt>
                <c:pt idx="20">
                  <c:v>-0.14130434782608681</c:v>
                </c:pt>
                <c:pt idx="21">
                  <c:v>-4.8275862068965614E-2</c:v>
                </c:pt>
                <c:pt idx="22">
                  <c:v>7.0110701107011009E-2</c:v>
                </c:pt>
                <c:pt idx="23">
                  <c:v>-4.9122807017543901E-2</c:v>
                </c:pt>
                <c:pt idx="24">
                  <c:v>2.8880866425992746E-2</c:v>
                </c:pt>
                <c:pt idx="25">
                  <c:v>-4.8109965635738883E-2</c:v>
                </c:pt>
                <c:pt idx="26">
                  <c:v>0.11068702290076327</c:v>
                </c:pt>
                <c:pt idx="27">
                  <c:v>-9.6551724137931005E-2</c:v>
                </c:pt>
                <c:pt idx="28">
                  <c:v>1.0452961672473782E-2</c:v>
                </c:pt>
                <c:pt idx="29">
                  <c:v>-3.0405405405405372E-2</c:v>
                </c:pt>
                <c:pt idx="30">
                  <c:v>8.4249084249084172E-2</c:v>
                </c:pt>
                <c:pt idx="31">
                  <c:v>-0.125</c:v>
                </c:pt>
                <c:pt idx="32">
                  <c:v>4.0000000000000036E-2</c:v>
                </c:pt>
                <c:pt idx="33">
                  <c:v>-6.25E-2</c:v>
                </c:pt>
                <c:pt idx="34">
                  <c:v>0</c:v>
                </c:pt>
                <c:pt idx="35">
                  <c:v>-1.8404907975460016E-2</c:v>
                </c:pt>
                <c:pt idx="36">
                  <c:v>1.2422360248447006E-2</c:v>
                </c:pt>
                <c:pt idx="37">
                  <c:v>-8.2621082621082476E-2</c:v>
                </c:pt>
                <c:pt idx="38">
                  <c:v>-2.7700831024930817E-2</c:v>
                </c:pt>
                <c:pt idx="39">
                  <c:v>8.379888268156277E-3</c:v>
                </c:pt>
                <c:pt idx="40">
                  <c:v>2.8735632183908066E-2</c:v>
                </c:pt>
                <c:pt idx="41">
                  <c:v>0.14473684210526305</c:v>
                </c:pt>
                <c:pt idx="42">
                  <c:v>-3.2786885245901232E-3</c:v>
                </c:pt>
                <c:pt idx="43">
                  <c:v>-4.9844236760124616E-2</c:v>
                </c:pt>
                <c:pt idx="44">
                  <c:v>5.2459016393442637E-2</c:v>
                </c:pt>
                <c:pt idx="45">
                  <c:v>8.9285714285714191E-2</c:v>
                </c:pt>
                <c:pt idx="46">
                  <c:v>-6.0402684563758413E-2</c:v>
                </c:pt>
                <c:pt idx="47">
                  <c:v>0.16862745098039222</c:v>
                </c:pt>
                <c:pt idx="48">
                  <c:v>2.409638554216853E-2</c:v>
                </c:pt>
                <c:pt idx="49">
                  <c:v>4.1841004184100417E-2</c:v>
                </c:pt>
                <c:pt idx="50">
                  <c:v>-2.0491803278688492E-2</c:v>
                </c:pt>
                <c:pt idx="51">
                  <c:v>-8.2706766917293284E-2</c:v>
                </c:pt>
                <c:pt idx="52">
                  <c:v>0.42245989304812825</c:v>
                </c:pt>
                <c:pt idx="53">
                  <c:v>-0.41562500000000002</c:v>
                </c:pt>
                <c:pt idx="54">
                  <c:v>-0.12087912087912089</c:v>
                </c:pt>
                <c:pt idx="55">
                  <c:v>-8.3123425692695263E-2</c:v>
                </c:pt>
                <c:pt idx="56">
                  <c:v>-7.4999999999999512E-3</c:v>
                </c:pt>
                <c:pt idx="57">
                  <c:v>2.3017902813299296E-2</c:v>
                </c:pt>
                <c:pt idx="58">
                  <c:v>-2.4937655860349017E-2</c:v>
                </c:pt>
                <c:pt idx="59">
                  <c:v>4.9738219895288038E-2</c:v>
                </c:pt>
                <c:pt idx="60">
                  <c:v>-4.500000000000004E-2</c:v>
                </c:pt>
                <c:pt idx="61">
                  <c:v>5.5408970976253302E-2</c:v>
                </c:pt>
                <c:pt idx="62">
                  <c:v>0</c:v>
                </c:pt>
                <c:pt idx="63">
                  <c:v>-7.1078431372548989E-2</c:v>
                </c:pt>
                <c:pt idx="64">
                  <c:v>5.4263565891472965E-2</c:v>
                </c:pt>
                <c:pt idx="65">
                  <c:v>2.6525198938992078E-2</c:v>
                </c:pt>
                <c:pt idx="66">
                  <c:v>-1.822916666666663E-2</c:v>
                </c:pt>
                <c:pt idx="67">
                  <c:v>8.1690140845070536E-2</c:v>
                </c:pt>
                <c:pt idx="68">
                  <c:v>-1.3888888888888951E-2</c:v>
                </c:pt>
                <c:pt idx="69">
                  <c:v>-6.0052219321148792E-2</c:v>
                </c:pt>
                <c:pt idx="70">
                  <c:v>-4.4887780548628409E-2</c:v>
                </c:pt>
                <c:pt idx="71">
                  <c:v>-1.2315270935960521E-2</c:v>
                </c:pt>
                <c:pt idx="72">
                  <c:v>2.5252525252525082E-2</c:v>
                </c:pt>
                <c:pt idx="73">
                  <c:v>-1.980198019801982E-2</c:v>
                </c:pt>
                <c:pt idx="74">
                  <c:v>1.2531328320801949E-2</c:v>
                </c:pt>
                <c:pt idx="75">
                  <c:v>-1.4814814814814725E-2</c:v>
                </c:pt>
                <c:pt idx="76">
                  <c:v>3.8461538461538547E-2</c:v>
                </c:pt>
                <c:pt idx="77">
                  <c:v>0</c:v>
                </c:pt>
                <c:pt idx="78">
                  <c:v>-6.024096385542177E-2</c:v>
                </c:pt>
                <c:pt idx="79">
                  <c:v>0</c:v>
                </c:pt>
                <c:pt idx="80">
                  <c:v>5.0632911392405111E-2</c:v>
                </c:pt>
                <c:pt idx="81">
                  <c:v>1.5424164524421524E-2</c:v>
                </c:pt>
                <c:pt idx="82">
                  <c:v>3.7333333333333441E-2</c:v>
                </c:pt>
                <c:pt idx="83">
                  <c:v>-1.3157894736842035E-2</c:v>
                </c:pt>
                <c:pt idx="84">
                  <c:v>-5.9405940594059459E-2</c:v>
                </c:pt>
                <c:pt idx="85">
                  <c:v>-9.8039215686274161E-3</c:v>
                </c:pt>
                <c:pt idx="86">
                  <c:v>-6.8493150684931448E-2</c:v>
                </c:pt>
                <c:pt idx="87">
                  <c:v>4.5871559633026138E-3</c:v>
                </c:pt>
                <c:pt idx="88">
                  <c:v>5.0602409638554224E-2</c:v>
                </c:pt>
                <c:pt idx="89">
                  <c:v>7.2815533980583602E-3</c:v>
                </c:pt>
                <c:pt idx="90">
                  <c:v>8.9947089947089998E-2</c:v>
                </c:pt>
                <c:pt idx="91">
                  <c:v>-3.8167938931297773E-2</c:v>
                </c:pt>
                <c:pt idx="92">
                  <c:v>-5.0632911392405333E-3</c:v>
                </c:pt>
                <c:pt idx="93">
                  <c:v>1.2820512820512997E-2</c:v>
                </c:pt>
                <c:pt idx="94">
                  <c:v>-0.14847161572052403</c:v>
                </c:pt>
                <c:pt idx="95">
                  <c:v>-8.582834331337319E-2</c:v>
                </c:pt>
                <c:pt idx="96">
                  <c:v>-1.1834319526627279E-2</c:v>
                </c:pt>
                <c:pt idx="97">
                  <c:v>0.10698689956331875</c:v>
                </c:pt>
                <c:pt idx="98">
                  <c:v>-5.1759834368530044E-2</c:v>
                </c:pt>
                <c:pt idx="99">
                  <c:v>-1.2200417709216094E-3</c:v>
                </c:pt>
                <c:pt idx="100">
                  <c:v>-2.3937834292057869E-2</c:v>
                </c:pt>
                <c:pt idx="101">
                  <c:v>0.120800814387513</c:v>
                </c:pt>
                <c:pt idx="102">
                  <c:v>-4.2829612628023317E-2</c:v>
                </c:pt>
                <c:pt idx="103">
                  <c:v>5.4165715590047903E-2</c:v>
                </c:pt>
                <c:pt idx="104">
                  <c:v>5.4773082942096929E-2</c:v>
                </c:pt>
                <c:pt idx="105">
                  <c:v>4.7382489408916761E-2</c:v>
                </c:pt>
                <c:pt idx="106">
                  <c:v>7.21894770994429E-2</c:v>
                </c:pt>
                <c:pt idx="107">
                  <c:v>-3.6094967553621293E-2</c:v>
                </c:pt>
                <c:pt idx="108">
                  <c:v>-0.1221660451602572</c:v>
                </c:pt>
                <c:pt idx="109">
                  <c:v>5.2389550981100319E-2</c:v>
                </c:pt>
                <c:pt idx="110">
                  <c:v>-5.1928783382789279E-2</c:v>
                </c:pt>
                <c:pt idx="111">
                  <c:v>5.4773082942096929E-2</c:v>
                </c:pt>
                <c:pt idx="112">
                  <c:v>2.4392048537463795E-2</c:v>
                </c:pt>
                <c:pt idx="113">
                  <c:v>2.7573622586040791E-2</c:v>
                </c:pt>
                <c:pt idx="114">
                  <c:v>1.525794416570192E-2</c:v>
                </c:pt>
                <c:pt idx="115">
                  <c:v>1.2874306116598344E-2</c:v>
                </c:pt>
                <c:pt idx="116">
                  <c:v>-1.271066512286112E-2</c:v>
                </c:pt>
                <c:pt idx="117">
                  <c:v>5.1206455116765692E-3</c:v>
                </c:pt>
                <c:pt idx="118">
                  <c:v>7.1226728723404298E-2</c:v>
                </c:pt>
                <c:pt idx="119">
                  <c:v>-3.4401583649884993E-2</c:v>
                </c:pt>
                <c:pt idx="120">
                  <c:v>5.3248709122202253E-3</c:v>
                </c:pt>
                <c:pt idx="121">
                  <c:v>-5.5260550318859791E-2</c:v>
                </c:pt>
                <c:pt idx="122">
                  <c:v>-5.0054351947822484E-3</c:v>
                </c:pt>
                <c:pt idx="123">
                  <c:v>-5.4384203480589033E-2</c:v>
                </c:pt>
                <c:pt idx="124">
                  <c:v>7.6341181011192694E-2</c:v>
                </c:pt>
                <c:pt idx="125" formatCode="General">
                  <c:v>0</c:v>
                </c:pt>
                <c:pt idx="126" formatCode="General">
                  <c:v>1.5494356187290892E-2</c:v>
                </c:pt>
                <c:pt idx="127" formatCode="General">
                  <c:v>3.7547103315531238E-2</c:v>
                </c:pt>
                <c:pt idx="128" formatCode="General">
                  <c:v>5.3967129112268974E-3</c:v>
                </c:pt>
                <c:pt idx="129" formatCode="General">
                  <c:v>-4.6271023421456281E-2</c:v>
                </c:pt>
                <c:pt idx="130" formatCode="General">
                  <c:v>-2.9932418801694505E-2</c:v>
                </c:pt>
                <c:pt idx="131" formatCode="General">
                  <c:v>3.0856013933296733E-2</c:v>
                </c:pt>
                <c:pt idx="132" formatCode="General">
                  <c:v>-7.1604401969302067E-2</c:v>
                </c:pt>
                <c:pt idx="133" formatCode="General">
                  <c:v>-3.8986942505276345E-2</c:v>
                </c:pt>
                <c:pt idx="134" formatCode="General">
                  <c:v>4.0568587701515613E-2</c:v>
                </c:pt>
                <c:pt idx="135" formatCode="General">
                  <c:v>-6.0535981499115654E-2</c:v>
                </c:pt>
                <c:pt idx="136" formatCode="General">
                  <c:v>1.1327157663028498E-2</c:v>
                </c:pt>
                <c:pt idx="137" formatCode="General">
                  <c:v>3.7639781108731896E-2</c:v>
                </c:pt>
                <c:pt idx="138" formatCode="General">
                  <c:v>7.0528004890349383E-2</c:v>
                </c:pt>
                <c:pt idx="139" formatCode="General">
                  <c:v>5.0264833342250181E-2</c:v>
                </c:pt>
                <c:pt idx="140" formatCode="General">
                  <c:v>1.0706753906883693E-2</c:v>
                </c:pt>
                <c:pt idx="141" formatCode="General">
                  <c:v>-3.6094967553621293E-2</c:v>
                </c:pt>
                <c:pt idx="142" formatCode="General">
                  <c:v>2.6456583382376442E-2</c:v>
                </c:pt>
                <c:pt idx="143" formatCode="General">
                  <c:v>-2.6147278548559472E-3</c:v>
                </c:pt>
                <c:pt idx="144" formatCode="General">
                  <c:v>6.4591262852922826E-2</c:v>
                </c:pt>
                <c:pt idx="145" formatCode="General">
                  <c:v>4.704972638591487E-2</c:v>
                </c:pt>
                <c:pt idx="146" formatCode="General">
                  <c:v>-4.4935522354144108E-2</c:v>
                </c:pt>
                <c:pt idx="147" formatCode="General">
                  <c:v>-7.2916392363396976E-2</c:v>
                </c:pt>
                <c:pt idx="148" formatCode="General">
                  <c:v>-2.5382404270608783E-2</c:v>
                </c:pt>
                <c:pt idx="149" formatCode="General">
                  <c:v>4.7870051635111821E-2</c:v>
                </c:pt>
                <c:pt idx="150" formatCode="General">
                  <c:v>6.5169440545418178E-2</c:v>
                </c:pt>
                <c:pt idx="151" formatCode="General">
                  <c:v>2.6161850730474168E-2</c:v>
                </c:pt>
                <c:pt idx="152" formatCode="General">
                  <c:v>1.7740680907078366E-2</c:v>
                </c:pt>
                <c:pt idx="153" formatCode="General">
                  <c:v>-4.5189670932358261E-2</c:v>
                </c:pt>
                <c:pt idx="154" formatCode="General">
                  <c:v>5.6717679374566066E-2</c:v>
                </c:pt>
                <c:pt idx="155" formatCode="General">
                  <c:v>-2.9794149512459844E-3</c:v>
                </c:pt>
                <c:pt idx="156" formatCode="General">
                  <c:v>-8.6967273926304545E-2</c:v>
                </c:pt>
                <c:pt idx="157" formatCode="General">
                  <c:v>1.6592642252576839E-2</c:v>
                </c:pt>
                <c:pt idx="158" formatCode="General">
                  <c:v>-1.3638617953380727E-2</c:v>
                </c:pt>
                <c:pt idx="159" formatCode="General">
                  <c:v>3.0903823211952508E-2</c:v>
                </c:pt>
                <c:pt idx="160" formatCode="General">
                  <c:v>5.3251959552444106E-2</c:v>
                </c:pt>
                <c:pt idx="161" formatCode="General">
                  <c:v>4.0012445550715592E-2</c:v>
                </c:pt>
                <c:pt idx="162" formatCode="General">
                  <c:v>-9.1562105003545335E-3</c:v>
                </c:pt>
                <c:pt idx="163" formatCode="General">
                  <c:v>1.2359164820074264E-2</c:v>
                </c:pt>
                <c:pt idx="164" formatCode="General">
                  <c:v>3.511662466886345E-2</c:v>
                </c:pt>
                <c:pt idx="165" formatCode="General">
                  <c:v>3.642938458447742E-2</c:v>
                </c:pt>
                <c:pt idx="166" formatCode="General">
                  <c:v>6.7138314217315198E-2</c:v>
                </c:pt>
                <c:pt idx="167" formatCode="General">
                  <c:v>-1.3917271510112017E-2</c:v>
                </c:pt>
                <c:pt idx="168" formatCode="General">
                  <c:v>-5.2828299682963542E-2</c:v>
                </c:pt>
                <c:pt idx="169" formatCode="General">
                  <c:v>6.3154160014192051E-2</c:v>
                </c:pt>
                <c:pt idx="170" formatCode="General">
                  <c:v>-4.0379966633754427E-2</c:v>
                </c:pt>
                <c:pt idx="171" formatCode="General">
                  <c:v>-6.0127999999999959E-2</c:v>
                </c:pt>
                <c:pt idx="172" formatCode="General">
                  <c:v>-1.8653435498053095E-2</c:v>
                </c:pt>
                <c:pt idx="173" formatCode="General">
                  <c:v>6.2567149086771856E-3</c:v>
                </c:pt>
                <c:pt idx="174" formatCode="General">
                  <c:v>-3.0304887390838031E-2</c:v>
                </c:pt>
                <c:pt idx="175" formatCode="General">
                  <c:v>0</c:v>
                </c:pt>
                <c:pt idx="176" formatCode="General">
                  <c:v>-3.5066970225599459E-2</c:v>
                </c:pt>
                <c:pt idx="177" formatCode="General">
                  <c:v>-1.4424758130318294E-2</c:v>
                </c:pt>
                <c:pt idx="178" formatCode="General">
                  <c:v>6.7703795892968266E-2</c:v>
                </c:pt>
                <c:pt idx="179" formatCode="General">
                  <c:v>-3.0708148515773415E-3</c:v>
                </c:pt>
                <c:pt idx="180" formatCode="General">
                  <c:v>-9.1283501352348306E-3</c:v>
                </c:pt>
                <c:pt idx="181" formatCode="General">
                  <c:v>0.2276346074029354</c:v>
                </c:pt>
                <c:pt idx="182" formatCode="General">
                  <c:v>-6.2935332178340353E-2</c:v>
                </c:pt>
                <c:pt idx="183" formatCode="General">
                  <c:v>4.3768682880023446E-2</c:v>
                </c:pt>
                <c:pt idx="184" formatCode="General">
                  <c:v>-2.4901939616394975E-2</c:v>
                </c:pt>
                <c:pt idx="185" formatCode="General">
                  <c:v>3.6902985074626748E-2</c:v>
                </c:pt>
                <c:pt idx="186" formatCode="General">
                  <c:v>-0.12581139707081579</c:v>
                </c:pt>
                <c:pt idx="187" formatCode="General">
                  <c:v>-6.4171122994652885E-3</c:v>
                </c:pt>
                <c:pt idx="188" formatCode="General">
                  <c:v>-9.5021026612307491E-3</c:v>
                </c:pt>
                <c:pt idx="189" formatCode="General">
                  <c:v>-4.5472652060671082E-2</c:v>
                </c:pt>
                <c:pt idx="190" formatCode="General">
                  <c:v>-9.835612653681447E-2</c:v>
                </c:pt>
                <c:pt idx="191" formatCode="General">
                  <c:v>1.6656367619796608E-2</c:v>
                </c:pt>
                <c:pt idx="192" formatCode="General">
                  <c:v>4.3496101764464612E-2</c:v>
                </c:pt>
                <c:pt idx="193" formatCode="General">
                  <c:v>0.12745778394633356</c:v>
                </c:pt>
                <c:pt idx="194" formatCode="General">
                  <c:v>-0.18400970742887957</c:v>
                </c:pt>
                <c:pt idx="195" formatCode="General">
                  <c:v>-6.2492100007584095E-2</c:v>
                </c:pt>
                <c:pt idx="196" formatCode="General">
                  <c:v>8.399101172859802E-2</c:v>
                </c:pt>
                <c:pt idx="197" formatCode="General">
                  <c:v>-6.8178336142178608E-2</c:v>
                </c:pt>
                <c:pt idx="198" formatCode="General">
                  <c:v>-9.3807848944835293E-2</c:v>
                </c:pt>
                <c:pt idx="199" formatCode="General">
                  <c:v>-5.0009892066562589E-2</c:v>
                </c:pt>
                <c:pt idx="200" formatCode="General">
                  <c:v>-3.9666455562592295E-2</c:v>
                </c:pt>
                <c:pt idx="201" formatCode="General">
                  <c:v>-0.10801039430572812</c:v>
                </c:pt>
                <c:pt idx="202" formatCode="General">
                  <c:v>2.8747433264886935E-2</c:v>
                </c:pt>
                <c:pt idx="203" formatCode="General">
                  <c:v>0.13973461682820743</c:v>
                </c:pt>
                <c:pt idx="204" formatCode="General">
                  <c:v>-5.9550258507921283E-2</c:v>
                </c:pt>
                <c:pt idx="205" formatCode="General">
                  <c:v>-4.134320633783195E-2</c:v>
                </c:pt>
                <c:pt idx="206" formatCode="General">
                  <c:v>-2.1197833456727655E-2</c:v>
                </c:pt>
                <c:pt idx="207" formatCode="General">
                  <c:v>7.4552496597927176E-2</c:v>
                </c:pt>
                <c:pt idx="208" formatCode="General">
                  <c:v>3.4255028906740703E-2</c:v>
                </c:pt>
                <c:pt idx="209" formatCode="General">
                  <c:v>-3.7111940454100045E-2</c:v>
                </c:pt>
                <c:pt idx="210" formatCode="General">
                  <c:v>-9.8507631005187668E-2</c:v>
                </c:pt>
                <c:pt idx="211" formatCode="General">
                  <c:v>4.6684110090299269E-2</c:v>
                </c:pt>
                <c:pt idx="212" formatCode="General">
                  <c:v>3.9104931566369405E-3</c:v>
                </c:pt>
                <c:pt idx="213" formatCode="General">
                  <c:v>-5.8315334773217931E-3</c:v>
                </c:pt>
                <c:pt idx="214" formatCode="General">
                  <c:v>-2.8294507087936127E-2</c:v>
                </c:pt>
                <c:pt idx="215" formatCode="General">
                  <c:v>1.9232265090230127E-2</c:v>
                </c:pt>
                <c:pt idx="216" formatCode="General">
                  <c:v>-2.4397647505217113E-2</c:v>
                </c:pt>
                <c:pt idx="217" formatCode="General">
                  <c:v>-1.2958316167933859E-2</c:v>
                </c:pt>
                <c:pt idx="218" formatCode="General">
                  <c:v>1.3128438626446748E-2</c:v>
                </c:pt>
                <c:pt idx="219" formatCode="General">
                  <c:v>-1.8417475185757759E-2</c:v>
                </c:pt>
                <c:pt idx="220" formatCode="General">
                  <c:v>1.305487954421114E-2</c:v>
                </c:pt>
                <c:pt idx="221" formatCode="General">
                  <c:v>7.1996278844014716E-2</c:v>
                </c:pt>
                <c:pt idx="222" formatCode="General">
                  <c:v>8.2251745496727757E-2</c:v>
                </c:pt>
                <c:pt idx="223" formatCode="General">
                  <c:v>-1.4919902546301156E-2</c:v>
                </c:pt>
                <c:pt idx="224" formatCode="General">
                  <c:v>-2.1299483648881123E-3</c:v>
                </c:pt>
                <c:pt idx="225" formatCode="General">
                  <c:v>3.5258480522083913E-2</c:v>
                </c:pt>
                <c:pt idx="226" formatCode="General">
                  <c:v>-5.6151194080053868E-2</c:v>
                </c:pt>
                <c:pt idx="227" formatCode="General">
                  <c:v>-4.1243588401549403E-3</c:v>
                </c:pt>
                <c:pt idx="228" formatCode="General">
                  <c:v>-4.1281821403996721E-3</c:v>
                </c:pt>
                <c:pt idx="229" formatCode="General">
                  <c:v>8.2588479595521846E-2</c:v>
                </c:pt>
                <c:pt idx="230" formatCode="General">
                  <c:v>4.1858715078543884E-2</c:v>
                </c:pt>
                <c:pt idx="231" formatCode="General">
                  <c:v>-2.7155635881128459E-2</c:v>
                </c:pt>
                <c:pt idx="232" formatCode="General">
                  <c:v>-0.10161340047271605</c:v>
                </c:pt>
                <c:pt idx="233" formatCode="General">
                  <c:v>-4.0940629188677802E-2</c:v>
                </c:pt>
                <c:pt idx="234" formatCode="General">
                  <c:v>-5.8202198749730538E-3</c:v>
                </c:pt>
                <c:pt idx="235" formatCode="General">
                  <c:v>-4.0880384933463687E-2</c:v>
                </c:pt>
                <c:pt idx="236" formatCode="General">
                  <c:v>8.0306199110641963E-2</c:v>
                </c:pt>
                <c:pt idx="237" formatCode="General">
                  <c:v>0.11161520404478154</c:v>
                </c:pt>
                <c:pt idx="238" formatCode="General">
                  <c:v>-3.0313642233360416E-2</c:v>
                </c:pt>
                <c:pt idx="239" formatCode="General">
                  <c:v>1.9866514877564301E-2</c:v>
                </c:pt>
                <c:pt idx="240" formatCode="General">
                  <c:v>-6.5967516627400302E-2</c:v>
                </c:pt>
                <c:pt idx="241" formatCode="General">
                  <c:v>1.251847160650188E-2</c:v>
                </c:pt>
                <c:pt idx="242" formatCode="General">
                  <c:v>6.3093493085208951E-3</c:v>
                </c:pt>
                <c:pt idx="243" formatCode="General">
                  <c:v>8.1814630110541575E-2</c:v>
                </c:pt>
                <c:pt idx="244" formatCode="General">
                  <c:v>-4.5297522362791609E-3</c:v>
                </c:pt>
                <c:pt idx="245" formatCode="General">
                  <c:v>2.7913648763051579E-2</c:v>
                </c:pt>
                <c:pt idx="246" formatCode="General">
                  <c:v>-8.1197873903461337E-2</c:v>
                </c:pt>
                <c:pt idx="247" formatCode="General">
                  <c:v>1.5178767273524851E-2</c:v>
                </c:pt>
                <c:pt idx="248" formatCode="General">
                  <c:v>1.0976826699190534E-2</c:v>
                </c:pt>
                <c:pt idx="249" formatCode="General">
                  <c:v>1.898090611230363E-2</c:v>
                </c:pt>
                <c:pt idx="250" formatCode="General">
                  <c:v>2.875540471430571E-2</c:v>
                </c:pt>
                <c:pt idx="251" formatCode="General">
                  <c:v>-3.0121296839067391E-2</c:v>
                </c:pt>
                <c:pt idx="252" formatCode="General">
                  <c:v>-2.4993954848211875E-2</c:v>
                </c:pt>
                <c:pt idx="253" formatCode="General">
                  <c:v>-2.4384490006004955E-2</c:v>
                </c:pt>
                <c:pt idx="254" formatCode="General">
                  <c:v>0.11598295916902002</c:v>
                </c:pt>
                <c:pt idx="255" formatCode="General">
                  <c:v>1.80551156160913E-2</c:v>
                </c:pt>
                <c:pt idx="256" formatCode="General">
                  <c:v>5.0636151857256229E-2</c:v>
                </c:pt>
                <c:pt idx="257" formatCode="General">
                  <c:v>-9.7143253362917736E-2</c:v>
                </c:pt>
                <c:pt idx="258" formatCode="General">
                  <c:v>1.7448969993415497E-2</c:v>
                </c:pt>
                <c:pt idx="259" formatCode="General">
                  <c:v>6.3046847657616922E-2</c:v>
                </c:pt>
                <c:pt idx="260" formatCode="General">
                  <c:v>9.0299544822699085E-2</c:v>
                </c:pt>
                <c:pt idx="261" formatCode="General">
                  <c:v>-3.0084331297750344E-2</c:v>
                </c:pt>
                <c:pt idx="262" formatCode="General">
                  <c:v>6.249648896129445E-2</c:v>
                </c:pt>
                <c:pt idx="263" formatCode="General">
                  <c:v>3.0061047941440266E-2</c:v>
                </c:pt>
                <c:pt idx="264" formatCode="General">
                  <c:v>0.11839891276210213</c:v>
                </c:pt>
                <c:pt idx="265" formatCode="General">
                  <c:v>8.0568874971458371E-3</c:v>
                </c:pt>
                <c:pt idx="266" formatCode="General">
                  <c:v>-5.3416494272393256E-2</c:v>
                </c:pt>
                <c:pt idx="267" formatCode="General">
                  <c:v>6.5011509371917242E-2</c:v>
                </c:pt>
                <c:pt idx="268" formatCode="General">
                  <c:v>7.1453738284828372E-2</c:v>
                </c:pt>
                <c:pt idx="269" formatCode="General">
                  <c:v>-1.0356009623766593E-2</c:v>
                </c:pt>
                <c:pt idx="270" formatCode="General">
                  <c:v>-3.6550542547115983E-2</c:v>
                </c:pt>
                <c:pt idx="271" formatCode="General">
                  <c:v>-4.4428750280889773E-2</c:v>
                </c:pt>
                <c:pt idx="272" formatCode="General">
                  <c:v>1.1231942866417821E-2</c:v>
                </c:pt>
                <c:pt idx="273" formatCode="General">
                  <c:v>8.9083941964431812E-3</c:v>
                </c:pt>
                <c:pt idx="274" formatCode="General">
                  <c:v>0.1227018679217533</c:v>
                </c:pt>
                <c:pt idx="275" formatCode="General">
                  <c:v>-6.3014642549526267E-2</c:v>
                </c:pt>
                <c:pt idx="276" formatCode="General">
                  <c:v>2.9803086748270369E-2</c:v>
                </c:pt>
                <c:pt idx="277" formatCode="General">
                  <c:v>4.5903221018257279E-2</c:v>
                </c:pt>
                <c:pt idx="278" formatCode="General">
                  <c:v>0.10660315374507223</c:v>
                </c:pt>
                <c:pt idx="279" formatCode="General">
                  <c:v>4.7848537005163561E-2</c:v>
                </c:pt>
                <c:pt idx="280" formatCode="General">
                  <c:v>1.1842563566701436E-2</c:v>
                </c:pt>
                <c:pt idx="281" formatCode="General">
                  <c:v>1.8626929217669064E-2</c:v>
                </c:pt>
                <c:pt idx="282" formatCode="General">
                  <c:v>2.472277767678599E-2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DF-4C41-A8AD-18100F724ADA}"/>
            </c:ext>
          </c:extLst>
        </c:ser>
        <c:ser>
          <c:idx val="1"/>
          <c:order val="1"/>
          <c:tx>
            <c:v>Predicted SKC Returns</c:v>
          </c:tx>
          <c:spPr>
            <a:ln w="19050">
              <a:noFill/>
            </a:ln>
          </c:spPr>
          <c:xVal>
            <c:numRef>
              <c:f>'Error Factor (REVISED)'!$C$2:$C$284</c:f>
              <c:numCache>
                <c:formatCode>0.00</c:formatCode>
                <c:ptCount val="283"/>
                <c:pt idx="0">
                  <c:v>3.4187083392782647E-3</c:v>
                </c:pt>
                <c:pt idx="1">
                  <c:v>5.8702292226196384E-2</c:v>
                </c:pt>
                <c:pt idx="2">
                  <c:v>-1.2627988361285536E-2</c:v>
                </c:pt>
                <c:pt idx="3">
                  <c:v>-7.5442191093455513E-3</c:v>
                </c:pt>
                <c:pt idx="4">
                  <c:v>-1.2208712058942917E-2</c:v>
                </c:pt>
                <c:pt idx="5">
                  <c:v>3.0985898699225967E-2</c:v>
                </c:pt>
                <c:pt idx="6">
                  <c:v>-1.1003108127458527E-2</c:v>
                </c:pt>
                <c:pt idx="7">
                  <c:v>8.6326057793686406E-3</c:v>
                </c:pt>
                <c:pt idx="8">
                  <c:v>3.885986125575891E-2</c:v>
                </c:pt>
                <c:pt idx="9">
                  <c:v>5.3218674269290167E-2</c:v>
                </c:pt>
                <c:pt idx="10">
                  <c:v>-4.7691173229064354E-2</c:v>
                </c:pt>
                <c:pt idx="11">
                  <c:v>-2.233332871751903E-2</c:v>
                </c:pt>
                <c:pt idx="12">
                  <c:v>-4.1611127930558323E-2</c:v>
                </c:pt>
                <c:pt idx="13">
                  <c:v>1.1721592048651974E-2</c:v>
                </c:pt>
                <c:pt idx="14">
                  <c:v>8.758140389282687E-3</c:v>
                </c:pt>
                <c:pt idx="15">
                  <c:v>-1.7207383792130382E-2</c:v>
                </c:pt>
                <c:pt idx="16">
                  <c:v>1.1387942277756746E-2</c:v>
                </c:pt>
                <c:pt idx="17">
                  <c:v>-8.4744480259080213E-4</c:v>
                </c:pt>
                <c:pt idx="18">
                  <c:v>-6.1114397729893355E-3</c:v>
                </c:pt>
                <c:pt idx="19">
                  <c:v>4.3098549319982915E-2</c:v>
                </c:pt>
                <c:pt idx="20">
                  <c:v>-6.8213060204086462E-3</c:v>
                </c:pt>
                <c:pt idx="21">
                  <c:v>1.8839468956460603E-2</c:v>
                </c:pt>
                <c:pt idx="22">
                  <c:v>2.4645503993869555E-2</c:v>
                </c:pt>
                <c:pt idx="23">
                  <c:v>-4.6149934057977404E-2</c:v>
                </c:pt>
                <c:pt idx="24">
                  <c:v>9.4364659151719987E-3</c:v>
                </c:pt>
                <c:pt idx="25">
                  <c:v>5.7407969674385884E-2</c:v>
                </c:pt>
                <c:pt idx="26">
                  <c:v>-3.8877501030213035E-2</c:v>
                </c:pt>
                <c:pt idx="27">
                  <c:v>-4.8463939819762158E-2</c:v>
                </c:pt>
                <c:pt idx="28">
                  <c:v>-1.8658558940931158E-2</c:v>
                </c:pt>
                <c:pt idx="29">
                  <c:v>1.1061324436852482E-2</c:v>
                </c:pt>
                <c:pt idx="30">
                  <c:v>7.43267111881174E-3</c:v>
                </c:pt>
                <c:pt idx="31">
                  <c:v>-8.7800383158518236E-2</c:v>
                </c:pt>
                <c:pt idx="32">
                  <c:v>2.4755265977980834E-2</c:v>
                </c:pt>
                <c:pt idx="33">
                  <c:v>-2.9077498774792265E-2</c:v>
                </c:pt>
                <c:pt idx="34">
                  <c:v>-1.3252725267706045E-2</c:v>
                </c:pt>
                <c:pt idx="35">
                  <c:v>4.306735164912423E-3</c:v>
                </c:pt>
                <c:pt idx="36">
                  <c:v>4.9569971701978188E-2</c:v>
                </c:pt>
                <c:pt idx="37">
                  <c:v>-4.7476806852844167E-3</c:v>
                </c:pt>
                <c:pt idx="38">
                  <c:v>2.7099065639021092E-2</c:v>
                </c:pt>
                <c:pt idx="39">
                  <c:v>-3.2236729968196043E-2</c:v>
                </c:pt>
                <c:pt idx="40">
                  <c:v>1.3568511309082876E-2</c:v>
                </c:pt>
                <c:pt idx="41">
                  <c:v>2.7267693822588646E-2</c:v>
                </c:pt>
                <c:pt idx="42">
                  <c:v>-6.8559466576879169E-2</c:v>
                </c:pt>
                <c:pt idx="43">
                  <c:v>2.7231118484773997E-3</c:v>
                </c:pt>
                <c:pt idx="44">
                  <c:v>2.5305986911560607E-2</c:v>
                </c:pt>
                <c:pt idx="45">
                  <c:v>5.6605709642210345E-2</c:v>
                </c:pt>
                <c:pt idx="46">
                  <c:v>2.8703665869886263E-2</c:v>
                </c:pt>
                <c:pt idx="47">
                  <c:v>-1.5939605748578334E-2</c:v>
                </c:pt>
                <c:pt idx="48">
                  <c:v>1.7900462412269169E-2</c:v>
                </c:pt>
                <c:pt idx="49">
                  <c:v>2.4153243589015938E-2</c:v>
                </c:pt>
                <c:pt idx="50">
                  <c:v>5.2253131429527144E-2</c:v>
                </c:pt>
                <c:pt idx="51">
                  <c:v>3.326441049036255E-2</c:v>
                </c:pt>
                <c:pt idx="52">
                  <c:v>7.505690916163732E-2</c:v>
                </c:pt>
                <c:pt idx="53">
                  <c:v>-0.13004066543044135</c:v>
                </c:pt>
                <c:pt idx="54">
                  <c:v>-3.8940485745825981E-2</c:v>
                </c:pt>
                <c:pt idx="55">
                  <c:v>1.9626255079446375E-2</c:v>
                </c:pt>
                <c:pt idx="56">
                  <c:v>1.5492489780481344E-2</c:v>
                </c:pt>
                <c:pt idx="57">
                  <c:v>4.9014147802188823E-2</c:v>
                </c:pt>
                <c:pt idx="58">
                  <c:v>-1.2612461550247422E-2</c:v>
                </c:pt>
                <c:pt idx="59">
                  <c:v>1.5657147085541556E-2</c:v>
                </c:pt>
                <c:pt idx="60">
                  <c:v>-9.2610347447675823E-3</c:v>
                </c:pt>
                <c:pt idx="61">
                  <c:v>3.3962714777417746E-2</c:v>
                </c:pt>
                <c:pt idx="62">
                  <c:v>3.7864840322008764E-2</c:v>
                </c:pt>
                <c:pt idx="63">
                  <c:v>1.0401414843271617E-2</c:v>
                </c:pt>
                <c:pt idx="64">
                  <c:v>1.7153662389246538E-2</c:v>
                </c:pt>
                <c:pt idx="65">
                  <c:v>5.575541188491373E-2</c:v>
                </c:pt>
                <c:pt idx="66">
                  <c:v>3.7805135921400668E-2</c:v>
                </c:pt>
                <c:pt idx="67">
                  <c:v>1.9755381460334398E-2</c:v>
                </c:pt>
                <c:pt idx="68">
                  <c:v>-1.3907115068654274E-3</c:v>
                </c:pt>
                <c:pt idx="69">
                  <c:v>8.1387675113808733E-3</c:v>
                </c:pt>
                <c:pt idx="70">
                  <c:v>-6.4030588183459747E-2</c:v>
                </c:pt>
                <c:pt idx="71">
                  <c:v>4.065735965855799E-3</c:v>
                </c:pt>
                <c:pt idx="72">
                  <c:v>4.3836273266139925E-2</c:v>
                </c:pt>
                <c:pt idx="73">
                  <c:v>-2.3535373617348254E-3</c:v>
                </c:pt>
                <c:pt idx="74">
                  <c:v>3.2838649183240642E-2</c:v>
                </c:pt>
                <c:pt idx="75">
                  <c:v>2.5488365240422972E-2</c:v>
                </c:pt>
                <c:pt idx="76">
                  <c:v>1.4967064812323683E-2</c:v>
                </c:pt>
                <c:pt idx="77">
                  <c:v>-6.5387123200640884E-3</c:v>
                </c:pt>
                <c:pt idx="78">
                  <c:v>-8.0774602257045469E-3</c:v>
                </c:pt>
                <c:pt idx="79">
                  <c:v>5.2309575522024865E-3</c:v>
                </c:pt>
                <c:pt idx="80">
                  <c:v>2.5804891276466346E-2</c:v>
                </c:pt>
                <c:pt idx="81">
                  <c:v>4.968979324582623E-3</c:v>
                </c:pt>
                <c:pt idx="82">
                  <c:v>2.7229910431974647E-2</c:v>
                </c:pt>
                <c:pt idx="83">
                  <c:v>1.4493352458923026E-2</c:v>
                </c:pt>
                <c:pt idx="84">
                  <c:v>1.6001326750357148E-2</c:v>
                </c:pt>
                <c:pt idx="85">
                  <c:v>1.0844591381083513E-2</c:v>
                </c:pt>
                <c:pt idx="86">
                  <c:v>2.5953726807870225E-2</c:v>
                </c:pt>
                <c:pt idx="87">
                  <c:v>5.4410314595376708E-3</c:v>
                </c:pt>
                <c:pt idx="88">
                  <c:v>2.5284213793857591E-2</c:v>
                </c:pt>
                <c:pt idx="89">
                  <c:v>4.091128516936271E-3</c:v>
                </c:pt>
                <c:pt idx="90">
                  <c:v>1.6552848987696267E-2</c:v>
                </c:pt>
                <c:pt idx="91">
                  <c:v>2.463661966918651E-2</c:v>
                </c:pt>
                <c:pt idx="92">
                  <c:v>-2.2807182885187238E-3</c:v>
                </c:pt>
                <c:pt idx="93">
                  <c:v>-9.1554299739192713E-3</c:v>
                </c:pt>
                <c:pt idx="94">
                  <c:v>-5.4395619995900035E-2</c:v>
                </c:pt>
                <c:pt idx="95">
                  <c:v>-5.1009416353666737E-3</c:v>
                </c:pt>
                <c:pt idx="96">
                  <c:v>6.900125705502802E-3</c:v>
                </c:pt>
                <c:pt idx="97">
                  <c:v>6.5326834971286107E-2</c:v>
                </c:pt>
                <c:pt idx="98">
                  <c:v>-2.0155228830126992E-2</c:v>
                </c:pt>
                <c:pt idx="99">
                  <c:v>3.2083762915316338E-2</c:v>
                </c:pt>
                <c:pt idx="100">
                  <c:v>1.0094452035136481E-2</c:v>
                </c:pt>
                <c:pt idx="101">
                  <c:v>8.3704522803396575E-2</c:v>
                </c:pt>
                <c:pt idx="102">
                  <c:v>9.829307572613688E-3</c:v>
                </c:pt>
                <c:pt idx="103">
                  <c:v>-2.4356841749074265E-2</c:v>
                </c:pt>
                <c:pt idx="104">
                  <c:v>3.6738440858011812E-2</c:v>
                </c:pt>
                <c:pt idx="105">
                  <c:v>1.9006169345974433E-2</c:v>
                </c:pt>
                <c:pt idx="106">
                  <c:v>7.0263261965429091E-2</c:v>
                </c:pt>
                <c:pt idx="107">
                  <c:v>-1.1117092700192455E-2</c:v>
                </c:pt>
                <c:pt idx="108">
                  <c:v>-4.4707314951726529E-2</c:v>
                </c:pt>
                <c:pt idx="109">
                  <c:v>3.3874534067568352E-2</c:v>
                </c:pt>
                <c:pt idx="110">
                  <c:v>-2.0187002487104588E-2</c:v>
                </c:pt>
                <c:pt idx="111">
                  <c:v>9.257449403729856E-3</c:v>
                </c:pt>
                <c:pt idx="112">
                  <c:v>-7.3104404622225116E-3</c:v>
                </c:pt>
                <c:pt idx="113">
                  <c:v>-7.5677829204595648E-3</c:v>
                </c:pt>
                <c:pt idx="114">
                  <c:v>2.3411754362599568E-2</c:v>
                </c:pt>
                <c:pt idx="115">
                  <c:v>3.1555867401136029E-2</c:v>
                </c:pt>
                <c:pt idx="116">
                  <c:v>2.6516251334006924E-2</c:v>
                </c:pt>
                <c:pt idx="117">
                  <c:v>6.7954951841500133E-3</c:v>
                </c:pt>
                <c:pt idx="118">
                  <c:v>2.5270421502265217E-2</c:v>
                </c:pt>
                <c:pt idx="119">
                  <c:v>6.0754660413153694E-3</c:v>
                </c:pt>
                <c:pt idx="120">
                  <c:v>1.070319615618387E-2</c:v>
                </c:pt>
                <c:pt idx="121">
                  <c:v>5.1564949138156457E-3</c:v>
                </c:pt>
                <c:pt idx="122">
                  <c:v>-7.136905261918014E-3</c:v>
                </c:pt>
                <c:pt idx="123">
                  <c:v>-1.0365824293344317E-2</c:v>
                </c:pt>
                <c:pt idx="124">
                  <c:v>1.8033915293866887E-2</c:v>
                </c:pt>
                <c:pt idx="125" formatCode="General">
                  <c:v>3.0048668968052139E-2</c:v>
                </c:pt>
                <c:pt idx="126" formatCode="General">
                  <c:v>2.3685102910341316E-2</c:v>
                </c:pt>
                <c:pt idx="127" formatCode="General">
                  <c:v>2.9042159505679566E-2</c:v>
                </c:pt>
                <c:pt idx="128" formatCode="General">
                  <c:v>-1.2083546230930331E-2</c:v>
                </c:pt>
                <c:pt idx="129" formatCode="General">
                  <c:v>-2.3377271969963309E-2</c:v>
                </c:pt>
                <c:pt idx="130" formatCode="General">
                  <c:v>3.659730507663328E-2</c:v>
                </c:pt>
                <c:pt idx="131" formatCode="General">
                  <c:v>4.3034197539292052E-2</c:v>
                </c:pt>
                <c:pt idx="132" formatCode="General">
                  <c:v>6.5778093140478333E-4</c:v>
                </c:pt>
                <c:pt idx="133" formatCode="General">
                  <c:v>2.2028871397578476E-2</c:v>
                </c:pt>
                <c:pt idx="134" formatCode="General">
                  <c:v>-1.5777535376874874E-2</c:v>
                </c:pt>
                <c:pt idx="135" formatCode="General">
                  <c:v>-2.2325691264463043E-2</c:v>
                </c:pt>
                <c:pt idx="136" formatCode="General">
                  <c:v>4.3325041365628758E-2</c:v>
                </c:pt>
                <c:pt idx="137" formatCode="General">
                  <c:v>2.3784226225611604E-2</c:v>
                </c:pt>
                <c:pt idx="138" formatCode="General">
                  <c:v>1.5839311374774345E-2</c:v>
                </c:pt>
                <c:pt idx="139" formatCode="General">
                  <c:v>4.577238533357697E-2</c:v>
                </c:pt>
                <c:pt idx="140" formatCode="General">
                  <c:v>4.0559632560888126E-3</c:v>
                </c:pt>
                <c:pt idx="141" formatCode="General">
                  <c:v>2.3297849654713598E-2</c:v>
                </c:pt>
                <c:pt idx="142" formatCode="General">
                  <c:v>3.2270011486254635E-2</c:v>
                </c:pt>
                <c:pt idx="143" formatCode="General">
                  <c:v>4.5672924825727934E-2</c:v>
                </c:pt>
                <c:pt idx="144" formatCode="General">
                  <c:v>3.4321482873108877E-2</c:v>
                </c:pt>
                <c:pt idx="145" formatCode="General">
                  <c:v>4.2700601646844749E-2</c:v>
                </c:pt>
                <c:pt idx="146" formatCode="General">
                  <c:v>-2.535657913370637E-2</c:v>
                </c:pt>
                <c:pt idx="147" formatCode="General">
                  <c:v>-1.9007422647709049E-2</c:v>
                </c:pt>
                <c:pt idx="148" formatCode="General">
                  <c:v>1.3199701728056734E-2</c:v>
                </c:pt>
                <c:pt idx="149" formatCode="General">
                  <c:v>5.6288765662772411E-2</c:v>
                </c:pt>
                <c:pt idx="150" formatCode="General">
                  <c:v>7.9861561966430017E-3</c:v>
                </c:pt>
                <c:pt idx="151" formatCode="General">
                  <c:v>6.5627125186238366E-3</c:v>
                </c:pt>
                <c:pt idx="152" formatCode="General">
                  <c:v>1.378506852016903E-3</c:v>
                </c:pt>
                <c:pt idx="153" formatCode="General">
                  <c:v>-1.8709957549113199E-2</c:v>
                </c:pt>
                <c:pt idx="154" formatCode="General">
                  <c:v>-3.2276029895781377E-3</c:v>
                </c:pt>
                <c:pt idx="155" formatCode="General">
                  <c:v>6.1024914017735465E-3</c:v>
                </c:pt>
                <c:pt idx="156" formatCode="General">
                  <c:v>-2.1368359549397087E-2</c:v>
                </c:pt>
                <c:pt idx="157" formatCode="General">
                  <c:v>-1.5289051285397259E-2</c:v>
                </c:pt>
                <c:pt idx="158" formatCode="General">
                  <c:v>-2.7988715891447913E-2</c:v>
                </c:pt>
                <c:pt idx="159" formatCode="General">
                  <c:v>8.0461406399574553E-3</c:v>
                </c:pt>
                <c:pt idx="160" formatCode="General">
                  <c:v>2.3105083973162799E-2</c:v>
                </c:pt>
                <c:pt idx="161" formatCode="General">
                  <c:v>2.0568321296131176E-2</c:v>
                </c:pt>
                <c:pt idx="162" formatCode="General">
                  <c:v>9.5194594367935537E-3</c:v>
                </c:pt>
                <c:pt idx="163" formatCode="General">
                  <c:v>8.9784619661954501E-3</c:v>
                </c:pt>
                <c:pt idx="164" formatCode="General">
                  <c:v>1.3639127524693651E-2</c:v>
                </c:pt>
                <c:pt idx="165" formatCode="General">
                  <c:v>-1.2219771308575988E-2</c:v>
                </c:pt>
                <c:pt idx="166" formatCode="General">
                  <c:v>3.9898177836373394E-2</c:v>
                </c:pt>
                <c:pt idx="167" formatCode="General">
                  <c:v>4.6766544734004434E-2</c:v>
                </c:pt>
                <c:pt idx="168" formatCode="General">
                  <c:v>4.8737520278452351E-4</c:v>
                </c:pt>
                <c:pt idx="169" formatCode="General">
                  <c:v>2.1039732632681885E-2</c:v>
                </c:pt>
                <c:pt idx="170" formatCode="General">
                  <c:v>-2.9117101813816326E-2</c:v>
                </c:pt>
                <c:pt idx="171" formatCode="General">
                  <c:v>-6.8439838143808829E-2</c:v>
                </c:pt>
                <c:pt idx="172" formatCode="General">
                  <c:v>5.5489714941250323E-3</c:v>
                </c:pt>
                <c:pt idx="173" formatCode="General">
                  <c:v>3.5452276257231352E-2</c:v>
                </c:pt>
                <c:pt idx="174" formatCode="General">
                  <c:v>-2.7023491351662043E-3</c:v>
                </c:pt>
                <c:pt idx="175" formatCode="General">
                  <c:v>-2.027494121780915E-2</c:v>
                </c:pt>
                <c:pt idx="176" formatCode="General">
                  <c:v>3.3473437885435331E-2</c:v>
                </c:pt>
                <c:pt idx="177" formatCode="General">
                  <c:v>-2.8018244698765571E-2</c:v>
                </c:pt>
                <c:pt idx="178" formatCode="General">
                  <c:v>1.7259073058358387E-2</c:v>
                </c:pt>
                <c:pt idx="179" formatCode="General">
                  <c:v>2.0354725285934183E-2</c:v>
                </c:pt>
                <c:pt idx="180" formatCode="General">
                  <c:v>2.7120190517680776E-2</c:v>
                </c:pt>
                <c:pt idx="181" formatCode="General">
                  <c:v>7.8715542257696836E-2</c:v>
                </c:pt>
                <c:pt idx="182" formatCode="General">
                  <c:v>1.1552094766827281E-2</c:v>
                </c:pt>
                <c:pt idx="183" formatCode="General">
                  <c:v>8.6072864005313221E-3</c:v>
                </c:pt>
                <c:pt idx="184" formatCode="General">
                  <c:v>5.7979982967842014E-2</c:v>
                </c:pt>
                <c:pt idx="185" formatCode="General">
                  <c:v>2.698986685654492E-2</c:v>
                </c:pt>
                <c:pt idx="186" formatCode="General">
                  <c:v>-9.0776470147187704E-2</c:v>
                </c:pt>
                <c:pt idx="187" formatCode="General">
                  <c:v>2.1516648862857535E-2</c:v>
                </c:pt>
                <c:pt idx="188" formatCode="General">
                  <c:v>1.7525157139905989E-3</c:v>
                </c:pt>
                <c:pt idx="189" formatCode="General">
                  <c:v>-3.8960431244066562E-2</c:v>
                </c:pt>
                <c:pt idx="190" formatCode="General">
                  <c:v>-8.716348630645876E-2</c:v>
                </c:pt>
                <c:pt idx="191" formatCode="General">
                  <c:v>-7.8439588183737419E-2</c:v>
                </c:pt>
                <c:pt idx="192" formatCode="General">
                  <c:v>5.0853091634777137E-3</c:v>
                </c:pt>
                <c:pt idx="193" formatCode="General">
                  <c:v>4.4306404610092276E-2</c:v>
                </c:pt>
                <c:pt idx="194" formatCode="General">
                  <c:v>-0.11850720167362583</c:v>
                </c:pt>
                <c:pt idx="195" formatCode="General">
                  <c:v>-1.5918102054623962E-4</c:v>
                </c:pt>
                <c:pt idx="196" formatCode="General">
                  <c:v>4.4482973142513593E-2</c:v>
                </c:pt>
                <c:pt idx="197" formatCode="General">
                  <c:v>-3.134292864475674E-2</c:v>
                </c:pt>
                <c:pt idx="198" formatCode="General">
                  <c:v>-2.3952745076885607E-2</c:v>
                </c:pt>
                <c:pt idx="199" formatCode="General">
                  <c:v>-9.1734102444316123E-2</c:v>
                </c:pt>
                <c:pt idx="200" formatCode="General">
                  <c:v>-5.2952455025855327E-3</c:v>
                </c:pt>
                <c:pt idx="201" formatCode="General">
                  <c:v>-3.4729762156485822E-2</c:v>
                </c:pt>
                <c:pt idx="202" formatCode="General">
                  <c:v>-1.4015782044188518E-2</c:v>
                </c:pt>
                <c:pt idx="203" formatCode="General">
                  <c:v>3.6400110610150138E-2</c:v>
                </c:pt>
                <c:pt idx="204" formatCode="General">
                  <c:v>-2.2388389148648491E-2</c:v>
                </c:pt>
                <c:pt idx="205" formatCode="General">
                  <c:v>-4.9564424896092474E-3</c:v>
                </c:pt>
                <c:pt idx="206" formatCode="General">
                  <c:v>-1.582110262867642E-2</c:v>
                </c:pt>
                <c:pt idx="207" formatCode="General">
                  <c:v>2.5680178208549842E-2</c:v>
                </c:pt>
                <c:pt idx="208" formatCode="General">
                  <c:v>2.1302642737299538E-2</c:v>
                </c:pt>
                <c:pt idx="209" formatCode="General">
                  <c:v>1.7343278361884096E-2</c:v>
                </c:pt>
                <c:pt idx="210" formatCode="General">
                  <c:v>-2.7897296954983886E-2</c:v>
                </c:pt>
                <c:pt idx="211" formatCode="General">
                  <c:v>2.4045313635812304E-2</c:v>
                </c:pt>
                <c:pt idx="212" formatCode="General">
                  <c:v>4.9629449798820557E-2</c:v>
                </c:pt>
                <c:pt idx="213" formatCode="General">
                  <c:v>2.0931436367138678E-2</c:v>
                </c:pt>
                <c:pt idx="214" formatCode="General">
                  <c:v>5.4371246874775236E-2</c:v>
                </c:pt>
                <c:pt idx="215" formatCode="General">
                  <c:v>2.252590256589948E-2</c:v>
                </c:pt>
                <c:pt idx="216" formatCode="General">
                  <c:v>-1.9632376454553957E-2</c:v>
                </c:pt>
                <c:pt idx="217" formatCode="General">
                  <c:v>-1.4802532047286654E-3</c:v>
                </c:pt>
                <c:pt idx="218" formatCode="General">
                  <c:v>-7.6713100586286442E-3</c:v>
                </c:pt>
                <c:pt idx="219" formatCode="General">
                  <c:v>-4.7843217439443309E-2</c:v>
                </c:pt>
                <c:pt idx="220" formatCode="General">
                  <c:v>2.5033207453810657E-2</c:v>
                </c:pt>
                <c:pt idx="221" formatCode="General">
                  <c:v>8.7313217622870587E-2</c:v>
                </c:pt>
                <c:pt idx="222" formatCode="General">
                  <c:v>1.6269366001194552E-2</c:v>
                </c:pt>
                <c:pt idx="223" formatCode="General">
                  <c:v>-5.8916882336239595E-3</c:v>
                </c:pt>
                <c:pt idx="224" formatCode="General">
                  <c:v>1.5897133253440332E-2</c:v>
                </c:pt>
                <c:pt idx="225" formatCode="General">
                  <c:v>7.4733758518041871E-3</c:v>
                </c:pt>
                <c:pt idx="226" formatCode="General">
                  <c:v>-4.6232770088180941E-2</c:v>
                </c:pt>
                <c:pt idx="227" formatCode="General">
                  <c:v>2.9726099381053084E-2</c:v>
                </c:pt>
                <c:pt idx="228" formatCode="General">
                  <c:v>-1.835215235173937E-3</c:v>
                </c:pt>
                <c:pt idx="229" formatCode="General">
                  <c:v>3.4742466320528465E-2</c:v>
                </c:pt>
                <c:pt idx="230" formatCode="General">
                  <c:v>6.9910761895283224E-2</c:v>
                </c:pt>
                <c:pt idx="231" formatCode="General">
                  <c:v>1.7336284627810228E-2</c:v>
                </c:pt>
                <c:pt idx="232" formatCode="General">
                  <c:v>-1.8568789613165548E-2</c:v>
                </c:pt>
                <c:pt idx="233" formatCode="General">
                  <c:v>-5.2780791548241335E-2</c:v>
                </c:pt>
                <c:pt idx="234" formatCode="General">
                  <c:v>4.3190482461060276E-2</c:v>
                </c:pt>
                <c:pt idx="235" formatCode="General">
                  <c:v>3.6372073322392673E-3</c:v>
                </c:pt>
                <c:pt idx="236" formatCode="General">
                  <c:v>2.4623210677023888E-2</c:v>
                </c:pt>
                <c:pt idx="237" formatCode="General">
                  <c:v>6.3452741395525702E-2</c:v>
                </c:pt>
                <c:pt idx="238" formatCode="General">
                  <c:v>-7.7797880042168588E-3</c:v>
                </c:pt>
                <c:pt idx="239" formatCode="General">
                  <c:v>3.0874637116631298E-2</c:v>
                </c:pt>
                <c:pt idx="240" formatCode="General">
                  <c:v>-1.3811982292771918E-2</c:v>
                </c:pt>
                <c:pt idx="241" formatCode="General">
                  <c:v>3.4102972103839946E-2</c:v>
                </c:pt>
                <c:pt idx="242" formatCode="General">
                  <c:v>3.8655792397514377E-2</c:v>
                </c:pt>
                <c:pt idx="243" formatCode="General">
                  <c:v>-1.3462544163165058E-2</c:v>
                </c:pt>
                <c:pt idx="244" formatCode="General">
                  <c:v>1.4703676208289496E-2</c:v>
                </c:pt>
                <c:pt idx="245" formatCode="General">
                  <c:v>6.2505275597197762E-2</c:v>
                </c:pt>
                <c:pt idx="246" formatCode="General">
                  <c:v>-1.2554667974368661E-2</c:v>
                </c:pt>
                <c:pt idx="247" formatCode="General">
                  <c:v>8.6383789378143838E-3</c:v>
                </c:pt>
                <c:pt idx="248" formatCode="General">
                  <c:v>4.4549983651890557E-2</c:v>
                </c:pt>
                <c:pt idx="249" formatCode="General">
                  <c:v>1.6868356681172481E-2</c:v>
                </c:pt>
                <c:pt idx="250" formatCode="General">
                  <c:v>1.1440577088418058E-2</c:v>
                </c:pt>
                <c:pt idx="251" formatCode="General">
                  <c:v>2.9760550306287659E-2</c:v>
                </c:pt>
                <c:pt idx="252" formatCode="General">
                  <c:v>3.1944493623587533E-2</c:v>
                </c:pt>
                <c:pt idx="253" formatCode="General">
                  <c:v>-2.9906224406964776E-2</c:v>
                </c:pt>
                <c:pt idx="254" formatCode="General">
                  <c:v>6.0112876648793057E-2</c:v>
                </c:pt>
                <c:pt idx="255" formatCode="General">
                  <c:v>3.6628699376946905E-2</c:v>
                </c:pt>
                <c:pt idx="256" formatCode="General">
                  <c:v>4.2296818562329364E-2</c:v>
                </c:pt>
                <c:pt idx="257" formatCode="General">
                  <c:v>2.698559963420899E-2</c:v>
                </c:pt>
                <c:pt idx="258" formatCode="General">
                  <c:v>-3.7047105901241828E-2</c:v>
                </c:pt>
                <c:pt idx="259" formatCode="General">
                  <c:v>1.4710202851082599E-3</c:v>
                </c:pt>
                <c:pt idx="260" formatCode="General">
                  <c:v>3.878915653658499E-3</c:v>
                </c:pt>
                <c:pt idx="261" formatCode="General">
                  <c:v>-2.8438564389584586E-2</c:v>
                </c:pt>
                <c:pt idx="262" formatCode="General">
                  <c:v>2.4294531950313836E-2</c:v>
                </c:pt>
                <c:pt idx="263" formatCode="General">
                  <c:v>-2.0793436946069277E-2</c:v>
                </c:pt>
                <c:pt idx="264" formatCode="General">
                  <c:v>4.2968367869535395E-2</c:v>
                </c:pt>
                <c:pt idx="265" formatCode="General">
                  <c:v>-4.4931801149138195E-2</c:v>
                </c:pt>
                <c:pt idx="266" formatCode="General">
                  <c:v>-2.7090770511055573E-2</c:v>
                </c:pt>
                <c:pt idx="267" formatCode="General">
                  <c:v>4.0056097039384619E-2</c:v>
                </c:pt>
                <c:pt idx="268" formatCode="General">
                  <c:v>-1.5402129378484064E-2</c:v>
                </c:pt>
                <c:pt idx="269" formatCode="General">
                  <c:v>1.6618385428872617E-3</c:v>
                </c:pt>
                <c:pt idx="270" formatCode="General">
                  <c:v>-2.3045699274350961E-2</c:v>
                </c:pt>
                <c:pt idx="271" formatCode="General">
                  <c:v>4.0008693246927685E-2</c:v>
                </c:pt>
                <c:pt idx="272" formatCode="General">
                  <c:v>-6.1625648353175189E-3</c:v>
                </c:pt>
                <c:pt idx="273" formatCode="General">
                  <c:v>7.4475376747955124E-2</c:v>
                </c:pt>
                <c:pt idx="274" formatCode="General">
                  <c:v>6.7284802777859642E-2</c:v>
                </c:pt>
                <c:pt idx="275" formatCode="General">
                  <c:v>-9.5469726366145591E-2</c:v>
                </c:pt>
                <c:pt idx="276" formatCode="General">
                  <c:v>-1.0648477777651433E-2</c:v>
                </c:pt>
                <c:pt idx="277" formatCode="General">
                  <c:v>-2.0120703595531975E-3</c:v>
                </c:pt>
                <c:pt idx="278" formatCode="General">
                  <c:v>4.1412797272870838E-2</c:v>
                </c:pt>
                <c:pt idx="279" formatCode="General">
                  <c:v>-6.0447037134021775E-2</c:v>
                </c:pt>
                <c:pt idx="280" formatCode="General">
                  <c:v>6.4155374460266756E-2</c:v>
                </c:pt>
                <c:pt idx="281" formatCode="General">
                  <c:v>4.9076077834091736E-2</c:v>
                </c:pt>
                <c:pt idx="282" formatCode="General">
                  <c:v>-3.0300282766225983E-2</c:v>
                </c:pt>
              </c:numCache>
            </c:numRef>
          </c:xVal>
          <c:yVal>
            <c:numRef>
              <c:f>'Error Factor (REVISED)'!$J$29:$J$311</c:f>
              <c:numCache>
                <c:formatCode>General</c:formatCode>
                <c:ptCount val="283"/>
                <c:pt idx="0">
                  <c:v>-3.5347777466378186E-3</c:v>
                </c:pt>
                <c:pt idx="1">
                  <c:v>5.2382319707740703E-2</c:v>
                </c:pt>
                <c:pt idx="2">
                  <c:v>-2.1587646655212057E-2</c:v>
                </c:pt>
                <c:pt idx="3">
                  <c:v>-1.045466978726264E-2</c:v>
                </c:pt>
                <c:pt idx="4">
                  <c:v>-2.7570010240822774E-2</c:v>
                </c:pt>
                <c:pt idx="5">
                  <c:v>2.8235891334235094E-2</c:v>
                </c:pt>
                <c:pt idx="6">
                  <c:v>-2.4756052015683282E-2</c:v>
                </c:pt>
                <c:pt idx="7">
                  <c:v>2.6210296241859247E-3</c:v>
                </c:pt>
                <c:pt idx="8">
                  <c:v>4.0156133576666385E-2</c:v>
                </c:pt>
                <c:pt idx="9">
                  <c:v>5.758627413725597E-2</c:v>
                </c:pt>
                <c:pt idx="10">
                  <c:v>-5.4749872048271121E-2</c:v>
                </c:pt>
                <c:pt idx="11">
                  <c:v>-3.3311237509451919E-2</c:v>
                </c:pt>
                <c:pt idx="12">
                  <c:v>-5.5587724727465794E-2</c:v>
                </c:pt>
                <c:pt idx="13">
                  <c:v>7.2210524809142125E-3</c:v>
                </c:pt>
                <c:pt idx="14">
                  <c:v>-7.315157632522539E-4</c:v>
                </c:pt>
                <c:pt idx="15">
                  <c:v>-3.171324161895013E-2</c:v>
                </c:pt>
                <c:pt idx="16">
                  <c:v>7.0650359809651102E-3</c:v>
                </c:pt>
                <c:pt idx="17">
                  <c:v>-1.6618514555116901E-2</c:v>
                </c:pt>
                <c:pt idx="18">
                  <c:v>-8.5722165922547909E-3</c:v>
                </c:pt>
                <c:pt idx="19">
                  <c:v>2.5826561710675027E-2</c:v>
                </c:pt>
                <c:pt idx="20">
                  <c:v>-1.5550526951007601E-2</c:v>
                </c:pt>
                <c:pt idx="21">
                  <c:v>1.5377635032905526E-2</c:v>
                </c:pt>
                <c:pt idx="22">
                  <c:v>2.1952543424145352E-2</c:v>
                </c:pt>
                <c:pt idx="23">
                  <c:v>-6.645182353213315E-2</c:v>
                </c:pt>
                <c:pt idx="24">
                  <c:v>3.5734291835425643E-3</c:v>
                </c:pt>
                <c:pt idx="25">
                  <c:v>5.522838746184823E-2</c:v>
                </c:pt>
                <c:pt idx="26">
                  <c:v>-4.4382408699899373E-2</c:v>
                </c:pt>
                <c:pt idx="27">
                  <c:v>-6.4003715113911827E-2</c:v>
                </c:pt>
                <c:pt idx="28">
                  <c:v>-2.8483836885357109E-2</c:v>
                </c:pt>
                <c:pt idx="29">
                  <c:v>1.2230316894191344E-2</c:v>
                </c:pt>
                <c:pt idx="30">
                  <c:v>9.6841488940298502E-3</c:v>
                </c:pt>
                <c:pt idx="31">
                  <c:v>-9.9079295868659129E-2</c:v>
                </c:pt>
                <c:pt idx="32">
                  <c:v>2.0885474270313859E-2</c:v>
                </c:pt>
                <c:pt idx="33">
                  <c:v>-3.6142092637906034E-2</c:v>
                </c:pt>
                <c:pt idx="34">
                  <c:v>-3.0006328879036433E-2</c:v>
                </c:pt>
                <c:pt idx="35">
                  <c:v>1.5787852074634584E-3</c:v>
                </c:pt>
                <c:pt idx="36">
                  <c:v>4.6668038013388716E-2</c:v>
                </c:pt>
                <c:pt idx="37">
                  <c:v>-8.9727105722750295E-3</c:v>
                </c:pt>
                <c:pt idx="38">
                  <c:v>2.4618366150294842E-2</c:v>
                </c:pt>
                <c:pt idx="39">
                  <c:v>-4.5414223459784138E-2</c:v>
                </c:pt>
                <c:pt idx="40">
                  <c:v>1.4918035902146199E-2</c:v>
                </c:pt>
                <c:pt idx="41">
                  <c:v>2.1941467308872871E-2</c:v>
                </c:pt>
                <c:pt idx="42">
                  <c:v>-8.0487773138495686E-2</c:v>
                </c:pt>
                <c:pt idx="43">
                  <c:v>-5.0492125011115689E-3</c:v>
                </c:pt>
                <c:pt idx="44">
                  <c:v>2.0019730412587856E-2</c:v>
                </c:pt>
                <c:pt idx="45">
                  <c:v>5.9517434557469044E-2</c:v>
                </c:pt>
                <c:pt idx="46">
                  <c:v>1.865875198228234E-2</c:v>
                </c:pt>
                <c:pt idx="47">
                  <c:v>-2.3141924333831429E-2</c:v>
                </c:pt>
                <c:pt idx="48">
                  <c:v>5.2890041681343189E-3</c:v>
                </c:pt>
                <c:pt idx="49">
                  <c:v>3.166131769652545E-2</c:v>
                </c:pt>
                <c:pt idx="50">
                  <c:v>5.4092634374043456E-2</c:v>
                </c:pt>
                <c:pt idx="51">
                  <c:v>2.5152776398445046E-2</c:v>
                </c:pt>
                <c:pt idx="52">
                  <c:v>7.1351295329404513E-2</c:v>
                </c:pt>
                <c:pt idx="53">
                  <c:v>-0.15839795252798661</c:v>
                </c:pt>
                <c:pt idx="54">
                  <c:v>-4.7860956937734629E-2</c:v>
                </c:pt>
                <c:pt idx="55">
                  <c:v>1.2723518154653158E-2</c:v>
                </c:pt>
                <c:pt idx="56">
                  <c:v>4.4849417945863872E-3</c:v>
                </c:pt>
                <c:pt idx="57">
                  <c:v>5.105654944623262E-2</c:v>
                </c:pt>
                <c:pt idx="58">
                  <c:v>-1.9637462418256112E-2</c:v>
                </c:pt>
                <c:pt idx="59">
                  <c:v>1.1354876568717007E-2</c:v>
                </c:pt>
                <c:pt idx="60">
                  <c:v>-2.462621480865617E-2</c:v>
                </c:pt>
                <c:pt idx="61">
                  <c:v>3.4247644079368346E-2</c:v>
                </c:pt>
                <c:pt idx="62">
                  <c:v>3.1320319841151259E-2</c:v>
                </c:pt>
                <c:pt idx="63">
                  <c:v>5.474017183542252E-3</c:v>
                </c:pt>
                <c:pt idx="64">
                  <c:v>8.9628201847221853E-3</c:v>
                </c:pt>
                <c:pt idx="65">
                  <c:v>4.6226693184014553E-2</c:v>
                </c:pt>
                <c:pt idx="66">
                  <c:v>3.1129357050979745E-2</c:v>
                </c:pt>
                <c:pt idx="67">
                  <c:v>7.3538435041599253E-3</c:v>
                </c:pt>
                <c:pt idx="68">
                  <c:v>-4.8453529490549863E-3</c:v>
                </c:pt>
                <c:pt idx="69">
                  <c:v>5.339336685257285E-3</c:v>
                </c:pt>
                <c:pt idx="70">
                  <c:v>-8.4613164842427036E-2</c:v>
                </c:pt>
                <c:pt idx="71">
                  <c:v>-8.0822544338460117E-3</c:v>
                </c:pt>
                <c:pt idx="72">
                  <c:v>3.9384094557537649E-2</c:v>
                </c:pt>
                <c:pt idx="73">
                  <c:v>-8.6529708823318077E-3</c:v>
                </c:pt>
                <c:pt idx="74">
                  <c:v>2.2711345681158512E-2</c:v>
                </c:pt>
                <c:pt idx="75">
                  <c:v>2.356822210827823E-2</c:v>
                </c:pt>
                <c:pt idx="76">
                  <c:v>1.0639207654940025E-2</c:v>
                </c:pt>
                <c:pt idx="77">
                  <c:v>-1.8015151634355214E-2</c:v>
                </c:pt>
                <c:pt idx="78">
                  <c:v>-1.6891070833143312E-2</c:v>
                </c:pt>
                <c:pt idx="79">
                  <c:v>-6.6705421584140161E-3</c:v>
                </c:pt>
                <c:pt idx="80">
                  <c:v>2.3541530298672547E-2</c:v>
                </c:pt>
                <c:pt idx="81">
                  <c:v>-1.8557380324847003E-3</c:v>
                </c:pt>
                <c:pt idx="82">
                  <c:v>2.2397053032581566E-2</c:v>
                </c:pt>
                <c:pt idx="83">
                  <c:v>1.0680474630175447E-2</c:v>
                </c:pt>
                <c:pt idx="84">
                  <c:v>1.0574976558672488E-2</c:v>
                </c:pt>
                <c:pt idx="85">
                  <c:v>9.4864394529427774E-4</c:v>
                </c:pt>
                <c:pt idx="86">
                  <c:v>1.7101122311435044E-2</c:v>
                </c:pt>
                <c:pt idx="87">
                  <c:v>-5.2588170161389112E-3</c:v>
                </c:pt>
                <c:pt idx="88">
                  <c:v>1.8575765617015873E-2</c:v>
                </c:pt>
                <c:pt idx="89">
                  <c:v>-2.0263029119153286E-3</c:v>
                </c:pt>
                <c:pt idx="90">
                  <c:v>1.5629748543419274E-2</c:v>
                </c:pt>
                <c:pt idx="91">
                  <c:v>1.791386180352364E-2</c:v>
                </c:pt>
                <c:pt idx="92">
                  <c:v>-3.842126726802795E-3</c:v>
                </c:pt>
                <c:pt idx="93">
                  <c:v>-1.4565733559495513E-2</c:v>
                </c:pt>
                <c:pt idx="94">
                  <c:v>-6.6091353391554197E-2</c:v>
                </c:pt>
                <c:pt idx="95">
                  <c:v>-1.7367156495402592E-2</c:v>
                </c:pt>
                <c:pt idx="96">
                  <c:v>2.7992416429046107E-3</c:v>
                </c:pt>
                <c:pt idx="97">
                  <c:v>6.3156522051432962E-2</c:v>
                </c:pt>
                <c:pt idx="98">
                  <c:v>-2.3692051510954375E-2</c:v>
                </c:pt>
                <c:pt idx="99">
                  <c:v>2.7798161348665099E-2</c:v>
                </c:pt>
                <c:pt idx="100">
                  <c:v>3.5573550115884159E-3</c:v>
                </c:pt>
                <c:pt idx="101">
                  <c:v>8.8385421218373644E-2</c:v>
                </c:pt>
                <c:pt idx="102">
                  <c:v>3.227269808883753E-3</c:v>
                </c:pt>
                <c:pt idx="103">
                  <c:v>-3.1371692011069957E-2</c:v>
                </c:pt>
                <c:pt idx="104">
                  <c:v>3.3391473880792159E-2</c:v>
                </c:pt>
                <c:pt idx="105">
                  <c:v>1.8423738303299585E-2</c:v>
                </c:pt>
                <c:pt idx="106">
                  <c:v>6.9161730672311197E-2</c:v>
                </c:pt>
                <c:pt idx="107">
                  <c:v>-2.7821166956026017E-2</c:v>
                </c:pt>
                <c:pt idx="108">
                  <c:v>-5.5931540992194093E-2</c:v>
                </c:pt>
                <c:pt idx="109">
                  <c:v>4.3638277809628638E-2</c:v>
                </c:pt>
                <c:pt idx="110">
                  <c:v>-2.0164880343667341E-2</c:v>
                </c:pt>
                <c:pt idx="111">
                  <c:v>1.7739797829792884E-3</c:v>
                </c:pt>
                <c:pt idx="112">
                  <c:v>-1.5675919279228911E-2</c:v>
                </c:pt>
                <c:pt idx="113">
                  <c:v>-2.5450181719200455E-2</c:v>
                </c:pt>
                <c:pt idx="114">
                  <c:v>1.5200920221160874E-2</c:v>
                </c:pt>
                <c:pt idx="115">
                  <c:v>2.6500292583757273E-2</c:v>
                </c:pt>
                <c:pt idx="116">
                  <c:v>1.4140134232076865E-2</c:v>
                </c:pt>
                <c:pt idx="117">
                  <c:v>5.3547182389886584E-3</c:v>
                </c:pt>
                <c:pt idx="118">
                  <c:v>2.4671653033008941E-2</c:v>
                </c:pt>
                <c:pt idx="119">
                  <c:v>1.9091826584738132E-4</c:v>
                </c:pt>
                <c:pt idx="120">
                  <c:v>7.1087872519474378E-3</c:v>
                </c:pt>
                <c:pt idx="121">
                  <c:v>-2.7836972711601966E-3</c:v>
                </c:pt>
                <c:pt idx="122">
                  <c:v>-2.2362847688278308E-2</c:v>
                </c:pt>
                <c:pt idx="123">
                  <c:v>-1.647439751565382E-2</c:v>
                </c:pt>
                <c:pt idx="124">
                  <c:v>1.0440615759045471E-2</c:v>
                </c:pt>
                <c:pt idx="125">
                  <c:v>3.3773291689465738E-2</c:v>
                </c:pt>
                <c:pt idx="126">
                  <c:v>1.9845400057040715E-2</c:v>
                </c:pt>
                <c:pt idx="127">
                  <c:v>2.2471121242172702E-2</c:v>
                </c:pt>
                <c:pt idx="128">
                  <c:v>-2.0420341519014947E-2</c:v>
                </c:pt>
                <c:pt idx="129">
                  <c:v>-3.4093794023752039E-2</c:v>
                </c:pt>
                <c:pt idx="130">
                  <c:v>3.5299791464810042E-2</c:v>
                </c:pt>
                <c:pt idx="131">
                  <c:v>4.2568274464808029E-2</c:v>
                </c:pt>
                <c:pt idx="132">
                  <c:v>-5.23420800935585E-3</c:v>
                </c:pt>
                <c:pt idx="133">
                  <c:v>1.763247988367686E-2</c:v>
                </c:pt>
                <c:pt idx="134">
                  <c:v>-3.1271276350816356E-2</c:v>
                </c:pt>
                <c:pt idx="135">
                  <c:v>-3.1675655963995256E-2</c:v>
                </c:pt>
                <c:pt idx="136">
                  <c:v>4.354486671909253E-2</c:v>
                </c:pt>
                <c:pt idx="137">
                  <c:v>2.3301011656597551E-2</c:v>
                </c:pt>
                <c:pt idx="138">
                  <c:v>1.499139072797841E-2</c:v>
                </c:pt>
                <c:pt idx="139">
                  <c:v>4.029541619161929E-2</c:v>
                </c:pt>
                <c:pt idx="140">
                  <c:v>-2.8451719926897274E-3</c:v>
                </c:pt>
                <c:pt idx="141">
                  <c:v>1.8530338076931385E-2</c:v>
                </c:pt>
                <c:pt idx="142">
                  <c:v>2.9454279469939174E-2</c:v>
                </c:pt>
                <c:pt idx="143">
                  <c:v>4.0976330351504005E-2</c:v>
                </c:pt>
                <c:pt idx="144">
                  <c:v>2.7754518879788574E-2</c:v>
                </c:pt>
                <c:pt idx="145">
                  <c:v>4.615327467950444E-2</c:v>
                </c:pt>
                <c:pt idx="146">
                  <c:v>-3.7199508466631247E-2</c:v>
                </c:pt>
                <c:pt idx="147">
                  <c:v>-2.3140367660624016E-2</c:v>
                </c:pt>
                <c:pt idx="148">
                  <c:v>1.0632941092512239E-2</c:v>
                </c:pt>
                <c:pt idx="149">
                  <c:v>4.5888000729338976E-2</c:v>
                </c:pt>
                <c:pt idx="150">
                  <c:v>-1.1485835083621253E-3</c:v>
                </c:pt>
                <c:pt idx="151">
                  <c:v>4.2713132500218996E-3</c:v>
                </c:pt>
                <c:pt idx="152">
                  <c:v>-1.2100430295418079E-2</c:v>
                </c:pt>
                <c:pt idx="153">
                  <c:v>-2.2813933966270138E-2</c:v>
                </c:pt>
                <c:pt idx="154">
                  <c:v>-1.1735281947158428E-2</c:v>
                </c:pt>
                <c:pt idx="155">
                  <c:v>-2.0491003233336154E-3</c:v>
                </c:pt>
                <c:pt idx="156">
                  <c:v>-3.2703119657949274E-2</c:v>
                </c:pt>
                <c:pt idx="157">
                  <c:v>-2.684051527566985E-2</c:v>
                </c:pt>
                <c:pt idx="158">
                  <c:v>-3.8077266690923546E-2</c:v>
                </c:pt>
                <c:pt idx="159">
                  <c:v>1.0777004019282594E-4</c:v>
                </c:pt>
                <c:pt idx="160">
                  <c:v>1.8783291907584574E-2</c:v>
                </c:pt>
                <c:pt idx="161">
                  <c:v>1.6564407402746568E-2</c:v>
                </c:pt>
                <c:pt idx="162">
                  <c:v>6.4085897099391857E-3</c:v>
                </c:pt>
                <c:pt idx="163">
                  <c:v>3.0547953964431282E-3</c:v>
                </c:pt>
                <c:pt idx="164">
                  <c:v>9.9033980406575423E-3</c:v>
                </c:pt>
                <c:pt idx="165">
                  <c:v>-2.086741500043891E-2</c:v>
                </c:pt>
                <c:pt idx="166">
                  <c:v>3.554264033144594E-2</c:v>
                </c:pt>
                <c:pt idx="167">
                  <c:v>4.5277858705496998E-2</c:v>
                </c:pt>
                <c:pt idx="168">
                  <c:v>-8.244733817960823E-3</c:v>
                </c:pt>
                <c:pt idx="169">
                  <c:v>8.22351891818459E-3</c:v>
                </c:pt>
                <c:pt idx="170">
                  <c:v>-2.9845617609181828E-2</c:v>
                </c:pt>
                <c:pt idx="171">
                  <c:v>-8.5701528803711263E-2</c:v>
                </c:pt>
                <c:pt idx="172">
                  <c:v>-6.3164842439542819E-3</c:v>
                </c:pt>
                <c:pt idx="173">
                  <c:v>4.3737736270348167E-2</c:v>
                </c:pt>
                <c:pt idx="174">
                  <c:v>-8.6653702616424425E-3</c:v>
                </c:pt>
                <c:pt idx="175">
                  <c:v>-3.026756843304303E-2</c:v>
                </c:pt>
                <c:pt idx="176">
                  <c:v>3.3215857777371606E-2</c:v>
                </c:pt>
                <c:pt idx="177">
                  <c:v>-3.9440445734205569E-2</c:v>
                </c:pt>
                <c:pt idx="178">
                  <c:v>2.3351380281665255E-2</c:v>
                </c:pt>
                <c:pt idx="179">
                  <c:v>1.770346701086415E-2</c:v>
                </c:pt>
                <c:pt idx="180">
                  <c:v>2.3402501778532401E-2</c:v>
                </c:pt>
                <c:pt idx="181">
                  <c:v>9.0146383723110277E-2</c:v>
                </c:pt>
                <c:pt idx="182">
                  <c:v>-2.9551577210776953E-3</c:v>
                </c:pt>
                <c:pt idx="183">
                  <c:v>-1.2092743152978393E-2</c:v>
                </c:pt>
                <c:pt idx="184">
                  <c:v>5.920882658295356E-2</c:v>
                </c:pt>
                <c:pt idx="185">
                  <c:v>1.8006600768619301E-2</c:v>
                </c:pt>
                <c:pt idx="186">
                  <c:v>-0.11439734438188626</c:v>
                </c:pt>
                <c:pt idx="187">
                  <c:v>1.7885635057653237E-2</c:v>
                </c:pt>
                <c:pt idx="188">
                  <c:v>-1.088012715985077E-2</c:v>
                </c:pt>
                <c:pt idx="189">
                  <c:v>-3.5914916294058102E-2</c:v>
                </c:pt>
                <c:pt idx="190">
                  <c:v>-0.10331926099126489</c:v>
                </c:pt>
                <c:pt idx="191">
                  <c:v>-8.8758385029104048E-2</c:v>
                </c:pt>
                <c:pt idx="192">
                  <c:v>-2.5553713971270446E-3</c:v>
                </c:pt>
                <c:pt idx="193">
                  <c:v>3.5923966073884608E-2</c:v>
                </c:pt>
                <c:pt idx="194">
                  <c:v>-0.15256002950853834</c:v>
                </c:pt>
                <c:pt idx="195">
                  <c:v>-9.9404142023475119E-3</c:v>
                </c:pt>
                <c:pt idx="196">
                  <c:v>4.121031820896414E-2</c:v>
                </c:pt>
                <c:pt idx="197">
                  <c:v>-4.1891056505581253E-2</c:v>
                </c:pt>
                <c:pt idx="198">
                  <c:v>-3.3604659280795611E-2</c:v>
                </c:pt>
                <c:pt idx="199">
                  <c:v>-0.11554859611591153</c:v>
                </c:pt>
                <c:pt idx="200">
                  <c:v>-2.5937481030406186E-2</c:v>
                </c:pt>
                <c:pt idx="201">
                  <c:v>-6.2221891226867408E-2</c:v>
                </c:pt>
                <c:pt idx="202">
                  <c:v>-3.6083657582573057E-2</c:v>
                </c:pt>
                <c:pt idx="203">
                  <c:v>3.6831259066461466E-2</c:v>
                </c:pt>
                <c:pt idx="204">
                  <c:v>-2.3719541994001475E-2</c:v>
                </c:pt>
                <c:pt idx="205">
                  <c:v>-2.615771374800954E-3</c:v>
                </c:pt>
                <c:pt idx="206">
                  <c:v>-1.8274152310420004E-2</c:v>
                </c:pt>
                <c:pt idx="207">
                  <c:v>2.041544495000467E-2</c:v>
                </c:pt>
                <c:pt idx="208">
                  <c:v>2.0826858764893465E-2</c:v>
                </c:pt>
                <c:pt idx="209">
                  <c:v>1.9174580641220712E-2</c:v>
                </c:pt>
                <c:pt idx="210">
                  <c:v>-4.2851017433452467E-2</c:v>
                </c:pt>
                <c:pt idx="211">
                  <c:v>1.9761101123648997E-2</c:v>
                </c:pt>
                <c:pt idx="212">
                  <c:v>4.8336102875253764E-2</c:v>
                </c:pt>
                <c:pt idx="213">
                  <c:v>1.9883194159257558E-2</c:v>
                </c:pt>
                <c:pt idx="214">
                  <c:v>5.3528883487257956E-2</c:v>
                </c:pt>
                <c:pt idx="215">
                  <c:v>1.9908025236907746E-2</c:v>
                </c:pt>
                <c:pt idx="216">
                  <c:v>-3.2913620540296729E-2</c:v>
                </c:pt>
                <c:pt idx="217">
                  <c:v>-7.9599054890499947E-3</c:v>
                </c:pt>
                <c:pt idx="218">
                  <c:v>-2.0111260144304696E-2</c:v>
                </c:pt>
                <c:pt idx="219">
                  <c:v>-5.838365908733583E-2</c:v>
                </c:pt>
                <c:pt idx="220">
                  <c:v>2.632526857793905E-2</c:v>
                </c:pt>
                <c:pt idx="221">
                  <c:v>8.9645264027286176E-2</c:v>
                </c:pt>
                <c:pt idx="222">
                  <c:v>9.6619460936714432E-3</c:v>
                </c:pt>
                <c:pt idx="223">
                  <c:v>-1.8376912509048157E-2</c:v>
                </c:pt>
                <c:pt idx="224">
                  <c:v>1.6676461501855436E-2</c:v>
                </c:pt>
                <c:pt idx="225">
                  <c:v>-3.832003618017046E-3</c:v>
                </c:pt>
                <c:pt idx="226">
                  <c:v>-5.920945153249435E-2</c:v>
                </c:pt>
                <c:pt idx="227">
                  <c:v>2.0929522152416516E-2</c:v>
                </c:pt>
                <c:pt idx="228">
                  <c:v>-1.2854898347223725E-2</c:v>
                </c:pt>
                <c:pt idx="229">
                  <c:v>2.8630569987312195E-2</c:v>
                </c:pt>
                <c:pt idx="230">
                  <c:v>6.2174972569347349E-2</c:v>
                </c:pt>
                <c:pt idx="231">
                  <c:v>1.1321267120330207E-2</c:v>
                </c:pt>
                <c:pt idx="232">
                  <c:v>-2.9896251343206202E-2</c:v>
                </c:pt>
                <c:pt idx="233">
                  <c:v>-5.953836576888423E-2</c:v>
                </c:pt>
                <c:pt idx="234">
                  <c:v>3.9023112500595744E-2</c:v>
                </c:pt>
                <c:pt idx="235">
                  <c:v>-9.6448789903481932E-3</c:v>
                </c:pt>
                <c:pt idx="236">
                  <c:v>2.139958676802723E-2</c:v>
                </c:pt>
                <c:pt idx="237">
                  <c:v>6.5800369530701064E-2</c:v>
                </c:pt>
                <c:pt idx="238">
                  <c:v>-2.3247601654691422E-2</c:v>
                </c:pt>
                <c:pt idx="239">
                  <c:v>2.8042817271583611E-2</c:v>
                </c:pt>
                <c:pt idx="240">
                  <c:v>-2.4209801101647162E-2</c:v>
                </c:pt>
                <c:pt idx="241">
                  <c:v>2.5083286597695452E-2</c:v>
                </c:pt>
                <c:pt idx="242">
                  <c:v>3.2931886881217919E-2</c:v>
                </c:pt>
                <c:pt idx="243">
                  <c:v>-2.5181729778027986E-2</c:v>
                </c:pt>
                <c:pt idx="244">
                  <c:v>1.076977920324035E-2</c:v>
                </c:pt>
                <c:pt idx="245">
                  <c:v>6.5546441057855856E-2</c:v>
                </c:pt>
                <c:pt idx="246">
                  <c:v>-2.4101381973210264E-2</c:v>
                </c:pt>
                <c:pt idx="247">
                  <c:v>2.9719199299671996E-3</c:v>
                </c:pt>
                <c:pt idx="248">
                  <c:v>4.1446188057925062E-2</c:v>
                </c:pt>
                <c:pt idx="249">
                  <c:v>2.1035480050086937E-2</c:v>
                </c:pt>
                <c:pt idx="250">
                  <c:v>7.1565766754791531E-3</c:v>
                </c:pt>
                <c:pt idx="251">
                  <c:v>3.8100693518078925E-2</c:v>
                </c:pt>
                <c:pt idx="252">
                  <c:v>3.4314094332688561E-2</c:v>
                </c:pt>
                <c:pt idx="253">
                  <c:v>-3.3658068388700502E-2</c:v>
                </c:pt>
                <c:pt idx="254">
                  <c:v>5.4273550809586582E-2</c:v>
                </c:pt>
                <c:pt idx="255">
                  <c:v>2.9537457061937566E-2</c:v>
                </c:pt>
                <c:pt idx="256">
                  <c:v>4.7612765667588729E-2</c:v>
                </c:pt>
                <c:pt idx="257">
                  <c:v>2.6549667620421977E-2</c:v>
                </c:pt>
                <c:pt idx="258">
                  <c:v>-3.8548987409699309E-2</c:v>
                </c:pt>
                <c:pt idx="259">
                  <c:v>-1.4168877100557703E-2</c:v>
                </c:pt>
                <c:pt idx="260">
                  <c:v>-1.2222928306611786E-2</c:v>
                </c:pt>
                <c:pt idx="261">
                  <c:v>-3.8239734079325342E-2</c:v>
                </c:pt>
                <c:pt idx="262">
                  <c:v>2.2589283047785756E-2</c:v>
                </c:pt>
                <c:pt idx="263">
                  <c:v>-3.6599897342309978E-2</c:v>
                </c:pt>
                <c:pt idx="264">
                  <c:v>4.9734375330147601E-2</c:v>
                </c:pt>
                <c:pt idx="265">
                  <c:v>-4.4557686684576027E-2</c:v>
                </c:pt>
                <c:pt idx="266">
                  <c:v>-3.7633095187746976E-2</c:v>
                </c:pt>
                <c:pt idx="267">
                  <c:v>3.9782808527165009E-2</c:v>
                </c:pt>
                <c:pt idx="268">
                  <c:v>-1.0789959956457176E-2</c:v>
                </c:pt>
                <c:pt idx="269">
                  <c:v>1.1316076068418866E-2</c:v>
                </c:pt>
                <c:pt idx="270">
                  <c:v>-3.7447109458821702E-2</c:v>
                </c:pt>
                <c:pt idx="271">
                  <c:v>3.5445423328926889E-2</c:v>
                </c:pt>
                <c:pt idx="272">
                  <c:v>-1.085628400535282E-2</c:v>
                </c:pt>
                <c:pt idx="273">
                  <c:v>8.0396363177444502E-2</c:v>
                </c:pt>
                <c:pt idx="274">
                  <c:v>7.7099215217364167E-2</c:v>
                </c:pt>
                <c:pt idx="275">
                  <c:v>-0.11477833483270163</c:v>
                </c:pt>
                <c:pt idx="276">
                  <c:v>-1.0467997484603982E-2</c:v>
                </c:pt>
                <c:pt idx="277">
                  <c:v>7.8068123967157017E-3</c:v>
                </c:pt>
                <c:pt idx="278">
                  <c:v>3.9252967790750215E-2</c:v>
                </c:pt>
                <c:pt idx="279">
                  <c:v>-6.5731233666267666E-2</c:v>
                </c:pt>
                <c:pt idx="280">
                  <c:v>7.8346844491342785E-2</c:v>
                </c:pt>
                <c:pt idx="281">
                  <c:v>3.8283060128708767E-2</c:v>
                </c:pt>
                <c:pt idx="282">
                  <c:v>-4.7768570093242486E-2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DF-4C41-A8AD-18100F724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67135"/>
        <c:axId val="430263775"/>
      </c:scatterChart>
      <c:valAx>
        <c:axId val="430267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NZX 50 Returns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0263775"/>
        <c:crosses val="autoZero"/>
        <c:crossBetween val="midCat"/>
      </c:valAx>
      <c:valAx>
        <c:axId val="430263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SKC Returns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02671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SMB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SKC Returns</c:v>
          </c:tx>
          <c:spPr>
            <a:ln w="19050">
              <a:noFill/>
            </a:ln>
          </c:spPr>
          <c:xVal>
            <c:numRef>
              <c:f>'Error Factor (REVISED)'!$D$2:$D$284</c:f>
              <c:numCache>
                <c:formatCode>0.00</c:formatCode>
                <c:ptCount val="283"/>
                <c:pt idx="0">
                  <c:v>-6.3E-3</c:v>
                </c:pt>
                <c:pt idx="1">
                  <c:v>-1.46E-2</c:v>
                </c:pt>
                <c:pt idx="2">
                  <c:v>-5.1000000000000004E-3</c:v>
                </c:pt>
                <c:pt idx="3">
                  <c:v>7.000000000000001E-4</c:v>
                </c:pt>
                <c:pt idx="4">
                  <c:v>5.1000000000000004E-3</c:v>
                </c:pt>
                <c:pt idx="5">
                  <c:v>-1.0800000000000001E-2</c:v>
                </c:pt>
                <c:pt idx="6">
                  <c:v>-2.98E-2</c:v>
                </c:pt>
                <c:pt idx="7">
                  <c:v>1.1699999999999999E-2</c:v>
                </c:pt>
                <c:pt idx="8">
                  <c:v>1.8E-3</c:v>
                </c:pt>
                <c:pt idx="9">
                  <c:v>-2.0999999999999999E-3</c:v>
                </c:pt>
                <c:pt idx="10">
                  <c:v>1.09E-2</c:v>
                </c:pt>
                <c:pt idx="11">
                  <c:v>-8.6E-3</c:v>
                </c:pt>
                <c:pt idx="12">
                  <c:v>-1.21E-2</c:v>
                </c:pt>
                <c:pt idx="13">
                  <c:v>3.8E-3</c:v>
                </c:pt>
                <c:pt idx="14">
                  <c:v>-6.6E-3</c:v>
                </c:pt>
                <c:pt idx="15">
                  <c:v>-2.3900000000000001E-2</c:v>
                </c:pt>
                <c:pt idx="16">
                  <c:v>-8.8999999999999999E-3</c:v>
                </c:pt>
                <c:pt idx="17">
                  <c:v>-7.9000000000000008E-3</c:v>
                </c:pt>
                <c:pt idx="18">
                  <c:v>-1.1699999999999999E-2</c:v>
                </c:pt>
                <c:pt idx="19">
                  <c:v>-6.3500000000000001E-2</c:v>
                </c:pt>
                <c:pt idx="20">
                  <c:v>-4.8999999999999998E-3</c:v>
                </c:pt>
                <c:pt idx="21">
                  <c:v>-1.3999999999999999E-2</c:v>
                </c:pt>
                <c:pt idx="22">
                  <c:v>4.5000000000000005E-3</c:v>
                </c:pt>
                <c:pt idx="23">
                  <c:v>2.6499999999999999E-2</c:v>
                </c:pt>
                <c:pt idx="24">
                  <c:v>-3.5799999999999998E-2</c:v>
                </c:pt>
                <c:pt idx="25">
                  <c:v>-3.8599999999999995E-2</c:v>
                </c:pt>
                <c:pt idx="26">
                  <c:v>8.9999999999999998E-4</c:v>
                </c:pt>
                <c:pt idx="27">
                  <c:v>2.0000000000000001E-4</c:v>
                </c:pt>
                <c:pt idx="28">
                  <c:v>-2.9500000000000002E-2</c:v>
                </c:pt>
                <c:pt idx="29">
                  <c:v>-3.2400000000000005E-2</c:v>
                </c:pt>
                <c:pt idx="30">
                  <c:v>-4.3E-3</c:v>
                </c:pt>
                <c:pt idx="31">
                  <c:v>1.5900000000000001E-2</c:v>
                </c:pt>
                <c:pt idx="32">
                  <c:v>1.5300000000000001E-2</c:v>
                </c:pt>
                <c:pt idx="33">
                  <c:v>2.5899999999999999E-2</c:v>
                </c:pt>
                <c:pt idx="34">
                  <c:v>1.26E-2</c:v>
                </c:pt>
                <c:pt idx="35">
                  <c:v>7.4999999999999997E-3</c:v>
                </c:pt>
                <c:pt idx="36">
                  <c:v>6.3E-3</c:v>
                </c:pt>
                <c:pt idx="37">
                  <c:v>-7.4999999999999997E-3</c:v>
                </c:pt>
                <c:pt idx="38">
                  <c:v>2.2400000000000003E-2</c:v>
                </c:pt>
                <c:pt idx="39">
                  <c:v>-3.0200000000000001E-2</c:v>
                </c:pt>
                <c:pt idx="40">
                  <c:v>1.29E-2</c:v>
                </c:pt>
                <c:pt idx="41">
                  <c:v>1.9799999999999998E-2</c:v>
                </c:pt>
                <c:pt idx="42">
                  <c:v>1.8000000000000002E-2</c:v>
                </c:pt>
                <c:pt idx="43">
                  <c:v>-2.2200000000000001E-2</c:v>
                </c:pt>
                <c:pt idx="44">
                  <c:v>-5.4000000000000003E-3</c:v>
                </c:pt>
                <c:pt idx="45">
                  <c:v>3.0600000000000002E-2</c:v>
                </c:pt>
                <c:pt idx="46">
                  <c:v>9.5999999999999992E-3</c:v>
                </c:pt>
                <c:pt idx="47">
                  <c:v>3.1699999999999999E-2</c:v>
                </c:pt>
                <c:pt idx="48">
                  <c:v>-3.0800000000000001E-2</c:v>
                </c:pt>
                <c:pt idx="49">
                  <c:v>6.6799999999999998E-2</c:v>
                </c:pt>
                <c:pt idx="50">
                  <c:v>1.52E-2</c:v>
                </c:pt>
                <c:pt idx="51">
                  <c:v>-2.7000000000000003E-2</c:v>
                </c:pt>
                <c:pt idx="52">
                  <c:v>-2.53E-2</c:v>
                </c:pt>
                <c:pt idx="53">
                  <c:v>-9.5999999999999992E-3</c:v>
                </c:pt>
                <c:pt idx="54">
                  <c:v>1.4999999999999999E-2</c:v>
                </c:pt>
                <c:pt idx="55">
                  <c:v>-1.5300000000000001E-2</c:v>
                </c:pt>
                <c:pt idx="56">
                  <c:v>-2.7099999999999999E-2</c:v>
                </c:pt>
                <c:pt idx="57">
                  <c:v>1.23E-2</c:v>
                </c:pt>
                <c:pt idx="58">
                  <c:v>1.9699999999999999E-2</c:v>
                </c:pt>
                <c:pt idx="59">
                  <c:v>1.38E-2</c:v>
                </c:pt>
                <c:pt idx="60">
                  <c:v>-4.2900000000000001E-2</c:v>
                </c:pt>
                <c:pt idx="61">
                  <c:v>7.4000000000000003E-3</c:v>
                </c:pt>
                <c:pt idx="62">
                  <c:v>-4.4000000000000003E-3</c:v>
                </c:pt>
                <c:pt idx="63">
                  <c:v>-2.5999999999999999E-3</c:v>
                </c:pt>
                <c:pt idx="64">
                  <c:v>-1.0200000000000001E-2</c:v>
                </c:pt>
                <c:pt idx="65">
                  <c:v>-4.9599999999999998E-2</c:v>
                </c:pt>
                <c:pt idx="66">
                  <c:v>-2.5000000000000001E-2</c:v>
                </c:pt>
                <c:pt idx="67">
                  <c:v>-1.44E-2</c:v>
                </c:pt>
                <c:pt idx="68">
                  <c:v>2.3999999999999998E-3</c:v>
                </c:pt>
                <c:pt idx="69">
                  <c:v>2.8999999999999998E-3</c:v>
                </c:pt>
                <c:pt idx="70">
                  <c:v>-1.55E-2</c:v>
                </c:pt>
                <c:pt idx="71">
                  <c:v>-2.7200000000000002E-2</c:v>
                </c:pt>
                <c:pt idx="72">
                  <c:v>-1.23E-2</c:v>
                </c:pt>
                <c:pt idx="73">
                  <c:v>8.199999999999999E-3</c:v>
                </c:pt>
                <c:pt idx="74">
                  <c:v>-4.8399999999999999E-2</c:v>
                </c:pt>
                <c:pt idx="75">
                  <c:v>9.7999999999999997E-3</c:v>
                </c:pt>
                <c:pt idx="76">
                  <c:v>-4.5999999999999999E-3</c:v>
                </c:pt>
                <c:pt idx="77">
                  <c:v>-1.7600000000000001E-2</c:v>
                </c:pt>
                <c:pt idx="78">
                  <c:v>1.0200000000000001E-2</c:v>
                </c:pt>
                <c:pt idx="79">
                  <c:v>-1.7500000000000002E-2</c:v>
                </c:pt>
                <c:pt idx="80">
                  <c:v>1.5100000000000001E-2</c:v>
                </c:pt>
                <c:pt idx="81">
                  <c:v>1.6899999999999998E-2</c:v>
                </c:pt>
                <c:pt idx="82">
                  <c:v>-1.0200000000000001E-2</c:v>
                </c:pt>
                <c:pt idx="83">
                  <c:v>-1.1000000000000001E-3</c:v>
                </c:pt>
                <c:pt idx="84">
                  <c:v>-1.8100000000000002E-2</c:v>
                </c:pt>
                <c:pt idx="85">
                  <c:v>-1.3000000000000001E-2</c:v>
                </c:pt>
                <c:pt idx="86">
                  <c:v>-1.6399999999999998E-2</c:v>
                </c:pt>
                <c:pt idx="87">
                  <c:v>-2.5399999999999999E-2</c:v>
                </c:pt>
                <c:pt idx="88">
                  <c:v>-1.5800000000000002E-2</c:v>
                </c:pt>
                <c:pt idx="89">
                  <c:v>-1.77E-2</c:v>
                </c:pt>
                <c:pt idx="90">
                  <c:v>8.6999999999999994E-3</c:v>
                </c:pt>
                <c:pt idx="91">
                  <c:v>-1.72E-2</c:v>
                </c:pt>
                <c:pt idx="92">
                  <c:v>1.2199999999999999E-2</c:v>
                </c:pt>
                <c:pt idx="93">
                  <c:v>1.55E-2</c:v>
                </c:pt>
                <c:pt idx="94">
                  <c:v>1.21E-2</c:v>
                </c:pt>
                <c:pt idx="95">
                  <c:v>-3.7100000000000001E-2</c:v>
                </c:pt>
                <c:pt idx="96">
                  <c:v>5.5000000000000005E-3</c:v>
                </c:pt>
                <c:pt idx="97">
                  <c:v>1.5E-3</c:v>
                </c:pt>
                <c:pt idx="98">
                  <c:v>1.67E-2</c:v>
                </c:pt>
                <c:pt idx="99">
                  <c:v>-2.4500000000000001E-2</c:v>
                </c:pt>
                <c:pt idx="100">
                  <c:v>-7.4000000000000003E-3</c:v>
                </c:pt>
                <c:pt idx="101">
                  <c:v>-8.3999999999999995E-3</c:v>
                </c:pt>
                <c:pt idx="102">
                  <c:v>-2.0000000000000001E-4</c:v>
                </c:pt>
                <c:pt idx="103">
                  <c:v>2.12E-2</c:v>
                </c:pt>
                <c:pt idx="104">
                  <c:v>-1.32E-2</c:v>
                </c:pt>
                <c:pt idx="105">
                  <c:v>3.1699999999999999E-2</c:v>
                </c:pt>
                <c:pt idx="106">
                  <c:v>-1.1299999999999999E-2</c:v>
                </c:pt>
                <c:pt idx="107">
                  <c:v>-6.1900000000000004E-2</c:v>
                </c:pt>
                <c:pt idx="108">
                  <c:v>1.21E-2</c:v>
                </c:pt>
                <c:pt idx="109">
                  <c:v>8.72E-2</c:v>
                </c:pt>
                <c:pt idx="110">
                  <c:v>0.1072</c:v>
                </c:pt>
                <c:pt idx="111">
                  <c:v>1.4000000000000002E-3</c:v>
                </c:pt>
                <c:pt idx="112">
                  <c:v>1E-4</c:v>
                </c:pt>
                <c:pt idx="113">
                  <c:v>-3.4200000000000001E-2</c:v>
                </c:pt>
                <c:pt idx="114">
                  <c:v>-2.3399999999999997E-2</c:v>
                </c:pt>
                <c:pt idx="115">
                  <c:v>-5.9999999999999995E-4</c:v>
                </c:pt>
                <c:pt idx="116">
                  <c:v>-4.8499999999999995E-2</c:v>
                </c:pt>
                <c:pt idx="117">
                  <c:v>1.6399999999999998E-2</c:v>
                </c:pt>
                <c:pt idx="118">
                  <c:v>2.18E-2</c:v>
                </c:pt>
                <c:pt idx="119">
                  <c:v>-1E-3</c:v>
                </c:pt>
                <c:pt idx="120">
                  <c:v>1.29E-2</c:v>
                </c:pt>
                <c:pt idx="121">
                  <c:v>-8.0000000000000002E-3</c:v>
                </c:pt>
                <c:pt idx="122">
                  <c:v>-4.1599999999999998E-2</c:v>
                </c:pt>
                <c:pt idx="123">
                  <c:v>-2.8000000000000004E-3</c:v>
                </c:pt>
                <c:pt idx="124">
                  <c:v>-1.47E-2</c:v>
                </c:pt>
                <c:pt idx="125" formatCode="General">
                  <c:v>3.8900000000000004E-2</c:v>
                </c:pt>
                <c:pt idx="126" formatCode="General">
                  <c:v>8.8000000000000005E-3</c:v>
                </c:pt>
                <c:pt idx="127" formatCode="General">
                  <c:v>-6.1999999999999998E-3</c:v>
                </c:pt>
                <c:pt idx="128" formatCode="General">
                  <c:v>-2.86E-2</c:v>
                </c:pt>
                <c:pt idx="129" formatCode="General">
                  <c:v>7.8000000000000005E-3</c:v>
                </c:pt>
                <c:pt idx="130" formatCode="General">
                  <c:v>1.2500000000000001E-2</c:v>
                </c:pt>
                <c:pt idx="131" formatCode="General">
                  <c:v>2.4300000000000002E-2</c:v>
                </c:pt>
                <c:pt idx="132" formatCode="General">
                  <c:v>-3.5999999999999999E-3</c:v>
                </c:pt>
                <c:pt idx="133" formatCode="General">
                  <c:v>1.2800000000000001E-2</c:v>
                </c:pt>
                <c:pt idx="134" formatCode="General">
                  <c:v>-5.8400000000000001E-2</c:v>
                </c:pt>
                <c:pt idx="135" formatCode="General">
                  <c:v>1E-4</c:v>
                </c:pt>
                <c:pt idx="136" formatCode="General">
                  <c:v>-9.1999999999999998E-3</c:v>
                </c:pt>
                <c:pt idx="137" formatCode="General">
                  <c:v>8.3000000000000001E-3</c:v>
                </c:pt>
                <c:pt idx="138" formatCode="General">
                  <c:v>1.4800000000000001E-2</c:v>
                </c:pt>
                <c:pt idx="139" formatCode="General">
                  <c:v>-3.1600000000000003E-2</c:v>
                </c:pt>
                <c:pt idx="140" formatCode="General">
                  <c:v>-4.8999999999999998E-3</c:v>
                </c:pt>
                <c:pt idx="141" formatCode="General">
                  <c:v>7.4999999999999997E-3</c:v>
                </c:pt>
                <c:pt idx="142" formatCode="General">
                  <c:v>7.7000000000000002E-3</c:v>
                </c:pt>
                <c:pt idx="143" formatCode="General">
                  <c:v>-3.9699999999999999E-2</c:v>
                </c:pt>
                <c:pt idx="144" formatCode="General">
                  <c:v>-3.3000000000000002E-2</c:v>
                </c:pt>
                <c:pt idx="145" formatCode="General">
                  <c:v>1.5E-3</c:v>
                </c:pt>
                <c:pt idx="146" formatCode="General">
                  <c:v>-2.35E-2</c:v>
                </c:pt>
                <c:pt idx="147" formatCode="General">
                  <c:v>4.6999999999999993E-3</c:v>
                </c:pt>
                <c:pt idx="148" formatCode="General">
                  <c:v>2.8900000000000002E-2</c:v>
                </c:pt>
                <c:pt idx="149" formatCode="General">
                  <c:v>-2.58E-2</c:v>
                </c:pt>
                <c:pt idx="150" formatCode="General">
                  <c:v>-2.0099999999999996E-2</c:v>
                </c:pt>
                <c:pt idx="151" formatCode="General">
                  <c:v>1.2500000000000001E-2</c:v>
                </c:pt>
                <c:pt idx="152" formatCode="General">
                  <c:v>-0.03</c:v>
                </c:pt>
                <c:pt idx="153" formatCode="General">
                  <c:v>-5.6000000000000008E-3</c:v>
                </c:pt>
                <c:pt idx="154" formatCode="General">
                  <c:v>-2.0799999999999999E-2</c:v>
                </c:pt>
                <c:pt idx="155" formatCode="General">
                  <c:v>1.84E-2</c:v>
                </c:pt>
                <c:pt idx="156" formatCode="General">
                  <c:v>-2.29E-2</c:v>
                </c:pt>
                <c:pt idx="157" formatCode="General">
                  <c:v>-2.3E-2</c:v>
                </c:pt>
                <c:pt idx="158" formatCode="General">
                  <c:v>-5.6999999999999993E-3</c:v>
                </c:pt>
                <c:pt idx="159" formatCode="General">
                  <c:v>-6.0999999999999995E-3</c:v>
                </c:pt>
                <c:pt idx="160" formatCode="General">
                  <c:v>1.0200000000000001E-2</c:v>
                </c:pt>
                <c:pt idx="161" formatCode="General">
                  <c:v>-1.37E-2</c:v>
                </c:pt>
                <c:pt idx="162" formatCode="General">
                  <c:v>3.1899999999999998E-2</c:v>
                </c:pt>
                <c:pt idx="163" formatCode="General">
                  <c:v>9.4999999999999998E-3</c:v>
                </c:pt>
                <c:pt idx="164" formatCode="General">
                  <c:v>1.78E-2</c:v>
                </c:pt>
                <c:pt idx="165" formatCode="General">
                  <c:v>1.7000000000000001E-2</c:v>
                </c:pt>
                <c:pt idx="166" formatCode="General">
                  <c:v>-1E-3</c:v>
                </c:pt>
                <c:pt idx="167" formatCode="General">
                  <c:v>-6.8999999999999999E-3</c:v>
                </c:pt>
                <c:pt idx="168" formatCode="General">
                  <c:v>-1.54E-2</c:v>
                </c:pt>
                <c:pt idx="169" formatCode="General">
                  <c:v>-3.2500000000000001E-2</c:v>
                </c:pt>
                <c:pt idx="170" formatCode="General">
                  <c:v>4.1200000000000001E-2</c:v>
                </c:pt>
                <c:pt idx="171" formatCode="General">
                  <c:v>-6.3E-3</c:v>
                </c:pt>
                <c:pt idx="172" formatCode="General">
                  <c:v>-2.4700000000000003E-2</c:v>
                </c:pt>
                <c:pt idx="173" formatCode="General">
                  <c:v>4.3299999999999998E-2</c:v>
                </c:pt>
                <c:pt idx="174" formatCode="General">
                  <c:v>-7.4999999999999997E-3</c:v>
                </c:pt>
                <c:pt idx="175" formatCode="General">
                  <c:v>2.1600000000000001E-2</c:v>
                </c:pt>
                <c:pt idx="176" formatCode="General">
                  <c:v>1.55E-2</c:v>
                </c:pt>
                <c:pt idx="177" formatCode="General">
                  <c:v>3.2000000000000002E-3</c:v>
                </c:pt>
                <c:pt idx="178" formatCode="General">
                  <c:v>4.5100000000000001E-2</c:v>
                </c:pt>
                <c:pt idx="179" formatCode="General">
                  <c:v>-1.32E-2</c:v>
                </c:pt>
                <c:pt idx="180" formatCode="General">
                  <c:v>-4.1999999999999997E-3</c:v>
                </c:pt>
                <c:pt idx="181" formatCode="General">
                  <c:v>0.10369999999999999</c:v>
                </c:pt>
                <c:pt idx="182" formatCode="General">
                  <c:v>6.8000000000000005E-3</c:v>
                </c:pt>
                <c:pt idx="183" formatCode="General">
                  <c:v>-1.9799999999999998E-2</c:v>
                </c:pt>
                <c:pt idx="184" formatCode="General">
                  <c:v>3.7999999999999999E-2</c:v>
                </c:pt>
                <c:pt idx="185" formatCode="General">
                  <c:v>-7.7000000000000002E-3</c:v>
                </c:pt>
                <c:pt idx="186" formatCode="General">
                  <c:v>1.9299999999999998E-2</c:v>
                </c:pt>
                <c:pt idx="187" formatCode="General">
                  <c:v>-1.8000000000000002E-2</c:v>
                </c:pt>
                <c:pt idx="188" formatCode="General">
                  <c:v>-7.3800000000000004E-2</c:v>
                </c:pt>
                <c:pt idx="189" formatCode="General">
                  <c:v>-1.72E-2</c:v>
                </c:pt>
                <c:pt idx="190" formatCode="General">
                  <c:v>-4.0599999999999997E-2</c:v>
                </c:pt>
                <c:pt idx="191" formatCode="General">
                  <c:v>-3.5699999999999996E-2</c:v>
                </c:pt>
                <c:pt idx="192" formatCode="General">
                  <c:v>-1.1999999999999999E-3</c:v>
                </c:pt>
                <c:pt idx="193" formatCode="General">
                  <c:v>3.4000000000000002E-2</c:v>
                </c:pt>
                <c:pt idx="194" formatCode="General">
                  <c:v>-2.92E-2</c:v>
                </c:pt>
                <c:pt idx="195" formatCode="General">
                  <c:v>-4.2800000000000005E-2</c:v>
                </c:pt>
                <c:pt idx="196" formatCode="General">
                  <c:v>2.3700000000000002E-2</c:v>
                </c:pt>
                <c:pt idx="197" formatCode="General">
                  <c:v>-4.53E-2</c:v>
                </c:pt>
                <c:pt idx="198" formatCode="General">
                  <c:v>-3.8E-3</c:v>
                </c:pt>
                <c:pt idx="199" formatCode="General">
                  <c:v>-3.2799999999999996E-2</c:v>
                </c:pt>
                <c:pt idx="200" formatCode="General">
                  <c:v>-2.75E-2</c:v>
                </c:pt>
                <c:pt idx="201" formatCode="General">
                  <c:v>-3.7100000000000001E-2</c:v>
                </c:pt>
                <c:pt idx="202" formatCode="General">
                  <c:v>-0.10580000000000001</c:v>
                </c:pt>
                <c:pt idx="203" formatCode="General">
                  <c:v>2.5099999999999997E-2</c:v>
                </c:pt>
                <c:pt idx="204" formatCode="General">
                  <c:v>3.5099999999999999E-2</c:v>
                </c:pt>
                <c:pt idx="205" formatCode="General">
                  <c:v>5.1900000000000002E-2</c:v>
                </c:pt>
                <c:pt idx="206" formatCode="General">
                  <c:v>4.2699999999999995E-2</c:v>
                </c:pt>
                <c:pt idx="207" formatCode="General">
                  <c:v>1.2699999999999999E-2</c:v>
                </c:pt>
                <c:pt idx="208" formatCode="General">
                  <c:v>1.78E-2</c:v>
                </c:pt>
                <c:pt idx="209" formatCode="General">
                  <c:v>3.39E-2</c:v>
                </c:pt>
                <c:pt idx="210" formatCode="General">
                  <c:v>-1.3500000000000002E-2</c:v>
                </c:pt>
                <c:pt idx="211" formatCode="General">
                  <c:v>1.24E-2</c:v>
                </c:pt>
                <c:pt idx="212" formatCode="General">
                  <c:v>2.2799999999999997E-2</c:v>
                </c:pt>
                <c:pt idx="213" formatCode="General">
                  <c:v>-2.3E-3</c:v>
                </c:pt>
                <c:pt idx="214" formatCode="General">
                  <c:v>-5.0000000000000001E-3</c:v>
                </c:pt>
                <c:pt idx="215" formatCode="General">
                  <c:v>1.7100000000000001E-2</c:v>
                </c:pt>
                <c:pt idx="216" formatCode="General">
                  <c:v>-2.5600000000000001E-2</c:v>
                </c:pt>
                <c:pt idx="217" formatCode="General">
                  <c:v>3.0000000000000001E-3</c:v>
                </c:pt>
                <c:pt idx="218" formatCode="General">
                  <c:v>-6.4000000000000003E-3</c:v>
                </c:pt>
                <c:pt idx="219" formatCode="General">
                  <c:v>3.0200000000000001E-2</c:v>
                </c:pt>
                <c:pt idx="220" formatCode="General">
                  <c:v>2.4799999999999999E-2</c:v>
                </c:pt>
                <c:pt idx="221" formatCode="General">
                  <c:v>7.7000000000000002E-3</c:v>
                </c:pt>
                <c:pt idx="222" formatCode="General">
                  <c:v>-8.8000000000000005E-3</c:v>
                </c:pt>
                <c:pt idx="223" formatCode="General">
                  <c:v>-1.49E-2</c:v>
                </c:pt>
                <c:pt idx="224" formatCode="General">
                  <c:v>1.5300000000000001E-2</c:v>
                </c:pt>
                <c:pt idx="225" formatCode="General">
                  <c:v>8.9999999999999998E-4</c:v>
                </c:pt>
                <c:pt idx="226" formatCode="General">
                  <c:v>1.3600000000000001E-2</c:v>
                </c:pt>
                <c:pt idx="227" formatCode="General">
                  <c:v>-1.6E-2</c:v>
                </c:pt>
                <c:pt idx="228" formatCode="General">
                  <c:v>-2.35E-2</c:v>
                </c:pt>
                <c:pt idx="229" formatCode="General">
                  <c:v>-3.2199999999999999E-2</c:v>
                </c:pt>
                <c:pt idx="230" formatCode="General">
                  <c:v>-3.2300000000000002E-2</c:v>
                </c:pt>
                <c:pt idx="231" formatCode="General">
                  <c:v>-6.0999999999999995E-3</c:v>
                </c:pt>
                <c:pt idx="232" formatCode="General">
                  <c:v>-1.3300000000000001E-2</c:v>
                </c:pt>
                <c:pt idx="233" formatCode="General">
                  <c:v>3.0800000000000001E-2</c:v>
                </c:pt>
                <c:pt idx="234" formatCode="General">
                  <c:v>-7.6E-3</c:v>
                </c:pt>
                <c:pt idx="235" formatCode="General">
                  <c:v>-7.000000000000001E-4</c:v>
                </c:pt>
                <c:pt idx="236" formatCode="General">
                  <c:v>1.8700000000000001E-2</c:v>
                </c:pt>
                <c:pt idx="237" formatCode="General">
                  <c:v>8.3000000000000001E-3</c:v>
                </c:pt>
                <c:pt idx="238" formatCode="General">
                  <c:v>-3.15E-2</c:v>
                </c:pt>
                <c:pt idx="239" formatCode="General">
                  <c:v>8.6999999999999994E-3</c:v>
                </c:pt>
                <c:pt idx="240" formatCode="General">
                  <c:v>-9.4999999999999998E-3</c:v>
                </c:pt>
                <c:pt idx="241" formatCode="General">
                  <c:v>-2.3399999999999997E-2</c:v>
                </c:pt>
                <c:pt idx="242" formatCode="General">
                  <c:v>-1.89E-2</c:v>
                </c:pt>
                <c:pt idx="243" formatCode="General">
                  <c:v>-1.6E-2</c:v>
                </c:pt>
                <c:pt idx="244" formatCode="General">
                  <c:v>8.3000000000000001E-3</c:v>
                </c:pt>
                <c:pt idx="245" formatCode="General">
                  <c:v>4.7999999999999996E-3</c:v>
                </c:pt>
                <c:pt idx="246" formatCode="General">
                  <c:v>-5.8999999999999999E-3</c:v>
                </c:pt>
                <c:pt idx="247" formatCode="General">
                  <c:v>6.7000000000000002E-3</c:v>
                </c:pt>
                <c:pt idx="248" formatCode="General">
                  <c:v>-4.0999999999999995E-3</c:v>
                </c:pt>
                <c:pt idx="249" formatCode="General">
                  <c:v>3.3700000000000001E-2</c:v>
                </c:pt>
                <c:pt idx="250" formatCode="General">
                  <c:v>1.9099999999999999E-2</c:v>
                </c:pt>
                <c:pt idx="251" formatCode="General">
                  <c:v>0.05</c:v>
                </c:pt>
                <c:pt idx="252" formatCode="General">
                  <c:v>1.1599999999999999E-2</c:v>
                </c:pt>
                <c:pt idx="253" formatCode="General">
                  <c:v>2.07E-2</c:v>
                </c:pt>
                <c:pt idx="254" formatCode="General">
                  <c:v>-1.43E-2</c:v>
                </c:pt>
                <c:pt idx="255" formatCode="General">
                  <c:v>-1.9099999999999999E-2</c:v>
                </c:pt>
                <c:pt idx="256" formatCode="General">
                  <c:v>6.7000000000000002E-3</c:v>
                </c:pt>
                <c:pt idx="257" formatCode="General">
                  <c:v>1.4800000000000001E-2</c:v>
                </c:pt>
                <c:pt idx="258" formatCode="General">
                  <c:v>4.3899999999999995E-2</c:v>
                </c:pt>
                <c:pt idx="259" formatCode="General">
                  <c:v>-2.8799999999999999E-2</c:v>
                </c:pt>
                <c:pt idx="260" formatCode="General">
                  <c:v>-3.0800000000000001E-2</c:v>
                </c:pt>
                <c:pt idx="261" formatCode="General">
                  <c:v>-7.1999999999999998E-3</c:v>
                </c:pt>
                <c:pt idx="262" formatCode="General">
                  <c:v>1.72E-2</c:v>
                </c:pt>
                <c:pt idx="263" formatCode="General">
                  <c:v>-3.5099999999999999E-2</c:v>
                </c:pt>
                <c:pt idx="264" formatCode="General">
                  <c:v>-8.0000000000000002E-3</c:v>
                </c:pt>
                <c:pt idx="265" formatCode="General">
                  <c:v>3.9800000000000002E-2</c:v>
                </c:pt>
                <c:pt idx="266" formatCode="General">
                  <c:v>-2.1000000000000001E-2</c:v>
                </c:pt>
                <c:pt idx="267" formatCode="General">
                  <c:v>7.9000000000000008E-3</c:v>
                </c:pt>
                <c:pt idx="268" formatCode="General">
                  <c:v>8.8000000000000005E-3</c:v>
                </c:pt>
                <c:pt idx="269" formatCode="General">
                  <c:v>3.4700000000000002E-2</c:v>
                </c:pt>
                <c:pt idx="270" formatCode="General">
                  <c:v>-2.6099999999999998E-2</c:v>
                </c:pt>
                <c:pt idx="271" formatCode="General">
                  <c:v>-4.1999999999999997E-3</c:v>
                </c:pt>
                <c:pt idx="272" formatCode="General">
                  <c:v>3.5499999999999997E-2</c:v>
                </c:pt>
                <c:pt idx="273" formatCode="General">
                  <c:v>-2.1899999999999999E-2</c:v>
                </c:pt>
                <c:pt idx="274" formatCode="General">
                  <c:v>-7.8000000000000005E-3</c:v>
                </c:pt>
                <c:pt idx="275" formatCode="General">
                  <c:v>-3.3500000000000002E-2</c:v>
                </c:pt>
                <c:pt idx="276" formatCode="General">
                  <c:v>2.5000000000000001E-2</c:v>
                </c:pt>
                <c:pt idx="277" formatCode="General">
                  <c:v>4.9200000000000001E-2</c:v>
                </c:pt>
                <c:pt idx="278" formatCode="General">
                  <c:v>3.3E-3</c:v>
                </c:pt>
                <c:pt idx="279" formatCode="General">
                  <c:v>-1.2500000000000001E-2</c:v>
                </c:pt>
                <c:pt idx="280" formatCode="General">
                  <c:v>2.2000000000000001E-3</c:v>
                </c:pt>
                <c:pt idx="281" formatCode="General">
                  <c:v>-2.23E-2</c:v>
                </c:pt>
                <c:pt idx="282" formatCode="General">
                  <c:v>-5.74E-2</c:v>
                </c:pt>
              </c:numCache>
            </c:numRef>
          </c:xVal>
          <c:yVal>
            <c:numRef>
              <c:f>'Error Factor (REVISED)'!$B$2:$B$284</c:f>
              <c:numCache>
                <c:formatCode>0.00</c:formatCode>
                <c:ptCount val="283"/>
                <c:pt idx="0">
                  <c:v>-4.4871794871794934E-2</c:v>
                </c:pt>
                <c:pt idx="1">
                  <c:v>6.8493150684931559E-2</c:v>
                </c:pt>
                <c:pt idx="2">
                  <c:v>-0.16091954022988508</c:v>
                </c:pt>
                <c:pt idx="3">
                  <c:v>-2.2471910112359605E-2</c:v>
                </c:pt>
                <c:pt idx="4">
                  <c:v>-0.14423076923076927</c:v>
                </c:pt>
                <c:pt idx="5">
                  <c:v>7.7720207253886064E-2</c:v>
                </c:pt>
                <c:pt idx="6">
                  <c:v>2.1164021164021163E-2</c:v>
                </c:pt>
                <c:pt idx="7">
                  <c:v>3.8461538461538325E-2</c:v>
                </c:pt>
                <c:pt idx="8">
                  <c:v>-1.6216216216216273E-2</c:v>
                </c:pt>
                <c:pt idx="9">
                  <c:v>-1.0695187165775444E-2</c:v>
                </c:pt>
                <c:pt idx="10">
                  <c:v>-3.1088082901554293E-2</c:v>
                </c:pt>
                <c:pt idx="11">
                  <c:v>-0.18565400843881863</c:v>
                </c:pt>
                <c:pt idx="12">
                  <c:v>4.8672566371681603E-2</c:v>
                </c:pt>
                <c:pt idx="13">
                  <c:v>-8.7719298245614308E-3</c:v>
                </c:pt>
                <c:pt idx="14">
                  <c:v>3.6363636363636154E-2</c:v>
                </c:pt>
                <c:pt idx="15">
                  <c:v>-8.3333333333333259E-2</c:v>
                </c:pt>
                <c:pt idx="16">
                  <c:v>4.1841004184099972E-3</c:v>
                </c:pt>
                <c:pt idx="17">
                  <c:v>-8.0769230769230704E-2</c:v>
                </c:pt>
                <c:pt idx="18">
                  <c:v>3.5856573705179473E-2</c:v>
                </c:pt>
                <c:pt idx="19">
                  <c:v>5.9071729957805852E-2</c:v>
                </c:pt>
                <c:pt idx="20">
                  <c:v>-0.14130434782608681</c:v>
                </c:pt>
                <c:pt idx="21">
                  <c:v>-4.8275862068965614E-2</c:v>
                </c:pt>
                <c:pt idx="22">
                  <c:v>7.0110701107011009E-2</c:v>
                </c:pt>
                <c:pt idx="23">
                  <c:v>-4.9122807017543901E-2</c:v>
                </c:pt>
                <c:pt idx="24">
                  <c:v>2.8880866425992746E-2</c:v>
                </c:pt>
                <c:pt idx="25">
                  <c:v>-4.8109965635738883E-2</c:v>
                </c:pt>
                <c:pt idx="26">
                  <c:v>0.11068702290076327</c:v>
                </c:pt>
                <c:pt idx="27">
                  <c:v>-9.6551724137931005E-2</c:v>
                </c:pt>
                <c:pt idx="28">
                  <c:v>1.0452961672473782E-2</c:v>
                </c:pt>
                <c:pt idx="29">
                  <c:v>-3.0405405405405372E-2</c:v>
                </c:pt>
                <c:pt idx="30">
                  <c:v>8.4249084249084172E-2</c:v>
                </c:pt>
                <c:pt idx="31">
                  <c:v>-0.125</c:v>
                </c:pt>
                <c:pt idx="32">
                  <c:v>4.0000000000000036E-2</c:v>
                </c:pt>
                <c:pt idx="33">
                  <c:v>-6.25E-2</c:v>
                </c:pt>
                <c:pt idx="34">
                  <c:v>0</c:v>
                </c:pt>
                <c:pt idx="35">
                  <c:v>-1.8404907975460016E-2</c:v>
                </c:pt>
                <c:pt idx="36">
                  <c:v>1.2422360248447006E-2</c:v>
                </c:pt>
                <c:pt idx="37">
                  <c:v>-8.2621082621082476E-2</c:v>
                </c:pt>
                <c:pt idx="38">
                  <c:v>-2.7700831024930817E-2</c:v>
                </c:pt>
                <c:pt idx="39">
                  <c:v>8.379888268156277E-3</c:v>
                </c:pt>
                <c:pt idx="40">
                  <c:v>2.8735632183908066E-2</c:v>
                </c:pt>
                <c:pt idx="41">
                  <c:v>0.14473684210526305</c:v>
                </c:pt>
                <c:pt idx="42">
                  <c:v>-3.2786885245901232E-3</c:v>
                </c:pt>
                <c:pt idx="43">
                  <c:v>-4.9844236760124616E-2</c:v>
                </c:pt>
                <c:pt idx="44">
                  <c:v>5.2459016393442637E-2</c:v>
                </c:pt>
                <c:pt idx="45">
                  <c:v>8.9285714285714191E-2</c:v>
                </c:pt>
                <c:pt idx="46">
                  <c:v>-6.0402684563758413E-2</c:v>
                </c:pt>
                <c:pt idx="47">
                  <c:v>0.16862745098039222</c:v>
                </c:pt>
                <c:pt idx="48">
                  <c:v>2.409638554216853E-2</c:v>
                </c:pt>
                <c:pt idx="49">
                  <c:v>4.1841004184100417E-2</c:v>
                </c:pt>
                <c:pt idx="50">
                  <c:v>-2.0491803278688492E-2</c:v>
                </c:pt>
                <c:pt idx="51">
                  <c:v>-8.2706766917293284E-2</c:v>
                </c:pt>
                <c:pt idx="52">
                  <c:v>0.42245989304812825</c:v>
                </c:pt>
                <c:pt idx="53">
                  <c:v>-0.41562500000000002</c:v>
                </c:pt>
                <c:pt idx="54">
                  <c:v>-0.12087912087912089</c:v>
                </c:pt>
                <c:pt idx="55">
                  <c:v>-8.3123425692695263E-2</c:v>
                </c:pt>
                <c:pt idx="56">
                  <c:v>-7.4999999999999512E-3</c:v>
                </c:pt>
                <c:pt idx="57">
                  <c:v>2.3017902813299296E-2</c:v>
                </c:pt>
                <c:pt idx="58">
                  <c:v>-2.4937655860349017E-2</c:v>
                </c:pt>
                <c:pt idx="59">
                  <c:v>4.9738219895288038E-2</c:v>
                </c:pt>
                <c:pt idx="60">
                  <c:v>-4.500000000000004E-2</c:v>
                </c:pt>
                <c:pt idx="61">
                  <c:v>5.5408970976253302E-2</c:v>
                </c:pt>
                <c:pt idx="62">
                  <c:v>0</c:v>
                </c:pt>
                <c:pt idx="63">
                  <c:v>-7.1078431372548989E-2</c:v>
                </c:pt>
                <c:pt idx="64">
                  <c:v>5.4263565891472965E-2</c:v>
                </c:pt>
                <c:pt idx="65">
                  <c:v>2.6525198938992078E-2</c:v>
                </c:pt>
                <c:pt idx="66">
                  <c:v>-1.822916666666663E-2</c:v>
                </c:pt>
                <c:pt idx="67">
                  <c:v>8.1690140845070536E-2</c:v>
                </c:pt>
                <c:pt idx="68">
                  <c:v>-1.3888888888888951E-2</c:v>
                </c:pt>
                <c:pt idx="69">
                  <c:v>-6.0052219321148792E-2</c:v>
                </c:pt>
                <c:pt idx="70">
                  <c:v>-4.4887780548628409E-2</c:v>
                </c:pt>
                <c:pt idx="71">
                  <c:v>-1.2315270935960521E-2</c:v>
                </c:pt>
                <c:pt idx="72">
                  <c:v>2.5252525252525082E-2</c:v>
                </c:pt>
                <c:pt idx="73">
                  <c:v>-1.980198019801982E-2</c:v>
                </c:pt>
                <c:pt idx="74">
                  <c:v>1.2531328320801949E-2</c:v>
                </c:pt>
                <c:pt idx="75">
                  <c:v>-1.4814814814814725E-2</c:v>
                </c:pt>
                <c:pt idx="76">
                  <c:v>3.8461538461538547E-2</c:v>
                </c:pt>
                <c:pt idx="77">
                  <c:v>0</c:v>
                </c:pt>
                <c:pt idx="78">
                  <c:v>-6.024096385542177E-2</c:v>
                </c:pt>
                <c:pt idx="79">
                  <c:v>0</c:v>
                </c:pt>
                <c:pt idx="80">
                  <c:v>5.0632911392405111E-2</c:v>
                </c:pt>
                <c:pt idx="81">
                  <c:v>1.5424164524421524E-2</c:v>
                </c:pt>
                <c:pt idx="82">
                  <c:v>3.7333333333333441E-2</c:v>
                </c:pt>
                <c:pt idx="83">
                  <c:v>-1.3157894736842035E-2</c:v>
                </c:pt>
                <c:pt idx="84">
                  <c:v>-5.9405940594059459E-2</c:v>
                </c:pt>
                <c:pt idx="85">
                  <c:v>-9.8039215686274161E-3</c:v>
                </c:pt>
                <c:pt idx="86">
                  <c:v>-6.8493150684931448E-2</c:v>
                </c:pt>
                <c:pt idx="87">
                  <c:v>4.5871559633026138E-3</c:v>
                </c:pt>
                <c:pt idx="88">
                  <c:v>5.0602409638554224E-2</c:v>
                </c:pt>
                <c:pt idx="89">
                  <c:v>7.2815533980583602E-3</c:v>
                </c:pt>
                <c:pt idx="90">
                  <c:v>8.9947089947089998E-2</c:v>
                </c:pt>
                <c:pt idx="91">
                  <c:v>-3.8167938931297773E-2</c:v>
                </c:pt>
                <c:pt idx="92">
                  <c:v>-5.0632911392405333E-3</c:v>
                </c:pt>
                <c:pt idx="93">
                  <c:v>1.2820512820512997E-2</c:v>
                </c:pt>
                <c:pt idx="94">
                  <c:v>-0.14847161572052403</c:v>
                </c:pt>
                <c:pt idx="95">
                  <c:v>-8.582834331337319E-2</c:v>
                </c:pt>
                <c:pt idx="96">
                  <c:v>-1.1834319526627279E-2</c:v>
                </c:pt>
                <c:pt idx="97">
                  <c:v>0.10698689956331875</c:v>
                </c:pt>
                <c:pt idx="98">
                  <c:v>-5.1759834368530044E-2</c:v>
                </c:pt>
                <c:pt idx="99">
                  <c:v>-1.2200417709216094E-3</c:v>
                </c:pt>
                <c:pt idx="100">
                  <c:v>-2.3937834292057869E-2</c:v>
                </c:pt>
                <c:pt idx="101">
                  <c:v>0.120800814387513</c:v>
                </c:pt>
                <c:pt idx="102">
                  <c:v>-4.2829612628023317E-2</c:v>
                </c:pt>
                <c:pt idx="103">
                  <c:v>5.4165715590047903E-2</c:v>
                </c:pt>
                <c:pt idx="104">
                  <c:v>5.4773082942096929E-2</c:v>
                </c:pt>
                <c:pt idx="105">
                  <c:v>4.7382489408916761E-2</c:v>
                </c:pt>
                <c:pt idx="106">
                  <c:v>7.21894770994429E-2</c:v>
                </c:pt>
                <c:pt idx="107">
                  <c:v>-3.6094967553621293E-2</c:v>
                </c:pt>
                <c:pt idx="108">
                  <c:v>-0.1221660451602572</c:v>
                </c:pt>
                <c:pt idx="109">
                  <c:v>5.2389550981100319E-2</c:v>
                </c:pt>
                <c:pt idx="110">
                  <c:v>-5.1928783382789279E-2</c:v>
                </c:pt>
                <c:pt idx="111">
                  <c:v>5.4773082942096929E-2</c:v>
                </c:pt>
                <c:pt idx="112">
                  <c:v>2.4392048537463795E-2</c:v>
                </c:pt>
                <c:pt idx="113">
                  <c:v>2.7573622586040791E-2</c:v>
                </c:pt>
                <c:pt idx="114">
                  <c:v>1.525794416570192E-2</c:v>
                </c:pt>
                <c:pt idx="115">
                  <c:v>1.2874306116598344E-2</c:v>
                </c:pt>
                <c:pt idx="116">
                  <c:v>-1.271066512286112E-2</c:v>
                </c:pt>
                <c:pt idx="117">
                  <c:v>5.1206455116765692E-3</c:v>
                </c:pt>
                <c:pt idx="118">
                  <c:v>7.1226728723404298E-2</c:v>
                </c:pt>
                <c:pt idx="119">
                  <c:v>-3.4401583649884993E-2</c:v>
                </c:pt>
                <c:pt idx="120">
                  <c:v>5.3248709122202253E-3</c:v>
                </c:pt>
                <c:pt idx="121">
                  <c:v>-5.5260550318859791E-2</c:v>
                </c:pt>
                <c:pt idx="122">
                  <c:v>-5.0054351947822484E-3</c:v>
                </c:pt>
                <c:pt idx="123">
                  <c:v>-5.4384203480589033E-2</c:v>
                </c:pt>
                <c:pt idx="124">
                  <c:v>7.6341181011192694E-2</c:v>
                </c:pt>
                <c:pt idx="125" formatCode="General">
                  <c:v>0</c:v>
                </c:pt>
                <c:pt idx="126" formatCode="General">
                  <c:v>1.5494356187290892E-2</c:v>
                </c:pt>
                <c:pt idx="127" formatCode="General">
                  <c:v>3.7547103315531238E-2</c:v>
                </c:pt>
                <c:pt idx="128" formatCode="General">
                  <c:v>5.3967129112268974E-3</c:v>
                </c:pt>
                <c:pt idx="129" formatCode="General">
                  <c:v>-4.6271023421456281E-2</c:v>
                </c:pt>
                <c:pt idx="130" formatCode="General">
                  <c:v>-2.9932418801694505E-2</c:v>
                </c:pt>
                <c:pt idx="131" formatCode="General">
                  <c:v>3.0856013933296733E-2</c:v>
                </c:pt>
                <c:pt idx="132" formatCode="General">
                  <c:v>-7.1604401969302067E-2</c:v>
                </c:pt>
                <c:pt idx="133" formatCode="General">
                  <c:v>-3.8986942505276345E-2</c:v>
                </c:pt>
                <c:pt idx="134" formatCode="General">
                  <c:v>4.0568587701515613E-2</c:v>
                </c:pt>
                <c:pt idx="135" formatCode="General">
                  <c:v>-6.0535981499115654E-2</c:v>
                </c:pt>
                <c:pt idx="136" formatCode="General">
                  <c:v>1.1327157663028498E-2</c:v>
                </c:pt>
                <c:pt idx="137" formatCode="General">
                  <c:v>3.7639781108731896E-2</c:v>
                </c:pt>
                <c:pt idx="138" formatCode="General">
                  <c:v>7.0528004890349383E-2</c:v>
                </c:pt>
                <c:pt idx="139" formatCode="General">
                  <c:v>5.0264833342250181E-2</c:v>
                </c:pt>
                <c:pt idx="140" formatCode="General">
                  <c:v>1.0706753906883693E-2</c:v>
                </c:pt>
                <c:pt idx="141" formatCode="General">
                  <c:v>-3.6094967553621293E-2</c:v>
                </c:pt>
                <c:pt idx="142" formatCode="General">
                  <c:v>2.6456583382376442E-2</c:v>
                </c:pt>
                <c:pt idx="143" formatCode="General">
                  <c:v>-2.6147278548559472E-3</c:v>
                </c:pt>
                <c:pt idx="144" formatCode="General">
                  <c:v>6.4591262852922826E-2</c:v>
                </c:pt>
                <c:pt idx="145" formatCode="General">
                  <c:v>4.704972638591487E-2</c:v>
                </c:pt>
                <c:pt idx="146" formatCode="General">
                  <c:v>-4.4935522354144108E-2</c:v>
                </c:pt>
                <c:pt idx="147" formatCode="General">
                  <c:v>-7.2916392363396976E-2</c:v>
                </c:pt>
                <c:pt idx="148" formatCode="General">
                  <c:v>-2.5382404270608783E-2</c:v>
                </c:pt>
                <c:pt idx="149" formatCode="General">
                  <c:v>4.7870051635111821E-2</c:v>
                </c:pt>
                <c:pt idx="150" formatCode="General">
                  <c:v>6.5169440545418178E-2</c:v>
                </c:pt>
                <c:pt idx="151" formatCode="General">
                  <c:v>2.6161850730474168E-2</c:v>
                </c:pt>
                <c:pt idx="152" formatCode="General">
                  <c:v>1.7740680907078366E-2</c:v>
                </c:pt>
                <c:pt idx="153" formatCode="General">
                  <c:v>-4.5189670932358261E-2</c:v>
                </c:pt>
                <c:pt idx="154" formatCode="General">
                  <c:v>5.6717679374566066E-2</c:v>
                </c:pt>
                <c:pt idx="155" formatCode="General">
                  <c:v>-2.9794149512459844E-3</c:v>
                </c:pt>
                <c:pt idx="156" formatCode="General">
                  <c:v>-8.6967273926304545E-2</c:v>
                </c:pt>
                <c:pt idx="157" formatCode="General">
                  <c:v>1.6592642252576839E-2</c:v>
                </c:pt>
                <c:pt idx="158" formatCode="General">
                  <c:v>-1.3638617953380727E-2</c:v>
                </c:pt>
                <c:pt idx="159" formatCode="General">
                  <c:v>3.0903823211952508E-2</c:v>
                </c:pt>
                <c:pt idx="160" formatCode="General">
                  <c:v>5.3251959552444106E-2</c:v>
                </c:pt>
                <c:pt idx="161" formatCode="General">
                  <c:v>4.0012445550715592E-2</c:v>
                </c:pt>
                <c:pt idx="162" formatCode="General">
                  <c:v>-9.1562105003545335E-3</c:v>
                </c:pt>
                <c:pt idx="163" formatCode="General">
                  <c:v>1.2359164820074264E-2</c:v>
                </c:pt>
                <c:pt idx="164" formatCode="General">
                  <c:v>3.511662466886345E-2</c:v>
                </c:pt>
                <c:pt idx="165" formatCode="General">
                  <c:v>3.642938458447742E-2</c:v>
                </c:pt>
                <c:pt idx="166" formatCode="General">
                  <c:v>6.7138314217315198E-2</c:v>
                </c:pt>
                <c:pt idx="167" formatCode="General">
                  <c:v>-1.3917271510112017E-2</c:v>
                </c:pt>
                <c:pt idx="168" formatCode="General">
                  <c:v>-5.2828299682963542E-2</c:v>
                </c:pt>
                <c:pt idx="169" formatCode="General">
                  <c:v>6.3154160014192051E-2</c:v>
                </c:pt>
                <c:pt idx="170" formatCode="General">
                  <c:v>-4.0379966633754427E-2</c:v>
                </c:pt>
                <c:pt idx="171" formatCode="General">
                  <c:v>-6.0127999999999959E-2</c:v>
                </c:pt>
                <c:pt idx="172" formatCode="General">
                  <c:v>-1.8653435498053095E-2</c:v>
                </c:pt>
                <c:pt idx="173" formatCode="General">
                  <c:v>6.2567149086771856E-3</c:v>
                </c:pt>
                <c:pt idx="174" formatCode="General">
                  <c:v>-3.0304887390838031E-2</c:v>
                </c:pt>
                <c:pt idx="175" formatCode="General">
                  <c:v>0</c:v>
                </c:pt>
                <c:pt idx="176" formatCode="General">
                  <c:v>-3.5066970225599459E-2</c:v>
                </c:pt>
                <c:pt idx="177" formatCode="General">
                  <c:v>-1.4424758130318294E-2</c:v>
                </c:pt>
                <c:pt idx="178" formatCode="General">
                  <c:v>6.7703795892968266E-2</c:v>
                </c:pt>
                <c:pt idx="179" formatCode="General">
                  <c:v>-3.0708148515773415E-3</c:v>
                </c:pt>
                <c:pt idx="180" formatCode="General">
                  <c:v>-9.1283501352348306E-3</c:v>
                </c:pt>
                <c:pt idx="181" formatCode="General">
                  <c:v>0.2276346074029354</c:v>
                </c:pt>
                <c:pt idx="182" formatCode="General">
                  <c:v>-6.2935332178340353E-2</c:v>
                </c:pt>
                <c:pt idx="183" formatCode="General">
                  <c:v>4.3768682880023446E-2</c:v>
                </c:pt>
                <c:pt idx="184" formatCode="General">
                  <c:v>-2.4901939616394975E-2</c:v>
                </c:pt>
                <c:pt idx="185" formatCode="General">
                  <c:v>3.6902985074626748E-2</c:v>
                </c:pt>
                <c:pt idx="186" formatCode="General">
                  <c:v>-0.12581139707081579</c:v>
                </c:pt>
                <c:pt idx="187" formatCode="General">
                  <c:v>-6.4171122994652885E-3</c:v>
                </c:pt>
                <c:pt idx="188" formatCode="General">
                  <c:v>-9.5021026612307491E-3</c:v>
                </c:pt>
                <c:pt idx="189" formatCode="General">
                  <c:v>-4.5472652060671082E-2</c:v>
                </c:pt>
                <c:pt idx="190" formatCode="General">
                  <c:v>-9.835612653681447E-2</c:v>
                </c:pt>
                <c:pt idx="191" formatCode="General">
                  <c:v>1.6656367619796608E-2</c:v>
                </c:pt>
                <c:pt idx="192" formatCode="General">
                  <c:v>4.3496101764464612E-2</c:v>
                </c:pt>
                <c:pt idx="193" formatCode="General">
                  <c:v>0.12745778394633356</c:v>
                </c:pt>
                <c:pt idx="194" formatCode="General">
                  <c:v>-0.18400970742887957</c:v>
                </c:pt>
                <c:pt idx="195" formatCode="General">
                  <c:v>-6.2492100007584095E-2</c:v>
                </c:pt>
                <c:pt idx="196" formatCode="General">
                  <c:v>8.399101172859802E-2</c:v>
                </c:pt>
                <c:pt idx="197" formatCode="General">
                  <c:v>-6.8178336142178608E-2</c:v>
                </c:pt>
                <c:pt idx="198" formatCode="General">
                  <c:v>-9.3807848944835293E-2</c:v>
                </c:pt>
                <c:pt idx="199" formatCode="General">
                  <c:v>-5.0009892066562589E-2</c:v>
                </c:pt>
                <c:pt idx="200" formatCode="General">
                  <c:v>-3.9666455562592295E-2</c:v>
                </c:pt>
                <c:pt idx="201" formatCode="General">
                  <c:v>-0.10801039430572812</c:v>
                </c:pt>
                <c:pt idx="202" formatCode="General">
                  <c:v>2.8747433264886935E-2</c:v>
                </c:pt>
                <c:pt idx="203" formatCode="General">
                  <c:v>0.13973461682820743</c:v>
                </c:pt>
                <c:pt idx="204" formatCode="General">
                  <c:v>-5.9550258507921283E-2</c:v>
                </c:pt>
                <c:pt idx="205" formatCode="General">
                  <c:v>-4.134320633783195E-2</c:v>
                </c:pt>
                <c:pt idx="206" formatCode="General">
                  <c:v>-2.1197833456727655E-2</c:v>
                </c:pt>
                <c:pt idx="207" formatCode="General">
                  <c:v>7.4552496597927176E-2</c:v>
                </c:pt>
                <c:pt idx="208" formatCode="General">
                  <c:v>3.4255028906740703E-2</c:v>
                </c:pt>
                <c:pt idx="209" formatCode="General">
                  <c:v>-3.7111940454100045E-2</c:v>
                </c:pt>
                <c:pt idx="210" formatCode="General">
                  <c:v>-9.8507631005187668E-2</c:v>
                </c:pt>
                <c:pt idx="211" formatCode="General">
                  <c:v>4.6684110090299269E-2</c:v>
                </c:pt>
                <c:pt idx="212" formatCode="General">
                  <c:v>3.9104931566369405E-3</c:v>
                </c:pt>
                <c:pt idx="213" formatCode="General">
                  <c:v>-5.8315334773217931E-3</c:v>
                </c:pt>
                <c:pt idx="214" formatCode="General">
                  <c:v>-2.8294507087936127E-2</c:v>
                </c:pt>
                <c:pt idx="215" formatCode="General">
                  <c:v>1.9232265090230127E-2</c:v>
                </c:pt>
                <c:pt idx="216" formatCode="General">
                  <c:v>-2.4397647505217113E-2</c:v>
                </c:pt>
                <c:pt idx="217" formatCode="General">
                  <c:v>-1.2958316167933859E-2</c:v>
                </c:pt>
                <c:pt idx="218" formatCode="General">
                  <c:v>1.3128438626446748E-2</c:v>
                </c:pt>
                <c:pt idx="219" formatCode="General">
                  <c:v>-1.8417475185757759E-2</c:v>
                </c:pt>
                <c:pt idx="220" formatCode="General">
                  <c:v>1.305487954421114E-2</c:v>
                </c:pt>
                <c:pt idx="221" formatCode="General">
                  <c:v>7.1996278844014716E-2</c:v>
                </c:pt>
                <c:pt idx="222" formatCode="General">
                  <c:v>8.2251745496727757E-2</c:v>
                </c:pt>
                <c:pt idx="223" formatCode="General">
                  <c:v>-1.4919902546301156E-2</c:v>
                </c:pt>
                <c:pt idx="224" formatCode="General">
                  <c:v>-2.1299483648881123E-3</c:v>
                </c:pt>
                <c:pt idx="225" formatCode="General">
                  <c:v>3.5258480522083913E-2</c:v>
                </c:pt>
                <c:pt idx="226" formatCode="General">
                  <c:v>-5.6151194080053868E-2</c:v>
                </c:pt>
                <c:pt idx="227" formatCode="General">
                  <c:v>-4.1243588401549403E-3</c:v>
                </c:pt>
                <c:pt idx="228" formatCode="General">
                  <c:v>-4.1281821403996721E-3</c:v>
                </c:pt>
                <c:pt idx="229" formatCode="General">
                  <c:v>8.2588479595521846E-2</c:v>
                </c:pt>
                <c:pt idx="230" formatCode="General">
                  <c:v>4.1858715078543884E-2</c:v>
                </c:pt>
                <c:pt idx="231" formatCode="General">
                  <c:v>-2.7155635881128459E-2</c:v>
                </c:pt>
                <c:pt idx="232" formatCode="General">
                  <c:v>-0.10161340047271605</c:v>
                </c:pt>
                <c:pt idx="233" formatCode="General">
                  <c:v>-4.0940629188677802E-2</c:v>
                </c:pt>
                <c:pt idx="234" formatCode="General">
                  <c:v>-5.8202198749730538E-3</c:v>
                </c:pt>
                <c:pt idx="235" formatCode="General">
                  <c:v>-4.0880384933463687E-2</c:v>
                </c:pt>
                <c:pt idx="236" formatCode="General">
                  <c:v>8.0306199110641963E-2</c:v>
                </c:pt>
                <c:pt idx="237" formatCode="General">
                  <c:v>0.11161520404478154</c:v>
                </c:pt>
                <c:pt idx="238" formatCode="General">
                  <c:v>-3.0313642233360416E-2</c:v>
                </c:pt>
                <c:pt idx="239" formatCode="General">
                  <c:v>1.9866514877564301E-2</c:v>
                </c:pt>
                <c:pt idx="240" formatCode="General">
                  <c:v>-6.5967516627400302E-2</c:v>
                </c:pt>
                <c:pt idx="241" formatCode="General">
                  <c:v>1.251847160650188E-2</c:v>
                </c:pt>
                <c:pt idx="242" formatCode="General">
                  <c:v>6.3093493085208951E-3</c:v>
                </c:pt>
                <c:pt idx="243" formatCode="General">
                  <c:v>8.1814630110541575E-2</c:v>
                </c:pt>
                <c:pt idx="244" formatCode="General">
                  <c:v>-4.5297522362791609E-3</c:v>
                </c:pt>
                <c:pt idx="245" formatCode="General">
                  <c:v>2.7913648763051579E-2</c:v>
                </c:pt>
                <c:pt idx="246" formatCode="General">
                  <c:v>-8.1197873903461337E-2</c:v>
                </c:pt>
                <c:pt idx="247" formatCode="General">
                  <c:v>1.5178767273524851E-2</c:v>
                </c:pt>
                <c:pt idx="248" formatCode="General">
                  <c:v>1.0976826699190534E-2</c:v>
                </c:pt>
                <c:pt idx="249" formatCode="General">
                  <c:v>1.898090611230363E-2</c:v>
                </c:pt>
                <c:pt idx="250" formatCode="General">
                  <c:v>2.875540471430571E-2</c:v>
                </c:pt>
                <c:pt idx="251" formatCode="General">
                  <c:v>-3.0121296839067391E-2</c:v>
                </c:pt>
                <c:pt idx="252" formatCode="General">
                  <c:v>-2.4993954848211875E-2</c:v>
                </c:pt>
                <c:pt idx="253" formatCode="General">
                  <c:v>-2.4384490006004955E-2</c:v>
                </c:pt>
                <c:pt idx="254" formatCode="General">
                  <c:v>0.11598295916902002</c:v>
                </c:pt>
                <c:pt idx="255" formatCode="General">
                  <c:v>1.80551156160913E-2</c:v>
                </c:pt>
                <c:pt idx="256" formatCode="General">
                  <c:v>5.0636151857256229E-2</c:v>
                </c:pt>
                <c:pt idx="257" formatCode="General">
                  <c:v>-9.7143253362917736E-2</c:v>
                </c:pt>
                <c:pt idx="258" formatCode="General">
                  <c:v>1.7448969993415497E-2</c:v>
                </c:pt>
                <c:pt idx="259" formatCode="General">
                  <c:v>6.3046847657616922E-2</c:v>
                </c:pt>
                <c:pt idx="260" formatCode="General">
                  <c:v>9.0299544822699085E-2</c:v>
                </c:pt>
                <c:pt idx="261" formatCode="General">
                  <c:v>-3.0084331297750344E-2</c:v>
                </c:pt>
                <c:pt idx="262" formatCode="General">
                  <c:v>6.249648896129445E-2</c:v>
                </c:pt>
                <c:pt idx="263" formatCode="General">
                  <c:v>3.0061047941440266E-2</c:v>
                </c:pt>
                <c:pt idx="264" formatCode="General">
                  <c:v>0.11839891276210213</c:v>
                </c:pt>
                <c:pt idx="265" formatCode="General">
                  <c:v>8.0568874971458371E-3</c:v>
                </c:pt>
                <c:pt idx="266" formatCode="General">
                  <c:v>-5.3416494272393256E-2</c:v>
                </c:pt>
                <c:pt idx="267" formatCode="General">
                  <c:v>6.5011509371917242E-2</c:v>
                </c:pt>
                <c:pt idx="268" formatCode="General">
                  <c:v>7.1453738284828372E-2</c:v>
                </c:pt>
                <c:pt idx="269" formatCode="General">
                  <c:v>-1.0356009623766593E-2</c:v>
                </c:pt>
                <c:pt idx="270" formatCode="General">
                  <c:v>-3.6550542547115983E-2</c:v>
                </c:pt>
                <c:pt idx="271" formatCode="General">
                  <c:v>-4.4428750280889773E-2</c:v>
                </c:pt>
                <c:pt idx="272" formatCode="General">
                  <c:v>1.1231942866417821E-2</c:v>
                </c:pt>
                <c:pt idx="273" formatCode="General">
                  <c:v>8.9083941964431812E-3</c:v>
                </c:pt>
                <c:pt idx="274" formatCode="General">
                  <c:v>0.1227018679217533</c:v>
                </c:pt>
                <c:pt idx="275" formatCode="General">
                  <c:v>-6.3014642549526267E-2</c:v>
                </c:pt>
                <c:pt idx="276" formatCode="General">
                  <c:v>2.9803086748270369E-2</c:v>
                </c:pt>
                <c:pt idx="277" formatCode="General">
                  <c:v>4.5903221018257279E-2</c:v>
                </c:pt>
                <c:pt idx="278" formatCode="General">
                  <c:v>0.10660315374507223</c:v>
                </c:pt>
                <c:pt idx="279" formatCode="General">
                  <c:v>4.7848537005163561E-2</c:v>
                </c:pt>
                <c:pt idx="280" formatCode="General">
                  <c:v>1.1842563566701436E-2</c:v>
                </c:pt>
                <c:pt idx="281" formatCode="General">
                  <c:v>1.8626929217669064E-2</c:v>
                </c:pt>
                <c:pt idx="282" formatCode="General">
                  <c:v>2.472277767678599E-2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2-4AFE-A2C3-203E12024788}"/>
            </c:ext>
          </c:extLst>
        </c:ser>
        <c:ser>
          <c:idx val="1"/>
          <c:order val="1"/>
          <c:tx>
            <c:v>Predicted SKC Returns</c:v>
          </c:tx>
          <c:spPr>
            <a:ln w="19050">
              <a:noFill/>
            </a:ln>
          </c:spPr>
          <c:xVal>
            <c:numRef>
              <c:f>'Error Factor (REVISED)'!$D$2:$D$284</c:f>
              <c:numCache>
                <c:formatCode>0.00</c:formatCode>
                <c:ptCount val="283"/>
                <c:pt idx="0">
                  <c:v>-6.3E-3</c:v>
                </c:pt>
                <c:pt idx="1">
                  <c:v>-1.46E-2</c:v>
                </c:pt>
                <c:pt idx="2">
                  <c:v>-5.1000000000000004E-3</c:v>
                </c:pt>
                <c:pt idx="3">
                  <c:v>7.000000000000001E-4</c:v>
                </c:pt>
                <c:pt idx="4">
                  <c:v>5.1000000000000004E-3</c:v>
                </c:pt>
                <c:pt idx="5">
                  <c:v>-1.0800000000000001E-2</c:v>
                </c:pt>
                <c:pt idx="6">
                  <c:v>-2.98E-2</c:v>
                </c:pt>
                <c:pt idx="7">
                  <c:v>1.1699999999999999E-2</c:v>
                </c:pt>
                <c:pt idx="8">
                  <c:v>1.8E-3</c:v>
                </c:pt>
                <c:pt idx="9">
                  <c:v>-2.0999999999999999E-3</c:v>
                </c:pt>
                <c:pt idx="10">
                  <c:v>1.09E-2</c:v>
                </c:pt>
                <c:pt idx="11">
                  <c:v>-8.6E-3</c:v>
                </c:pt>
                <c:pt idx="12">
                  <c:v>-1.21E-2</c:v>
                </c:pt>
                <c:pt idx="13">
                  <c:v>3.8E-3</c:v>
                </c:pt>
                <c:pt idx="14">
                  <c:v>-6.6E-3</c:v>
                </c:pt>
                <c:pt idx="15">
                  <c:v>-2.3900000000000001E-2</c:v>
                </c:pt>
                <c:pt idx="16">
                  <c:v>-8.8999999999999999E-3</c:v>
                </c:pt>
                <c:pt idx="17">
                  <c:v>-7.9000000000000008E-3</c:v>
                </c:pt>
                <c:pt idx="18">
                  <c:v>-1.1699999999999999E-2</c:v>
                </c:pt>
                <c:pt idx="19">
                  <c:v>-6.3500000000000001E-2</c:v>
                </c:pt>
                <c:pt idx="20">
                  <c:v>-4.8999999999999998E-3</c:v>
                </c:pt>
                <c:pt idx="21">
                  <c:v>-1.3999999999999999E-2</c:v>
                </c:pt>
                <c:pt idx="22">
                  <c:v>4.5000000000000005E-3</c:v>
                </c:pt>
                <c:pt idx="23">
                  <c:v>2.6499999999999999E-2</c:v>
                </c:pt>
                <c:pt idx="24">
                  <c:v>-3.5799999999999998E-2</c:v>
                </c:pt>
                <c:pt idx="25">
                  <c:v>-3.8599999999999995E-2</c:v>
                </c:pt>
                <c:pt idx="26">
                  <c:v>8.9999999999999998E-4</c:v>
                </c:pt>
                <c:pt idx="27">
                  <c:v>2.0000000000000001E-4</c:v>
                </c:pt>
                <c:pt idx="28">
                  <c:v>-2.9500000000000002E-2</c:v>
                </c:pt>
                <c:pt idx="29">
                  <c:v>-3.2400000000000005E-2</c:v>
                </c:pt>
                <c:pt idx="30">
                  <c:v>-4.3E-3</c:v>
                </c:pt>
                <c:pt idx="31">
                  <c:v>1.5900000000000001E-2</c:v>
                </c:pt>
                <c:pt idx="32">
                  <c:v>1.5300000000000001E-2</c:v>
                </c:pt>
                <c:pt idx="33">
                  <c:v>2.5899999999999999E-2</c:v>
                </c:pt>
                <c:pt idx="34">
                  <c:v>1.26E-2</c:v>
                </c:pt>
                <c:pt idx="35">
                  <c:v>7.4999999999999997E-3</c:v>
                </c:pt>
                <c:pt idx="36">
                  <c:v>6.3E-3</c:v>
                </c:pt>
                <c:pt idx="37">
                  <c:v>-7.4999999999999997E-3</c:v>
                </c:pt>
                <c:pt idx="38">
                  <c:v>2.2400000000000003E-2</c:v>
                </c:pt>
                <c:pt idx="39">
                  <c:v>-3.0200000000000001E-2</c:v>
                </c:pt>
                <c:pt idx="40">
                  <c:v>1.29E-2</c:v>
                </c:pt>
                <c:pt idx="41">
                  <c:v>1.9799999999999998E-2</c:v>
                </c:pt>
                <c:pt idx="42">
                  <c:v>1.8000000000000002E-2</c:v>
                </c:pt>
                <c:pt idx="43">
                  <c:v>-2.2200000000000001E-2</c:v>
                </c:pt>
                <c:pt idx="44">
                  <c:v>-5.4000000000000003E-3</c:v>
                </c:pt>
                <c:pt idx="45">
                  <c:v>3.0600000000000002E-2</c:v>
                </c:pt>
                <c:pt idx="46">
                  <c:v>9.5999999999999992E-3</c:v>
                </c:pt>
                <c:pt idx="47">
                  <c:v>3.1699999999999999E-2</c:v>
                </c:pt>
                <c:pt idx="48">
                  <c:v>-3.0800000000000001E-2</c:v>
                </c:pt>
                <c:pt idx="49">
                  <c:v>6.6799999999999998E-2</c:v>
                </c:pt>
                <c:pt idx="50">
                  <c:v>1.52E-2</c:v>
                </c:pt>
                <c:pt idx="51">
                  <c:v>-2.7000000000000003E-2</c:v>
                </c:pt>
                <c:pt idx="52">
                  <c:v>-2.53E-2</c:v>
                </c:pt>
                <c:pt idx="53">
                  <c:v>-9.5999999999999992E-3</c:v>
                </c:pt>
                <c:pt idx="54">
                  <c:v>1.4999999999999999E-2</c:v>
                </c:pt>
                <c:pt idx="55">
                  <c:v>-1.5300000000000001E-2</c:v>
                </c:pt>
                <c:pt idx="56">
                  <c:v>-2.7099999999999999E-2</c:v>
                </c:pt>
                <c:pt idx="57">
                  <c:v>1.23E-2</c:v>
                </c:pt>
                <c:pt idx="58">
                  <c:v>1.9699999999999999E-2</c:v>
                </c:pt>
                <c:pt idx="59">
                  <c:v>1.38E-2</c:v>
                </c:pt>
                <c:pt idx="60">
                  <c:v>-4.2900000000000001E-2</c:v>
                </c:pt>
                <c:pt idx="61">
                  <c:v>7.4000000000000003E-3</c:v>
                </c:pt>
                <c:pt idx="62">
                  <c:v>-4.4000000000000003E-3</c:v>
                </c:pt>
                <c:pt idx="63">
                  <c:v>-2.5999999999999999E-3</c:v>
                </c:pt>
                <c:pt idx="64">
                  <c:v>-1.0200000000000001E-2</c:v>
                </c:pt>
                <c:pt idx="65">
                  <c:v>-4.9599999999999998E-2</c:v>
                </c:pt>
                <c:pt idx="66">
                  <c:v>-2.5000000000000001E-2</c:v>
                </c:pt>
                <c:pt idx="67">
                  <c:v>-1.44E-2</c:v>
                </c:pt>
                <c:pt idx="68">
                  <c:v>2.3999999999999998E-3</c:v>
                </c:pt>
                <c:pt idx="69">
                  <c:v>2.8999999999999998E-3</c:v>
                </c:pt>
                <c:pt idx="70">
                  <c:v>-1.55E-2</c:v>
                </c:pt>
                <c:pt idx="71">
                  <c:v>-2.7200000000000002E-2</c:v>
                </c:pt>
                <c:pt idx="72">
                  <c:v>-1.23E-2</c:v>
                </c:pt>
                <c:pt idx="73">
                  <c:v>8.199999999999999E-3</c:v>
                </c:pt>
                <c:pt idx="74">
                  <c:v>-4.8399999999999999E-2</c:v>
                </c:pt>
                <c:pt idx="75">
                  <c:v>9.7999999999999997E-3</c:v>
                </c:pt>
                <c:pt idx="76">
                  <c:v>-4.5999999999999999E-3</c:v>
                </c:pt>
                <c:pt idx="77">
                  <c:v>-1.7600000000000001E-2</c:v>
                </c:pt>
                <c:pt idx="78">
                  <c:v>1.0200000000000001E-2</c:v>
                </c:pt>
                <c:pt idx="79">
                  <c:v>-1.7500000000000002E-2</c:v>
                </c:pt>
                <c:pt idx="80">
                  <c:v>1.5100000000000001E-2</c:v>
                </c:pt>
                <c:pt idx="81">
                  <c:v>1.6899999999999998E-2</c:v>
                </c:pt>
                <c:pt idx="82">
                  <c:v>-1.0200000000000001E-2</c:v>
                </c:pt>
                <c:pt idx="83">
                  <c:v>-1.1000000000000001E-3</c:v>
                </c:pt>
                <c:pt idx="84">
                  <c:v>-1.8100000000000002E-2</c:v>
                </c:pt>
                <c:pt idx="85">
                  <c:v>-1.3000000000000001E-2</c:v>
                </c:pt>
                <c:pt idx="86">
                  <c:v>-1.6399999999999998E-2</c:v>
                </c:pt>
                <c:pt idx="87">
                  <c:v>-2.5399999999999999E-2</c:v>
                </c:pt>
                <c:pt idx="88">
                  <c:v>-1.5800000000000002E-2</c:v>
                </c:pt>
                <c:pt idx="89">
                  <c:v>-1.77E-2</c:v>
                </c:pt>
                <c:pt idx="90">
                  <c:v>8.6999999999999994E-3</c:v>
                </c:pt>
                <c:pt idx="91">
                  <c:v>-1.72E-2</c:v>
                </c:pt>
                <c:pt idx="92">
                  <c:v>1.2199999999999999E-2</c:v>
                </c:pt>
                <c:pt idx="93">
                  <c:v>1.55E-2</c:v>
                </c:pt>
                <c:pt idx="94">
                  <c:v>1.21E-2</c:v>
                </c:pt>
                <c:pt idx="95">
                  <c:v>-3.7100000000000001E-2</c:v>
                </c:pt>
                <c:pt idx="96">
                  <c:v>5.5000000000000005E-3</c:v>
                </c:pt>
                <c:pt idx="97">
                  <c:v>1.5E-3</c:v>
                </c:pt>
                <c:pt idx="98">
                  <c:v>1.67E-2</c:v>
                </c:pt>
                <c:pt idx="99">
                  <c:v>-2.4500000000000001E-2</c:v>
                </c:pt>
                <c:pt idx="100">
                  <c:v>-7.4000000000000003E-3</c:v>
                </c:pt>
                <c:pt idx="101">
                  <c:v>-8.3999999999999995E-3</c:v>
                </c:pt>
                <c:pt idx="102">
                  <c:v>-2.0000000000000001E-4</c:v>
                </c:pt>
                <c:pt idx="103">
                  <c:v>2.12E-2</c:v>
                </c:pt>
                <c:pt idx="104">
                  <c:v>-1.32E-2</c:v>
                </c:pt>
                <c:pt idx="105">
                  <c:v>3.1699999999999999E-2</c:v>
                </c:pt>
                <c:pt idx="106">
                  <c:v>-1.1299999999999999E-2</c:v>
                </c:pt>
                <c:pt idx="107">
                  <c:v>-6.1900000000000004E-2</c:v>
                </c:pt>
                <c:pt idx="108">
                  <c:v>1.21E-2</c:v>
                </c:pt>
                <c:pt idx="109">
                  <c:v>8.72E-2</c:v>
                </c:pt>
                <c:pt idx="110">
                  <c:v>0.1072</c:v>
                </c:pt>
                <c:pt idx="111">
                  <c:v>1.4000000000000002E-3</c:v>
                </c:pt>
                <c:pt idx="112">
                  <c:v>1E-4</c:v>
                </c:pt>
                <c:pt idx="113">
                  <c:v>-3.4200000000000001E-2</c:v>
                </c:pt>
                <c:pt idx="114">
                  <c:v>-2.3399999999999997E-2</c:v>
                </c:pt>
                <c:pt idx="115">
                  <c:v>-5.9999999999999995E-4</c:v>
                </c:pt>
                <c:pt idx="116">
                  <c:v>-4.8499999999999995E-2</c:v>
                </c:pt>
                <c:pt idx="117">
                  <c:v>1.6399999999999998E-2</c:v>
                </c:pt>
                <c:pt idx="118">
                  <c:v>2.18E-2</c:v>
                </c:pt>
                <c:pt idx="119">
                  <c:v>-1E-3</c:v>
                </c:pt>
                <c:pt idx="120">
                  <c:v>1.29E-2</c:v>
                </c:pt>
                <c:pt idx="121">
                  <c:v>-8.0000000000000002E-3</c:v>
                </c:pt>
                <c:pt idx="122">
                  <c:v>-4.1599999999999998E-2</c:v>
                </c:pt>
                <c:pt idx="123">
                  <c:v>-2.8000000000000004E-3</c:v>
                </c:pt>
                <c:pt idx="124">
                  <c:v>-1.47E-2</c:v>
                </c:pt>
                <c:pt idx="125" formatCode="General">
                  <c:v>3.8900000000000004E-2</c:v>
                </c:pt>
                <c:pt idx="126" formatCode="General">
                  <c:v>8.8000000000000005E-3</c:v>
                </c:pt>
                <c:pt idx="127" formatCode="General">
                  <c:v>-6.1999999999999998E-3</c:v>
                </c:pt>
                <c:pt idx="128" formatCode="General">
                  <c:v>-2.86E-2</c:v>
                </c:pt>
                <c:pt idx="129" formatCode="General">
                  <c:v>7.8000000000000005E-3</c:v>
                </c:pt>
                <c:pt idx="130" formatCode="General">
                  <c:v>1.2500000000000001E-2</c:v>
                </c:pt>
                <c:pt idx="131" formatCode="General">
                  <c:v>2.4300000000000002E-2</c:v>
                </c:pt>
                <c:pt idx="132" formatCode="General">
                  <c:v>-3.5999999999999999E-3</c:v>
                </c:pt>
                <c:pt idx="133" formatCode="General">
                  <c:v>1.2800000000000001E-2</c:v>
                </c:pt>
                <c:pt idx="134" formatCode="General">
                  <c:v>-5.8400000000000001E-2</c:v>
                </c:pt>
                <c:pt idx="135" formatCode="General">
                  <c:v>1E-4</c:v>
                </c:pt>
                <c:pt idx="136" formatCode="General">
                  <c:v>-9.1999999999999998E-3</c:v>
                </c:pt>
                <c:pt idx="137" formatCode="General">
                  <c:v>8.3000000000000001E-3</c:v>
                </c:pt>
                <c:pt idx="138" formatCode="General">
                  <c:v>1.4800000000000001E-2</c:v>
                </c:pt>
                <c:pt idx="139" formatCode="General">
                  <c:v>-3.1600000000000003E-2</c:v>
                </c:pt>
                <c:pt idx="140" formatCode="General">
                  <c:v>-4.8999999999999998E-3</c:v>
                </c:pt>
                <c:pt idx="141" formatCode="General">
                  <c:v>7.4999999999999997E-3</c:v>
                </c:pt>
                <c:pt idx="142" formatCode="General">
                  <c:v>7.7000000000000002E-3</c:v>
                </c:pt>
                <c:pt idx="143" formatCode="General">
                  <c:v>-3.9699999999999999E-2</c:v>
                </c:pt>
                <c:pt idx="144" formatCode="General">
                  <c:v>-3.3000000000000002E-2</c:v>
                </c:pt>
                <c:pt idx="145" formatCode="General">
                  <c:v>1.5E-3</c:v>
                </c:pt>
                <c:pt idx="146" formatCode="General">
                  <c:v>-2.35E-2</c:v>
                </c:pt>
                <c:pt idx="147" formatCode="General">
                  <c:v>4.6999999999999993E-3</c:v>
                </c:pt>
                <c:pt idx="148" formatCode="General">
                  <c:v>2.8900000000000002E-2</c:v>
                </c:pt>
                <c:pt idx="149" formatCode="General">
                  <c:v>-2.58E-2</c:v>
                </c:pt>
                <c:pt idx="150" formatCode="General">
                  <c:v>-2.0099999999999996E-2</c:v>
                </c:pt>
                <c:pt idx="151" formatCode="General">
                  <c:v>1.2500000000000001E-2</c:v>
                </c:pt>
                <c:pt idx="152" formatCode="General">
                  <c:v>-0.03</c:v>
                </c:pt>
                <c:pt idx="153" formatCode="General">
                  <c:v>-5.6000000000000008E-3</c:v>
                </c:pt>
                <c:pt idx="154" formatCode="General">
                  <c:v>-2.0799999999999999E-2</c:v>
                </c:pt>
                <c:pt idx="155" formatCode="General">
                  <c:v>1.84E-2</c:v>
                </c:pt>
                <c:pt idx="156" formatCode="General">
                  <c:v>-2.29E-2</c:v>
                </c:pt>
                <c:pt idx="157" formatCode="General">
                  <c:v>-2.3E-2</c:v>
                </c:pt>
                <c:pt idx="158" formatCode="General">
                  <c:v>-5.6999999999999993E-3</c:v>
                </c:pt>
                <c:pt idx="159" formatCode="General">
                  <c:v>-6.0999999999999995E-3</c:v>
                </c:pt>
                <c:pt idx="160" formatCode="General">
                  <c:v>1.0200000000000001E-2</c:v>
                </c:pt>
                <c:pt idx="161" formatCode="General">
                  <c:v>-1.37E-2</c:v>
                </c:pt>
                <c:pt idx="162" formatCode="General">
                  <c:v>3.1899999999999998E-2</c:v>
                </c:pt>
                <c:pt idx="163" formatCode="General">
                  <c:v>9.4999999999999998E-3</c:v>
                </c:pt>
                <c:pt idx="164" formatCode="General">
                  <c:v>1.78E-2</c:v>
                </c:pt>
                <c:pt idx="165" formatCode="General">
                  <c:v>1.7000000000000001E-2</c:v>
                </c:pt>
                <c:pt idx="166" formatCode="General">
                  <c:v>-1E-3</c:v>
                </c:pt>
                <c:pt idx="167" formatCode="General">
                  <c:v>-6.8999999999999999E-3</c:v>
                </c:pt>
                <c:pt idx="168" formatCode="General">
                  <c:v>-1.54E-2</c:v>
                </c:pt>
                <c:pt idx="169" formatCode="General">
                  <c:v>-3.2500000000000001E-2</c:v>
                </c:pt>
                <c:pt idx="170" formatCode="General">
                  <c:v>4.1200000000000001E-2</c:v>
                </c:pt>
                <c:pt idx="171" formatCode="General">
                  <c:v>-6.3E-3</c:v>
                </c:pt>
                <c:pt idx="172" formatCode="General">
                  <c:v>-2.4700000000000003E-2</c:v>
                </c:pt>
                <c:pt idx="173" formatCode="General">
                  <c:v>4.3299999999999998E-2</c:v>
                </c:pt>
                <c:pt idx="174" formatCode="General">
                  <c:v>-7.4999999999999997E-3</c:v>
                </c:pt>
                <c:pt idx="175" formatCode="General">
                  <c:v>2.1600000000000001E-2</c:v>
                </c:pt>
                <c:pt idx="176" formatCode="General">
                  <c:v>1.55E-2</c:v>
                </c:pt>
                <c:pt idx="177" formatCode="General">
                  <c:v>3.2000000000000002E-3</c:v>
                </c:pt>
                <c:pt idx="178" formatCode="General">
                  <c:v>4.5100000000000001E-2</c:v>
                </c:pt>
                <c:pt idx="179" formatCode="General">
                  <c:v>-1.32E-2</c:v>
                </c:pt>
                <c:pt idx="180" formatCode="General">
                  <c:v>-4.1999999999999997E-3</c:v>
                </c:pt>
                <c:pt idx="181" formatCode="General">
                  <c:v>0.10369999999999999</c:v>
                </c:pt>
                <c:pt idx="182" formatCode="General">
                  <c:v>6.8000000000000005E-3</c:v>
                </c:pt>
                <c:pt idx="183" formatCode="General">
                  <c:v>-1.9799999999999998E-2</c:v>
                </c:pt>
                <c:pt idx="184" formatCode="General">
                  <c:v>3.7999999999999999E-2</c:v>
                </c:pt>
                <c:pt idx="185" formatCode="General">
                  <c:v>-7.7000000000000002E-3</c:v>
                </c:pt>
                <c:pt idx="186" formatCode="General">
                  <c:v>1.9299999999999998E-2</c:v>
                </c:pt>
                <c:pt idx="187" formatCode="General">
                  <c:v>-1.8000000000000002E-2</c:v>
                </c:pt>
                <c:pt idx="188" formatCode="General">
                  <c:v>-7.3800000000000004E-2</c:v>
                </c:pt>
                <c:pt idx="189" formatCode="General">
                  <c:v>-1.72E-2</c:v>
                </c:pt>
                <c:pt idx="190" formatCode="General">
                  <c:v>-4.0599999999999997E-2</c:v>
                </c:pt>
                <c:pt idx="191" formatCode="General">
                  <c:v>-3.5699999999999996E-2</c:v>
                </c:pt>
                <c:pt idx="192" formatCode="General">
                  <c:v>-1.1999999999999999E-3</c:v>
                </c:pt>
                <c:pt idx="193" formatCode="General">
                  <c:v>3.4000000000000002E-2</c:v>
                </c:pt>
                <c:pt idx="194" formatCode="General">
                  <c:v>-2.92E-2</c:v>
                </c:pt>
                <c:pt idx="195" formatCode="General">
                  <c:v>-4.2800000000000005E-2</c:v>
                </c:pt>
                <c:pt idx="196" formatCode="General">
                  <c:v>2.3700000000000002E-2</c:v>
                </c:pt>
                <c:pt idx="197" formatCode="General">
                  <c:v>-4.53E-2</c:v>
                </c:pt>
                <c:pt idx="198" formatCode="General">
                  <c:v>-3.8E-3</c:v>
                </c:pt>
                <c:pt idx="199" formatCode="General">
                  <c:v>-3.2799999999999996E-2</c:v>
                </c:pt>
                <c:pt idx="200" formatCode="General">
                  <c:v>-2.75E-2</c:v>
                </c:pt>
                <c:pt idx="201" formatCode="General">
                  <c:v>-3.7100000000000001E-2</c:v>
                </c:pt>
                <c:pt idx="202" formatCode="General">
                  <c:v>-0.10580000000000001</c:v>
                </c:pt>
                <c:pt idx="203" formatCode="General">
                  <c:v>2.5099999999999997E-2</c:v>
                </c:pt>
                <c:pt idx="204" formatCode="General">
                  <c:v>3.5099999999999999E-2</c:v>
                </c:pt>
                <c:pt idx="205" formatCode="General">
                  <c:v>5.1900000000000002E-2</c:v>
                </c:pt>
                <c:pt idx="206" formatCode="General">
                  <c:v>4.2699999999999995E-2</c:v>
                </c:pt>
                <c:pt idx="207" formatCode="General">
                  <c:v>1.2699999999999999E-2</c:v>
                </c:pt>
                <c:pt idx="208" formatCode="General">
                  <c:v>1.78E-2</c:v>
                </c:pt>
                <c:pt idx="209" formatCode="General">
                  <c:v>3.39E-2</c:v>
                </c:pt>
                <c:pt idx="210" formatCode="General">
                  <c:v>-1.3500000000000002E-2</c:v>
                </c:pt>
                <c:pt idx="211" formatCode="General">
                  <c:v>1.24E-2</c:v>
                </c:pt>
                <c:pt idx="212" formatCode="General">
                  <c:v>2.2799999999999997E-2</c:v>
                </c:pt>
                <c:pt idx="213" formatCode="General">
                  <c:v>-2.3E-3</c:v>
                </c:pt>
                <c:pt idx="214" formatCode="General">
                  <c:v>-5.0000000000000001E-3</c:v>
                </c:pt>
                <c:pt idx="215" formatCode="General">
                  <c:v>1.7100000000000001E-2</c:v>
                </c:pt>
                <c:pt idx="216" formatCode="General">
                  <c:v>-2.5600000000000001E-2</c:v>
                </c:pt>
                <c:pt idx="217" formatCode="General">
                  <c:v>3.0000000000000001E-3</c:v>
                </c:pt>
                <c:pt idx="218" formatCode="General">
                  <c:v>-6.4000000000000003E-3</c:v>
                </c:pt>
                <c:pt idx="219" formatCode="General">
                  <c:v>3.0200000000000001E-2</c:v>
                </c:pt>
                <c:pt idx="220" formatCode="General">
                  <c:v>2.4799999999999999E-2</c:v>
                </c:pt>
                <c:pt idx="221" formatCode="General">
                  <c:v>7.7000000000000002E-3</c:v>
                </c:pt>
                <c:pt idx="222" formatCode="General">
                  <c:v>-8.8000000000000005E-3</c:v>
                </c:pt>
                <c:pt idx="223" formatCode="General">
                  <c:v>-1.49E-2</c:v>
                </c:pt>
                <c:pt idx="224" formatCode="General">
                  <c:v>1.5300000000000001E-2</c:v>
                </c:pt>
                <c:pt idx="225" formatCode="General">
                  <c:v>8.9999999999999998E-4</c:v>
                </c:pt>
                <c:pt idx="226" formatCode="General">
                  <c:v>1.3600000000000001E-2</c:v>
                </c:pt>
                <c:pt idx="227" formatCode="General">
                  <c:v>-1.6E-2</c:v>
                </c:pt>
                <c:pt idx="228" formatCode="General">
                  <c:v>-2.35E-2</c:v>
                </c:pt>
                <c:pt idx="229" formatCode="General">
                  <c:v>-3.2199999999999999E-2</c:v>
                </c:pt>
                <c:pt idx="230" formatCode="General">
                  <c:v>-3.2300000000000002E-2</c:v>
                </c:pt>
                <c:pt idx="231" formatCode="General">
                  <c:v>-6.0999999999999995E-3</c:v>
                </c:pt>
                <c:pt idx="232" formatCode="General">
                  <c:v>-1.3300000000000001E-2</c:v>
                </c:pt>
                <c:pt idx="233" formatCode="General">
                  <c:v>3.0800000000000001E-2</c:v>
                </c:pt>
                <c:pt idx="234" formatCode="General">
                  <c:v>-7.6E-3</c:v>
                </c:pt>
                <c:pt idx="235" formatCode="General">
                  <c:v>-7.000000000000001E-4</c:v>
                </c:pt>
                <c:pt idx="236" formatCode="General">
                  <c:v>1.8700000000000001E-2</c:v>
                </c:pt>
                <c:pt idx="237" formatCode="General">
                  <c:v>8.3000000000000001E-3</c:v>
                </c:pt>
                <c:pt idx="238" formatCode="General">
                  <c:v>-3.15E-2</c:v>
                </c:pt>
                <c:pt idx="239" formatCode="General">
                  <c:v>8.6999999999999994E-3</c:v>
                </c:pt>
                <c:pt idx="240" formatCode="General">
                  <c:v>-9.4999999999999998E-3</c:v>
                </c:pt>
                <c:pt idx="241" formatCode="General">
                  <c:v>-2.3399999999999997E-2</c:v>
                </c:pt>
                <c:pt idx="242" formatCode="General">
                  <c:v>-1.89E-2</c:v>
                </c:pt>
                <c:pt idx="243" formatCode="General">
                  <c:v>-1.6E-2</c:v>
                </c:pt>
                <c:pt idx="244" formatCode="General">
                  <c:v>8.3000000000000001E-3</c:v>
                </c:pt>
                <c:pt idx="245" formatCode="General">
                  <c:v>4.7999999999999996E-3</c:v>
                </c:pt>
                <c:pt idx="246" formatCode="General">
                  <c:v>-5.8999999999999999E-3</c:v>
                </c:pt>
                <c:pt idx="247" formatCode="General">
                  <c:v>6.7000000000000002E-3</c:v>
                </c:pt>
                <c:pt idx="248" formatCode="General">
                  <c:v>-4.0999999999999995E-3</c:v>
                </c:pt>
                <c:pt idx="249" formatCode="General">
                  <c:v>3.3700000000000001E-2</c:v>
                </c:pt>
                <c:pt idx="250" formatCode="General">
                  <c:v>1.9099999999999999E-2</c:v>
                </c:pt>
                <c:pt idx="251" formatCode="General">
                  <c:v>0.05</c:v>
                </c:pt>
                <c:pt idx="252" formatCode="General">
                  <c:v>1.1599999999999999E-2</c:v>
                </c:pt>
                <c:pt idx="253" formatCode="General">
                  <c:v>2.07E-2</c:v>
                </c:pt>
                <c:pt idx="254" formatCode="General">
                  <c:v>-1.43E-2</c:v>
                </c:pt>
                <c:pt idx="255" formatCode="General">
                  <c:v>-1.9099999999999999E-2</c:v>
                </c:pt>
                <c:pt idx="256" formatCode="General">
                  <c:v>6.7000000000000002E-3</c:v>
                </c:pt>
                <c:pt idx="257" formatCode="General">
                  <c:v>1.4800000000000001E-2</c:v>
                </c:pt>
                <c:pt idx="258" formatCode="General">
                  <c:v>4.3899999999999995E-2</c:v>
                </c:pt>
                <c:pt idx="259" formatCode="General">
                  <c:v>-2.8799999999999999E-2</c:v>
                </c:pt>
                <c:pt idx="260" formatCode="General">
                  <c:v>-3.0800000000000001E-2</c:v>
                </c:pt>
                <c:pt idx="261" formatCode="General">
                  <c:v>-7.1999999999999998E-3</c:v>
                </c:pt>
                <c:pt idx="262" formatCode="General">
                  <c:v>1.72E-2</c:v>
                </c:pt>
                <c:pt idx="263" formatCode="General">
                  <c:v>-3.5099999999999999E-2</c:v>
                </c:pt>
                <c:pt idx="264" formatCode="General">
                  <c:v>-8.0000000000000002E-3</c:v>
                </c:pt>
                <c:pt idx="265" formatCode="General">
                  <c:v>3.9800000000000002E-2</c:v>
                </c:pt>
                <c:pt idx="266" formatCode="General">
                  <c:v>-2.1000000000000001E-2</c:v>
                </c:pt>
                <c:pt idx="267" formatCode="General">
                  <c:v>7.9000000000000008E-3</c:v>
                </c:pt>
                <c:pt idx="268" formatCode="General">
                  <c:v>8.8000000000000005E-3</c:v>
                </c:pt>
                <c:pt idx="269" formatCode="General">
                  <c:v>3.4700000000000002E-2</c:v>
                </c:pt>
                <c:pt idx="270" formatCode="General">
                  <c:v>-2.6099999999999998E-2</c:v>
                </c:pt>
                <c:pt idx="271" formatCode="General">
                  <c:v>-4.1999999999999997E-3</c:v>
                </c:pt>
                <c:pt idx="272" formatCode="General">
                  <c:v>3.5499999999999997E-2</c:v>
                </c:pt>
                <c:pt idx="273" formatCode="General">
                  <c:v>-2.1899999999999999E-2</c:v>
                </c:pt>
                <c:pt idx="274" formatCode="General">
                  <c:v>-7.8000000000000005E-3</c:v>
                </c:pt>
                <c:pt idx="275" formatCode="General">
                  <c:v>-3.3500000000000002E-2</c:v>
                </c:pt>
                <c:pt idx="276" formatCode="General">
                  <c:v>2.5000000000000001E-2</c:v>
                </c:pt>
                <c:pt idx="277" formatCode="General">
                  <c:v>4.9200000000000001E-2</c:v>
                </c:pt>
                <c:pt idx="278" formatCode="General">
                  <c:v>3.3E-3</c:v>
                </c:pt>
                <c:pt idx="279" formatCode="General">
                  <c:v>-1.2500000000000001E-2</c:v>
                </c:pt>
                <c:pt idx="280" formatCode="General">
                  <c:v>2.2000000000000001E-3</c:v>
                </c:pt>
                <c:pt idx="281" formatCode="General">
                  <c:v>-2.23E-2</c:v>
                </c:pt>
                <c:pt idx="282" formatCode="General">
                  <c:v>-5.74E-2</c:v>
                </c:pt>
              </c:numCache>
            </c:numRef>
          </c:xVal>
          <c:yVal>
            <c:numRef>
              <c:f>'Error Factor (REVISED)'!$J$29:$J$311</c:f>
              <c:numCache>
                <c:formatCode>General</c:formatCode>
                <c:ptCount val="283"/>
                <c:pt idx="0">
                  <c:v>-3.5347777466378186E-3</c:v>
                </c:pt>
                <c:pt idx="1">
                  <c:v>5.2382319707740703E-2</c:v>
                </c:pt>
                <c:pt idx="2">
                  <c:v>-2.1587646655212057E-2</c:v>
                </c:pt>
                <c:pt idx="3">
                  <c:v>-1.045466978726264E-2</c:v>
                </c:pt>
                <c:pt idx="4">
                  <c:v>-2.7570010240822774E-2</c:v>
                </c:pt>
                <c:pt idx="5">
                  <c:v>2.8235891334235094E-2</c:v>
                </c:pt>
                <c:pt idx="6">
                  <c:v>-2.4756052015683282E-2</c:v>
                </c:pt>
                <c:pt idx="7">
                  <c:v>2.6210296241859247E-3</c:v>
                </c:pt>
                <c:pt idx="8">
                  <c:v>4.0156133576666385E-2</c:v>
                </c:pt>
                <c:pt idx="9">
                  <c:v>5.758627413725597E-2</c:v>
                </c:pt>
                <c:pt idx="10">
                  <c:v>-5.4749872048271121E-2</c:v>
                </c:pt>
                <c:pt idx="11">
                  <c:v>-3.3311237509451919E-2</c:v>
                </c:pt>
                <c:pt idx="12">
                  <c:v>-5.5587724727465794E-2</c:v>
                </c:pt>
                <c:pt idx="13">
                  <c:v>7.2210524809142125E-3</c:v>
                </c:pt>
                <c:pt idx="14">
                  <c:v>-7.315157632522539E-4</c:v>
                </c:pt>
                <c:pt idx="15">
                  <c:v>-3.171324161895013E-2</c:v>
                </c:pt>
                <c:pt idx="16">
                  <c:v>7.0650359809651102E-3</c:v>
                </c:pt>
                <c:pt idx="17">
                  <c:v>-1.6618514555116901E-2</c:v>
                </c:pt>
                <c:pt idx="18">
                  <c:v>-8.5722165922547909E-3</c:v>
                </c:pt>
                <c:pt idx="19">
                  <c:v>2.5826561710675027E-2</c:v>
                </c:pt>
                <c:pt idx="20">
                  <c:v>-1.5550526951007601E-2</c:v>
                </c:pt>
                <c:pt idx="21">
                  <c:v>1.5377635032905526E-2</c:v>
                </c:pt>
                <c:pt idx="22">
                  <c:v>2.1952543424145352E-2</c:v>
                </c:pt>
                <c:pt idx="23">
                  <c:v>-6.645182353213315E-2</c:v>
                </c:pt>
                <c:pt idx="24">
                  <c:v>3.5734291835425643E-3</c:v>
                </c:pt>
                <c:pt idx="25">
                  <c:v>5.522838746184823E-2</c:v>
                </c:pt>
                <c:pt idx="26">
                  <c:v>-4.4382408699899373E-2</c:v>
                </c:pt>
                <c:pt idx="27">
                  <c:v>-6.4003715113911827E-2</c:v>
                </c:pt>
                <c:pt idx="28">
                  <c:v>-2.8483836885357109E-2</c:v>
                </c:pt>
                <c:pt idx="29">
                  <c:v>1.2230316894191344E-2</c:v>
                </c:pt>
                <c:pt idx="30">
                  <c:v>9.6841488940298502E-3</c:v>
                </c:pt>
                <c:pt idx="31">
                  <c:v>-9.9079295868659129E-2</c:v>
                </c:pt>
                <c:pt idx="32">
                  <c:v>2.0885474270313859E-2</c:v>
                </c:pt>
                <c:pt idx="33">
                  <c:v>-3.6142092637906034E-2</c:v>
                </c:pt>
                <c:pt idx="34">
                  <c:v>-3.0006328879036433E-2</c:v>
                </c:pt>
                <c:pt idx="35">
                  <c:v>1.5787852074634584E-3</c:v>
                </c:pt>
                <c:pt idx="36">
                  <c:v>4.6668038013388716E-2</c:v>
                </c:pt>
                <c:pt idx="37">
                  <c:v>-8.9727105722750295E-3</c:v>
                </c:pt>
                <c:pt idx="38">
                  <c:v>2.4618366150294842E-2</c:v>
                </c:pt>
                <c:pt idx="39">
                  <c:v>-4.5414223459784138E-2</c:v>
                </c:pt>
                <c:pt idx="40">
                  <c:v>1.4918035902146199E-2</c:v>
                </c:pt>
                <c:pt idx="41">
                  <c:v>2.1941467308872871E-2</c:v>
                </c:pt>
                <c:pt idx="42">
                  <c:v>-8.0487773138495686E-2</c:v>
                </c:pt>
                <c:pt idx="43">
                  <c:v>-5.0492125011115689E-3</c:v>
                </c:pt>
                <c:pt idx="44">
                  <c:v>2.0019730412587856E-2</c:v>
                </c:pt>
                <c:pt idx="45">
                  <c:v>5.9517434557469044E-2</c:v>
                </c:pt>
                <c:pt idx="46">
                  <c:v>1.865875198228234E-2</c:v>
                </c:pt>
                <c:pt idx="47">
                  <c:v>-2.3141924333831429E-2</c:v>
                </c:pt>
                <c:pt idx="48">
                  <c:v>5.2890041681343189E-3</c:v>
                </c:pt>
                <c:pt idx="49">
                  <c:v>3.166131769652545E-2</c:v>
                </c:pt>
                <c:pt idx="50">
                  <c:v>5.4092634374043456E-2</c:v>
                </c:pt>
                <c:pt idx="51">
                  <c:v>2.5152776398445046E-2</c:v>
                </c:pt>
                <c:pt idx="52">
                  <c:v>7.1351295329404513E-2</c:v>
                </c:pt>
                <c:pt idx="53">
                  <c:v>-0.15839795252798661</c:v>
                </c:pt>
                <c:pt idx="54">
                  <c:v>-4.7860956937734629E-2</c:v>
                </c:pt>
                <c:pt idx="55">
                  <c:v>1.2723518154653158E-2</c:v>
                </c:pt>
                <c:pt idx="56">
                  <c:v>4.4849417945863872E-3</c:v>
                </c:pt>
                <c:pt idx="57">
                  <c:v>5.105654944623262E-2</c:v>
                </c:pt>
                <c:pt idx="58">
                  <c:v>-1.9637462418256112E-2</c:v>
                </c:pt>
                <c:pt idx="59">
                  <c:v>1.1354876568717007E-2</c:v>
                </c:pt>
                <c:pt idx="60">
                  <c:v>-2.462621480865617E-2</c:v>
                </c:pt>
                <c:pt idx="61">
                  <c:v>3.4247644079368346E-2</c:v>
                </c:pt>
                <c:pt idx="62">
                  <c:v>3.1320319841151259E-2</c:v>
                </c:pt>
                <c:pt idx="63">
                  <c:v>5.474017183542252E-3</c:v>
                </c:pt>
                <c:pt idx="64">
                  <c:v>8.9628201847221853E-3</c:v>
                </c:pt>
                <c:pt idx="65">
                  <c:v>4.6226693184014553E-2</c:v>
                </c:pt>
                <c:pt idx="66">
                  <c:v>3.1129357050979745E-2</c:v>
                </c:pt>
                <c:pt idx="67">
                  <c:v>7.3538435041599253E-3</c:v>
                </c:pt>
                <c:pt idx="68">
                  <c:v>-4.8453529490549863E-3</c:v>
                </c:pt>
                <c:pt idx="69">
                  <c:v>5.339336685257285E-3</c:v>
                </c:pt>
                <c:pt idx="70">
                  <c:v>-8.4613164842427036E-2</c:v>
                </c:pt>
                <c:pt idx="71">
                  <c:v>-8.0822544338460117E-3</c:v>
                </c:pt>
                <c:pt idx="72">
                  <c:v>3.9384094557537649E-2</c:v>
                </c:pt>
                <c:pt idx="73">
                  <c:v>-8.6529708823318077E-3</c:v>
                </c:pt>
                <c:pt idx="74">
                  <c:v>2.2711345681158512E-2</c:v>
                </c:pt>
                <c:pt idx="75">
                  <c:v>2.356822210827823E-2</c:v>
                </c:pt>
                <c:pt idx="76">
                  <c:v>1.0639207654940025E-2</c:v>
                </c:pt>
                <c:pt idx="77">
                  <c:v>-1.8015151634355214E-2</c:v>
                </c:pt>
                <c:pt idx="78">
                  <c:v>-1.6891070833143312E-2</c:v>
                </c:pt>
                <c:pt idx="79">
                  <c:v>-6.6705421584140161E-3</c:v>
                </c:pt>
                <c:pt idx="80">
                  <c:v>2.3541530298672547E-2</c:v>
                </c:pt>
                <c:pt idx="81">
                  <c:v>-1.8557380324847003E-3</c:v>
                </c:pt>
                <c:pt idx="82">
                  <c:v>2.2397053032581566E-2</c:v>
                </c:pt>
                <c:pt idx="83">
                  <c:v>1.0680474630175447E-2</c:v>
                </c:pt>
                <c:pt idx="84">
                  <c:v>1.0574976558672488E-2</c:v>
                </c:pt>
                <c:pt idx="85">
                  <c:v>9.4864394529427774E-4</c:v>
                </c:pt>
                <c:pt idx="86">
                  <c:v>1.7101122311435044E-2</c:v>
                </c:pt>
                <c:pt idx="87">
                  <c:v>-5.2588170161389112E-3</c:v>
                </c:pt>
                <c:pt idx="88">
                  <c:v>1.8575765617015873E-2</c:v>
                </c:pt>
                <c:pt idx="89">
                  <c:v>-2.0263029119153286E-3</c:v>
                </c:pt>
                <c:pt idx="90">
                  <c:v>1.5629748543419274E-2</c:v>
                </c:pt>
                <c:pt idx="91">
                  <c:v>1.791386180352364E-2</c:v>
                </c:pt>
                <c:pt idx="92">
                  <c:v>-3.842126726802795E-3</c:v>
                </c:pt>
                <c:pt idx="93">
                  <c:v>-1.4565733559495513E-2</c:v>
                </c:pt>
                <c:pt idx="94">
                  <c:v>-6.6091353391554197E-2</c:v>
                </c:pt>
                <c:pt idx="95">
                  <c:v>-1.7367156495402592E-2</c:v>
                </c:pt>
                <c:pt idx="96">
                  <c:v>2.7992416429046107E-3</c:v>
                </c:pt>
                <c:pt idx="97">
                  <c:v>6.3156522051432962E-2</c:v>
                </c:pt>
                <c:pt idx="98">
                  <c:v>-2.3692051510954375E-2</c:v>
                </c:pt>
                <c:pt idx="99">
                  <c:v>2.7798161348665099E-2</c:v>
                </c:pt>
                <c:pt idx="100">
                  <c:v>3.5573550115884159E-3</c:v>
                </c:pt>
                <c:pt idx="101">
                  <c:v>8.8385421218373644E-2</c:v>
                </c:pt>
                <c:pt idx="102">
                  <c:v>3.227269808883753E-3</c:v>
                </c:pt>
                <c:pt idx="103">
                  <c:v>-3.1371692011069957E-2</c:v>
                </c:pt>
                <c:pt idx="104">
                  <c:v>3.3391473880792159E-2</c:v>
                </c:pt>
                <c:pt idx="105">
                  <c:v>1.8423738303299585E-2</c:v>
                </c:pt>
                <c:pt idx="106">
                  <c:v>6.9161730672311197E-2</c:v>
                </c:pt>
                <c:pt idx="107">
                  <c:v>-2.7821166956026017E-2</c:v>
                </c:pt>
                <c:pt idx="108">
                  <c:v>-5.5931540992194093E-2</c:v>
                </c:pt>
                <c:pt idx="109">
                  <c:v>4.3638277809628638E-2</c:v>
                </c:pt>
                <c:pt idx="110">
                  <c:v>-2.0164880343667341E-2</c:v>
                </c:pt>
                <c:pt idx="111">
                  <c:v>1.7739797829792884E-3</c:v>
                </c:pt>
                <c:pt idx="112">
                  <c:v>-1.5675919279228911E-2</c:v>
                </c:pt>
                <c:pt idx="113">
                  <c:v>-2.5450181719200455E-2</c:v>
                </c:pt>
                <c:pt idx="114">
                  <c:v>1.5200920221160874E-2</c:v>
                </c:pt>
                <c:pt idx="115">
                  <c:v>2.6500292583757273E-2</c:v>
                </c:pt>
                <c:pt idx="116">
                  <c:v>1.4140134232076865E-2</c:v>
                </c:pt>
                <c:pt idx="117">
                  <c:v>5.3547182389886584E-3</c:v>
                </c:pt>
                <c:pt idx="118">
                  <c:v>2.4671653033008941E-2</c:v>
                </c:pt>
                <c:pt idx="119">
                  <c:v>1.9091826584738132E-4</c:v>
                </c:pt>
                <c:pt idx="120">
                  <c:v>7.1087872519474378E-3</c:v>
                </c:pt>
                <c:pt idx="121">
                  <c:v>-2.7836972711601966E-3</c:v>
                </c:pt>
                <c:pt idx="122">
                  <c:v>-2.2362847688278308E-2</c:v>
                </c:pt>
                <c:pt idx="123">
                  <c:v>-1.647439751565382E-2</c:v>
                </c:pt>
                <c:pt idx="124">
                  <c:v>1.0440615759045471E-2</c:v>
                </c:pt>
                <c:pt idx="125">
                  <c:v>3.3773291689465738E-2</c:v>
                </c:pt>
                <c:pt idx="126">
                  <c:v>1.9845400057040715E-2</c:v>
                </c:pt>
                <c:pt idx="127">
                  <c:v>2.2471121242172702E-2</c:v>
                </c:pt>
                <c:pt idx="128">
                  <c:v>-2.0420341519014947E-2</c:v>
                </c:pt>
                <c:pt idx="129">
                  <c:v>-3.4093794023752039E-2</c:v>
                </c:pt>
                <c:pt idx="130">
                  <c:v>3.5299791464810042E-2</c:v>
                </c:pt>
                <c:pt idx="131">
                  <c:v>4.2568274464808029E-2</c:v>
                </c:pt>
                <c:pt idx="132">
                  <c:v>-5.23420800935585E-3</c:v>
                </c:pt>
                <c:pt idx="133">
                  <c:v>1.763247988367686E-2</c:v>
                </c:pt>
                <c:pt idx="134">
                  <c:v>-3.1271276350816356E-2</c:v>
                </c:pt>
                <c:pt idx="135">
                  <c:v>-3.1675655963995256E-2</c:v>
                </c:pt>
                <c:pt idx="136">
                  <c:v>4.354486671909253E-2</c:v>
                </c:pt>
                <c:pt idx="137">
                  <c:v>2.3301011656597551E-2</c:v>
                </c:pt>
                <c:pt idx="138">
                  <c:v>1.499139072797841E-2</c:v>
                </c:pt>
                <c:pt idx="139">
                  <c:v>4.029541619161929E-2</c:v>
                </c:pt>
                <c:pt idx="140">
                  <c:v>-2.8451719926897274E-3</c:v>
                </c:pt>
                <c:pt idx="141">
                  <c:v>1.8530338076931385E-2</c:v>
                </c:pt>
                <c:pt idx="142">
                  <c:v>2.9454279469939174E-2</c:v>
                </c:pt>
                <c:pt idx="143">
                  <c:v>4.0976330351504005E-2</c:v>
                </c:pt>
                <c:pt idx="144">
                  <c:v>2.7754518879788574E-2</c:v>
                </c:pt>
                <c:pt idx="145">
                  <c:v>4.615327467950444E-2</c:v>
                </c:pt>
                <c:pt idx="146">
                  <c:v>-3.7199508466631247E-2</c:v>
                </c:pt>
                <c:pt idx="147">
                  <c:v>-2.3140367660624016E-2</c:v>
                </c:pt>
                <c:pt idx="148">
                  <c:v>1.0632941092512239E-2</c:v>
                </c:pt>
                <c:pt idx="149">
                  <c:v>4.5888000729338976E-2</c:v>
                </c:pt>
                <c:pt idx="150">
                  <c:v>-1.1485835083621253E-3</c:v>
                </c:pt>
                <c:pt idx="151">
                  <c:v>4.2713132500218996E-3</c:v>
                </c:pt>
                <c:pt idx="152">
                  <c:v>-1.2100430295418079E-2</c:v>
                </c:pt>
                <c:pt idx="153">
                  <c:v>-2.2813933966270138E-2</c:v>
                </c:pt>
                <c:pt idx="154">
                  <c:v>-1.1735281947158428E-2</c:v>
                </c:pt>
                <c:pt idx="155">
                  <c:v>-2.0491003233336154E-3</c:v>
                </c:pt>
                <c:pt idx="156">
                  <c:v>-3.2703119657949274E-2</c:v>
                </c:pt>
                <c:pt idx="157">
                  <c:v>-2.684051527566985E-2</c:v>
                </c:pt>
                <c:pt idx="158">
                  <c:v>-3.8077266690923546E-2</c:v>
                </c:pt>
                <c:pt idx="159">
                  <c:v>1.0777004019282594E-4</c:v>
                </c:pt>
                <c:pt idx="160">
                  <c:v>1.8783291907584574E-2</c:v>
                </c:pt>
                <c:pt idx="161">
                  <c:v>1.6564407402746568E-2</c:v>
                </c:pt>
                <c:pt idx="162">
                  <c:v>6.4085897099391857E-3</c:v>
                </c:pt>
                <c:pt idx="163">
                  <c:v>3.0547953964431282E-3</c:v>
                </c:pt>
                <c:pt idx="164">
                  <c:v>9.9033980406575423E-3</c:v>
                </c:pt>
                <c:pt idx="165">
                  <c:v>-2.086741500043891E-2</c:v>
                </c:pt>
                <c:pt idx="166">
                  <c:v>3.554264033144594E-2</c:v>
                </c:pt>
                <c:pt idx="167">
                  <c:v>4.5277858705496998E-2</c:v>
                </c:pt>
                <c:pt idx="168">
                  <c:v>-8.244733817960823E-3</c:v>
                </c:pt>
                <c:pt idx="169">
                  <c:v>8.22351891818459E-3</c:v>
                </c:pt>
                <c:pt idx="170">
                  <c:v>-2.9845617609181828E-2</c:v>
                </c:pt>
                <c:pt idx="171">
                  <c:v>-8.5701528803711263E-2</c:v>
                </c:pt>
                <c:pt idx="172">
                  <c:v>-6.3164842439542819E-3</c:v>
                </c:pt>
                <c:pt idx="173">
                  <c:v>4.3737736270348167E-2</c:v>
                </c:pt>
                <c:pt idx="174">
                  <c:v>-8.6653702616424425E-3</c:v>
                </c:pt>
                <c:pt idx="175">
                  <c:v>-3.026756843304303E-2</c:v>
                </c:pt>
                <c:pt idx="176">
                  <c:v>3.3215857777371606E-2</c:v>
                </c:pt>
                <c:pt idx="177">
                  <c:v>-3.9440445734205569E-2</c:v>
                </c:pt>
                <c:pt idx="178">
                  <c:v>2.3351380281665255E-2</c:v>
                </c:pt>
                <c:pt idx="179">
                  <c:v>1.770346701086415E-2</c:v>
                </c:pt>
                <c:pt idx="180">
                  <c:v>2.3402501778532401E-2</c:v>
                </c:pt>
                <c:pt idx="181">
                  <c:v>9.0146383723110277E-2</c:v>
                </c:pt>
                <c:pt idx="182">
                  <c:v>-2.9551577210776953E-3</c:v>
                </c:pt>
                <c:pt idx="183">
                  <c:v>-1.2092743152978393E-2</c:v>
                </c:pt>
                <c:pt idx="184">
                  <c:v>5.920882658295356E-2</c:v>
                </c:pt>
                <c:pt idx="185">
                  <c:v>1.8006600768619301E-2</c:v>
                </c:pt>
                <c:pt idx="186">
                  <c:v>-0.11439734438188626</c:v>
                </c:pt>
                <c:pt idx="187">
                  <c:v>1.7885635057653237E-2</c:v>
                </c:pt>
                <c:pt idx="188">
                  <c:v>-1.088012715985077E-2</c:v>
                </c:pt>
                <c:pt idx="189">
                  <c:v>-3.5914916294058102E-2</c:v>
                </c:pt>
                <c:pt idx="190">
                  <c:v>-0.10331926099126489</c:v>
                </c:pt>
                <c:pt idx="191">
                  <c:v>-8.8758385029104048E-2</c:v>
                </c:pt>
                <c:pt idx="192">
                  <c:v>-2.5553713971270446E-3</c:v>
                </c:pt>
                <c:pt idx="193">
                  <c:v>3.5923966073884608E-2</c:v>
                </c:pt>
                <c:pt idx="194">
                  <c:v>-0.15256002950853834</c:v>
                </c:pt>
                <c:pt idx="195">
                  <c:v>-9.9404142023475119E-3</c:v>
                </c:pt>
                <c:pt idx="196">
                  <c:v>4.121031820896414E-2</c:v>
                </c:pt>
                <c:pt idx="197">
                  <c:v>-4.1891056505581253E-2</c:v>
                </c:pt>
                <c:pt idx="198">
                  <c:v>-3.3604659280795611E-2</c:v>
                </c:pt>
                <c:pt idx="199">
                  <c:v>-0.11554859611591153</c:v>
                </c:pt>
                <c:pt idx="200">
                  <c:v>-2.5937481030406186E-2</c:v>
                </c:pt>
                <c:pt idx="201">
                  <c:v>-6.2221891226867408E-2</c:v>
                </c:pt>
                <c:pt idx="202">
                  <c:v>-3.6083657582573057E-2</c:v>
                </c:pt>
                <c:pt idx="203">
                  <c:v>3.6831259066461466E-2</c:v>
                </c:pt>
                <c:pt idx="204">
                  <c:v>-2.3719541994001475E-2</c:v>
                </c:pt>
                <c:pt idx="205">
                  <c:v>-2.615771374800954E-3</c:v>
                </c:pt>
                <c:pt idx="206">
                  <c:v>-1.8274152310420004E-2</c:v>
                </c:pt>
                <c:pt idx="207">
                  <c:v>2.041544495000467E-2</c:v>
                </c:pt>
                <c:pt idx="208">
                  <c:v>2.0826858764893465E-2</c:v>
                </c:pt>
                <c:pt idx="209">
                  <c:v>1.9174580641220712E-2</c:v>
                </c:pt>
                <c:pt idx="210">
                  <c:v>-4.2851017433452467E-2</c:v>
                </c:pt>
                <c:pt idx="211">
                  <c:v>1.9761101123648997E-2</c:v>
                </c:pt>
                <c:pt idx="212">
                  <c:v>4.8336102875253764E-2</c:v>
                </c:pt>
                <c:pt idx="213">
                  <c:v>1.9883194159257558E-2</c:v>
                </c:pt>
                <c:pt idx="214">
                  <c:v>5.3528883487257956E-2</c:v>
                </c:pt>
                <c:pt idx="215">
                  <c:v>1.9908025236907746E-2</c:v>
                </c:pt>
                <c:pt idx="216">
                  <c:v>-3.2913620540296729E-2</c:v>
                </c:pt>
                <c:pt idx="217">
                  <c:v>-7.9599054890499947E-3</c:v>
                </c:pt>
                <c:pt idx="218">
                  <c:v>-2.0111260144304696E-2</c:v>
                </c:pt>
                <c:pt idx="219">
                  <c:v>-5.838365908733583E-2</c:v>
                </c:pt>
                <c:pt idx="220">
                  <c:v>2.632526857793905E-2</c:v>
                </c:pt>
                <c:pt idx="221">
                  <c:v>8.9645264027286176E-2</c:v>
                </c:pt>
                <c:pt idx="222">
                  <c:v>9.6619460936714432E-3</c:v>
                </c:pt>
                <c:pt idx="223">
                  <c:v>-1.8376912509048157E-2</c:v>
                </c:pt>
                <c:pt idx="224">
                  <c:v>1.6676461501855436E-2</c:v>
                </c:pt>
                <c:pt idx="225">
                  <c:v>-3.832003618017046E-3</c:v>
                </c:pt>
                <c:pt idx="226">
                  <c:v>-5.920945153249435E-2</c:v>
                </c:pt>
                <c:pt idx="227">
                  <c:v>2.0929522152416516E-2</c:v>
                </c:pt>
                <c:pt idx="228">
                  <c:v>-1.2854898347223725E-2</c:v>
                </c:pt>
                <c:pt idx="229">
                  <c:v>2.8630569987312195E-2</c:v>
                </c:pt>
                <c:pt idx="230">
                  <c:v>6.2174972569347349E-2</c:v>
                </c:pt>
                <c:pt idx="231">
                  <c:v>1.1321267120330207E-2</c:v>
                </c:pt>
                <c:pt idx="232">
                  <c:v>-2.9896251343206202E-2</c:v>
                </c:pt>
                <c:pt idx="233">
                  <c:v>-5.953836576888423E-2</c:v>
                </c:pt>
                <c:pt idx="234">
                  <c:v>3.9023112500595744E-2</c:v>
                </c:pt>
                <c:pt idx="235">
                  <c:v>-9.6448789903481932E-3</c:v>
                </c:pt>
                <c:pt idx="236">
                  <c:v>2.139958676802723E-2</c:v>
                </c:pt>
                <c:pt idx="237">
                  <c:v>6.5800369530701064E-2</c:v>
                </c:pt>
                <c:pt idx="238">
                  <c:v>-2.3247601654691422E-2</c:v>
                </c:pt>
                <c:pt idx="239">
                  <c:v>2.8042817271583611E-2</c:v>
                </c:pt>
                <c:pt idx="240">
                  <c:v>-2.4209801101647162E-2</c:v>
                </c:pt>
                <c:pt idx="241">
                  <c:v>2.5083286597695452E-2</c:v>
                </c:pt>
                <c:pt idx="242">
                  <c:v>3.2931886881217919E-2</c:v>
                </c:pt>
                <c:pt idx="243">
                  <c:v>-2.5181729778027986E-2</c:v>
                </c:pt>
                <c:pt idx="244">
                  <c:v>1.076977920324035E-2</c:v>
                </c:pt>
                <c:pt idx="245">
                  <c:v>6.5546441057855856E-2</c:v>
                </c:pt>
                <c:pt idx="246">
                  <c:v>-2.4101381973210264E-2</c:v>
                </c:pt>
                <c:pt idx="247">
                  <c:v>2.9719199299671996E-3</c:v>
                </c:pt>
                <c:pt idx="248">
                  <c:v>4.1446188057925062E-2</c:v>
                </c:pt>
                <c:pt idx="249">
                  <c:v>2.1035480050086937E-2</c:v>
                </c:pt>
                <c:pt idx="250">
                  <c:v>7.1565766754791531E-3</c:v>
                </c:pt>
                <c:pt idx="251">
                  <c:v>3.8100693518078925E-2</c:v>
                </c:pt>
                <c:pt idx="252">
                  <c:v>3.4314094332688561E-2</c:v>
                </c:pt>
                <c:pt idx="253">
                  <c:v>-3.3658068388700502E-2</c:v>
                </c:pt>
                <c:pt idx="254">
                  <c:v>5.4273550809586582E-2</c:v>
                </c:pt>
                <c:pt idx="255">
                  <c:v>2.9537457061937566E-2</c:v>
                </c:pt>
                <c:pt idx="256">
                  <c:v>4.7612765667588729E-2</c:v>
                </c:pt>
                <c:pt idx="257">
                  <c:v>2.6549667620421977E-2</c:v>
                </c:pt>
                <c:pt idx="258">
                  <c:v>-3.8548987409699309E-2</c:v>
                </c:pt>
                <c:pt idx="259">
                  <c:v>-1.4168877100557703E-2</c:v>
                </c:pt>
                <c:pt idx="260">
                  <c:v>-1.2222928306611786E-2</c:v>
                </c:pt>
                <c:pt idx="261">
                  <c:v>-3.8239734079325342E-2</c:v>
                </c:pt>
                <c:pt idx="262">
                  <c:v>2.2589283047785756E-2</c:v>
                </c:pt>
                <c:pt idx="263">
                  <c:v>-3.6599897342309978E-2</c:v>
                </c:pt>
                <c:pt idx="264">
                  <c:v>4.9734375330147601E-2</c:v>
                </c:pt>
                <c:pt idx="265">
                  <c:v>-4.4557686684576027E-2</c:v>
                </c:pt>
                <c:pt idx="266">
                  <c:v>-3.7633095187746976E-2</c:v>
                </c:pt>
                <c:pt idx="267">
                  <c:v>3.9782808527165009E-2</c:v>
                </c:pt>
                <c:pt idx="268">
                  <c:v>-1.0789959956457176E-2</c:v>
                </c:pt>
                <c:pt idx="269">
                  <c:v>1.1316076068418866E-2</c:v>
                </c:pt>
                <c:pt idx="270">
                  <c:v>-3.7447109458821702E-2</c:v>
                </c:pt>
                <c:pt idx="271">
                  <c:v>3.5445423328926889E-2</c:v>
                </c:pt>
                <c:pt idx="272">
                  <c:v>-1.085628400535282E-2</c:v>
                </c:pt>
                <c:pt idx="273">
                  <c:v>8.0396363177444502E-2</c:v>
                </c:pt>
                <c:pt idx="274">
                  <c:v>7.7099215217364167E-2</c:v>
                </c:pt>
                <c:pt idx="275">
                  <c:v>-0.11477833483270163</c:v>
                </c:pt>
                <c:pt idx="276">
                  <c:v>-1.0467997484603982E-2</c:v>
                </c:pt>
                <c:pt idx="277">
                  <c:v>7.8068123967157017E-3</c:v>
                </c:pt>
                <c:pt idx="278">
                  <c:v>3.9252967790750215E-2</c:v>
                </c:pt>
                <c:pt idx="279">
                  <c:v>-6.5731233666267666E-2</c:v>
                </c:pt>
                <c:pt idx="280">
                  <c:v>7.8346844491342785E-2</c:v>
                </c:pt>
                <c:pt idx="281">
                  <c:v>3.8283060128708767E-2</c:v>
                </c:pt>
                <c:pt idx="282">
                  <c:v>-4.7768570093242486E-2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C2-4AFE-A2C3-203E1202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64255"/>
        <c:axId val="1092050240"/>
      </c:scatterChart>
      <c:valAx>
        <c:axId val="430264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SMB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92050240"/>
        <c:crosses val="autoZero"/>
        <c:crossBetween val="midCat"/>
      </c:valAx>
      <c:valAx>
        <c:axId val="109205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SKC Returns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02642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HML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SKC Returns</c:v>
          </c:tx>
          <c:spPr>
            <a:ln w="19050">
              <a:noFill/>
            </a:ln>
          </c:spPr>
          <c:xVal>
            <c:numRef>
              <c:f>'Error Factor (REVISED)'!$E$2:$E$284</c:f>
              <c:numCache>
                <c:formatCode>0.00</c:formatCode>
                <c:ptCount val="283"/>
                <c:pt idx="0">
                  <c:v>1.8E-3</c:v>
                </c:pt>
                <c:pt idx="1">
                  <c:v>1.2699999999999999E-2</c:v>
                </c:pt>
                <c:pt idx="2">
                  <c:v>2.8999999999999998E-2</c:v>
                </c:pt>
                <c:pt idx="3">
                  <c:v>1.49E-2</c:v>
                </c:pt>
                <c:pt idx="4">
                  <c:v>-1.2800000000000001E-2</c:v>
                </c:pt>
                <c:pt idx="5">
                  <c:v>1.04E-2</c:v>
                </c:pt>
                <c:pt idx="6">
                  <c:v>-1.0500000000000001E-2</c:v>
                </c:pt>
                <c:pt idx="7">
                  <c:v>-3.6400000000000002E-2</c:v>
                </c:pt>
                <c:pt idx="8">
                  <c:v>1.7899999999999999E-2</c:v>
                </c:pt>
                <c:pt idx="9">
                  <c:v>3.0299999999999997E-2</c:v>
                </c:pt>
                <c:pt idx="10">
                  <c:v>1.6000000000000001E-3</c:v>
                </c:pt>
                <c:pt idx="11">
                  <c:v>5.6000000000000008E-3</c:v>
                </c:pt>
                <c:pt idx="12">
                  <c:v>1.8E-3</c:v>
                </c:pt>
                <c:pt idx="13">
                  <c:v>1.8600000000000002E-2</c:v>
                </c:pt>
                <c:pt idx="14">
                  <c:v>-2.7000000000000001E-3</c:v>
                </c:pt>
                <c:pt idx="15">
                  <c:v>-1.1000000000000001E-3</c:v>
                </c:pt>
                <c:pt idx="16">
                  <c:v>2.81E-2</c:v>
                </c:pt>
                <c:pt idx="17">
                  <c:v>-4.6100000000000002E-2</c:v>
                </c:pt>
                <c:pt idx="18">
                  <c:v>6.3299999999999995E-2</c:v>
                </c:pt>
                <c:pt idx="19">
                  <c:v>-3.2799999999999996E-2</c:v>
                </c:pt>
                <c:pt idx="20">
                  <c:v>-1.7600000000000001E-2</c:v>
                </c:pt>
                <c:pt idx="21">
                  <c:v>4.5999999999999999E-2</c:v>
                </c:pt>
                <c:pt idx="22">
                  <c:v>1.3999999999999999E-2</c:v>
                </c:pt>
                <c:pt idx="23">
                  <c:v>-7.5999999999999998E-2</c:v>
                </c:pt>
                <c:pt idx="24">
                  <c:v>3.9599999999999996E-2</c:v>
                </c:pt>
                <c:pt idx="25">
                  <c:v>3.9900000000000005E-2</c:v>
                </c:pt>
                <c:pt idx="26">
                  <c:v>5.2000000000000005E-2</c:v>
                </c:pt>
                <c:pt idx="27">
                  <c:v>-9.300000000000001E-3</c:v>
                </c:pt>
                <c:pt idx="28">
                  <c:v>2.5699999999999997E-2</c:v>
                </c:pt>
                <c:pt idx="29">
                  <c:v>0.10249999999999999</c:v>
                </c:pt>
                <c:pt idx="30">
                  <c:v>2.63E-2</c:v>
                </c:pt>
                <c:pt idx="31">
                  <c:v>-7.9000000000000008E-3</c:v>
                </c:pt>
                <c:pt idx="32">
                  <c:v>-1.5E-3</c:v>
                </c:pt>
                <c:pt idx="33">
                  <c:v>1.8600000000000002E-2</c:v>
                </c:pt>
                <c:pt idx="34">
                  <c:v>-3.0699999999999998E-2</c:v>
                </c:pt>
                <c:pt idx="35">
                  <c:v>1.4000000000000002E-3</c:v>
                </c:pt>
                <c:pt idx="36">
                  <c:v>-9.7999999999999997E-3</c:v>
                </c:pt>
                <c:pt idx="37">
                  <c:v>1.1899999999999999E-2</c:v>
                </c:pt>
                <c:pt idx="38">
                  <c:v>-1.5900000000000001E-2</c:v>
                </c:pt>
                <c:pt idx="39">
                  <c:v>4.1100000000000005E-2</c:v>
                </c:pt>
                <c:pt idx="40">
                  <c:v>4.9100000000000005E-2</c:v>
                </c:pt>
                <c:pt idx="41">
                  <c:v>7.7000000000000002E-3</c:v>
                </c:pt>
                <c:pt idx="42">
                  <c:v>-2.5600000000000001E-2</c:v>
                </c:pt>
                <c:pt idx="43">
                  <c:v>0.02</c:v>
                </c:pt>
                <c:pt idx="44">
                  <c:v>-1.1000000000000001E-3</c:v>
                </c:pt>
                <c:pt idx="45">
                  <c:v>1.4000000000000002E-3</c:v>
                </c:pt>
                <c:pt idx="46">
                  <c:v>-3.9100000000000003E-2</c:v>
                </c:pt>
                <c:pt idx="47">
                  <c:v>-0.06</c:v>
                </c:pt>
                <c:pt idx="48">
                  <c:v>1.2E-2</c:v>
                </c:pt>
                <c:pt idx="49">
                  <c:v>-8.5699999999999998E-2</c:v>
                </c:pt>
                <c:pt idx="50">
                  <c:v>-5.8299999999999998E-2</c:v>
                </c:pt>
                <c:pt idx="51">
                  <c:v>1.03E-2</c:v>
                </c:pt>
                <c:pt idx="52">
                  <c:v>3.5200000000000002E-2</c:v>
                </c:pt>
                <c:pt idx="53">
                  <c:v>-2.86E-2</c:v>
                </c:pt>
                <c:pt idx="54">
                  <c:v>1.23E-2</c:v>
                </c:pt>
                <c:pt idx="55">
                  <c:v>-7.9000000000000008E-3</c:v>
                </c:pt>
                <c:pt idx="56">
                  <c:v>-3.4000000000000002E-3</c:v>
                </c:pt>
                <c:pt idx="57">
                  <c:v>5.4000000000000003E-3</c:v>
                </c:pt>
                <c:pt idx="58">
                  <c:v>-2.9399999999999999E-2</c:v>
                </c:pt>
                <c:pt idx="59">
                  <c:v>-3.5099999999999999E-2</c:v>
                </c:pt>
                <c:pt idx="60">
                  <c:v>1.1000000000000001E-3</c:v>
                </c:pt>
                <c:pt idx="61">
                  <c:v>-1.7899999999999999E-2</c:v>
                </c:pt>
                <c:pt idx="62">
                  <c:v>-2.3700000000000002E-2</c:v>
                </c:pt>
                <c:pt idx="63">
                  <c:v>1.2699999999999999E-2</c:v>
                </c:pt>
                <c:pt idx="64">
                  <c:v>-1.8E-3</c:v>
                </c:pt>
                <c:pt idx="65">
                  <c:v>9.3999999999999986E-3</c:v>
                </c:pt>
                <c:pt idx="66">
                  <c:v>1.1699999999999999E-2</c:v>
                </c:pt>
                <c:pt idx="67">
                  <c:v>-1.21E-2</c:v>
                </c:pt>
                <c:pt idx="68">
                  <c:v>1.52E-2</c:v>
                </c:pt>
                <c:pt idx="69">
                  <c:v>3.15E-2</c:v>
                </c:pt>
                <c:pt idx="70">
                  <c:v>-3.0200000000000001E-2</c:v>
                </c:pt>
                <c:pt idx="71">
                  <c:v>1.3500000000000002E-2</c:v>
                </c:pt>
                <c:pt idx="72">
                  <c:v>-5.7999999999999996E-3</c:v>
                </c:pt>
                <c:pt idx="73">
                  <c:v>-2.69E-2</c:v>
                </c:pt>
                <c:pt idx="74">
                  <c:v>2.1899999999999999E-2</c:v>
                </c:pt>
                <c:pt idx="75">
                  <c:v>6.6E-3</c:v>
                </c:pt>
                <c:pt idx="76">
                  <c:v>2.5999999999999999E-3</c:v>
                </c:pt>
                <c:pt idx="77">
                  <c:v>1.26E-2</c:v>
                </c:pt>
                <c:pt idx="78">
                  <c:v>-3.6299999999999999E-2</c:v>
                </c:pt>
                <c:pt idx="79">
                  <c:v>-8.199999999999999E-3</c:v>
                </c:pt>
                <c:pt idx="80">
                  <c:v>1.2699999999999999E-2</c:v>
                </c:pt>
                <c:pt idx="81">
                  <c:v>-1.8100000000000002E-2</c:v>
                </c:pt>
                <c:pt idx="82">
                  <c:v>1.7600000000000001E-2</c:v>
                </c:pt>
                <c:pt idx="83">
                  <c:v>2.5699999999999997E-2</c:v>
                </c:pt>
                <c:pt idx="84">
                  <c:v>-9.1999999999999998E-3</c:v>
                </c:pt>
                <c:pt idx="85">
                  <c:v>6.8999999999999999E-3</c:v>
                </c:pt>
                <c:pt idx="86">
                  <c:v>1.2500000000000001E-2</c:v>
                </c:pt>
                <c:pt idx="87">
                  <c:v>-1.06E-2</c:v>
                </c:pt>
                <c:pt idx="88">
                  <c:v>2.6200000000000001E-2</c:v>
                </c:pt>
                <c:pt idx="89">
                  <c:v>3.3300000000000003E-2</c:v>
                </c:pt>
                <c:pt idx="90">
                  <c:v>1.1899999999999999E-2</c:v>
                </c:pt>
                <c:pt idx="91">
                  <c:v>9.3999999999999986E-3</c:v>
                </c:pt>
                <c:pt idx="92">
                  <c:v>2.81E-2</c:v>
                </c:pt>
                <c:pt idx="93">
                  <c:v>6.0000000000000001E-3</c:v>
                </c:pt>
                <c:pt idx="94">
                  <c:v>1.89E-2</c:v>
                </c:pt>
                <c:pt idx="95">
                  <c:v>1.9400000000000001E-2</c:v>
                </c:pt>
                <c:pt idx="96">
                  <c:v>1.03E-2</c:v>
                </c:pt>
                <c:pt idx="97">
                  <c:v>-2.0400000000000001E-2</c:v>
                </c:pt>
                <c:pt idx="98">
                  <c:v>1.95E-2</c:v>
                </c:pt>
                <c:pt idx="99">
                  <c:v>1.04E-2</c:v>
                </c:pt>
                <c:pt idx="100">
                  <c:v>3.2099999999999997E-2</c:v>
                </c:pt>
                <c:pt idx="101">
                  <c:v>-3.4999999999999996E-3</c:v>
                </c:pt>
                <c:pt idx="102">
                  <c:v>-2.6499999999999999E-2</c:v>
                </c:pt>
                <c:pt idx="103">
                  <c:v>-2.92E-2</c:v>
                </c:pt>
                <c:pt idx="104">
                  <c:v>1.1699999999999999E-2</c:v>
                </c:pt>
                <c:pt idx="105">
                  <c:v>-3.2000000000000002E-3</c:v>
                </c:pt>
                <c:pt idx="106">
                  <c:v>8.0000000000000002E-3</c:v>
                </c:pt>
                <c:pt idx="107">
                  <c:v>-2.7699999999999999E-2</c:v>
                </c:pt>
                <c:pt idx="108">
                  <c:v>-2.5999999999999999E-3</c:v>
                </c:pt>
                <c:pt idx="109">
                  <c:v>6.4000000000000003E-3</c:v>
                </c:pt>
                <c:pt idx="110">
                  <c:v>5.1999999999999998E-3</c:v>
                </c:pt>
                <c:pt idx="111">
                  <c:v>1.0800000000000001E-2</c:v>
                </c:pt>
                <c:pt idx="112">
                  <c:v>-3.1899999999999998E-2</c:v>
                </c:pt>
                <c:pt idx="113">
                  <c:v>4.4199999999999996E-2</c:v>
                </c:pt>
                <c:pt idx="114">
                  <c:v>8.0000000000000002E-3</c:v>
                </c:pt>
                <c:pt idx="115">
                  <c:v>2.2400000000000003E-2</c:v>
                </c:pt>
                <c:pt idx="116">
                  <c:v>-1.9799999999999998E-2</c:v>
                </c:pt>
                <c:pt idx="117">
                  <c:v>3.9E-2</c:v>
                </c:pt>
                <c:pt idx="118">
                  <c:v>-8.0000000000000004E-4</c:v>
                </c:pt>
                <c:pt idx="119">
                  <c:v>2.7699999999999999E-2</c:v>
                </c:pt>
                <c:pt idx="120">
                  <c:v>7.9000000000000008E-3</c:v>
                </c:pt>
                <c:pt idx="121">
                  <c:v>1.5900000000000001E-2</c:v>
                </c:pt>
                <c:pt idx="122">
                  <c:v>2.5699999999999997E-2</c:v>
                </c:pt>
                <c:pt idx="123">
                  <c:v>6.9999999999999993E-3</c:v>
                </c:pt>
                <c:pt idx="124">
                  <c:v>-1.06E-2</c:v>
                </c:pt>
                <c:pt idx="125" formatCode="General">
                  <c:v>-1.2E-2</c:v>
                </c:pt>
                <c:pt idx="126" formatCode="General">
                  <c:v>-1.1899999999999999E-2</c:v>
                </c:pt>
                <c:pt idx="127" formatCode="General">
                  <c:v>1.7500000000000002E-2</c:v>
                </c:pt>
                <c:pt idx="128" formatCode="General">
                  <c:v>7.4000000000000003E-3</c:v>
                </c:pt>
                <c:pt idx="129" formatCode="General">
                  <c:v>-1.9799999999999998E-2</c:v>
                </c:pt>
                <c:pt idx="130" formatCode="General">
                  <c:v>-1.7500000000000002E-2</c:v>
                </c:pt>
                <c:pt idx="131" formatCode="General">
                  <c:v>-2.9100000000000001E-2</c:v>
                </c:pt>
                <c:pt idx="132" formatCode="General">
                  <c:v>1.4999999999999999E-2</c:v>
                </c:pt>
                <c:pt idx="133" formatCode="General">
                  <c:v>3.1099999999999999E-2</c:v>
                </c:pt>
                <c:pt idx="134" formatCode="General">
                  <c:v>2.1600000000000001E-2</c:v>
                </c:pt>
                <c:pt idx="135" formatCode="General">
                  <c:v>-8.8000000000000005E-3</c:v>
                </c:pt>
                <c:pt idx="136" formatCode="General">
                  <c:v>1.44E-2</c:v>
                </c:pt>
                <c:pt idx="137" formatCode="General">
                  <c:v>2.9399999999999999E-2</c:v>
                </c:pt>
                <c:pt idx="138" formatCode="General">
                  <c:v>8.5000000000000006E-3</c:v>
                </c:pt>
                <c:pt idx="139" formatCode="General">
                  <c:v>2.8900000000000002E-2</c:v>
                </c:pt>
                <c:pt idx="140" formatCode="General">
                  <c:v>-6.4000000000000003E-3</c:v>
                </c:pt>
                <c:pt idx="141" formatCode="General">
                  <c:v>1.61E-2</c:v>
                </c:pt>
                <c:pt idx="142" formatCode="General">
                  <c:v>2.3E-3</c:v>
                </c:pt>
                <c:pt idx="143" formatCode="General">
                  <c:v>1.4800000000000001E-2</c:v>
                </c:pt>
                <c:pt idx="144" formatCode="General">
                  <c:v>1.26E-2</c:v>
                </c:pt>
                <c:pt idx="145" formatCode="General">
                  <c:v>3.6200000000000003E-2</c:v>
                </c:pt>
                <c:pt idx="146" formatCode="General">
                  <c:v>1.32E-2</c:v>
                </c:pt>
                <c:pt idx="147" formatCode="General">
                  <c:v>-1.1999999999999999E-3</c:v>
                </c:pt>
                <c:pt idx="148" formatCode="General">
                  <c:v>8.0000000000000002E-3</c:v>
                </c:pt>
                <c:pt idx="149" formatCode="General">
                  <c:v>6.8999999999999999E-3</c:v>
                </c:pt>
                <c:pt idx="150" formatCode="General">
                  <c:v>1.2E-2</c:v>
                </c:pt>
                <c:pt idx="151" formatCode="General">
                  <c:v>-1.0700000000000001E-2</c:v>
                </c:pt>
                <c:pt idx="152" formatCode="General">
                  <c:v>-8.8999999999999999E-3</c:v>
                </c:pt>
                <c:pt idx="153" formatCode="General">
                  <c:v>1.9199999999999998E-2</c:v>
                </c:pt>
                <c:pt idx="154" formatCode="General">
                  <c:v>-1.8799999999999997E-2</c:v>
                </c:pt>
                <c:pt idx="155" formatCode="General">
                  <c:v>-1.06E-2</c:v>
                </c:pt>
                <c:pt idx="156" formatCode="General">
                  <c:v>-5.9999999999999995E-4</c:v>
                </c:pt>
                <c:pt idx="157" formatCode="General">
                  <c:v>2.0099999999999996E-2</c:v>
                </c:pt>
                <c:pt idx="158" formatCode="General">
                  <c:v>-5.3E-3</c:v>
                </c:pt>
                <c:pt idx="159" formatCode="General">
                  <c:v>-1.6799999999999999E-2</c:v>
                </c:pt>
                <c:pt idx="160" formatCode="General">
                  <c:v>-4.36E-2</c:v>
                </c:pt>
                <c:pt idx="161" formatCode="General">
                  <c:v>0.03</c:v>
                </c:pt>
                <c:pt idx="162" formatCode="General">
                  <c:v>-2.8199999999999999E-2</c:v>
                </c:pt>
                <c:pt idx="163" formatCode="General">
                  <c:v>6.6E-3</c:v>
                </c:pt>
                <c:pt idx="164" formatCode="General">
                  <c:v>-2.3199999999999998E-2</c:v>
                </c:pt>
                <c:pt idx="165" formatCode="General">
                  <c:v>-8.0000000000000002E-3</c:v>
                </c:pt>
                <c:pt idx="166" formatCode="General">
                  <c:v>4.6999999999999993E-3</c:v>
                </c:pt>
                <c:pt idx="167" formatCode="General">
                  <c:v>-9.1000000000000004E-3</c:v>
                </c:pt>
                <c:pt idx="168" formatCode="General">
                  <c:v>1.3000000000000001E-2</c:v>
                </c:pt>
                <c:pt idx="169" formatCode="General">
                  <c:v>1.5600000000000001E-2</c:v>
                </c:pt>
                <c:pt idx="170" formatCode="General">
                  <c:v>-8.6999999999999994E-3</c:v>
                </c:pt>
                <c:pt idx="171" formatCode="General">
                  <c:v>1.21E-2</c:v>
                </c:pt>
                <c:pt idx="172" formatCode="General">
                  <c:v>1.5700000000000002E-2</c:v>
                </c:pt>
                <c:pt idx="173" formatCode="General">
                  <c:v>-2.0000000000000001E-4</c:v>
                </c:pt>
                <c:pt idx="174" formatCode="General">
                  <c:v>1.4999999999999999E-2</c:v>
                </c:pt>
                <c:pt idx="175" formatCode="General">
                  <c:v>-2.5699999999999997E-2</c:v>
                </c:pt>
                <c:pt idx="176" formatCode="General">
                  <c:v>2.1600000000000001E-2</c:v>
                </c:pt>
                <c:pt idx="177" formatCode="General">
                  <c:v>5.1999999999999998E-3</c:v>
                </c:pt>
                <c:pt idx="178" formatCode="General">
                  <c:v>-5.0999999999999997E-2</c:v>
                </c:pt>
                <c:pt idx="179" formatCode="General">
                  <c:v>6.6799999999999998E-2</c:v>
                </c:pt>
                <c:pt idx="180" formatCode="General">
                  <c:v>-2.7000000000000003E-2</c:v>
                </c:pt>
                <c:pt idx="181" formatCode="General">
                  <c:v>5.3499999999999999E-2</c:v>
                </c:pt>
                <c:pt idx="182" formatCode="General">
                  <c:v>-1.5300000000000001E-2</c:v>
                </c:pt>
                <c:pt idx="183" formatCode="General">
                  <c:v>-6.5000000000000002E-2</c:v>
                </c:pt>
                <c:pt idx="184" formatCode="General">
                  <c:v>-4.2500000000000003E-2</c:v>
                </c:pt>
                <c:pt idx="185" formatCode="General">
                  <c:v>3.1200000000000002E-2</c:v>
                </c:pt>
                <c:pt idx="186" formatCode="General">
                  <c:v>2.5399999999999999E-2</c:v>
                </c:pt>
                <c:pt idx="187" formatCode="General">
                  <c:v>4.3299999999999998E-2</c:v>
                </c:pt>
                <c:pt idx="188" formatCode="General">
                  <c:v>3.6200000000000003E-2</c:v>
                </c:pt>
                <c:pt idx="189" formatCode="General">
                  <c:v>3.3399999999999999E-2</c:v>
                </c:pt>
                <c:pt idx="190" formatCode="General">
                  <c:v>-1.5800000000000002E-2</c:v>
                </c:pt>
                <c:pt idx="191" formatCode="General">
                  <c:v>5.6500000000000002E-2</c:v>
                </c:pt>
                <c:pt idx="192" formatCode="General">
                  <c:v>-1.3899999999999999E-2</c:v>
                </c:pt>
                <c:pt idx="193" formatCode="General">
                  <c:v>-4.5499999999999999E-2</c:v>
                </c:pt>
                <c:pt idx="194" formatCode="General">
                  <c:v>-8.6999999999999994E-3</c:v>
                </c:pt>
                <c:pt idx="195" formatCode="General">
                  <c:v>2.2599999999999999E-2</c:v>
                </c:pt>
                <c:pt idx="196" formatCode="General">
                  <c:v>-4.4699999999999997E-2</c:v>
                </c:pt>
                <c:pt idx="197" formatCode="General">
                  <c:v>1.29E-2</c:v>
                </c:pt>
                <c:pt idx="198" formatCode="General">
                  <c:v>8.1000000000000013E-3</c:v>
                </c:pt>
                <c:pt idx="199" formatCode="General">
                  <c:v>2.7099999999999999E-2</c:v>
                </c:pt>
                <c:pt idx="200" formatCode="General">
                  <c:v>-1.1200000000000002E-2</c:v>
                </c:pt>
                <c:pt idx="201" formatCode="General">
                  <c:v>-4.9500000000000002E-2</c:v>
                </c:pt>
                <c:pt idx="202" formatCode="General">
                  <c:v>-5.1000000000000004E-3</c:v>
                </c:pt>
                <c:pt idx="203" formatCode="General">
                  <c:v>3.5099999999999999E-2</c:v>
                </c:pt>
                <c:pt idx="204" formatCode="General">
                  <c:v>3.0999999999999999E-3</c:v>
                </c:pt>
                <c:pt idx="205" formatCode="General">
                  <c:v>4.2900000000000001E-2</c:v>
                </c:pt>
                <c:pt idx="206" formatCode="General">
                  <c:v>-5.9999999999999995E-4</c:v>
                </c:pt>
                <c:pt idx="207" formatCode="General">
                  <c:v>-2.0199999999999999E-2</c:v>
                </c:pt>
                <c:pt idx="208" formatCode="General">
                  <c:v>-5.9999999999999995E-4</c:v>
                </c:pt>
                <c:pt idx="209" formatCode="General">
                  <c:v>3.2599999999999997E-2</c:v>
                </c:pt>
                <c:pt idx="210" formatCode="General">
                  <c:v>-2.2000000000000001E-3</c:v>
                </c:pt>
                <c:pt idx="211" formatCode="General">
                  <c:v>1.6E-2</c:v>
                </c:pt>
                <c:pt idx="212" formatCode="General">
                  <c:v>-5.2199999999999996E-2</c:v>
                </c:pt>
                <c:pt idx="213" formatCode="General">
                  <c:v>2.4E-2</c:v>
                </c:pt>
                <c:pt idx="214" formatCode="General">
                  <c:v>-2E-3</c:v>
                </c:pt>
                <c:pt idx="215" formatCode="General">
                  <c:v>-7.8000000000000005E-3</c:v>
                </c:pt>
                <c:pt idx="216" formatCode="General">
                  <c:v>6.4000000000000003E-3</c:v>
                </c:pt>
                <c:pt idx="217" formatCode="General">
                  <c:v>-3.0999999999999999E-3</c:v>
                </c:pt>
                <c:pt idx="218" formatCode="General">
                  <c:v>-1.6200000000000003E-2</c:v>
                </c:pt>
                <c:pt idx="219" formatCode="General">
                  <c:v>1.2699999999999999E-2</c:v>
                </c:pt>
                <c:pt idx="220" formatCode="General">
                  <c:v>2.81E-2</c:v>
                </c:pt>
                <c:pt idx="221" formatCode="General">
                  <c:v>-3.3E-3</c:v>
                </c:pt>
                <c:pt idx="222" formatCode="General">
                  <c:v>-3.2000000000000002E-3</c:v>
                </c:pt>
                <c:pt idx="223" formatCode="General">
                  <c:v>-6.0000000000000001E-3</c:v>
                </c:pt>
                <c:pt idx="224" formatCode="General">
                  <c:v>3.9000000000000003E-3</c:v>
                </c:pt>
                <c:pt idx="225" formatCode="General">
                  <c:v>-2.7200000000000002E-2</c:v>
                </c:pt>
                <c:pt idx="226" formatCode="General">
                  <c:v>-1.83E-2</c:v>
                </c:pt>
                <c:pt idx="227" formatCode="General">
                  <c:v>5.4000000000000003E-3</c:v>
                </c:pt>
                <c:pt idx="228" formatCode="General">
                  <c:v>-5.8999999999999999E-3</c:v>
                </c:pt>
                <c:pt idx="229" formatCode="General">
                  <c:v>1.0500000000000001E-2</c:v>
                </c:pt>
                <c:pt idx="230" formatCode="General">
                  <c:v>3.9300000000000002E-2</c:v>
                </c:pt>
                <c:pt idx="231" formatCode="General">
                  <c:v>1.2E-2</c:v>
                </c:pt>
                <c:pt idx="232" formatCode="General">
                  <c:v>-4.5999999999999999E-3</c:v>
                </c:pt>
                <c:pt idx="233" formatCode="General">
                  <c:v>-7.4000000000000003E-3</c:v>
                </c:pt>
                <c:pt idx="234" formatCode="General">
                  <c:v>2.3799999999999998E-2</c:v>
                </c:pt>
                <c:pt idx="235" formatCode="General">
                  <c:v>2.0499999999999997E-2</c:v>
                </c:pt>
                <c:pt idx="236" formatCode="General">
                  <c:v>-2.53E-2</c:v>
                </c:pt>
                <c:pt idx="237" formatCode="General">
                  <c:v>-2.3E-2</c:v>
                </c:pt>
                <c:pt idx="238" formatCode="General">
                  <c:v>3.8199999999999998E-2</c:v>
                </c:pt>
                <c:pt idx="239" formatCode="General">
                  <c:v>-2.7000000000000001E-3</c:v>
                </c:pt>
                <c:pt idx="240" formatCode="General">
                  <c:v>-4.0000000000000002E-4</c:v>
                </c:pt>
                <c:pt idx="241" formatCode="General">
                  <c:v>-1.6000000000000001E-3</c:v>
                </c:pt>
                <c:pt idx="242" formatCode="General">
                  <c:v>-3.8E-3</c:v>
                </c:pt>
                <c:pt idx="243" formatCode="General">
                  <c:v>-2.69E-2</c:v>
                </c:pt>
                <c:pt idx="244" formatCode="General">
                  <c:v>8.8999999999999999E-3</c:v>
                </c:pt>
                <c:pt idx="245" formatCode="General">
                  <c:v>8.2799999999999999E-2</c:v>
                </c:pt>
                <c:pt idx="246" formatCode="General">
                  <c:v>-2.3099999999999999E-2</c:v>
                </c:pt>
                <c:pt idx="247" formatCode="General">
                  <c:v>-1.9E-2</c:v>
                </c:pt>
                <c:pt idx="248" formatCode="General">
                  <c:v>4.4000000000000003E-3</c:v>
                </c:pt>
                <c:pt idx="249" formatCode="General">
                  <c:v>1.11E-2</c:v>
                </c:pt>
                <c:pt idx="250" formatCode="General">
                  <c:v>7.0400000000000004E-2</c:v>
                </c:pt>
                <c:pt idx="251" formatCode="General">
                  <c:v>6.3099999999999989E-2</c:v>
                </c:pt>
                <c:pt idx="252" formatCode="General">
                  <c:v>4.4000000000000003E-3</c:v>
                </c:pt>
                <c:pt idx="253" formatCode="General">
                  <c:v>6.1600000000000002E-2</c:v>
                </c:pt>
                <c:pt idx="254" formatCode="General">
                  <c:v>-3.5200000000000002E-2</c:v>
                </c:pt>
                <c:pt idx="255" formatCode="General">
                  <c:v>-2.76E-2</c:v>
                </c:pt>
                <c:pt idx="256" formatCode="General">
                  <c:v>3.56E-2</c:v>
                </c:pt>
                <c:pt idx="257" formatCode="General">
                  <c:v>-4.6999999999999993E-3</c:v>
                </c:pt>
                <c:pt idx="258" formatCode="General">
                  <c:v>-1.3000000000000001E-2</c:v>
                </c:pt>
                <c:pt idx="259" formatCode="General">
                  <c:v>3.4200000000000001E-2</c:v>
                </c:pt>
                <c:pt idx="260" formatCode="General">
                  <c:v>6.5000000000000006E-3</c:v>
                </c:pt>
                <c:pt idx="261" formatCode="General">
                  <c:v>-8.3999999999999995E-3</c:v>
                </c:pt>
                <c:pt idx="262" formatCode="General">
                  <c:v>-2.6200000000000001E-2</c:v>
                </c:pt>
                <c:pt idx="263" formatCode="General">
                  <c:v>1.21E-2</c:v>
                </c:pt>
                <c:pt idx="264" formatCode="General">
                  <c:v>4.0099999999999997E-2</c:v>
                </c:pt>
                <c:pt idx="265" formatCode="General">
                  <c:v>3.7000000000000002E-3</c:v>
                </c:pt>
                <c:pt idx="266" formatCode="General">
                  <c:v>6.08E-2</c:v>
                </c:pt>
                <c:pt idx="267" formatCode="General">
                  <c:v>2.3E-3</c:v>
                </c:pt>
                <c:pt idx="268" formatCode="General">
                  <c:v>1.7899999999999999E-2</c:v>
                </c:pt>
                <c:pt idx="269" formatCode="General">
                  <c:v>2.5399999999999999E-2</c:v>
                </c:pt>
                <c:pt idx="270" formatCode="General">
                  <c:v>2.98E-2</c:v>
                </c:pt>
                <c:pt idx="271" formatCode="General">
                  <c:v>8.8000000000000005E-3</c:v>
                </c:pt>
                <c:pt idx="272" formatCode="General">
                  <c:v>-1.1299999999999999E-2</c:v>
                </c:pt>
                <c:pt idx="273" formatCode="General">
                  <c:v>2.3E-3</c:v>
                </c:pt>
                <c:pt idx="274" formatCode="General">
                  <c:v>-1.9400000000000001E-2</c:v>
                </c:pt>
                <c:pt idx="275" formatCode="General">
                  <c:v>1.23E-2</c:v>
                </c:pt>
                <c:pt idx="276" formatCode="General">
                  <c:v>5.9999999999999995E-4</c:v>
                </c:pt>
                <c:pt idx="277" formatCode="General">
                  <c:v>5.1900000000000002E-2</c:v>
                </c:pt>
                <c:pt idx="278" formatCode="General">
                  <c:v>-5.28E-2</c:v>
                </c:pt>
                <c:pt idx="279" formatCode="General">
                  <c:v>8.0500000000000002E-2</c:v>
                </c:pt>
                <c:pt idx="280" formatCode="General">
                  <c:v>8.6599999999999996E-2</c:v>
                </c:pt>
                <c:pt idx="281" formatCode="General">
                  <c:v>-6.7000000000000002E-3</c:v>
                </c:pt>
                <c:pt idx="282" formatCode="General">
                  <c:v>6.0400000000000002E-2</c:v>
                </c:pt>
              </c:numCache>
            </c:numRef>
          </c:xVal>
          <c:yVal>
            <c:numRef>
              <c:f>'Error Factor (REVISED)'!$B$2:$B$284</c:f>
              <c:numCache>
                <c:formatCode>0.00</c:formatCode>
                <c:ptCount val="283"/>
                <c:pt idx="0">
                  <c:v>-4.4871794871794934E-2</c:v>
                </c:pt>
                <c:pt idx="1">
                  <c:v>6.8493150684931559E-2</c:v>
                </c:pt>
                <c:pt idx="2">
                  <c:v>-0.16091954022988508</c:v>
                </c:pt>
                <c:pt idx="3">
                  <c:v>-2.2471910112359605E-2</c:v>
                </c:pt>
                <c:pt idx="4">
                  <c:v>-0.14423076923076927</c:v>
                </c:pt>
                <c:pt idx="5">
                  <c:v>7.7720207253886064E-2</c:v>
                </c:pt>
                <c:pt idx="6">
                  <c:v>2.1164021164021163E-2</c:v>
                </c:pt>
                <c:pt idx="7">
                  <c:v>3.8461538461538325E-2</c:v>
                </c:pt>
                <c:pt idx="8">
                  <c:v>-1.6216216216216273E-2</c:v>
                </c:pt>
                <c:pt idx="9">
                  <c:v>-1.0695187165775444E-2</c:v>
                </c:pt>
                <c:pt idx="10">
                  <c:v>-3.1088082901554293E-2</c:v>
                </c:pt>
                <c:pt idx="11">
                  <c:v>-0.18565400843881863</c:v>
                </c:pt>
                <c:pt idx="12">
                  <c:v>4.8672566371681603E-2</c:v>
                </c:pt>
                <c:pt idx="13">
                  <c:v>-8.7719298245614308E-3</c:v>
                </c:pt>
                <c:pt idx="14">
                  <c:v>3.6363636363636154E-2</c:v>
                </c:pt>
                <c:pt idx="15">
                  <c:v>-8.3333333333333259E-2</c:v>
                </c:pt>
                <c:pt idx="16">
                  <c:v>4.1841004184099972E-3</c:v>
                </c:pt>
                <c:pt idx="17">
                  <c:v>-8.0769230769230704E-2</c:v>
                </c:pt>
                <c:pt idx="18">
                  <c:v>3.5856573705179473E-2</c:v>
                </c:pt>
                <c:pt idx="19">
                  <c:v>5.9071729957805852E-2</c:v>
                </c:pt>
                <c:pt idx="20">
                  <c:v>-0.14130434782608681</c:v>
                </c:pt>
                <c:pt idx="21">
                  <c:v>-4.8275862068965614E-2</c:v>
                </c:pt>
                <c:pt idx="22">
                  <c:v>7.0110701107011009E-2</c:v>
                </c:pt>
                <c:pt idx="23">
                  <c:v>-4.9122807017543901E-2</c:v>
                </c:pt>
                <c:pt idx="24">
                  <c:v>2.8880866425992746E-2</c:v>
                </c:pt>
                <c:pt idx="25">
                  <c:v>-4.8109965635738883E-2</c:v>
                </c:pt>
                <c:pt idx="26">
                  <c:v>0.11068702290076327</c:v>
                </c:pt>
                <c:pt idx="27">
                  <c:v>-9.6551724137931005E-2</c:v>
                </c:pt>
                <c:pt idx="28">
                  <c:v>1.0452961672473782E-2</c:v>
                </c:pt>
                <c:pt idx="29">
                  <c:v>-3.0405405405405372E-2</c:v>
                </c:pt>
                <c:pt idx="30">
                  <c:v>8.4249084249084172E-2</c:v>
                </c:pt>
                <c:pt idx="31">
                  <c:v>-0.125</c:v>
                </c:pt>
                <c:pt idx="32">
                  <c:v>4.0000000000000036E-2</c:v>
                </c:pt>
                <c:pt idx="33">
                  <c:v>-6.25E-2</c:v>
                </c:pt>
                <c:pt idx="34">
                  <c:v>0</c:v>
                </c:pt>
                <c:pt idx="35">
                  <c:v>-1.8404907975460016E-2</c:v>
                </c:pt>
                <c:pt idx="36">
                  <c:v>1.2422360248447006E-2</c:v>
                </c:pt>
                <c:pt idx="37">
                  <c:v>-8.2621082621082476E-2</c:v>
                </c:pt>
                <c:pt idx="38">
                  <c:v>-2.7700831024930817E-2</c:v>
                </c:pt>
                <c:pt idx="39">
                  <c:v>8.379888268156277E-3</c:v>
                </c:pt>
                <c:pt idx="40">
                  <c:v>2.8735632183908066E-2</c:v>
                </c:pt>
                <c:pt idx="41">
                  <c:v>0.14473684210526305</c:v>
                </c:pt>
                <c:pt idx="42">
                  <c:v>-3.2786885245901232E-3</c:v>
                </c:pt>
                <c:pt idx="43">
                  <c:v>-4.9844236760124616E-2</c:v>
                </c:pt>
                <c:pt idx="44">
                  <c:v>5.2459016393442637E-2</c:v>
                </c:pt>
                <c:pt idx="45">
                  <c:v>8.9285714285714191E-2</c:v>
                </c:pt>
                <c:pt idx="46">
                  <c:v>-6.0402684563758413E-2</c:v>
                </c:pt>
                <c:pt idx="47">
                  <c:v>0.16862745098039222</c:v>
                </c:pt>
                <c:pt idx="48">
                  <c:v>2.409638554216853E-2</c:v>
                </c:pt>
                <c:pt idx="49">
                  <c:v>4.1841004184100417E-2</c:v>
                </c:pt>
                <c:pt idx="50">
                  <c:v>-2.0491803278688492E-2</c:v>
                </c:pt>
                <c:pt idx="51">
                  <c:v>-8.2706766917293284E-2</c:v>
                </c:pt>
                <c:pt idx="52">
                  <c:v>0.42245989304812825</c:v>
                </c:pt>
                <c:pt idx="53">
                  <c:v>-0.41562500000000002</c:v>
                </c:pt>
                <c:pt idx="54">
                  <c:v>-0.12087912087912089</c:v>
                </c:pt>
                <c:pt idx="55">
                  <c:v>-8.3123425692695263E-2</c:v>
                </c:pt>
                <c:pt idx="56">
                  <c:v>-7.4999999999999512E-3</c:v>
                </c:pt>
                <c:pt idx="57">
                  <c:v>2.3017902813299296E-2</c:v>
                </c:pt>
                <c:pt idx="58">
                  <c:v>-2.4937655860349017E-2</c:v>
                </c:pt>
                <c:pt idx="59">
                  <c:v>4.9738219895288038E-2</c:v>
                </c:pt>
                <c:pt idx="60">
                  <c:v>-4.500000000000004E-2</c:v>
                </c:pt>
                <c:pt idx="61">
                  <c:v>5.5408970976253302E-2</c:v>
                </c:pt>
                <c:pt idx="62">
                  <c:v>0</c:v>
                </c:pt>
                <c:pt idx="63">
                  <c:v>-7.1078431372548989E-2</c:v>
                </c:pt>
                <c:pt idx="64">
                  <c:v>5.4263565891472965E-2</c:v>
                </c:pt>
                <c:pt idx="65">
                  <c:v>2.6525198938992078E-2</c:v>
                </c:pt>
                <c:pt idx="66">
                  <c:v>-1.822916666666663E-2</c:v>
                </c:pt>
                <c:pt idx="67">
                  <c:v>8.1690140845070536E-2</c:v>
                </c:pt>
                <c:pt idx="68">
                  <c:v>-1.3888888888888951E-2</c:v>
                </c:pt>
                <c:pt idx="69">
                  <c:v>-6.0052219321148792E-2</c:v>
                </c:pt>
                <c:pt idx="70">
                  <c:v>-4.4887780548628409E-2</c:v>
                </c:pt>
                <c:pt idx="71">
                  <c:v>-1.2315270935960521E-2</c:v>
                </c:pt>
                <c:pt idx="72">
                  <c:v>2.5252525252525082E-2</c:v>
                </c:pt>
                <c:pt idx="73">
                  <c:v>-1.980198019801982E-2</c:v>
                </c:pt>
                <c:pt idx="74">
                  <c:v>1.2531328320801949E-2</c:v>
                </c:pt>
                <c:pt idx="75">
                  <c:v>-1.4814814814814725E-2</c:v>
                </c:pt>
                <c:pt idx="76">
                  <c:v>3.8461538461538547E-2</c:v>
                </c:pt>
                <c:pt idx="77">
                  <c:v>0</c:v>
                </c:pt>
                <c:pt idx="78">
                  <c:v>-6.024096385542177E-2</c:v>
                </c:pt>
                <c:pt idx="79">
                  <c:v>0</c:v>
                </c:pt>
                <c:pt idx="80">
                  <c:v>5.0632911392405111E-2</c:v>
                </c:pt>
                <c:pt idx="81">
                  <c:v>1.5424164524421524E-2</c:v>
                </c:pt>
                <c:pt idx="82">
                  <c:v>3.7333333333333441E-2</c:v>
                </c:pt>
                <c:pt idx="83">
                  <c:v>-1.3157894736842035E-2</c:v>
                </c:pt>
                <c:pt idx="84">
                  <c:v>-5.9405940594059459E-2</c:v>
                </c:pt>
                <c:pt idx="85">
                  <c:v>-9.8039215686274161E-3</c:v>
                </c:pt>
                <c:pt idx="86">
                  <c:v>-6.8493150684931448E-2</c:v>
                </c:pt>
                <c:pt idx="87">
                  <c:v>4.5871559633026138E-3</c:v>
                </c:pt>
                <c:pt idx="88">
                  <c:v>5.0602409638554224E-2</c:v>
                </c:pt>
                <c:pt idx="89">
                  <c:v>7.2815533980583602E-3</c:v>
                </c:pt>
                <c:pt idx="90">
                  <c:v>8.9947089947089998E-2</c:v>
                </c:pt>
                <c:pt idx="91">
                  <c:v>-3.8167938931297773E-2</c:v>
                </c:pt>
                <c:pt idx="92">
                  <c:v>-5.0632911392405333E-3</c:v>
                </c:pt>
                <c:pt idx="93">
                  <c:v>1.2820512820512997E-2</c:v>
                </c:pt>
                <c:pt idx="94">
                  <c:v>-0.14847161572052403</c:v>
                </c:pt>
                <c:pt idx="95">
                  <c:v>-8.582834331337319E-2</c:v>
                </c:pt>
                <c:pt idx="96">
                  <c:v>-1.1834319526627279E-2</c:v>
                </c:pt>
                <c:pt idx="97">
                  <c:v>0.10698689956331875</c:v>
                </c:pt>
                <c:pt idx="98">
                  <c:v>-5.1759834368530044E-2</c:v>
                </c:pt>
                <c:pt idx="99">
                  <c:v>-1.2200417709216094E-3</c:v>
                </c:pt>
                <c:pt idx="100">
                  <c:v>-2.3937834292057869E-2</c:v>
                </c:pt>
                <c:pt idx="101">
                  <c:v>0.120800814387513</c:v>
                </c:pt>
                <c:pt idx="102">
                  <c:v>-4.2829612628023317E-2</c:v>
                </c:pt>
                <c:pt idx="103">
                  <c:v>5.4165715590047903E-2</c:v>
                </c:pt>
                <c:pt idx="104">
                  <c:v>5.4773082942096929E-2</c:v>
                </c:pt>
                <c:pt idx="105">
                  <c:v>4.7382489408916761E-2</c:v>
                </c:pt>
                <c:pt idx="106">
                  <c:v>7.21894770994429E-2</c:v>
                </c:pt>
                <c:pt idx="107">
                  <c:v>-3.6094967553621293E-2</c:v>
                </c:pt>
                <c:pt idx="108">
                  <c:v>-0.1221660451602572</c:v>
                </c:pt>
                <c:pt idx="109">
                  <c:v>5.2389550981100319E-2</c:v>
                </c:pt>
                <c:pt idx="110">
                  <c:v>-5.1928783382789279E-2</c:v>
                </c:pt>
                <c:pt idx="111">
                  <c:v>5.4773082942096929E-2</c:v>
                </c:pt>
                <c:pt idx="112">
                  <c:v>2.4392048537463795E-2</c:v>
                </c:pt>
                <c:pt idx="113">
                  <c:v>2.7573622586040791E-2</c:v>
                </c:pt>
                <c:pt idx="114">
                  <c:v>1.525794416570192E-2</c:v>
                </c:pt>
                <c:pt idx="115">
                  <c:v>1.2874306116598344E-2</c:v>
                </c:pt>
                <c:pt idx="116">
                  <c:v>-1.271066512286112E-2</c:v>
                </c:pt>
                <c:pt idx="117">
                  <c:v>5.1206455116765692E-3</c:v>
                </c:pt>
                <c:pt idx="118">
                  <c:v>7.1226728723404298E-2</c:v>
                </c:pt>
                <c:pt idx="119">
                  <c:v>-3.4401583649884993E-2</c:v>
                </c:pt>
                <c:pt idx="120">
                  <c:v>5.3248709122202253E-3</c:v>
                </c:pt>
                <c:pt idx="121">
                  <c:v>-5.5260550318859791E-2</c:v>
                </c:pt>
                <c:pt idx="122">
                  <c:v>-5.0054351947822484E-3</c:v>
                </c:pt>
                <c:pt idx="123">
                  <c:v>-5.4384203480589033E-2</c:v>
                </c:pt>
                <c:pt idx="124">
                  <c:v>7.6341181011192694E-2</c:v>
                </c:pt>
                <c:pt idx="125" formatCode="General">
                  <c:v>0</c:v>
                </c:pt>
                <c:pt idx="126" formatCode="General">
                  <c:v>1.5494356187290892E-2</c:v>
                </c:pt>
                <c:pt idx="127" formatCode="General">
                  <c:v>3.7547103315531238E-2</c:v>
                </c:pt>
                <c:pt idx="128" formatCode="General">
                  <c:v>5.3967129112268974E-3</c:v>
                </c:pt>
                <c:pt idx="129" formatCode="General">
                  <c:v>-4.6271023421456281E-2</c:v>
                </c:pt>
                <c:pt idx="130" formatCode="General">
                  <c:v>-2.9932418801694505E-2</c:v>
                </c:pt>
                <c:pt idx="131" formatCode="General">
                  <c:v>3.0856013933296733E-2</c:v>
                </c:pt>
                <c:pt idx="132" formatCode="General">
                  <c:v>-7.1604401969302067E-2</c:v>
                </c:pt>
                <c:pt idx="133" formatCode="General">
                  <c:v>-3.8986942505276345E-2</c:v>
                </c:pt>
                <c:pt idx="134" formatCode="General">
                  <c:v>4.0568587701515613E-2</c:v>
                </c:pt>
                <c:pt idx="135" formatCode="General">
                  <c:v>-6.0535981499115654E-2</c:v>
                </c:pt>
                <c:pt idx="136" formatCode="General">
                  <c:v>1.1327157663028498E-2</c:v>
                </c:pt>
                <c:pt idx="137" formatCode="General">
                  <c:v>3.7639781108731896E-2</c:v>
                </c:pt>
                <c:pt idx="138" formatCode="General">
                  <c:v>7.0528004890349383E-2</c:v>
                </c:pt>
                <c:pt idx="139" formatCode="General">
                  <c:v>5.0264833342250181E-2</c:v>
                </c:pt>
                <c:pt idx="140" formatCode="General">
                  <c:v>1.0706753906883693E-2</c:v>
                </c:pt>
                <c:pt idx="141" formatCode="General">
                  <c:v>-3.6094967553621293E-2</c:v>
                </c:pt>
                <c:pt idx="142" formatCode="General">
                  <c:v>2.6456583382376442E-2</c:v>
                </c:pt>
                <c:pt idx="143" formatCode="General">
                  <c:v>-2.6147278548559472E-3</c:v>
                </c:pt>
                <c:pt idx="144" formatCode="General">
                  <c:v>6.4591262852922826E-2</c:v>
                </c:pt>
                <c:pt idx="145" formatCode="General">
                  <c:v>4.704972638591487E-2</c:v>
                </c:pt>
                <c:pt idx="146" formatCode="General">
                  <c:v>-4.4935522354144108E-2</c:v>
                </c:pt>
                <c:pt idx="147" formatCode="General">
                  <c:v>-7.2916392363396976E-2</c:v>
                </c:pt>
                <c:pt idx="148" formatCode="General">
                  <c:v>-2.5382404270608783E-2</c:v>
                </c:pt>
                <c:pt idx="149" formatCode="General">
                  <c:v>4.7870051635111821E-2</c:v>
                </c:pt>
                <c:pt idx="150" formatCode="General">
                  <c:v>6.5169440545418178E-2</c:v>
                </c:pt>
                <c:pt idx="151" formatCode="General">
                  <c:v>2.6161850730474168E-2</c:v>
                </c:pt>
                <c:pt idx="152" formatCode="General">
                  <c:v>1.7740680907078366E-2</c:v>
                </c:pt>
                <c:pt idx="153" formatCode="General">
                  <c:v>-4.5189670932358261E-2</c:v>
                </c:pt>
                <c:pt idx="154" formatCode="General">
                  <c:v>5.6717679374566066E-2</c:v>
                </c:pt>
                <c:pt idx="155" formatCode="General">
                  <c:v>-2.9794149512459844E-3</c:v>
                </c:pt>
                <c:pt idx="156" formatCode="General">
                  <c:v>-8.6967273926304545E-2</c:v>
                </c:pt>
                <c:pt idx="157" formatCode="General">
                  <c:v>1.6592642252576839E-2</c:v>
                </c:pt>
                <c:pt idx="158" formatCode="General">
                  <c:v>-1.3638617953380727E-2</c:v>
                </c:pt>
                <c:pt idx="159" formatCode="General">
                  <c:v>3.0903823211952508E-2</c:v>
                </c:pt>
                <c:pt idx="160" formatCode="General">
                  <c:v>5.3251959552444106E-2</c:v>
                </c:pt>
                <c:pt idx="161" formatCode="General">
                  <c:v>4.0012445550715592E-2</c:v>
                </c:pt>
                <c:pt idx="162" formatCode="General">
                  <c:v>-9.1562105003545335E-3</c:v>
                </c:pt>
                <c:pt idx="163" formatCode="General">
                  <c:v>1.2359164820074264E-2</c:v>
                </c:pt>
                <c:pt idx="164" formatCode="General">
                  <c:v>3.511662466886345E-2</c:v>
                </c:pt>
                <c:pt idx="165" formatCode="General">
                  <c:v>3.642938458447742E-2</c:v>
                </c:pt>
                <c:pt idx="166" formatCode="General">
                  <c:v>6.7138314217315198E-2</c:v>
                </c:pt>
                <c:pt idx="167" formatCode="General">
                  <c:v>-1.3917271510112017E-2</c:v>
                </c:pt>
                <c:pt idx="168" formatCode="General">
                  <c:v>-5.2828299682963542E-2</c:v>
                </c:pt>
                <c:pt idx="169" formatCode="General">
                  <c:v>6.3154160014192051E-2</c:v>
                </c:pt>
                <c:pt idx="170" formatCode="General">
                  <c:v>-4.0379966633754427E-2</c:v>
                </c:pt>
                <c:pt idx="171" formatCode="General">
                  <c:v>-6.0127999999999959E-2</c:v>
                </c:pt>
                <c:pt idx="172" formatCode="General">
                  <c:v>-1.8653435498053095E-2</c:v>
                </c:pt>
                <c:pt idx="173" formatCode="General">
                  <c:v>6.2567149086771856E-3</c:v>
                </c:pt>
                <c:pt idx="174" formatCode="General">
                  <c:v>-3.0304887390838031E-2</c:v>
                </c:pt>
                <c:pt idx="175" formatCode="General">
                  <c:v>0</c:v>
                </c:pt>
                <c:pt idx="176" formatCode="General">
                  <c:v>-3.5066970225599459E-2</c:v>
                </c:pt>
                <c:pt idx="177" formatCode="General">
                  <c:v>-1.4424758130318294E-2</c:v>
                </c:pt>
                <c:pt idx="178" formatCode="General">
                  <c:v>6.7703795892968266E-2</c:v>
                </c:pt>
                <c:pt idx="179" formatCode="General">
                  <c:v>-3.0708148515773415E-3</c:v>
                </c:pt>
                <c:pt idx="180" formatCode="General">
                  <c:v>-9.1283501352348306E-3</c:v>
                </c:pt>
                <c:pt idx="181" formatCode="General">
                  <c:v>0.2276346074029354</c:v>
                </c:pt>
                <c:pt idx="182" formatCode="General">
                  <c:v>-6.2935332178340353E-2</c:v>
                </c:pt>
                <c:pt idx="183" formatCode="General">
                  <c:v>4.3768682880023446E-2</c:v>
                </c:pt>
                <c:pt idx="184" formatCode="General">
                  <c:v>-2.4901939616394975E-2</c:v>
                </c:pt>
                <c:pt idx="185" formatCode="General">
                  <c:v>3.6902985074626748E-2</c:v>
                </c:pt>
                <c:pt idx="186" formatCode="General">
                  <c:v>-0.12581139707081579</c:v>
                </c:pt>
                <c:pt idx="187" formatCode="General">
                  <c:v>-6.4171122994652885E-3</c:v>
                </c:pt>
                <c:pt idx="188" formatCode="General">
                  <c:v>-9.5021026612307491E-3</c:v>
                </c:pt>
                <c:pt idx="189" formatCode="General">
                  <c:v>-4.5472652060671082E-2</c:v>
                </c:pt>
                <c:pt idx="190" formatCode="General">
                  <c:v>-9.835612653681447E-2</c:v>
                </c:pt>
                <c:pt idx="191" formatCode="General">
                  <c:v>1.6656367619796608E-2</c:v>
                </c:pt>
                <c:pt idx="192" formatCode="General">
                  <c:v>4.3496101764464612E-2</c:v>
                </c:pt>
                <c:pt idx="193" formatCode="General">
                  <c:v>0.12745778394633356</c:v>
                </c:pt>
                <c:pt idx="194" formatCode="General">
                  <c:v>-0.18400970742887957</c:v>
                </c:pt>
                <c:pt idx="195" formatCode="General">
                  <c:v>-6.2492100007584095E-2</c:v>
                </c:pt>
                <c:pt idx="196" formatCode="General">
                  <c:v>8.399101172859802E-2</c:v>
                </c:pt>
                <c:pt idx="197" formatCode="General">
                  <c:v>-6.8178336142178608E-2</c:v>
                </c:pt>
                <c:pt idx="198" formatCode="General">
                  <c:v>-9.3807848944835293E-2</c:v>
                </c:pt>
                <c:pt idx="199" formatCode="General">
                  <c:v>-5.0009892066562589E-2</c:v>
                </c:pt>
                <c:pt idx="200" formatCode="General">
                  <c:v>-3.9666455562592295E-2</c:v>
                </c:pt>
                <c:pt idx="201" formatCode="General">
                  <c:v>-0.10801039430572812</c:v>
                </c:pt>
                <c:pt idx="202" formatCode="General">
                  <c:v>2.8747433264886935E-2</c:v>
                </c:pt>
                <c:pt idx="203" formatCode="General">
                  <c:v>0.13973461682820743</c:v>
                </c:pt>
                <c:pt idx="204" formatCode="General">
                  <c:v>-5.9550258507921283E-2</c:v>
                </c:pt>
                <c:pt idx="205" formatCode="General">
                  <c:v>-4.134320633783195E-2</c:v>
                </c:pt>
                <c:pt idx="206" formatCode="General">
                  <c:v>-2.1197833456727655E-2</c:v>
                </c:pt>
                <c:pt idx="207" formatCode="General">
                  <c:v>7.4552496597927176E-2</c:v>
                </c:pt>
                <c:pt idx="208" formatCode="General">
                  <c:v>3.4255028906740703E-2</c:v>
                </c:pt>
                <c:pt idx="209" formatCode="General">
                  <c:v>-3.7111940454100045E-2</c:v>
                </c:pt>
                <c:pt idx="210" formatCode="General">
                  <c:v>-9.8507631005187668E-2</c:v>
                </c:pt>
                <c:pt idx="211" formatCode="General">
                  <c:v>4.6684110090299269E-2</c:v>
                </c:pt>
                <c:pt idx="212" formatCode="General">
                  <c:v>3.9104931566369405E-3</c:v>
                </c:pt>
                <c:pt idx="213" formatCode="General">
                  <c:v>-5.8315334773217931E-3</c:v>
                </c:pt>
                <c:pt idx="214" formatCode="General">
                  <c:v>-2.8294507087936127E-2</c:v>
                </c:pt>
                <c:pt idx="215" formatCode="General">
                  <c:v>1.9232265090230127E-2</c:v>
                </c:pt>
                <c:pt idx="216" formatCode="General">
                  <c:v>-2.4397647505217113E-2</c:v>
                </c:pt>
                <c:pt idx="217" formatCode="General">
                  <c:v>-1.2958316167933859E-2</c:v>
                </c:pt>
                <c:pt idx="218" formatCode="General">
                  <c:v>1.3128438626446748E-2</c:v>
                </c:pt>
                <c:pt idx="219" formatCode="General">
                  <c:v>-1.8417475185757759E-2</c:v>
                </c:pt>
                <c:pt idx="220" formatCode="General">
                  <c:v>1.305487954421114E-2</c:v>
                </c:pt>
                <c:pt idx="221" formatCode="General">
                  <c:v>7.1996278844014716E-2</c:v>
                </c:pt>
                <c:pt idx="222" formatCode="General">
                  <c:v>8.2251745496727757E-2</c:v>
                </c:pt>
                <c:pt idx="223" formatCode="General">
                  <c:v>-1.4919902546301156E-2</c:v>
                </c:pt>
                <c:pt idx="224" formatCode="General">
                  <c:v>-2.1299483648881123E-3</c:v>
                </c:pt>
                <c:pt idx="225" formatCode="General">
                  <c:v>3.5258480522083913E-2</c:v>
                </c:pt>
                <c:pt idx="226" formatCode="General">
                  <c:v>-5.6151194080053868E-2</c:v>
                </c:pt>
                <c:pt idx="227" formatCode="General">
                  <c:v>-4.1243588401549403E-3</c:v>
                </c:pt>
                <c:pt idx="228" formatCode="General">
                  <c:v>-4.1281821403996721E-3</c:v>
                </c:pt>
                <c:pt idx="229" formatCode="General">
                  <c:v>8.2588479595521846E-2</c:v>
                </c:pt>
                <c:pt idx="230" formatCode="General">
                  <c:v>4.1858715078543884E-2</c:v>
                </c:pt>
                <c:pt idx="231" formatCode="General">
                  <c:v>-2.7155635881128459E-2</c:v>
                </c:pt>
                <c:pt idx="232" formatCode="General">
                  <c:v>-0.10161340047271605</c:v>
                </c:pt>
                <c:pt idx="233" formatCode="General">
                  <c:v>-4.0940629188677802E-2</c:v>
                </c:pt>
                <c:pt idx="234" formatCode="General">
                  <c:v>-5.8202198749730538E-3</c:v>
                </c:pt>
                <c:pt idx="235" formatCode="General">
                  <c:v>-4.0880384933463687E-2</c:v>
                </c:pt>
                <c:pt idx="236" formatCode="General">
                  <c:v>8.0306199110641963E-2</c:v>
                </c:pt>
                <c:pt idx="237" formatCode="General">
                  <c:v>0.11161520404478154</c:v>
                </c:pt>
                <c:pt idx="238" formatCode="General">
                  <c:v>-3.0313642233360416E-2</c:v>
                </c:pt>
                <c:pt idx="239" formatCode="General">
                  <c:v>1.9866514877564301E-2</c:v>
                </c:pt>
                <c:pt idx="240" formatCode="General">
                  <c:v>-6.5967516627400302E-2</c:v>
                </c:pt>
                <c:pt idx="241" formatCode="General">
                  <c:v>1.251847160650188E-2</c:v>
                </c:pt>
                <c:pt idx="242" formatCode="General">
                  <c:v>6.3093493085208951E-3</c:v>
                </c:pt>
                <c:pt idx="243" formatCode="General">
                  <c:v>8.1814630110541575E-2</c:v>
                </c:pt>
                <c:pt idx="244" formatCode="General">
                  <c:v>-4.5297522362791609E-3</c:v>
                </c:pt>
                <c:pt idx="245" formatCode="General">
                  <c:v>2.7913648763051579E-2</c:v>
                </c:pt>
                <c:pt idx="246" formatCode="General">
                  <c:v>-8.1197873903461337E-2</c:v>
                </c:pt>
                <c:pt idx="247" formatCode="General">
                  <c:v>1.5178767273524851E-2</c:v>
                </c:pt>
                <c:pt idx="248" formatCode="General">
                  <c:v>1.0976826699190534E-2</c:v>
                </c:pt>
                <c:pt idx="249" formatCode="General">
                  <c:v>1.898090611230363E-2</c:v>
                </c:pt>
                <c:pt idx="250" formatCode="General">
                  <c:v>2.875540471430571E-2</c:v>
                </c:pt>
                <c:pt idx="251" formatCode="General">
                  <c:v>-3.0121296839067391E-2</c:v>
                </c:pt>
                <c:pt idx="252" formatCode="General">
                  <c:v>-2.4993954848211875E-2</c:v>
                </c:pt>
                <c:pt idx="253" formatCode="General">
                  <c:v>-2.4384490006004955E-2</c:v>
                </c:pt>
                <c:pt idx="254" formatCode="General">
                  <c:v>0.11598295916902002</c:v>
                </c:pt>
                <c:pt idx="255" formatCode="General">
                  <c:v>1.80551156160913E-2</c:v>
                </c:pt>
                <c:pt idx="256" formatCode="General">
                  <c:v>5.0636151857256229E-2</c:v>
                </c:pt>
                <c:pt idx="257" formatCode="General">
                  <c:v>-9.7143253362917736E-2</c:v>
                </c:pt>
                <c:pt idx="258" formatCode="General">
                  <c:v>1.7448969993415497E-2</c:v>
                </c:pt>
                <c:pt idx="259" formatCode="General">
                  <c:v>6.3046847657616922E-2</c:v>
                </c:pt>
                <c:pt idx="260" formatCode="General">
                  <c:v>9.0299544822699085E-2</c:v>
                </c:pt>
                <c:pt idx="261" formatCode="General">
                  <c:v>-3.0084331297750344E-2</c:v>
                </c:pt>
                <c:pt idx="262" formatCode="General">
                  <c:v>6.249648896129445E-2</c:v>
                </c:pt>
                <c:pt idx="263" formatCode="General">
                  <c:v>3.0061047941440266E-2</c:v>
                </c:pt>
                <c:pt idx="264" formatCode="General">
                  <c:v>0.11839891276210213</c:v>
                </c:pt>
                <c:pt idx="265" formatCode="General">
                  <c:v>8.0568874971458371E-3</c:v>
                </c:pt>
                <c:pt idx="266" formatCode="General">
                  <c:v>-5.3416494272393256E-2</c:v>
                </c:pt>
                <c:pt idx="267" formatCode="General">
                  <c:v>6.5011509371917242E-2</c:v>
                </c:pt>
                <c:pt idx="268" formatCode="General">
                  <c:v>7.1453738284828372E-2</c:v>
                </c:pt>
                <c:pt idx="269" formatCode="General">
                  <c:v>-1.0356009623766593E-2</c:v>
                </c:pt>
                <c:pt idx="270" formatCode="General">
                  <c:v>-3.6550542547115983E-2</c:v>
                </c:pt>
                <c:pt idx="271" formatCode="General">
                  <c:v>-4.4428750280889773E-2</c:v>
                </c:pt>
                <c:pt idx="272" formatCode="General">
                  <c:v>1.1231942866417821E-2</c:v>
                </c:pt>
                <c:pt idx="273" formatCode="General">
                  <c:v>8.9083941964431812E-3</c:v>
                </c:pt>
                <c:pt idx="274" formatCode="General">
                  <c:v>0.1227018679217533</c:v>
                </c:pt>
                <c:pt idx="275" formatCode="General">
                  <c:v>-6.3014642549526267E-2</c:v>
                </c:pt>
                <c:pt idx="276" formatCode="General">
                  <c:v>2.9803086748270369E-2</c:v>
                </c:pt>
                <c:pt idx="277" formatCode="General">
                  <c:v>4.5903221018257279E-2</c:v>
                </c:pt>
                <c:pt idx="278" formatCode="General">
                  <c:v>0.10660315374507223</c:v>
                </c:pt>
                <c:pt idx="279" formatCode="General">
                  <c:v>4.7848537005163561E-2</c:v>
                </c:pt>
                <c:pt idx="280" formatCode="General">
                  <c:v>1.1842563566701436E-2</c:v>
                </c:pt>
                <c:pt idx="281" formatCode="General">
                  <c:v>1.8626929217669064E-2</c:v>
                </c:pt>
                <c:pt idx="282" formatCode="General">
                  <c:v>2.472277767678599E-2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62-4FA3-8CCC-EF68CB255544}"/>
            </c:ext>
          </c:extLst>
        </c:ser>
        <c:ser>
          <c:idx val="1"/>
          <c:order val="1"/>
          <c:tx>
            <c:v>Predicted SKC Returns</c:v>
          </c:tx>
          <c:spPr>
            <a:ln w="19050">
              <a:noFill/>
            </a:ln>
          </c:spPr>
          <c:xVal>
            <c:numRef>
              <c:f>'Error Factor (REVISED)'!$E$2:$E$284</c:f>
              <c:numCache>
                <c:formatCode>0.00</c:formatCode>
                <c:ptCount val="283"/>
                <c:pt idx="0">
                  <c:v>1.8E-3</c:v>
                </c:pt>
                <c:pt idx="1">
                  <c:v>1.2699999999999999E-2</c:v>
                </c:pt>
                <c:pt idx="2">
                  <c:v>2.8999999999999998E-2</c:v>
                </c:pt>
                <c:pt idx="3">
                  <c:v>1.49E-2</c:v>
                </c:pt>
                <c:pt idx="4">
                  <c:v>-1.2800000000000001E-2</c:v>
                </c:pt>
                <c:pt idx="5">
                  <c:v>1.04E-2</c:v>
                </c:pt>
                <c:pt idx="6">
                  <c:v>-1.0500000000000001E-2</c:v>
                </c:pt>
                <c:pt idx="7">
                  <c:v>-3.6400000000000002E-2</c:v>
                </c:pt>
                <c:pt idx="8">
                  <c:v>1.7899999999999999E-2</c:v>
                </c:pt>
                <c:pt idx="9">
                  <c:v>3.0299999999999997E-2</c:v>
                </c:pt>
                <c:pt idx="10">
                  <c:v>1.6000000000000001E-3</c:v>
                </c:pt>
                <c:pt idx="11">
                  <c:v>5.6000000000000008E-3</c:v>
                </c:pt>
                <c:pt idx="12">
                  <c:v>1.8E-3</c:v>
                </c:pt>
                <c:pt idx="13">
                  <c:v>1.8600000000000002E-2</c:v>
                </c:pt>
                <c:pt idx="14">
                  <c:v>-2.7000000000000001E-3</c:v>
                </c:pt>
                <c:pt idx="15">
                  <c:v>-1.1000000000000001E-3</c:v>
                </c:pt>
                <c:pt idx="16">
                  <c:v>2.81E-2</c:v>
                </c:pt>
                <c:pt idx="17">
                  <c:v>-4.6100000000000002E-2</c:v>
                </c:pt>
                <c:pt idx="18">
                  <c:v>6.3299999999999995E-2</c:v>
                </c:pt>
                <c:pt idx="19">
                  <c:v>-3.2799999999999996E-2</c:v>
                </c:pt>
                <c:pt idx="20">
                  <c:v>-1.7600000000000001E-2</c:v>
                </c:pt>
                <c:pt idx="21">
                  <c:v>4.5999999999999999E-2</c:v>
                </c:pt>
                <c:pt idx="22">
                  <c:v>1.3999999999999999E-2</c:v>
                </c:pt>
                <c:pt idx="23">
                  <c:v>-7.5999999999999998E-2</c:v>
                </c:pt>
                <c:pt idx="24">
                  <c:v>3.9599999999999996E-2</c:v>
                </c:pt>
                <c:pt idx="25">
                  <c:v>3.9900000000000005E-2</c:v>
                </c:pt>
                <c:pt idx="26">
                  <c:v>5.2000000000000005E-2</c:v>
                </c:pt>
                <c:pt idx="27">
                  <c:v>-9.300000000000001E-3</c:v>
                </c:pt>
                <c:pt idx="28">
                  <c:v>2.5699999999999997E-2</c:v>
                </c:pt>
                <c:pt idx="29">
                  <c:v>0.10249999999999999</c:v>
                </c:pt>
                <c:pt idx="30">
                  <c:v>2.63E-2</c:v>
                </c:pt>
                <c:pt idx="31">
                  <c:v>-7.9000000000000008E-3</c:v>
                </c:pt>
                <c:pt idx="32">
                  <c:v>-1.5E-3</c:v>
                </c:pt>
                <c:pt idx="33">
                  <c:v>1.8600000000000002E-2</c:v>
                </c:pt>
                <c:pt idx="34">
                  <c:v>-3.0699999999999998E-2</c:v>
                </c:pt>
                <c:pt idx="35">
                  <c:v>1.4000000000000002E-3</c:v>
                </c:pt>
                <c:pt idx="36">
                  <c:v>-9.7999999999999997E-3</c:v>
                </c:pt>
                <c:pt idx="37">
                  <c:v>1.1899999999999999E-2</c:v>
                </c:pt>
                <c:pt idx="38">
                  <c:v>-1.5900000000000001E-2</c:v>
                </c:pt>
                <c:pt idx="39">
                  <c:v>4.1100000000000005E-2</c:v>
                </c:pt>
                <c:pt idx="40">
                  <c:v>4.9100000000000005E-2</c:v>
                </c:pt>
                <c:pt idx="41">
                  <c:v>7.7000000000000002E-3</c:v>
                </c:pt>
                <c:pt idx="42">
                  <c:v>-2.5600000000000001E-2</c:v>
                </c:pt>
                <c:pt idx="43">
                  <c:v>0.02</c:v>
                </c:pt>
                <c:pt idx="44">
                  <c:v>-1.1000000000000001E-3</c:v>
                </c:pt>
                <c:pt idx="45">
                  <c:v>1.4000000000000002E-3</c:v>
                </c:pt>
                <c:pt idx="46">
                  <c:v>-3.9100000000000003E-2</c:v>
                </c:pt>
                <c:pt idx="47">
                  <c:v>-0.06</c:v>
                </c:pt>
                <c:pt idx="48">
                  <c:v>1.2E-2</c:v>
                </c:pt>
                <c:pt idx="49">
                  <c:v>-8.5699999999999998E-2</c:v>
                </c:pt>
                <c:pt idx="50">
                  <c:v>-5.8299999999999998E-2</c:v>
                </c:pt>
                <c:pt idx="51">
                  <c:v>1.03E-2</c:v>
                </c:pt>
                <c:pt idx="52">
                  <c:v>3.5200000000000002E-2</c:v>
                </c:pt>
                <c:pt idx="53">
                  <c:v>-2.86E-2</c:v>
                </c:pt>
                <c:pt idx="54">
                  <c:v>1.23E-2</c:v>
                </c:pt>
                <c:pt idx="55">
                  <c:v>-7.9000000000000008E-3</c:v>
                </c:pt>
                <c:pt idx="56">
                  <c:v>-3.4000000000000002E-3</c:v>
                </c:pt>
                <c:pt idx="57">
                  <c:v>5.4000000000000003E-3</c:v>
                </c:pt>
                <c:pt idx="58">
                  <c:v>-2.9399999999999999E-2</c:v>
                </c:pt>
                <c:pt idx="59">
                  <c:v>-3.5099999999999999E-2</c:v>
                </c:pt>
                <c:pt idx="60">
                  <c:v>1.1000000000000001E-3</c:v>
                </c:pt>
                <c:pt idx="61">
                  <c:v>-1.7899999999999999E-2</c:v>
                </c:pt>
                <c:pt idx="62">
                  <c:v>-2.3700000000000002E-2</c:v>
                </c:pt>
                <c:pt idx="63">
                  <c:v>1.2699999999999999E-2</c:v>
                </c:pt>
                <c:pt idx="64">
                  <c:v>-1.8E-3</c:v>
                </c:pt>
                <c:pt idx="65">
                  <c:v>9.3999999999999986E-3</c:v>
                </c:pt>
                <c:pt idx="66">
                  <c:v>1.1699999999999999E-2</c:v>
                </c:pt>
                <c:pt idx="67">
                  <c:v>-1.21E-2</c:v>
                </c:pt>
                <c:pt idx="68">
                  <c:v>1.52E-2</c:v>
                </c:pt>
                <c:pt idx="69">
                  <c:v>3.15E-2</c:v>
                </c:pt>
                <c:pt idx="70">
                  <c:v>-3.0200000000000001E-2</c:v>
                </c:pt>
                <c:pt idx="71">
                  <c:v>1.3500000000000002E-2</c:v>
                </c:pt>
                <c:pt idx="72">
                  <c:v>-5.7999999999999996E-3</c:v>
                </c:pt>
                <c:pt idx="73">
                  <c:v>-2.69E-2</c:v>
                </c:pt>
                <c:pt idx="74">
                  <c:v>2.1899999999999999E-2</c:v>
                </c:pt>
                <c:pt idx="75">
                  <c:v>6.6E-3</c:v>
                </c:pt>
                <c:pt idx="76">
                  <c:v>2.5999999999999999E-3</c:v>
                </c:pt>
                <c:pt idx="77">
                  <c:v>1.26E-2</c:v>
                </c:pt>
                <c:pt idx="78">
                  <c:v>-3.6299999999999999E-2</c:v>
                </c:pt>
                <c:pt idx="79">
                  <c:v>-8.199999999999999E-3</c:v>
                </c:pt>
                <c:pt idx="80">
                  <c:v>1.2699999999999999E-2</c:v>
                </c:pt>
                <c:pt idx="81">
                  <c:v>-1.8100000000000002E-2</c:v>
                </c:pt>
                <c:pt idx="82">
                  <c:v>1.7600000000000001E-2</c:v>
                </c:pt>
                <c:pt idx="83">
                  <c:v>2.5699999999999997E-2</c:v>
                </c:pt>
                <c:pt idx="84">
                  <c:v>-9.1999999999999998E-3</c:v>
                </c:pt>
                <c:pt idx="85">
                  <c:v>6.8999999999999999E-3</c:v>
                </c:pt>
                <c:pt idx="86">
                  <c:v>1.2500000000000001E-2</c:v>
                </c:pt>
                <c:pt idx="87">
                  <c:v>-1.06E-2</c:v>
                </c:pt>
                <c:pt idx="88">
                  <c:v>2.6200000000000001E-2</c:v>
                </c:pt>
                <c:pt idx="89">
                  <c:v>3.3300000000000003E-2</c:v>
                </c:pt>
                <c:pt idx="90">
                  <c:v>1.1899999999999999E-2</c:v>
                </c:pt>
                <c:pt idx="91">
                  <c:v>9.3999999999999986E-3</c:v>
                </c:pt>
                <c:pt idx="92">
                  <c:v>2.81E-2</c:v>
                </c:pt>
                <c:pt idx="93">
                  <c:v>6.0000000000000001E-3</c:v>
                </c:pt>
                <c:pt idx="94">
                  <c:v>1.89E-2</c:v>
                </c:pt>
                <c:pt idx="95">
                  <c:v>1.9400000000000001E-2</c:v>
                </c:pt>
                <c:pt idx="96">
                  <c:v>1.03E-2</c:v>
                </c:pt>
                <c:pt idx="97">
                  <c:v>-2.0400000000000001E-2</c:v>
                </c:pt>
                <c:pt idx="98">
                  <c:v>1.95E-2</c:v>
                </c:pt>
                <c:pt idx="99">
                  <c:v>1.04E-2</c:v>
                </c:pt>
                <c:pt idx="100">
                  <c:v>3.2099999999999997E-2</c:v>
                </c:pt>
                <c:pt idx="101">
                  <c:v>-3.4999999999999996E-3</c:v>
                </c:pt>
                <c:pt idx="102">
                  <c:v>-2.6499999999999999E-2</c:v>
                </c:pt>
                <c:pt idx="103">
                  <c:v>-2.92E-2</c:v>
                </c:pt>
                <c:pt idx="104">
                  <c:v>1.1699999999999999E-2</c:v>
                </c:pt>
                <c:pt idx="105">
                  <c:v>-3.2000000000000002E-3</c:v>
                </c:pt>
                <c:pt idx="106">
                  <c:v>8.0000000000000002E-3</c:v>
                </c:pt>
                <c:pt idx="107">
                  <c:v>-2.7699999999999999E-2</c:v>
                </c:pt>
                <c:pt idx="108">
                  <c:v>-2.5999999999999999E-3</c:v>
                </c:pt>
                <c:pt idx="109">
                  <c:v>6.4000000000000003E-3</c:v>
                </c:pt>
                <c:pt idx="110">
                  <c:v>5.1999999999999998E-3</c:v>
                </c:pt>
                <c:pt idx="111">
                  <c:v>1.0800000000000001E-2</c:v>
                </c:pt>
                <c:pt idx="112">
                  <c:v>-3.1899999999999998E-2</c:v>
                </c:pt>
                <c:pt idx="113">
                  <c:v>4.4199999999999996E-2</c:v>
                </c:pt>
                <c:pt idx="114">
                  <c:v>8.0000000000000002E-3</c:v>
                </c:pt>
                <c:pt idx="115">
                  <c:v>2.2400000000000003E-2</c:v>
                </c:pt>
                <c:pt idx="116">
                  <c:v>-1.9799999999999998E-2</c:v>
                </c:pt>
                <c:pt idx="117">
                  <c:v>3.9E-2</c:v>
                </c:pt>
                <c:pt idx="118">
                  <c:v>-8.0000000000000004E-4</c:v>
                </c:pt>
                <c:pt idx="119">
                  <c:v>2.7699999999999999E-2</c:v>
                </c:pt>
                <c:pt idx="120">
                  <c:v>7.9000000000000008E-3</c:v>
                </c:pt>
                <c:pt idx="121">
                  <c:v>1.5900000000000001E-2</c:v>
                </c:pt>
                <c:pt idx="122">
                  <c:v>2.5699999999999997E-2</c:v>
                </c:pt>
                <c:pt idx="123">
                  <c:v>6.9999999999999993E-3</c:v>
                </c:pt>
                <c:pt idx="124">
                  <c:v>-1.06E-2</c:v>
                </c:pt>
                <c:pt idx="125" formatCode="General">
                  <c:v>-1.2E-2</c:v>
                </c:pt>
                <c:pt idx="126" formatCode="General">
                  <c:v>-1.1899999999999999E-2</c:v>
                </c:pt>
                <c:pt idx="127" formatCode="General">
                  <c:v>1.7500000000000002E-2</c:v>
                </c:pt>
                <c:pt idx="128" formatCode="General">
                  <c:v>7.4000000000000003E-3</c:v>
                </c:pt>
                <c:pt idx="129" formatCode="General">
                  <c:v>-1.9799999999999998E-2</c:v>
                </c:pt>
                <c:pt idx="130" formatCode="General">
                  <c:v>-1.7500000000000002E-2</c:v>
                </c:pt>
                <c:pt idx="131" formatCode="General">
                  <c:v>-2.9100000000000001E-2</c:v>
                </c:pt>
                <c:pt idx="132" formatCode="General">
                  <c:v>1.4999999999999999E-2</c:v>
                </c:pt>
                <c:pt idx="133" formatCode="General">
                  <c:v>3.1099999999999999E-2</c:v>
                </c:pt>
                <c:pt idx="134" formatCode="General">
                  <c:v>2.1600000000000001E-2</c:v>
                </c:pt>
                <c:pt idx="135" formatCode="General">
                  <c:v>-8.8000000000000005E-3</c:v>
                </c:pt>
                <c:pt idx="136" formatCode="General">
                  <c:v>1.44E-2</c:v>
                </c:pt>
                <c:pt idx="137" formatCode="General">
                  <c:v>2.9399999999999999E-2</c:v>
                </c:pt>
                <c:pt idx="138" formatCode="General">
                  <c:v>8.5000000000000006E-3</c:v>
                </c:pt>
                <c:pt idx="139" formatCode="General">
                  <c:v>2.8900000000000002E-2</c:v>
                </c:pt>
                <c:pt idx="140" formatCode="General">
                  <c:v>-6.4000000000000003E-3</c:v>
                </c:pt>
                <c:pt idx="141" formatCode="General">
                  <c:v>1.61E-2</c:v>
                </c:pt>
                <c:pt idx="142" formatCode="General">
                  <c:v>2.3E-3</c:v>
                </c:pt>
                <c:pt idx="143" formatCode="General">
                  <c:v>1.4800000000000001E-2</c:v>
                </c:pt>
                <c:pt idx="144" formatCode="General">
                  <c:v>1.26E-2</c:v>
                </c:pt>
                <c:pt idx="145" formatCode="General">
                  <c:v>3.6200000000000003E-2</c:v>
                </c:pt>
                <c:pt idx="146" formatCode="General">
                  <c:v>1.32E-2</c:v>
                </c:pt>
                <c:pt idx="147" formatCode="General">
                  <c:v>-1.1999999999999999E-3</c:v>
                </c:pt>
                <c:pt idx="148" formatCode="General">
                  <c:v>8.0000000000000002E-3</c:v>
                </c:pt>
                <c:pt idx="149" formatCode="General">
                  <c:v>6.8999999999999999E-3</c:v>
                </c:pt>
                <c:pt idx="150" formatCode="General">
                  <c:v>1.2E-2</c:v>
                </c:pt>
                <c:pt idx="151" formatCode="General">
                  <c:v>-1.0700000000000001E-2</c:v>
                </c:pt>
                <c:pt idx="152" formatCode="General">
                  <c:v>-8.8999999999999999E-3</c:v>
                </c:pt>
                <c:pt idx="153" formatCode="General">
                  <c:v>1.9199999999999998E-2</c:v>
                </c:pt>
                <c:pt idx="154" formatCode="General">
                  <c:v>-1.8799999999999997E-2</c:v>
                </c:pt>
                <c:pt idx="155" formatCode="General">
                  <c:v>-1.06E-2</c:v>
                </c:pt>
                <c:pt idx="156" formatCode="General">
                  <c:v>-5.9999999999999995E-4</c:v>
                </c:pt>
                <c:pt idx="157" formatCode="General">
                  <c:v>2.0099999999999996E-2</c:v>
                </c:pt>
                <c:pt idx="158" formatCode="General">
                  <c:v>-5.3E-3</c:v>
                </c:pt>
                <c:pt idx="159" formatCode="General">
                  <c:v>-1.6799999999999999E-2</c:v>
                </c:pt>
                <c:pt idx="160" formatCode="General">
                  <c:v>-4.36E-2</c:v>
                </c:pt>
                <c:pt idx="161" formatCode="General">
                  <c:v>0.03</c:v>
                </c:pt>
                <c:pt idx="162" formatCode="General">
                  <c:v>-2.8199999999999999E-2</c:v>
                </c:pt>
                <c:pt idx="163" formatCode="General">
                  <c:v>6.6E-3</c:v>
                </c:pt>
                <c:pt idx="164" formatCode="General">
                  <c:v>-2.3199999999999998E-2</c:v>
                </c:pt>
                <c:pt idx="165" formatCode="General">
                  <c:v>-8.0000000000000002E-3</c:v>
                </c:pt>
                <c:pt idx="166" formatCode="General">
                  <c:v>4.6999999999999993E-3</c:v>
                </c:pt>
                <c:pt idx="167" formatCode="General">
                  <c:v>-9.1000000000000004E-3</c:v>
                </c:pt>
                <c:pt idx="168" formatCode="General">
                  <c:v>1.3000000000000001E-2</c:v>
                </c:pt>
                <c:pt idx="169" formatCode="General">
                  <c:v>1.5600000000000001E-2</c:v>
                </c:pt>
                <c:pt idx="170" formatCode="General">
                  <c:v>-8.6999999999999994E-3</c:v>
                </c:pt>
                <c:pt idx="171" formatCode="General">
                  <c:v>1.21E-2</c:v>
                </c:pt>
                <c:pt idx="172" formatCode="General">
                  <c:v>1.5700000000000002E-2</c:v>
                </c:pt>
                <c:pt idx="173" formatCode="General">
                  <c:v>-2.0000000000000001E-4</c:v>
                </c:pt>
                <c:pt idx="174" formatCode="General">
                  <c:v>1.4999999999999999E-2</c:v>
                </c:pt>
                <c:pt idx="175" formatCode="General">
                  <c:v>-2.5699999999999997E-2</c:v>
                </c:pt>
                <c:pt idx="176" formatCode="General">
                  <c:v>2.1600000000000001E-2</c:v>
                </c:pt>
                <c:pt idx="177" formatCode="General">
                  <c:v>5.1999999999999998E-3</c:v>
                </c:pt>
                <c:pt idx="178" formatCode="General">
                  <c:v>-5.0999999999999997E-2</c:v>
                </c:pt>
                <c:pt idx="179" formatCode="General">
                  <c:v>6.6799999999999998E-2</c:v>
                </c:pt>
                <c:pt idx="180" formatCode="General">
                  <c:v>-2.7000000000000003E-2</c:v>
                </c:pt>
                <c:pt idx="181" formatCode="General">
                  <c:v>5.3499999999999999E-2</c:v>
                </c:pt>
                <c:pt idx="182" formatCode="General">
                  <c:v>-1.5300000000000001E-2</c:v>
                </c:pt>
                <c:pt idx="183" formatCode="General">
                  <c:v>-6.5000000000000002E-2</c:v>
                </c:pt>
                <c:pt idx="184" formatCode="General">
                  <c:v>-4.2500000000000003E-2</c:v>
                </c:pt>
                <c:pt idx="185" formatCode="General">
                  <c:v>3.1200000000000002E-2</c:v>
                </c:pt>
                <c:pt idx="186" formatCode="General">
                  <c:v>2.5399999999999999E-2</c:v>
                </c:pt>
                <c:pt idx="187" formatCode="General">
                  <c:v>4.3299999999999998E-2</c:v>
                </c:pt>
                <c:pt idx="188" formatCode="General">
                  <c:v>3.6200000000000003E-2</c:v>
                </c:pt>
                <c:pt idx="189" formatCode="General">
                  <c:v>3.3399999999999999E-2</c:v>
                </c:pt>
                <c:pt idx="190" formatCode="General">
                  <c:v>-1.5800000000000002E-2</c:v>
                </c:pt>
                <c:pt idx="191" formatCode="General">
                  <c:v>5.6500000000000002E-2</c:v>
                </c:pt>
                <c:pt idx="192" formatCode="General">
                  <c:v>-1.3899999999999999E-2</c:v>
                </c:pt>
                <c:pt idx="193" formatCode="General">
                  <c:v>-4.5499999999999999E-2</c:v>
                </c:pt>
                <c:pt idx="194" formatCode="General">
                  <c:v>-8.6999999999999994E-3</c:v>
                </c:pt>
                <c:pt idx="195" formatCode="General">
                  <c:v>2.2599999999999999E-2</c:v>
                </c:pt>
                <c:pt idx="196" formatCode="General">
                  <c:v>-4.4699999999999997E-2</c:v>
                </c:pt>
                <c:pt idx="197" formatCode="General">
                  <c:v>1.29E-2</c:v>
                </c:pt>
                <c:pt idx="198" formatCode="General">
                  <c:v>8.1000000000000013E-3</c:v>
                </c:pt>
                <c:pt idx="199" formatCode="General">
                  <c:v>2.7099999999999999E-2</c:v>
                </c:pt>
                <c:pt idx="200" formatCode="General">
                  <c:v>-1.1200000000000002E-2</c:v>
                </c:pt>
                <c:pt idx="201" formatCode="General">
                  <c:v>-4.9500000000000002E-2</c:v>
                </c:pt>
                <c:pt idx="202" formatCode="General">
                  <c:v>-5.1000000000000004E-3</c:v>
                </c:pt>
                <c:pt idx="203" formatCode="General">
                  <c:v>3.5099999999999999E-2</c:v>
                </c:pt>
                <c:pt idx="204" formatCode="General">
                  <c:v>3.0999999999999999E-3</c:v>
                </c:pt>
                <c:pt idx="205" formatCode="General">
                  <c:v>4.2900000000000001E-2</c:v>
                </c:pt>
                <c:pt idx="206" formatCode="General">
                  <c:v>-5.9999999999999995E-4</c:v>
                </c:pt>
                <c:pt idx="207" formatCode="General">
                  <c:v>-2.0199999999999999E-2</c:v>
                </c:pt>
                <c:pt idx="208" formatCode="General">
                  <c:v>-5.9999999999999995E-4</c:v>
                </c:pt>
                <c:pt idx="209" formatCode="General">
                  <c:v>3.2599999999999997E-2</c:v>
                </c:pt>
                <c:pt idx="210" formatCode="General">
                  <c:v>-2.2000000000000001E-3</c:v>
                </c:pt>
                <c:pt idx="211" formatCode="General">
                  <c:v>1.6E-2</c:v>
                </c:pt>
                <c:pt idx="212" formatCode="General">
                  <c:v>-5.2199999999999996E-2</c:v>
                </c:pt>
                <c:pt idx="213" formatCode="General">
                  <c:v>2.4E-2</c:v>
                </c:pt>
                <c:pt idx="214" formatCode="General">
                  <c:v>-2E-3</c:v>
                </c:pt>
                <c:pt idx="215" formatCode="General">
                  <c:v>-7.8000000000000005E-3</c:v>
                </c:pt>
                <c:pt idx="216" formatCode="General">
                  <c:v>6.4000000000000003E-3</c:v>
                </c:pt>
                <c:pt idx="217" formatCode="General">
                  <c:v>-3.0999999999999999E-3</c:v>
                </c:pt>
                <c:pt idx="218" formatCode="General">
                  <c:v>-1.6200000000000003E-2</c:v>
                </c:pt>
                <c:pt idx="219" formatCode="General">
                  <c:v>1.2699999999999999E-2</c:v>
                </c:pt>
                <c:pt idx="220" formatCode="General">
                  <c:v>2.81E-2</c:v>
                </c:pt>
                <c:pt idx="221" formatCode="General">
                  <c:v>-3.3E-3</c:v>
                </c:pt>
                <c:pt idx="222" formatCode="General">
                  <c:v>-3.2000000000000002E-3</c:v>
                </c:pt>
                <c:pt idx="223" formatCode="General">
                  <c:v>-6.0000000000000001E-3</c:v>
                </c:pt>
                <c:pt idx="224" formatCode="General">
                  <c:v>3.9000000000000003E-3</c:v>
                </c:pt>
                <c:pt idx="225" formatCode="General">
                  <c:v>-2.7200000000000002E-2</c:v>
                </c:pt>
                <c:pt idx="226" formatCode="General">
                  <c:v>-1.83E-2</c:v>
                </c:pt>
                <c:pt idx="227" formatCode="General">
                  <c:v>5.4000000000000003E-3</c:v>
                </c:pt>
                <c:pt idx="228" formatCode="General">
                  <c:v>-5.8999999999999999E-3</c:v>
                </c:pt>
                <c:pt idx="229" formatCode="General">
                  <c:v>1.0500000000000001E-2</c:v>
                </c:pt>
                <c:pt idx="230" formatCode="General">
                  <c:v>3.9300000000000002E-2</c:v>
                </c:pt>
                <c:pt idx="231" formatCode="General">
                  <c:v>1.2E-2</c:v>
                </c:pt>
                <c:pt idx="232" formatCode="General">
                  <c:v>-4.5999999999999999E-3</c:v>
                </c:pt>
                <c:pt idx="233" formatCode="General">
                  <c:v>-7.4000000000000003E-3</c:v>
                </c:pt>
                <c:pt idx="234" formatCode="General">
                  <c:v>2.3799999999999998E-2</c:v>
                </c:pt>
                <c:pt idx="235" formatCode="General">
                  <c:v>2.0499999999999997E-2</c:v>
                </c:pt>
                <c:pt idx="236" formatCode="General">
                  <c:v>-2.53E-2</c:v>
                </c:pt>
                <c:pt idx="237" formatCode="General">
                  <c:v>-2.3E-2</c:v>
                </c:pt>
                <c:pt idx="238" formatCode="General">
                  <c:v>3.8199999999999998E-2</c:v>
                </c:pt>
                <c:pt idx="239" formatCode="General">
                  <c:v>-2.7000000000000001E-3</c:v>
                </c:pt>
                <c:pt idx="240" formatCode="General">
                  <c:v>-4.0000000000000002E-4</c:v>
                </c:pt>
                <c:pt idx="241" formatCode="General">
                  <c:v>-1.6000000000000001E-3</c:v>
                </c:pt>
                <c:pt idx="242" formatCode="General">
                  <c:v>-3.8E-3</c:v>
                </c:pt>
                <c:pt idx="243" formatCode="General">
                  <c:v>-2.69E-2</c:v>
                </c:pt>
                <c:pt idx="244" formatCode="General">
                  <c:v>8.8999999999999999E-3</c:v>
                </c:pt>
                <c:pt idx="245" formatCode="General">
                  <c:v>8.2799999999999999E-2</c:v>
                </c:pt>
                <c:pt idx="246" formatCode="General">
                  <c:v>-2.3099999999999999E-2</c:v>
                </c:pt>
                <c:pt idx="247" formatCode="General">
                  <c:v>-1.9E-2</c:v>
                </c:pt>
                <c:pt idx="248" formatCode="General">
                  <c:v>4.4000000000000003E-3</c:v>
                </c:pt>
                <c:pt idx="249" formatCode="General">
                  <c:v>1.11E-2</c:v>
                </c:pt>
                <c:pt idx="250" formatCode="General">
                  <c:v>7.0400000000000004E-2</c:v>
                </c:pt>
                <c:pt idx="251" formatCode="General">
                  <c:v>6.3099999999999989E-2</c:v>
                </c:pt>
                <c:pt idx="252" formatCode="General">
                  <c:v>4.4000000000000003E-3</c:v>
                </c:pt>
                <c:pt idx="253" formatCode="General">
                  <c:v>6.1600000000000002E-2</c:v>
                </c:pt>
                <c:pt idx="254" formatCode="General">
                  <c:v>-3.5200000000000002E-2</c:v>
                </c:pt>
                <c:pt idx="255" formatCode="General">
                  <c:v>-2.76E-2</c:v>
                </c:pt>
                <c:pt idx="256" formatCode="General">
                  <c:v>3.56E-2</c:v>
                </c:pt>
                <c:pt idx="257" formatCode="General">
                  <c:v>-4.6999999999999993E-3</c:v>
                </c:pt>
                <c:pt idx="258" formatCode="General">
                  <c:v>-1.3000000000000001E-2</c:v>
                </c:pt>
                <c:pt idx="259" formatCode="General">
                  <c:v>3.4200000000000001E-2</c:v>
                </c:pt>
                <c:pt idx="260" formatCode="General">
                  <c:v>6.5000000000000006E-3</c:v>
                </c:pt>
                <c:pt idx="261" formatCode="General">
                  <c:v>-8.3999999999999995E-3</c:v>
                </c:pt>
                <c:pt idx="262" formatCode="General">
                  <c:v>-2.6200000000000001E-2</c:v>
                </c:pt>
                <c:pt idx="263" formatCode="General">
                  <c:v>1.21E-2</c:v>
                </c:pt>
                <c:pt idx="264" formatCode="General">
                  <c:v>4.0099999999999997E-2</c:v>
                </c:pt>
                <c:pt idx="265" formatCode="General">
                  <c:v>3.7000000000000002E-3</c:v>
                </c:pt>
                <c:pt idx="266" formatCode="General">
                  <c:v>6.08E-2</c:v>
                </c:pt>
                <c:pt idx="267" formatCode="General">
                  <c:v>2.3E-3</c:v>
                </c:pt>
                <c:pt idx="268" formatCode="General">
                  <c:v>1.7899999999999999E-2</c:v>
                </c:pt>
                <c:pt idx="269" formatCode="General">
                  <c:v>2.5399999999999999E-2</c:v>
                </c:pt>
                <c:pt idx="270" formatCode="General">
                  <c:v>2.98E-2</c:v>
                </c:pt>
                <c:pt idx="271" formatCode="General">
                  <c:v>8.8000000000000005E-3</c:v>
                </c:pt>
                <c:pt idx="272" formatCode="General">
                  <c:v>-1.1299999999999999E-2</c:v>
                </c:pt>
                <c:pt idx="273" formatCode="General">
                  <c:v>2.3E-3</c:v>
                </c:pt>
                <c:pt idx="274" formatCode="General">
                  <c:v>-1.9400000000000001E-2</c:v>
                </c:pt>
                <c:pt idx="275" formatCode="General">
                  <c:v>1.23E-2</c:v>
                </c:pt>
                <c:pt idx="276" formatCode="General">
                  <c:v>5.9999999999999995E-4</c:v>
                </c:pt>
                <c:pt idx="277" formatCode="General">
                  <c:v>5.1900000000000002E-2</c:v>
                </c:pt>
                <c:pt idx="278" formatCode="General">
                  <c:v>-5.28E-2</c:v>
                </c:pt>
                <c:pt idx="279" formatCode="General">
                  <c:v>8.0500000000000002E-2</c:v>
                </c:pt>
                <c:pt idx="280" formatCode="General">
                  <c:v>8.6599999999999996E-2</c:v>
                </c:pt>
                <c:pt idx="281" formatCode="General">
                  <c:v>-6.7000000000000002E-3</c:v>
                </c:pt>
                <c:pt idx="282" formatCode="General">
                  <c:v>6.0400000000000002E-2</c:v>
                </c:pt>
              </c:numCache>
            </c:numRef>
          </c:xVal>
          <c:yVal>
            <c:numRef>
              <c:f>'Error Factor (REVISED)'!$J$29:$J$311</c:f>
              <c:numCache>
                <c:formatCode>General</c:formatCode>
                <c:ptCount val="283"/>
                <c:pt idx="0">
                  <c:v>-3.5347777466378186E-3</c:v>
                </c:pt>
                <c:pt idx="1">
                  <c:v>5.2382319707740703E-2</c:v>
                </c:pt>
                <c:pt idx="2">
                  <c:v>-2.1587646655212057E-2</c:v>
                </c:pt>
                <c:pt idx="3">
                  <c:v>-1.045466978726264E-2</c:v>
                </c:pt>
                <c:pt idx="4">
                  <c:v>-2.7570010240822774E-2</c:v>
                </c:pt>
                <c:pt idx="5">
                  <c:v>2.8235891334235094E-2</c:v>
                </c:pt>
                <c:pt idx="6">
                  <c:v>-2.4756052015683282E-2</c:v>
                </c:pt>
                <c:pt idx="7">
                  <c:v>2.6210296241859247E-3</c:v>
                </c:pt>
                <c:pt idx="8">
                  <c:v>4.0156133576666385E-2</c:v>
                </c:pt>
                <c:pt idx="9">
                  <c:v>5.758627413725597E-2</c:v>
                </c:pt>
                <c:pt idx="10">
                  <c:v>-5.4749872048271121E-2</c:v>
                </c:pt>
                <c:pt idx="11">
                  <c:v>-3.3311237509451919E-2</c:v>
                </c:pt>
                <c:pt idx="12">
                  <c:v>-5.5587724727465794E-2</c:v>
                </c:pt>
                <c:pt idx="13">
                  <c:v>7.2210524809142125E-3</c:v>
                </c:pt>
                <c:pt idx="14">
                  <c:v>-7.315157632522539E-4</c:v>
                </c:pt>
                <c:pt idx="15">
                  <c:v>-3.171324161895013E-2</c:v>
                </c:pt>
                <c:pt idx="16">
                  <c:v>7.0650359809651102E-3</c:v>
                </c:pt>
                <c:pt idx="17">
                  <c:v>-1.6618514555116901E-2</c:v>
                </c:pt>
                <c:pt idx="18">
                  <c:v>-8.5722165922547909E-3</c:v>
                </c:pt>
                <c:pt idx="19">
                  <c:v>2.5826561710675027E-2</c:v>
                </c:pt>
                <c:pt idx="20">
                  <c:v>-1.5550526951007601E-2</c:v>
                </c:pt>
                <c:pt idx="21">
                  <c:v>1.5377635032905526E-2</c:v>
                </c:pt>
                <c:pt idx="22">
                  <c:v>2.1952543424145352E-2</c:v>
                </c:pt>
                <c:pt idx="23">
                  <c:v>-6.645182353213315E-2</c:v>
                </c:pt>
                <c:pt idx="24">
                  <c:v>3.5734291835425643E-3</c:v>
                </c:pt>
                <c:pt idx="25">
                  <c:v>5.522838746184823E-2</c:v>
                </c:pt>
                <c:pt idx="26">
                  <c:v>-4.4382408699899373E-2</c:v>
                </c:pt>
                <c:pt idx="27">
                  <c:v>-6.4003715113911827E-2</c:v>
                </c:pt>
                <c:pt idx="28">
                  <c:v>-2.8483836885357109E-2</c:v>
                </c:pt>
                <c:pt idx="29">
                  <c:v>1.2230316894191344E-2</c:v>
                </c:pt>
                <c:pt idx="30">
                  <c:v>9.6841488940298502E-3</c:v>
                </c:pt>
                <c:pt idx="31">
                  <c:v>-9.9079295868659129E-2</c:v>
                </c:pt>
                <c:pt idx="32">
                  <c:v>2.0885474270313859E-2</c:v>
                </c:pt>
                <c:pt idx="33">
                  <c:v>-3.6142092637906034E-2</c:v>
                </c:pt>
                <c:pt idx="34">
                  <c:v>-3.0006328879036433E-2</c:v>
                </c:pt>
                <c:pt idx="35">
                  <c:v>1.5787852074634584E-3</c:v>
                </c:pt>
                <c:pt idx="36">
                  <c:v>4.6668038013388716E-2</c:v>
                </c:pt>
                <c:pt idx="37">
                  <c:v>-8.9727105722750295E-3</c:v>
                </c:pt>
                <c:pt idx="38">
                  <c:v>2.4618366150294842E-2</c:v>
                </c:pt>
                <c:pt idx="39">
                  <c:v>-4.5414223459784138E-2</c:v>
                </c:pt>
                <c:pt idx="40">
                  <c:v>1.4918035902146199E-2</c:v>
                </c:pt>
                <c:pt idx="41">
                  <c:v>2.1941467308872871E-2</c:v>
                </c:pt>
                <c:pt idx="42">
                  <c:v>-8.0487773138495686E-2</c:v>
                </c:pt>
                <c:pt idx="43">
                  <c:v>-5.0492125011115689E-3</c:v>
                </c:pt>
                <c:pt idx="44">
                  <c:v>2.0019730412587856E-2</c:v>
                </c:pt>
                <c:pt idx="45">
                  <c:v>5.9517434557469044E-2</c:v>
                </c:pt>
                <c:pt idx="46">
                  <c:v>1.865875198228234E-2</c:v>
                </c:pt>
                <c:pt idx="47">
                  <c:v>-2.3141924333831429E-2</c:v>
                </c:pt>
                <c:pt idx="48">
                  <c:v>5.2890041681343189E-3</c:v>
                </c:pt>
                <c:pt idx="49">
                  <c:v>3.166131769652545E-2</c:v>
                </c:pt>
                <c:pt idx="50">
                  <c:v>5.4092634374043456E-2</c:v>
                </c:pt>
                <c:pt idx="51">
                  <c:v>2.5152776398445046E-2</c:v>
                </c:pt>
                <c:pt idx="52">
                  <c:v>7.1351295329404513E-2</c:v>
                </c:pt>
                <c:pt idx="53">
                  <c:v>-0.15839795252798661</c:v>
                </c:pt>
                <c:pt idx="54">
                  <c:v>-4.7860956937734629E-2</c:v>
                </c:pt>
                <c:pt idx="55">
                  <c:v>1.2723518154653158E-2</c:v>
                </c:pt>
                <c:pt idx="56">
                  <c:v>4.4849417945863872E-3</c:v>
                </c:pt>
                <c:pt idx="57">
                  <c:v>5.105654944623262E-2</c:v>
                </c:pt>
                <c:pt idx="58">
                  <c:v>-1.9637462418256112E-2</c:v>
                </c:pt>
                <c:pt idx="59">
                  <c:v>1.1354876568717007E-2</c:v>
                </c:pt>
                <c:pt idx="60">
                  <c:v>-2.462621480865617E-2</c:v>
                </c:pt>
                <c:pt idx="61">
                  <c:v>3.4247644079368346E-2</c:v>
                </c:pt>
                <c:pt idx="62">
                  <c:v>3.1320319841151259E-2</c:v>
                </c:pt>
                <c:pt idx="63">
                  <c:v>5.474017183542252E-3</c:v>
                </c:pt>
                <c:pt idx="64">
                  <c:v>8.9628201847221853E-3</c:v>
                </c:pt>
                <c:pt idx="65">
                  <c:v>4.6226693184014553E-2</c:v>
                </c:pt>
                <c:pt idx="66">
                  <c:v>3.1129357050979745E-2</c:v>
                </c:pt>
                <c:pt idx="67">
                  <c:v>7.3538435041599253E-3</c:v>
                </c:pt>
                <c:pt idx="68">
                  <c:v>-4.8453529490549863E-3</c:v>
                </c:pt>
                <c:pt idx="69">
                  <c:v>5.339336685257285E-3</c:v>
                </c:pt>
                <c:pt idx="70">
                  <c:v>-8.4613164842427036E-2</c:v>
                </c:pt>
                <c:pt idx="71">
                  <c:v>-8.0822544338460117E-3</c:v>
                </c:pt>
                <c:pt idx="72">
                  <c:v>3.9384094557537649E-2</c:v>
                </c:pt>
                <c:pt idx="73">
                  <c:v>-8.6529708823318077E-3</c:v>
                </c:pt>
                <c:pt idx="74">
                  <c:v>2.2711345681158512E-2</c:v>
                </c:pt>
                <c:pt idx="75">
                  <c:v>2.356822210827823E-2</c:v>
                </c:pt>
                <c:pt idx="76">
                  <c:v>1.0639207654940025E-2</c:v>
                </c:pt>
                <c:pt idx="77">
                  <c:v>-1.8015151634355214E-2</c:v>
                </c:pt>
                <c:pt idx="78">
                  <c:v>-1.6891070833143312E-2</c:v>
                </c:pt>
                <c:pt idx="79">
                  <c:v>-6.6705421584140161E-3</c:v>
                </c:pt>
                <c:pt idx="80">
                  <c:v>2.3541530298672547E-2</c:v>
                </c:pt>
                <c:pt idx="81">
                  <c:v>-1.8557380324847003E-3</c:v>
                </c:pt>
                <c:pt idx="82">
                  <c:v>2.2397053032581566E-2</c:v>
                </c:pt>
                <c:pt idx="83">
                  <c:v>1.0680474630175447E-2</c:v>
                </c:pt>
                <c:pt idx="84">
                  <c:v>1.0574976558672488E-2</c:v>
                </c:pt>
                <c:pt idx="85">
                  <c:v>9.4864394529427774E-4</c:v>
                </c:pt>
                <c:pt idx="86">
                  <c:v>1.7101122311435044E-2</c:v>
                </c:pt>
                <c:pt idx="87">
                  <c:v>-5.2588170161389112E-3</c:v>
                </c:pt>
                <c:pt idx="88">
                  <c:v>1.8575765617015873E-2</c:v>
                </c:pt>
                <c:pt idx="89">
                  <c:v>-2.0263029119153286E-3</c:v>
                </c:pt>
                <c:pt idx="90">
                  <c:v>1.5629748543419274E-2</c:v>
                </c:pt>
                <c:pt idx="91">
                  <c:v>1.791386180352364E-2</c:v>
                </c:pt>
                <c:pt idx="92">
                  <c:v>-3.842126726802795E-3</c:v>
                </c:pt>
                <c:pt idx="93">
                  <c:v>-1.4565733559495513E-2</c:v>
                </c:pt>
                <c:pt idx="94">
                  <c:v>-6.6091353391554197E-2</c:v>
                </c:pt>
                <c:pt idx="95">
                  <c:v>-1.7367156495402592E-2</c:v>
                </c:pt>
                <c:pt idx="96">
                  <c:v>2.7992416429046107E-3</c:v>
                </c:pt>
                <c:pt idx="97">
                  <c:v>6.3156522051432962E-2</c:v>
                </c:pt>
                <c:pt idx="98">
                  <c:v>-2.3692051510954375E-2</c:v>
                </c:pt>
                <c:pt idx="99">
                  <c:v>2.7798161348665099E-2</c:v>
                </c:pt>
                <c:pt idx="100">
                  <c:v>3.5573550115884159E-3</c:v>
                </c:pt>
                <c:pt idx="101">
                  <c:v>8.8385421218373644E-2</c:v>
                </c:pt>
                <c:pt idx="102">
                  <c:v>3.227269808883753E-3</c:v>
                </c:pt>
                <c:pt idx="103">
                  <c:v>-3.1371692011069957E-2</c:v>
                </c:pt>
                <c:pt idx="104">
                  <c:v>3.3391473880792159E-2</c:v>
                </c:pt>
                <c:pt idx="105">
                  <c:v>1.8423738303299585E-2</c:v>
                </c:pt>
                <c:pt idx="106">
                  <c:v>6.9161730672311197E-2</c:v>
                </c:pt>
                <c:pt idx="107">
                  <c:v>-2.7821166956026017E-2</c:v>
                </c:pt>
                <c:pt idx="108">
                  <c:v>-5.5931540992194093E-2</c:v>
                </c:pt>
                <c:pt idx="109">
                  <c:v>4.3638277809628638E-2</c:v>
                </c:pt>
                <c:pt idx="110">
                  <c:v>-2.0164880343667341E-2</c:v>
                </c:pt>
                <c:pt idx="111">
                  <c:v>1.7739797829792884E-3</c:v>
                </c:pt>
                <c:pt idx="112">
                  <c:v>-1.5675919279228911E-2</c:v>
                </c:pt>
                <c:pt idx="113">
                  <c:v>-2.5450181719200455E-2</c:v>
                </c:pt>
                <c:pt idx="114">
                  <c:v>1.5200920221160874E-2</c:v>
                </c:pt>
                <c:pt idx="115">
                  <c:v>2.6500292583757273E-2</c:v>
                </c:pt>
                <c:pt idx="116">
                  <c:v>1.4140134232076865E-2</c:v>
                </c:pt>
                <c:pt idx="117">
                  <c:v>5.3547182389886584E-3</c:v>
                </c:pt>
                <c:pt idx="118">
                  <c:v>2.4671653033008941E-2</c:v>
                </c:pt>
                <c:pt idx="119">
                  <c:v>1.9091826584738132E-4</c:v>
                </c:pt>
                <c:pt idx="120">
                  <c:v>7.1087872519474378E-3</c:v>
                </c:pt>
                <c:pt idx="121">
                  <c:v>-2.7836972711601966E-3</c:v>
                </c:pt>
                <c:pt idx="122">
                  <c:v>-2.2362847688278308E-2</c:v>
                </c:pt>
                <c:pt idx="123">
                  <c:v>-1.647439751565382E-2</c:v>
                </c:pt>
                <c:pt idx="124">
                  <c:v>1.0440615759045471E-2</c:v>
                </c:pt>
                <c:pt idx="125">
                  <c:v>3.3773291689465738E-2</c:v>
                </c:pt>
                <c:pt idx="126">
                  <c:v>1.9845400057040715E-2</c:v>
                </c:pt>
                <c:pt idx="127">
                  <c:v>2.2471121242172702E-2</c:v>
                </c:pt>
                <c:pt idx="128">
                  <c:v>-2.0420341519014947E-2</c:v>
                </c:pt>
                <c:pt idx="129">
                  <c:v>-3.4093794023752039E-2</c:v>
                </c:pt>
                <c:pt idx="130">
                  <c:v>3.5299791464810042E-2</c:v>
                </c:pt>
                <c:pt idx="131">
                  <c:v>4.2568274464808029E-2</c:v>
                </c:pt>
                <c:pt idx="132">
                  <c:v>-5.23420800935585E-3</c:v>
                </c:pt>
                <c:pt idx="133">
                  <c:v>1.763247988367686E-2</c:v>
                </c:pt>
                <c:pt idx="134">
                  <c:v>-3.1271276350816356E-2</c:v>
                </c:pt>
                <c:pt idx="135">
                  <c:v>-3.1675655963995256E-2</c:v>
                </c:pt>
                <c:pt idx="136">
                  <c:v>4.354486671909253E-2</c:v>
                </c:pt>
                <c:pt idx="137">
                  <c:v>2.3301011656597551E-2</c:v>
                </c:pt>
                <c:pt idx="138">
                  <c:v>1.499139072797841E-2</c:v>
                </c:pt>
                <c:pt idx="139">
                  <c:v>4.029541619161929E-2</c:v>
                </c:pt>
                <c:pt idx="140">
                  <c:v>-2.8451719926897274E-3</c:v>
                </c:pt>
                <c:pt idx="141">
                  <c:v>1.8530338076931385E-2</c:v>
                </c:pt>
                <c:pt idx="142">
                  <c:v>2.9454279469939174E-2</c:v>
                </c:pt>
                <c:pt idx="143">
                  <c:v>4.0976330351504005E-2</c:v>
                </c:pt>
                <c:pt idx="144">
                  <c:v>2.7754518879788574E-2</c:v>
                </c:pt>
                <c:pt idx="145">
                  <c:v>4.615327467950444E-2</c:v>
                </c:pt>
                <c:pt idx="146">
                  <c:v>-3.7199508466631247E-2</c:v>
                </c:pt>
                <c:pt idx="147">
                  <c:v>-2.3140367660624016E-2</c:v>
                </c:pt>
                <c:pt idx="148">
                  <c:v>1.0632941092512239E-2</c:v>
                </c:pt>
                <c:pt idx="149">
                  <c:v>4.5888000729338976E-2</c:v>
                </c:pt>
                <c:pt idx="150">
                  <c:v>-1.1485835083621253E-3</c:v>
                </c:pt>
                <c:pt idx="151">
                  <c:v>4.2713132500218996E-3</c:v>
                </c:pt>
                <c:pt idx="152">
                  <c:v>-1.2100430295418079E-2</c:v>
                </c:pt>
                <c:pt idx="153">
                  <c:v>-2.2813933966270138E-2</c:v>
                </c:pt>
                <c:pt idx="154">
                  <c:v>-1.1735281947158428E-2</c:v>
                </c:pt>
                <c:pt idx="155">
                  <c:v>-2.0491003233336154E-3</c:v>
                </c:pt>
                <c:pt idx="156">
                  <c:v>-3.2703119657949274E-2</c:v>
                </c:pt>
                <c:pt idx="157">
                  <c:v>-2.684051527566985E-2</c:v>
                </c:pt>
                <c:pt idx="158">
                  <c:v>-3.8077266690923546E-2</c:v>
                </c:pt>
                <c:pt idx="159">
                  <c:v>1.0777004019282594E-4</c:v>
                </c:pt>
                <c:pt idx="160">
                  <c:v>1.8783291907584574E-2</c:v>
                </c:pt>
                <c:pt idx="161">
                  <c:v>1.6564407402746568E-2</c:v>
                </c:pt>
                <c:pt idx="162">
                  <c:v>6.4085897099391857E-3</c:v>
                </c:pt>
                <c:pt idx="163">
                  <c:v>3.0547953964431282E-3</c:v>
                </c:pt>
                <c:pt idx="164">
                  <c:v>9.9033980406575423E-3</c:v>
                </c:pt>
                <c:pt idx="165">
                  <c:v>-2.086741500043891E-2</c:v>
                </c:pt>
                <c:pt idx="166">
                  <c:v>3.554264033144594E-2</c:v>
                </c:pt>
                <c:pt idx="167">
                  <c:v>4.5277858705496998E-2</c:v>
                </c:pt>
                <c:pt idx="168">
                  <c:v>-8.244733817960823E-3</c:v>
                </c:pt>
                <c:pt idx="169">
                  <c:v>8.22351891818459E-3</c:v>
                </c:pt>
                <c:pt idx="170">
                  <c:v>-2.9845617609181828E-2</c:v>
                </c:pt>
                <c:pt idx="171">
                  <c:v>-8.5701528803711263E-2</c:v>
                </c:pt>
                <c:pt idx="172">
                  <c:v>-6.3164842439542819E-3</c:v>
                </c:pt>
                <c:pt idx="173">
                  <c:v>4.3737736270348167E-2</c:v>
                </c:pt>
                <c:pt idx="174">
                  <c:v>-8.6653702616424425E-3</c:v>
                </c:pt>
                <c:pt idx="175">
                  <c:v>-3.026756843304303E-2</c:v>
                </c:pt>
                <c:pt idx="176">
                  <c:v>3.3215857777371606E-2</c:v>
                </c:pt>
                <c:pt idx="177">
                  <c:v>-3.9440445734205569E-2</c:v>
                </c:pt>
                <c:pt idx="178">
                  <c:v>2.3351380281665255E-2</c:v>
                </c:pt>
                <c:pt idx="179">
                  <c:v>1.770346701086415E-2</c:v>
                </c:pt>
                <c:pt idx="180">
                  <c:v>2.3402501778532401E-2</c:v>
                </c:pt>
                <c:pt idx="181">
                  <c:v>9.0146383723110277E-2</c:v>
                </c:pt>
                <c:pt idx="182">
                  <c:v>-2.9551577210776953E-3</c:v>
                </c:pt>
                <c:pt idx="183">
                  <c:v>-1.2092743152978393E-2</c:v>
                </c:pt>
                <c:pt idx="184">
                  <c:v>5.920882658295356E-2</c:v>
                </c:pt>
                <c:pt idx="185">
                  <c:v>1.8006600768619301E-2</c:v>
                </c:pt>
                <c:pt idx="186">
                  <c:v>-0.11439734438188626</c:v>
                </c:pt>
                <c:pt idx="187">
                  <c:v>1.7885635057653237E-2</c:v>
                </c:pt>
                <c:pt idx="188">
                  <c:v>-1.088012715985077E-2</c:v>
                </c:pt>
                <c:pt idx="189">
                  <c:v>-3.5914916294058102E-2</c:v>
                </c:pt>
                <c:pt idx="190">
                  <c:v>-0.10331926099126489</c:v>
                </c:pt>
                <c:pt idx="191">
                  <c:v>-8.8758385029104048E-2</c:v>
                </c:pt>
                <c:pt idx="192">
                  <c:v>-2.5553713971270446E-3</c:v>
                </c:pt>
                <c:pt idx="193">
                  <c:v>3.5923966073884608E-2</c:v>
                </c:pt>
                <c:pt idx="194">
                  <c:v>-0.15256002950853834</c:v>
                </c:pt>
                <c:pt idx="195">
                  <c:v>-9.9404142023475119E-3</c:v>
                </c:pt>
                <c:pt idx="196">
                  <c:v>4.121031820896414E-2</c:v>
                </c:pt>
                <c:pt idx="197">
                  <c:v>-4.1891056505581253E-2</c:v>
                </c:pt>
                <c:pt idx="198">
                  <c:v>-3.3604659280795611E-2</c:v>
                </c:pt>
                <c:pt idx="199">
                  <c:v>-0.11554859611591153</c:v>
                </c:pt>
                <c:pt idx="200">
                  <c:v>-2.5937481030406186E-2</c:v>
                </c:pt>
                <c:pt idx="201">
                  <c:v>-6.2221891226867408E-2</c:v>
                </c:pt>
                <c:pt idx="202">
                  <c:v>-3.6083657582573057E-2</c:v>
                </c:pt>
                <c:pt idx="203">
                  <c:v>3.6831259066461466E-2</c:v>
                </c:pt>
                <c:pt idx="204">
                  <c:v>-2.3719541994001475E-2</c:v>
                </c:pt>
                <c:pt idx="205">
                  <c:v>-2.615771374800954E-3</c:v>
                </c:pt>
                <c:pt idx="206">
                  <c:v>-1.8274152310420004E-2</c:v>
                </c:pt>
                <c:pt idx="207">
                  <c:v>2.041544495000467E-2</c:v>
                </c:pt>
                <c:pt idx="208">
                  <c:v>2.0826858764893465E-2</c:v>
                </c:pt>
                <c:pt idx="209">
                  <c:v>1.9174580641220712E-2</c:v>
                </c:pt>
                <c:pt idx="210">
                  <c:v>-4.2851017433452467E-2</c:v>
                </c:pt>
                <c:pt idx="211">
                  <c:v>1.9761101123648997E-2</c:v>
                </c:pt>
                <c:pt idx="212">
                  <c:v>4.8336102875253764E-2</c:v>
                </c:pt>
                <c:pt idx="213">
                  <c:v>1.9883194159257558E-2</c:v>
                </c:pt>
                <c:pt idx="214">
                  <c:v>5.3528883487257956E-2</c:v>
                </c:pt>
                <c:pt idx="215">
                  <c:v>1.9908025236907746E-2</c:v>
                </c:pt>
                <c:pt idx="216">
                  <c:v>-3.2913620540296729E-2</c:v>
                </c:pt>
                <c:pt idx="217">
                  <c:v>-7.9599054890499947E-3</c:v>
                </c:pt>
                <c:pt idx="218">
                  <c:v>-2.0111260144304696E-2</c:v>
                </c:pt>
                <c:pt idx="219">
                  <c:v>-5.838365908733583E-2</c:v>
                </c:pt>
                <c:pt idx="220">
                  <c:v>2.632526857793905E-2</c:v>
                </c:pt>
                <c:pt idx="221">
                  <c:v>8.9645264027286176E-2</c:v>
                </c:pt>
                <c:pt idx="222">
                  <c:v>9.6619460936714432E-3</c:v>
                </c:pt>
                <c:pt idx="223">
                  <c:v>-1.8376912509048157E-2</c:v>
                </c:pt>
                <c:pt idx="224">
                  <c:v>1.6676461501855436E-2</c:v>
                </c:pt>
                <c:pt idx="225">
                  <c:v>-3.832003618017046E-3</c:v>
                </c:pt>
                <c:pt idx="226">
                  <c:v>-5.920945153249435E-2</c:v>
                </c:pt>
                <c:pt idx="227">
                  <c:v>2.0929522152416516E-2</c:v>
                </c:pt>
                <c:pt idx="228">
                  <c:v>-1.2854898347223725E-2</c:v>
                </c:pt>
                <c:pt idx="229">
                  <c:v>2.8630569987312195E-2</c:v>
                </c:pt>
                <c:pt idx="230">
                  <c:v>6.2174972569347349E-2</c:v>
                </c:pt>
                <c:pt idx="231">
                  <c:v>1.1321267120330207E-2</c:v>
                </c:pt>
                <c:pt idx="232">
                  <c:v>-2.9896251343206202E-2</c:v>
                </c:pt>
                <c:pt idx="233">
                  <c:v>-5.953836576888423E-2</c:v>
                </c:pt>
                <c:pt idx="234">
                  <c:v>3.9023112500595744E-2</c:v>
                </c:pt>
                <c:pt idx="235">
                  <c:v>-9.6448789903481932E-3</c:v>
                </c:pt>
                <c:pt idx="236">
                  <c:v>2.139958676802723E-2</c:v>
                </c:pt>
                <c:pt idx="237">
                  <c:v>6.5800369530701064E-2</c:v>
                </c:pt>
                <c:pt idx="238">
                  <c:v>-2.3247601654691422E-2</c:v>
                </c:pt>
                <c:pt idx="239">
                  <c:v>2.8042817271583611E-2</c:v>
                </c:pt>
                <c:pt idx="240">
                  <c:v>-2.4209801101647162E-2</c:v>
                </c:pt>
                <c:pt idx="241">
                  <c:v>2.5083286597695452E-2</c:v>
                </c:pt>
                <c:pt idx="242">
                  <c:v>3.2931886881217919E-2</c:v>
                </c:pt>
                <c:pt idx="243">
                  <c:v>-2.5181729778027986E-2</c:v>
                </c:pt>
                <c:pt idx="244">
                  <c:v>1.076977920324035E-2</c:v>
                </c:pt>
                <c:pt idx="245">
                  <c:v>6.5546441057855856E-2</c:v>
                </c:pt>
                <c:pt idx="246">
                  <c:v>-2.4101381973210264E-2</c:v>
                </c:pt>
                <c:pt idx="247">
                  <c:v>2.9719199299671996E-3</c:v>
                </c:pt>
                <c:pt idx="248">
                  <c:v>4.1446188057925062E-2</c:v>
                </c:pt>
                <c:pt idx="249">
                  <c:v>2.1035480050086937E-2</c:v>
                </c:pt>
                <c:pt idx="250">
                  <c:v>7.1565766754791531E-3</c:v>
                </c:pt>
                <c:pt idx="251">
                  <c:v>3.8100693518078925E-2</c:v>
                </c:pt>
                <c:pt idx="252">
                  <c:v>3.4314094332688561E-2</c:v>
                </c:pt>
                <c:pt idx="253">
                  <c:v>-3.3658068388700502E-2</c:v>
                </c:pt>
                <c:pt idx="254">
                  <c:v>5.4273550809586582E-2</c:v>
                </c:pt>
                <c:pt idx="255">
                  <c:v>2.9537457061937566E-2</c:v>
                </c:pt>
                <c:pt idx="256">
                  <c:v>4.7612765667588729E-2</c:v>
                </c:pt>
                <c:pt idx="257">
                  <c:v>2.6549667620421977E-2</c:v>
                </c:pt>
                <c:pt idx="258">
                  <c:v>-3.8548987409699309E-2</c:v>
                </c:pt>
                <c:pt idx="259">
                  <c:v>-1.4168877100557703E-2</c:v>
                </c:pt>
                <c:pt idx="260">
                  <c:v>-1.2222928306611786E-2</c:v>
                </c:pt>
                <c:pt idx="261">
                  <c:v>-3.8239734079325342E-2</c:v>
                </c:pt>
                <c:pt idx="262">
                  <c:v>2.2589283047785756E-2</c:v>
                </c:pt>
                <c:pt idx="263">
                  <c:v>-3.6599897342309978E-2</c:v>
                </c:pt>
                <c:pt idx="264">
                  <c:v>4.9734375330147601E-2</c:v>
                </c:pt>
                <c:pt idx="265">
                  <c:v>-4.4557686684576027E-2</c:v>
                </c:pt>
                <c:pt idx="266">
                  <c:v>-3.7633095187746976E-2</c:v>
                </c:pt>
                <c:pt idx="267">
                  <c:v>3.9782808527165009E-2</c:v>
                </c:pt>
                <c:pt idx="268">
                  <c:v>-1.0789959956457176E-2</c:v>
                </c:pt>
                <c:pt idx="269">
                  <c:v>1.1316076068418866E-2</c:v>
                </c:pt>
                <c:pt idx="270">
                  <c:v>-3.7447109458821702E-2</c:v>
                </c:pt>
                <c:pt idx="271">
                  <c:v>3.5445423328926889E-2</c:v>
                </c:pt>
                <c:pt idx="272">
                  <c:v>-1.085628400535282E-2</c:v>
                </c:pt>
                <c:pt idx="273">
                  <c:v>8.0396363177444502E-2</c:v>
                </c:pt>
                <c:pt idx="274">
                  <c:v>7.7099215217364167E-2</c:v>
                </c:pt>
                <c:pt idx="275">
                  <c:v>-0.11477833483270163</c:v>
                </c:pt>
                <c:pt idx="276">
                  <c:v>-1.0467997484603982E-2</c:v>
                </c:pt>
                <c:pt idx="277">
                  <c:v>7.8068123967157017E-3</c:v>
                </c:pt>
                <c:pt idx="278">
                  <c:v>3.9252967790750215E-2</c:v>
                </c:pt>
                <c:pt idx="279">
                  <c:v>-6.5731233666267666E-2</c:v>
                </c:pt>
                <c:pt idx="280">
                  <c:v>7.8346844491342785E-2</c:v>
                </c:pt>
                <c:pt idx="281">
                  <c:v>3.8283060128708767E-2</c:v>
                </c:pt>
                <c:pt idx="282">
                  <c:v>-4.7768570093242486E-2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62-4FA3-8CCC-EF68CB255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85343"/>
        <c:axId val="597382943"/>
      </c:scatterChart>
      <c:valAx>
        <c:axId val="59738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HML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97382943"/>
        <c:crosses val="autoZero"/>
        <c:crossBetween val="midCat"/>
      </c:valAx>
      <c:valAx>
        <c:axId val="597382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SKC Returns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97385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RMW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SKC Returns</c:v>
          </c:tx>
          <c:spPr>
            <a:ln w="19050">
              <a:noFill/>
            </a:ln>
          </c:spPr>
          <c:xVal>
            <c:numRef>
              <c:f>'Error Factor (REVISED)'!$F$2:$F$284</c:f>
              <c:numCache>
                <c:formatCode>0.00</c:formatCode>
                <c:ptCount val="283"/>
                <c:pt idx="0">
                  <c:v>2.4E-2</c:v>
                </c:pt>
                <c:pt idx="1">
                  <c:v>-2.0299999999999999E-2</c:v>
                </c:pt>
                <c:pt idx="2">
                  <c:v>-2.0899999999999998E-2</c:v>
                </c:pt>
                <c:pt idx="3">
                  <c:v>4.0999999999999995E-2</c:v>
                </c:pt>
                <c:pt idx="4">
                  <c:v>-4.0599999999999997E-2</c:v>
                </c:pt>
                <c:pt idx="5">
                  <c:v>3.1300000000000001E-2</c:v>
                </c:pt>
                <c:pt idx="6">
                  <c:v>2.7000000000000003E-2</c:v>
                </c:pt>
                <c:pt idx="7">
                  <c:v>3.4599999999999999E-2</c:v>
                </c:pt>
                <c:pt idx="8">
                  <c:v>-4.1999999999999997E-3</c:v>
                </c:pt>
                <c:pt idx="9">
                  <c:v>1.04E-2</c:v>
                </c:pt>
                <c:pt idx="10">
                  <c:v>4.3400000000000001E-2</c:v>
                </c:pt>
                <c:pt idx="11">
                  <c:v>1.09E-2</c:v>
                </c:pt>
                <c:pt idx="12">
                  <c:v>1.47E-2</c:v>
                </c:pt>
                <c:pt idx="13">
                  <c:v>8.0000000000000004E-4</c:v>
                </c:pt>
                <c:pt idx="14">
                  <c:v>-0.01</c:v>
                </c:pt>
                <c:pt idx="15">
                  <c:v>8.6E-3</c:v>
                </c:pt>
                <c:pt idx="16">
                  <c:v>-6.8000000000000005E-3</c:v>
                </c:pt>
                <c:pt idx="17">
                  <c:v>1.5300000000000001E-2</c:v>
                </c:pt>
                <c:pt idx="18">
                  <c:v>-1.7000000000000001E-2</c:v>
                </c:pt>
                <c:pt idx="19">
                  <c:v>1.6899999999999998E-2</c:v>
                </c:pt>
                <c:pt idx="20">
                  <c:v>3.3000000000000002E-2</c:v>
                </c:pt>
                <c:pt idx="21">
                  <c:v>-1.55E-2</c:v>
                </c:pt>
                <c:pt idx="22">
                  <c:v>5.7999999999999996E-3</c:v>
                </c:pt>
                <c:pt idx="23">
                  <c:v>-2.3E-3</c:v>
                </c:pt>
                <c:pt idx="24">
                  <c:v>-9.0000000000000011E-3</c:v>
                </c:pt>
                <c:pt idx="25">
                  <c:v>2.8999999999999998E-3</c:v>
                </c:pt>
                <c:pt idx="26">
                  <c:v>-1.06E-2</c:v>
                </c:pt>
                <c:pt idx="27">
                  <c:v>7.4000000000000003E-3</c:v>
                </c:pt>
                <c:pt idx="28">
                  <c:v>1.2E-2</c:v>
                </c:pt>
                <c:pt idx="29">
                  <c:v>-2.2499999999999999E-2</c:v>
                </c:pt>
                <c:pt idx="30">
                  <c:v>4.1700000000000001E-2</c:v>
                </c:pt>
                <c:pt idx="31">
                  <c:v>3.6200000000000003E-2</c:v>
                </c:pt>
                <c:pt idx="32">
                  <c:v>-1.1899999999999999E-2</c:v>
                </c:pt>
                <c:pt idx="33">
                  <c:v>-1.6299999999999999E-2</c:v>
                </c:pt>
                <c:pt idx="34">
                  <c:v>-2.06E-2</c:v>
                </c:pt>
                <c:pt idx="35">
                  <c:v>3.6000000000000004E-2</c:v>
                </c:pt>
                <c:pt idx="36">
                  <c:v>8.0000000000000004E-4</c:v>
                </c:pt>
                <c:pt idx="37">
                  <c:v>2.0499999999999997E-2</c:v>
                </c:pt>
                <c:pt idx="38">
                  <c:v>9.1000000000000004E-3</c:v>
                </c:pt>
                <c:pt idx="39">
                  <c:v>-2.3E-3</c:v>
                </c:pt>
                <c:pt idx="40">
                  <c:v>-1.72E-2</c:v>
                </c:pt>
                <c:pt idx="41">
                  <c:v>-4.3200000000000002E-2</c:v>
                </c:pt>
                <c:pt idx="42">
                  <c:v>2.6499999999999999E-2</c:v>
                </c:pt>
                <c:pt idx="43">
                  <c:v>6.7000000000000002E-3</c:v>
                </c:pt>
                <c:pt idx="44">
                  <c:v>2.5999999999999999E-3</c:v>
                </c:pt>
                <c:pt idx="45">
                  <c:v>-7.9000000000000008E-3</c:v>
                </c:pt>
                <c:pt idx="46">
                  <c:v>6.8000000000000005E-3</c:v>
                </c:pt>
                <c:pt idx="47">
                  <c:v>2.1899999999999999E-2</c:v>
                </c:pt>
                <c:pt idx="48">
                  <c:v>-7.4999999999999997E-3</c:v>
                </c:pt>
                <c:pt idx="49">
                  <c:v>7.1199999999999999E-2</c:v>
                </c:pt>
                <c:pt idx="50">
                  <c:v>6.480000000000001E-2</c:v>
                </c:pt>
                <c:pt idx="51">
                  <c:v>-1.1200000000000002E-2</c:v>
                </c:pt>
                <c:pt idx="52">
                  <c:v>-2.6499999999999999E-2</c:v>
                </c:pt>
                <c:pt idx="53">
                  <c:v>1.0800000000000001E-2</c:v>
                </c:pt>
                <c:pt idx="54">
                  <c:v>5.0000000000000001E-3</c:v>
                </c:pt>
                <c:pt idx="55">
                  <c:v>2.0400000000000001E-2</c:v>
                </c:pt>
                <c:pt idx="56">
                  <c:v>1.6500000000000001E-2</c:v>
                </c:pt>
                <c:pt idx="57">
                  <c:v>9.1000000000000004E-3</c:v>
                </c:pt>
                <c:pt idx="58">
                  <c:v>1.8799999999999997E-2</c:v>
                </c:pt>
                <c:pt idx="59">
                  <c:v>2.8199999999999999E-2</c:v>
                </c:pt>
                <c:pt idx="60">
                  <c:v>1.5600000000000001E-2</c:v>
                </c:pt>
                <c:pt idx="61">
                  <c:v>2.2000000000000002E-2</c:v>
                </c:pt>
                <c:pt idx="62">
                  <c:v>-5.0000000000000001E-4</c:v>
                </c:pt>
                <c:pt idx="63">
                  <c:v>7.3000000000000001E-3</c:v>
                </c:pt>
                <c:pt idx="64">
                  <c:v>4.5000000000000005E-3</c:v>
                </c:pt>
                <c:pt idx="65">
                  <c:v>6.8000000000000005E-3</c:v>
                </c:pt>
                <c:pt idx="66">
                  <c:v>6.4000000000000003E-3</c:v>
                </c:pt>
                <c:pt idx="67">
                  <c:v>-1E-3</c:v>
                </c:pt>
                <c:pt idx="68">
                  <c:v>5.5000000000000005E-3</c:v>
                </c:pt>
                <c:pt idx="69">
                  <c:v>-5.5000000000000005E-3</c:v>
                </c:pt>
                <c:pt idx="70">
                  <c:v>1.61E-2</c:v>
                </c:pt>
                <c:pt idx="71">
                  <c:v>-6.7000000000000002E-3</c:v>
                </c:pt>
                <c:pt idx="72">
                  <c:v>7.3000000000000001E-3</c:v>
                </c:pt>
                <c:pt idx="73">
                  <c:v>2.9100000000000001E-2</c:v>
                </c:pt>
                <c:pt idx="74">
                  <c:v>3.4999999999999996E-3</c:v>
                </c:pt>
                <c:pt idx="75">
                  <c:v>4.3E-3</c:v>
                </c:pt>
                <c:pt idx="76">
                  <c:v>2.06E-2</c:v>
                </c:pt>
                <c:pt idx="77">
                  <c:v>2E-3</c:v>
                </c:pt>
                <c:pt idx="78">
                  <c:v>1.5600000000000001E-2</c:v>
                </c:pt>
                <c:pt idx="79">
                  <c:v>6.5000000000000006E-3</c:v>
                </c:pt>
                <c:pt idx="80">
                  <c:v>-8.5000000000000006E-3</c:v>
                </c:pt>
                <c:pt idx="81">
                  <c:v>-4.4000000000000003E-3</c:v>
                </c:pt>
                <c:pt idx="82">
                  <c:v>-6.3E-3</c:v>
                </c:pt>
                <c:pt idx="83">
                  <c:v>-1.3500000000000002E-2</c:v>
                </c:pt>
                <c:pt idx="84">
                  <c:v>4.1700000000000001E-2</c:v>
                </c:pt>
                <c:pt idx="85">
                  <c:v>-1.3000000000000001E-2</c:v>
                </c:pt>
                <c:pt idx="86">
                  <c:v>-6.1999999999999998E-3</c:v>
                </c:pt>
                <c:pt idx="87">
                  <c:v>1.6799999999999999E-2</c:v>
                </c:pt>
                <c:pt idx="88">
                  <c:v>-8.199999999999999E-3</c:v>
                </c:pt>
                <c:pt idx="89">
                  <c:v>-5.7999999999999996E-3</c:v>
                </c:pt>
                <c:pt idx="90">
                  <c:v>1.1299999999999999E-2</c:v>
                </c:pt>
                <c:pt idx="91">
                  <c:v>2.8000000000000004E-3</c:v>
                </c:pt>
                <c:pt idx="92">
                  <c:v>-5.7999999999999996E-3</c:v>
                </c:pt>
                <c:pt idx="93">
                  <c:v>-3.9000000000000003E-3</c:v>
                </c:pt>
                <c:pt idx="94">
                  <c:v>-3.4000000000000002E-3</c:v>
                </c:pt>
                <c:pt idx="95">
                  <c:v>1.49E-2</c:v>
                </c:pt>
                <c:pt idx="96">
                  <c:v>9.7000000000000003E-3</c:v>
                </c:pt>
                <c:pt idx="97">
                  <c:v>5.1999999999999998E-3</c:v>
                </c:pt>
                <c:pt idx="98">
                  <c:v>4.7999999999999996E-3</c:v>
                </c:pt>
                <c:pt idx="99">
                  <c:v>1.6200000000000003E-2</c:v>
                </c:pt>
                <c:pt idx="100">
                  <c:v>-1.9400000000000001E-2</c:v>
                </c:pt>
                <c:pt idx="101">
                  <c:v>1.54E-2</c:v>
                </c:pt>
                <c:pt idx="102">
                  <c:v>1.21E-2</c:v>
                </c:pt>
                <c:pt idx="103">
                  <c:v>1.6E-2</c:v>
                </c:pt>
                <c:pt idx="104">
                  <c:v>1.1399999999999999E-2</c:v>
                </c:pt>
                <c:pt idx="105">
                  <c:v>-1.43E-2</c:v>
                </c:pt>
                <c:pt idx="106">
                  <c:v>-2.0000000000000001E-4</c:v>
                </c:pt>
                <c:pt idx="107">
                  <c:v>4.4900000000000002E-2</c:v>
                </c:pt>
                <c:pt idx="108">
                  <c:v>-9.1999999999999998E-3</c:v>
                </c:pt>
                <c:pt idx="109">
                  <c:v>-4.1599999999999998E-2</c:v>
                </c:pt>
                <c:pt idx="110">
                  <c:v>-6.2300000000000001E-2</c:v>
                </c:pt>
                <c:pt idx="111">
                  <c:v>-1.5900000000000001E-2</c:v>
                </c:pt>
                <c:pt idx="112">
                  <c:v>2.8399999999999998E-2</c:v>
                </c:pt>
                <c:pt idx="113">
                  <c:v>-4.3099999999999999E-2</c:v>
                </c:pt>
                <c:pt idx="114">
                  <c:v>6.4000000000000003E-3</c:v>
                </c:pt>
                <c:pt idx="115">
                  <c:v>-2.2400000000000003E-2</c:v>
                </c:pt>
                <c:pt idx="116">
                  <c:v>2.1600000000000001E-2</c:v>
                </c:pt>
                <c:pt idx="117">
                  <c:v>-2.29E-2</c:v>
                </c:pt>
                <c:pt idx="118">
                  <c:v>-9.0000000000000011E-3</c:v>
                </c:pt>
                <c:pt idx="119">
                  <c:v>-5.5000000000000005E-3</c:v>
                </c:pt>
                <c:pt idx="120">
                  <c:v>-1.5E-3</c:v>
                </c:pt>
                <c:pt idx="121">
                  <c:v>-9.7999999999999997E-3</c:v>
                </c:pt>
                <c:pt idx="122">
                  <c:v>-4.7999999999999996E-3</c:v>
                </c:pt>
                <c:pt idx="123">
                  <c:v>1.09E-2</c:v>
                </c:pt>
                <c:pt idx="124">
                  <c:v>1.1599999999999999E-2</c:v>
                </c:pt>
                <c:pt idx="125" formatCode="General">
                  <c:v>2.8999999999999998E-3</c:v>
                </c:pt>
                <c:pt idx="126" formatCode="General">
                  <c:v>7.6E-3</c:v>
                </c:pt>
                <c:pt idx="127" formatCode="General">
                  <c:v>-2.3099999999999999E-2</c:v>
                </c:pt>
                <c:pt idx="128" formatCode="General">
                  <c:v>4.4699999999999997E-2</c:v>
                </c:pt>
                <c:pt idx="129" formatCode="General">
                  <c:v>1.4000000000000002E-3</c:v>
                </c:pt>
                <c:pt idx="130" formatCode="General">
                  <c:v>1.23E-2</c:v>
                </c:pt>
                <c:pt idx="131" formatCode="General">
                  <c:v>1.0200000000000001E-2</c:v>
                </c:pt>
                <c:pt idx="132" formatCode="General">
                  <c:v>-1.2500000000000001E-2</c:v>
                </c:pt>
                <c:pt idx="133" formatCode="General">
                  <c:v>-1.0700000000000001E-2</c:v>
                </c:pt>
                <c:pt idx="134" formatCode="General">
                  <c:v>6.9999999999999993E-3</c:v>
                </c:pt>
                <c:pt idx="135" formatCode="General">
                  <c:v>8.8000000000000005E-3</c:v>
                </c:pt>
                <c:pt idx="136" formatCode="General">
                  <c:v>9.1999999999999998E-3</c:v>
                </c:pt>
                <c:pt idx="137" formatCode="General">
                  <c:v>5.5000000000000005E-3</c:v>
                </c:pt>
                <c:pt idx="138" formatCode="General">
                  <c:v>6.1999999999999998E-3</c:v>
                </c:pt>
                <c:pt idx="139" formatCode="General">
                  <c:v>-2E-3</c:v>
                </c:pt>
                <c:pt idx="140" formatCode="General">
                  <c:v>7.4999999999999997E-3</c:v>
                </c:pt>
                <c:pt idx="141" formatCode="General">
                  <c:v>-7.4000000000000003E-3</c:v>
                </c:pt>
                <c:pt idx="142" formatCode="General">
                  <c:v>-1.1000000000000001E-3</c:v>
                </c:pt>
                <c:pt idx="143" formatCode="General">
                  <c:v>7.8000000000000005E-3</c:v>
                </c:pt>
                <c:pt idx="144" formatCode="General">
                  <c:v>1.2199999999999999E-2</c:v>
                </c:pt>
                <c:pt idx="145" formatCode="General">
                  <c:v>4.0000000000000001E-3</c:v>
                </c:pt>
                <c:pt idx="146" formatCode="General">
                  <c:v>1.7100000000000001E-2</c:v>
                </c:pt>
                <c:pt idx="147" formatCode="General">
                  <c:v>2.2599999999999999E-2</c:v>
                </c:pt>
                <c:pt idx="148" formatCode="General">
                  <c:v>-1.8600000000000002E-2</c:v>
                </c:pt>
                <c:pt idx="149" formatCode="General">
                  <c:v>-1.3899999999999999E-2</c:v>
                </c:pt>
                <c:pt idx="150" formatCode="General">
                  <c:v>2.8000000000000004E-3</c:v>
                </c:pt>
                <c:pt idx="151" formatCode="General">
                  <c:v>1.55E-2</c:v>
                </c:pt>
                <c:pt idx="152" formatCode="General">
                  <c:v>6.8000000000000005E-3</c:v>
                </c:pt>
                <c:pt idx="153" formatCode="General">
                  <c:v>1.4800000000000001E-2</c:v>
                </c:pt>
                <c:pt idx="154" formatCode="General">
                  <c:v>3.7100000000000001E-2</c:v>
                </c:pt>
                <c:pt idx="155" formatCode="General">
                  <c:v>-2.0499999999999997E-2</c:v>
                </c:pt>
                <c:pt idx="156" formatCode="General">
                  <c:v>3.4300000000000004E-2</c:v>
                </c:pt>
                <c:pt idx="157" formatCode="General">
                  <c:v>1.5E-3</c:v>
                </c:pt>
                <c:pt idx="158" formatCode="General">
                  <c:v>2.6600000000000002E-2</c:v>
                </c:pt>
                <c:pt idx="159" formatCode="General">
                  <c:v>2.3300000000000001E-2</c:v>
                </c:pt>
                <c:pt idx="160" formatCode="General">
                  <c:v>2.58E-2</c:v>
                </c:pt>
                <c:pt idx="161" formatCode="General">
                  <c:v>-4.1999999999999997E-3</c:v>
                </c:pt>
                <c:pt idx="162" formatCode="General">
                  <c:v>3.0000000000000001E-3</c:v>
                </c:pt>
                <c:pt idx="163" formatCode="General">
                  <c:v>-2.1299999999999999E-2</c:v>
                </c:pt>
                <c:pt idx="164" formatCode="General">
                  <c:v>3.5999999999999999E-3</c:v>
                </c:pt>
                <c:pt idx="165" formatCode="General">
                  <c:v>-1.3500000000000002E-2</c:v>
                </c:pt>
                <c:pt idx="166" formatCode="General">
                  <c:v>-1.32E-2</c:v>
                </c:pt>
                <c:pt idx="167" formatCode="General">
                  <c:v>1.1200000000000002E-2</c:v>
                </c:pt>
                <c:pt idx="168" formatCode="General">
                  <c:v>-1E-4</c:v>
                </c:pt>
                <c:pt idx="169" formatCode="General">
                  <c:v>-3.4200000000000001E-2</c:v>
                </c:pt>
                <c:pt idx="170" formatCode="General">
                  <c:v>1.01E-2</c:v>
                </c:pt>
                <c:pt idx="171" formatCode="General">
                  <c:v>9.7999999999999997E-3</c:v>
                </c:pt>
                <c:pt idx="172" formatCode="General">
                  <c:v>-1E-4</c:v>
                </c:pt>
                <c:pt idx="173" formatCode="General">
                  <c:v>1.11E-2</c:v>
                </c:pt>
                <c:pt idx="174" formatCode="General">
                  <c:v>1.32E-2</c:v>
                </c:pt>
                <c:pt idx="175" formatCode="General">
                  <c:v>-5.3E-3</c:v>
                </c:pt>
                <c:pt idx="176" formatCode="General">
                  <c:v>-2.2700000000000001E-2</c:v>
                </c:pt>
                <c:pt idx="177" formatCode="General">
                  <c:v>1.1399999999999999E-2</c:v>
                </c:pt>
                <c:pt idx="178" formatCode="General">
                  <c:v>7.5999999999999998E-2</c:v>
                </c:pt>
                <c:pt idx="179" formatCode="General">
                  <c:v>2.7000000000000001E-3</c:v>
                </c:pt>
                <c:pt idx="180" formatCode="General">
                  <c:v>3.0200000000000001E-2</c:v>
                </c:pt>
                <c:pt idx="181" formatCode="General">
                  <c:v>-7.7300000000000008E-2</c:v>
                </c:pt>
                <c:pt idx="182" formatCode="General">
                  <c:v>-1.77E-2</c:v>
                </c:pt>
                <c:pt idx="183" formatCode="General">
                  <c:v>2.6000000000000002E-2</c:v>
                </c:pt>
                <c:pt idx="184" formatCode="General">
                  <c:v>1.11E-2</c:v>
                </c:pt>
                <c:pt idx="185" formatCode="General">
                  <c:v>-5.3099999999999994E-2</c:v>
                </c:pt>
                <c:pt idx="186" formatCode="General">
                  <c:v>-4.1500000000000002E-2</c:v>
                </c:pt>
                <c:pt idx="187" formatCode="General">
                  <c:v>-3.3300000000000003E-2</c:v>
                </c:pt>
                <c:pt idx="188" formatCode="General">
                  <c:v>2.2000000000000001E-3</c:v>
                </c:pt>
                <c:pt idx="189" formatCode="General">
                  <c:v>5.9500000000000004E-2</c:v>
                </c:pt>
                <c:pt idx="190" formatCode="General">
                  <c:v>5.4000000000000006E-2</c:v>
                </c:pt>
                <c:pt idx="191" formatCode="General">
                  <c:v>2.63E-2</c:v>
                </c:pt>
                <c:pt idx="192" formatCode="General">
                  <c:v>3.4999999999999996E-3</c:v>
                </c:pt>
                <c:pt idx="193" formatCode="General">
                  <c:v>-3.0200000000000001E-2</c:v>
                </c:pt>
                <c:pt idx="194" formatCode="General">
                  <c:v>-1.2199999999999999E-2</c:v>
                </c:pt>
                <c:pt idx="195" formatCode="General">
                  <c:v>1.3999999999999999E-2</c:v>
                </c:pt>
                <c:pt idx="196" formatCode="General">
                  <c:v>-3.8E-3</c:v>
                </c:pt>
                <c:pt idx="197" formatCode="General">
                  <c:v>2.7400000000000001E-2</c:v>
                </c:pt>
                <c:pt idx="198" formatCode="General">
                  <c:v>-4.0000000000000002E-4</c:v>
                </c:pt>
                <c:pt idx="199" formatCode="General">
                  <c:v>-1.5700000000000002E-2</c:v>
                </c:pt>
                <c:pt idx="200" formatCode="General">
                  <c:v>-1.46E-2</c:v>
                </c:pt>
                <c:pt idx="201" formatCode="General">
                  <c:v>1.4199999999999999E-2</c:v>
                </c:pt>
                <c:pt idx="202" formatCode="General">
                  <c:v>5.2600000000000001E-2</c:v>
                </c:pt>
                <c:pt idx="203" formatCode="General">
                  <c:v>-3.1400000000000004E-2</c:v>
                </c:pt>
                <c:pt idx="204" formatCode="General">
                  <c:v>1.8000000000000002E-2</c:v>
                </c:pt>
                <c:pt idx="205" formatCode="General">
                  <c:v>-3.0600000000000002E-2</c:v>
                </c:pt>
                <c:pt idx="206" formatCode="General">
                  <c:v>-9.300000000000001E-3</c:v>
                </c:pt>
                <c:pt idx="207" formatCode="General">
                  <c:v>-4.3E-3</c:v>
                </c:pt>
                <c:pt idx="208" formatCode="General">
                  <c:v>1.47E-2</c:v>
                </c:pt>
                <c:pt idx="209" formatCode="General">
                  <c:v>-2.4700000000000003E-2</c:v>
                </c:pt>
                <c:pt idx="210" formatCode="General">
                  <c:v>-8.199999999999999E-3</c:v>
                </c:pt>
                <c:pt idx="211" formatCode="General">
                  <c:v>-3.4599999999999999E-2</c:v>
                </c:pt>
                <c:pt idx="212" formatCode="General">
                  <c:v>2.35E-2</c:v>
                </c:pt>
                <c:pt idx="213" formatCode="General">
                  <c:v>-2.5000000000000001E-3</c:v>
                </c:pt>
                <c:pt idx="214" formatCode="General">
                  <c:v>4.6999999999999993E-3</c:v>
                </c:pt>
                <c:pt idx="215" formatCode="General">
                  <c:v>-2.3999999999999998E-3</c:v>
                </c:pt>
                <c:pt idx="216" formatCode="General">
                  <c:v>4.3E-3</c:v>
                </c:pt>
                <c:pt idx="217" formatCode="General">
                  <c:v>1.01E-2</c:v>
                </c:pt>
                <c:pt idx="218" formatCode="General">
                  <c:v>5.5000000000000005E-3</c:v>
                </c:pt>
                <c:pt idx="219" formatCode="General">
                  <c:v>-2.7300000000000001E-2</c:v>
                </c:pt>
                <c:pt idx="220" formatCode="General">
                  <c:v>-2.0400000000000001E-2</c:v>
                </c:pt>
                <c:pt idx="221" formatCode="General">
                  <c:v>-5.3E-3</c:v>
                </c:pt>
                <c:pt idx="222" formatCode="General">
                  <c:v>2.5999999999999999E-3</c:v>
                </c:pt>
                <c:pt idx="223" formatCode="General">
                  <c:v>5.0000000000000001E-4</c:v>
                </c:pt>
                <c:pt idx="224" formatCode="General">
                  <c:v>1.3300000000000001E-2</c:v>
                </c:pt>
                <c:pt idx="225" formatCode="General">
                  <c:v>8.9999999999999998E-4</c:v>
                </c:pt>
                <c:pt idx="226" formatCode="General">
                  <c:v>4.8999999999999998E-3</c:v>
                </c:pt>
                <c:pt idx="227" formatCode="General">
                  <c:v>-1.15E-2</c:v>
                </c:pt>
                <c:pt idx="228" formatCode="General">
                  <c:v>1.34E-2</c:v>
                </c:pt>
                <c:pt idx="229" formatCode="General">
                  <c:v>9.3999999999999986E-3</c:v>
                </c:pt>
                <c:pt idx="230" formatCode="General">
                  <c:v>-2.9600000000000001E-2</c:v>
                </c:pt>
                <c:pt idx="231" formatCode="General">
                  <c:v>-1.4000000000000002E-3</c:v>
                </c:pt>
                <c:pt idx="232" formatCode="General">
                  <c:v>1.1699999999999999E-2</c:v>
                </c:pt>
                <c:pt idx="233" formatCode="General">
                  <c:v>1.8100000000000002E-2</c:v>
                </c:pt>
                <c:pt idx="234" formatCode="General">
                  <c:v>-5.3E-3</c:v>
                </c:pt>
                <c:pt idx="235" formatCode="General">
                  <c:v>-5.3899999999999997E-2</c:v>
                </c:pt>
                <c:pt idx="236" formatCode="General">
                  <c:v>1.38E-2</c:v>
                </c:pt>
                <c:pt idx="237" formatCode="General">
                  <c:v>2.35E-2</c:v>
                </c:pt>
                <c:pt idx="238" formatCode="General">
                  <c:v>-2.0899999999999998E-2</c:v>
                </c:pt>
                <c:pt idx="239" formatCode="General">
                  <c:v>-5.0000000000000001E-3</c:v>
                </c:pt>
                <c:pt idx="240" formatCode="General">
                  <c:v>1.15E-2</c:v>
                </c:pt>
                <c:pt idx="241" formatCode="General">
                  <c:v>3.4000000000000002E-3</c:v>
                </c:pt>
                <c:pt idx="242" formatCode="General">
                  <c:v>1.1999999999999999E-3</c:v>
                </c:pt>
                <c:pt idx="243" formatCode="General">
                  <c:v>3.2899999999999999E-2</c:v>
                </c:pt>
                <c:pt idx="244" formatCode="General">
                  <c:v>-1.7000000000000001E-3</c:v>
                </c:pt>
                <c:pt idx="245" formatCode="General">
                  <c:v>-5.9500000000000004E-2</c:v>
                </c:pt>
                <c:pt idx="246" formatCode="General">
                  <c:v>7.4999999999999997E-3</c:v>
                </c:pt>
                <c:pt idx="247" formatCode="General">
                  <c:v>2.5600000000000001E-2</c:v>
                </c:pt>
                <c:pt idx="248" formatCode="General">
                  <c:v>1.2999999999999999E-3</c:v>
                </c:pt>
                <c:pt idx="249" formatCode="General">
                  <c:v>8.6E-3</c:v>
                </c:pt>
                <c:pt idx="250" formatCode="General">
                  <c:v>-8.2400000000000001E-2</c:v>
                </c:pt>
                <c:pt idx="251" formatCode="General">
                  <c:v>-2.4300000000000002E-2</c:v>
                </c:pt>
                <c:pt idx="252" formatCode="General">
                  <c:v>2.2099999999999998E-2</c:v>
                </c:pt>
                <c:pt idx="253" formatCode="General">
                  <c:v>-2.4900000000000002E-2</c:v>
                </c:pt>
                <c:pt idx="254" formatCode="General">
                  <c:v>1.7500000000000002E-2</c:v>
                </c:pt>
                <c:pt idx="255" formatCode="General">
                  <c:v>3.2799999999999996E-2</c:v>
                </c:pt>
                <c:pt idx="256" formatCode="General">
                  <c:v>8.199999999999999E-3</c:v>
                </c:pt>
                <c:pt idx="257" formatCode="General">
                  <c:v>2.8300000000000002E-2</c:v>
                </c:pt>
                <c:pt idx="258" formatCode="General">
                  <c:v>2.7699999999999999E-2</c:v>
                </c:pt>
                <c:pt idx="259" formatCode="General">
                  <c:v>-5.1500000000000004E-2</c:v>
                </c:pt>
                <c:pt idx="260" formatCode="General">
                  <c:v>-1.5100000000000001E-2</c:v>
                </c:pt>
                <c:pt idx="261" formatCode="General">
                  <c:v>2.3E-2</c:v>
                </c:pt>
                <c:pt idx="262" formatCode="General">
                  <c:v>3.7699999999999997E-2</c:v>
                </c:pt>
                <c:pt idx="263" formatCode="General">
                  <c:v>1.09E-2</c:v>
                </c:pt>
                <c:pt idx="264" formatCode="General">
                  <c:v>2.4900000000000002E-2</c:v>
                </c:pt>
                <c:pt idx="265" formatCode="General">
                  <c:v>4.5700000000000005E-2</c:v>
                </c:pt>
                <c:pt idx="266" formatCode="General">
                  <c:v>-2.1899999999999999E-2</c:v>
                </c:pt>
                <c:pt idx="267" formatCode="General">
                  <c:v>1.78E-2</c:v>
                </c:pt>
                <c:pt idx="268" formatCode="General">
                  <c:v>6.2699999999999992E-2</c:v>
                </c:pt>
                <c:pt idx="269" formatCode="General">
                  <c:v>4.7E-2</c:v>
                </c:pt>
                <c:pt idx="270" formatCode="General">
                  <c:v>-1.8799999999999997E-2</c:v>
                </c:pt>
                <c:pt idx="271" formatCode="General">
                  <c:v>-1.4499999999999999E-2</c:v>
                </c:pt>
                <c:pt idx="272" formatCode="General">
                  <c:v>1.47E-2</c:v>
                </c:pt>
                <c:pt idx="273" formatCode="General">
                  <c:v>3.9599999999999996E-2</c:v>
                </c:pt>
                <c:pt idx="274" formatCode="General">
                  <c:v>8.4000000000000005E-2</c:v>
                </c:pt>
                <c:pt idx="275" formatCode="General">
                  <c:v>2.4799999999999999E-2</c:v>
                </c:pt>
                <c:pt idx="276" formatCode="General">
                  <c:v>2.6200000000000001E-2</c:v>
                </c:pt>
                <c:pt idx="277" formatCode="General">
                  <c:v>8.3999999999999995E-3</c:v>
                </c:pt>
                <c:pt idx="278" formatCode="General">
                  <c:v>5.5599999999999997E-2</c:v>
                </c:pt>
                <c:pt idx="279" formatCode="General">
                  <c:v>1.29E-2</c:v>
                </c:pt>
                <c:pt idx="280" formatCode="General">
                  <c:v>-1.7399999999999999E-2</c:v>
                </c:pt>
                <c:pt idx="281" formatCode="General">
                  <c:v>-1.0800000000000001E-2</c:v>
                </c:pt>
                <c:pt idx="282" formatCode="General">
                  <c:v>-2.4700000000000003E-2</c:v>
                </c:pt>
              </c:numCache>
            </c:numRef>
          </c:xVal>
          <c:yVal>
            <c:numRef>
              <c:f>'Error Factor (REVISED)'!$B$2:$B$284</c:f>
              <c:numCache>
                <c:formatCode>0.00</c:formatCode>
                <c:ptCount val="283"/>
                <c:pt idx="0">
                  <c:v>-4.4871794871794934E-2</c:v>
                </c:pt>
                <c:pt idx="1">
                  <c:v>6.8493150684931559E-2</c:v>
                </c:pt>
                <c:pt idx="2">
                  <c:v>-0.16091954022988508</c:v>
                </c:pt>
                <c:pt idx="3">
                  <c:v>-2.2471910112359605E-2</c:v>
                </c:pt>
                <c:pt idx="4">
                  <c:v>-0.14423076923076927</c:v>
                </c:pt>
                <c:pt idx="5">
                  <c:v>7.7720207253886064E-2</c:v>
                </c:pt>
                <c:pt idx="6">
                  <c:v>2.1164021164021163E-2</c:v>
                </c:pt>
                <c:pt idx="7">
                  <c:v>3.8461538461538325E-2</c:v>
                </c:pt>
                <c:pt idx="8">
                  <c:v>-1.6216216216216273E-2</c:v>
                </c:pt>
                <c:pt idx="9">
                  <c:v>-1.0695187165775444E-2</c:v>
                </c:pt>
                <c:pt idx="10">
                  <c:v>-3.1088082901554293E-2</c:v>
                </c:pt>
                <c:pt idx="11">
                  <c:v>-0.18565400843881863</c:v>
                </c:pt>
                <c:pt idx="12">
                  <c:v>4.8672566371681603E-2</c:v>
                </c:pt>
                <c:pt idx="13">
                  <c:v>-8.7719298245614308E-3</c:v>
                </c:pt>
                <c:pt idx="14">
                  <c:v>3.6363636363636154E-2</c:v>
                </c:pt>
                <c:pt idx="15">
                  <c:v>-8.3333333333333259E-2</c:v>
                </c:pt>
                <c:pt idx="16">
                  <c:v>4.1841004184099972E-3</c:v>
                </c:pt>
                <c:pt idx="17">
                  <c:v>-8.0769230769230704E-2</c:v>
                </c:pt>
                <c:pt idx="18">
                  <c:v>3.5856573705179473E-2</c:v>
                </c:pt>
                <c:pt idx="19">
                  <c:v>5.9071729957805852E-2</c:v>
                </c:pt>
                <c:pt idx="20">
                  <c:v>-0.14130434782608681</c:v>
                </c:pt>
                <c:pt idx="21">
                  <c:v>-4.8275862068965614E-2</c:v>
                </c:pt>
                <c:pt idx="22">
                  <c:v>7.0110701107011009E-2</c:v>
                </c:pt>
                <c:pt idx="23">
                  <c:v>-4.9122807017543901E-2</c:v>
                </c:pt>
                <c:pt idx="24">
                  <c:v>2.8880866425992746E-2</c:v>
                </c:pt>
                <c:pt idx="25">
                  <c:v>-4.8109965635738883E-2</c:v>
                </c:pt>
                <c:pt idx="26">
                  <c:v>0.11068702290076327</c:v>
                </c:pt>
                <c:pt idx="27">
                  <c:v>-9.6551724137931005E-2</c:v>
                </c:pt>
                <c:pt idx="28">
                  <c:v>1.0452961672473782E-2</c:v>
                </c:pt>
                <c:pt idx="29">
                  <c:v>-3.0405405405405372E-2</c:v>
                </c:pt>
                <c:pt idx="30">
                  <c:v>8.4249084249084172E-2</c:v>
                </c:pt>
                <c:pt idx="31">
                  <c:v>-0.125</c:v>
                </c:pt>
                <c:pt idx="32">
                  <c:v>4.0000000000000036E-2</c:v>
                </c:pt>
                <c:pt idx="33">
                  <c:v>-6.25E-2</c:v>
                </c:pt>
                <c:pt idx="34">
                  <c:v>0</c:v>
                </c:pt>
                <c:pt idx="35">
                  <c:v>-1.8404907975460016E-2</c:v>
                </c:pt>
                <c:pt idx="36">
                  <c:v>1.2422360248447006E-2</c:v>
                </c:pt>
                <c:pt idx="37">
                  <c:v>-8.2621082621082476E-2</c:v>
                </c:pt>
                <c:pt idx="38">
                  <c:v>-2.7700831024930817E-2</c:v>
                </c:pt>
                <c:pt idx="39">
                  <c:v>8.379888268156277E-3</c:v>
                </c:pt>
                <c:pt idx="40">
                  <c:v>2.8735632183908066E-2</c:v>
                </c:pt>
                <c:pt idx="41">
                  <c:v>0.14473684210526305</c:v>
                </c:pt>
                <c:pt idx="42">
                  <c:v>-3.2786885245901232E-3</c:v>
                </c:pt>
                <c:pt idx="43">
                  <c:v>-4.9844236760124616E-2</c:v>
                </c:pt>
                <c:pt idx="44">
                  <c:v>5.2459016393442637E-2</c:v>
                </c:pt>
                <c:pt idx="45">
                  <c:v>8.9285714285714191E-2</c:v>
                </c:pt>
                <c:pt idx="46">
                  <c:v>-6.0402684563758413E-2</c:v>
                </c:pt>
                <c:pt idx="47">
                  <c:v>0.16862745098039222</c:v>
                </c:pt>
                <c:pt idx="48">
                  <c:v>2.409638554216853E-2</c:v>
                </c:pt>
                <c:pt idx="49">
                  <c:v>4.1841004184100417E-2</c:v>
                </c:pt>
                <c:pt idx="50">
                  <c:v>-2.0491803278688492E-2</c:v>
                </c:pt>
                <c:pt idx="51">
                  <c:v>-8.2706766917293284E-2</c:v>
                </c:pt>
                <c:pt idx="52">
                  <c:v>0.42245989304812825</c:v>
                </c:pt>
                <c:pt idx="53">
                  <c:v>-0.41562500000000002</c:v>
                </c:pt>
                <c:pt idx="54">
                  <c:v>-0.12087912087912089</c:v>
                </c:pt>
                <c:pt idx="55">
                  <c:v>-8.3123425692695263E-2</c:v>
                </c:pt>
                <c:pt idx="56">
                  <c:v>-7.4999999999999512E-3</c:v>
                </c:pt>
                <c:pt idx="57">
                  <c:v>2.3017902813299296E-2</c:v>
                </c:pt>
                <c:pt idx="58">
                  <c:v>-2.4937655860349017E-2</c:v>
                </c:pt>
                <c:pt idx="59">
                  <c:v>4.9738219895288038E-2</c:v>
                </c:pt>
                <c:pt idx="60">
                  <c:v>-4.500000000000004E-2</c:v>
                </c:pt>
                <c:pt idx="61">
                  <c:v>5.5408970976253302E-2</c:v>
                </c:pt>
                <c:pt idx="62">
                  <c:v>0</c:v>
                </c:pt>
                <c:pt idx="63">
                  <c:v>-7.1078431372548989E-2</c:v>
                </c:pt>
                <c:pt idx="64">
                  <c:v>5.4263565891472965E-2</c:v>
                </c:pt>
                <c:pt idx="65">
                  <c:v>2.6525198938992078E-2</c:v>
                </c:pt>
                <c:pt idx="66">
                  <c:v>-1.822916666666663E-2</c:v>
                </c:pt>
                <c:pt idx="67">
                  <c:v>8.1690140845070536E-2</c:v>
                </c:pt>
                <c:pt idx="68">
                  <c:v>-1.3888888888888951E-2</c:v>
                </c:pt>
                <c:pt idx="69">
                  <c:v>-6.0052219321148792E-2</c:v>
                </c:pt>
                <c:pt idx="70">
                  <c:v>-4.4887780548628409E-2</c:v>
                </c:pt>
                <c:pt idx="71">
                  <c:v>-1.2315270935960521E-2</c:v>
                </c:pt>
                <c:pt idx="72">
                  <c:v>2.5252525252525082E-2</c:v>
                </c:pt>
                <c:pt idx="73">
                  <c:v>-1.980198019801982E-2</c:v>
                </c:pt>
                <c:pt idx="74">
                  <c:v>1.2531328320801949E-2</c:v>
                </c:pt>
                <c:pt idx="75">
                  <c:v>-1.4814814814814725E-2</c:v>
                </c:pt>
                <c:pt idx="76">
                  <c:v>3.8461538461538547E-2</c:v>
                </c:pt>
                <c:pt idx="77">
                  <c:v>0</c:v>
                </c:pt>
                <c:pt idx="78">
                  <c:v>-6.024096385542177E-2</c:v>
                </c:pt>
                <c:pt idx="79">
                  <c:v>0</c:v>
                </c:pt>
                <c:pt idx="80">
                  <c:v>5.0632911392405111E-2</c:v>
                </c:pt>
                <c:pt idx="81">
                  <c:v>1.5424164524421524E-2</c:v>
                </c:pt>
                <c:pt idx="82">
                  <c:v>3.7333333333333441E-2</c:v>
                </c:pt>
                <c:pt idx="83">
                  <c:v>-1.3157894736842035E-2</c:v>
                </c:pt>
                <c:pt idx="84">
                  <c:v>-5.9405940594059459E-2</c:v>
                </c:pt>
                <c:pt idx="85">
                  <c:v>-9.8039215686274161E-3</c:v>
                </c:pt>
                <c:pt idx="86">
                  <c:v>-6.8493150684931448E-2</c:v>
                </c:pt>
                <c:pt idx="87">
                  <c:v>4.5871559633026138E-3</c:v>
                </c:pt>
                <c:pt idx="88">
                  <c:v>5.0602409638554224E-2</c:v>
                </c:pt>
                <c:pt idx="89">
                  <c:v>7.2815533980583602E-3</c:v>
                </c:pt>
                <c:pt idx="90">
                  <c:v>8.9947089947089998E-2</c:v>
                </c:pt>
                <c:pt idx="91">
                  <c:v>-3.8167938931297773E-2</c:v>
                </c:pt>
                <c:pt idx="92">
                  <c:v>-5.0632911392405333E-3</c:v>
                </c:pt>
                <c:pt idx="93">
                  <c:v>1.2820512820512997E-2</c:v>
                </c:pt>
                <c:pt idx="94">
                  <c:v>-0.14847161572052403</c:v>
                </c:pt>
                <c:pt idx="95">
                  <c:v>-8.582834331337319E-2</c:v>
                </c:pt>
                <c:pt idx="96">
                  <c:v>-1.1834319526627279E-2</c:v>
                </c:pt>
                <c:pt idx="97">
                  <c:v>0.10698689956331875</c:v>
                </c:pt>
                <c:pt idx="98">
                  <c:v>-5.1759834368530044E-2</c:v>
                </c:pt>
                <c:pt idx="99">
                  <c:v>-1.2200417709216094E-3</c:v>
                </c:pt>
                <c:pt idx="100">
                  <c:v>-2.3937834292057869E-2</c:v>
                </c:pt>
                <c:pt idx="101">
                  <c:v>0.120800814387513</c:v>
                </c:pt>
                <c:pt idx="102">
                  <c:v>-4.2829612628023317E-2</c:v>
                </c:pt>
                <c:pt idx="103">
                  <c:v>5.4165715590047903E-2</c:v>
                </c:pt>
                <c:pt idx="104">
                  <c:v>5.4773082942096929E-2</c:v>
                </c:pt>
                <c:pt idx="105">
                  <c:v>4.7382489408916761E-2</c:v>
                </c:pt>
                <c:pt idx="106">
                  <c:v>7.21894770994429E-2</c:v>
                </c:pt>
                <c:pt idx="107">
                  <c:v>-3.6094967553621293E-2</c:v>
                </c:pt>
                <c:pt idx="108">
                  <c:v>-0.1221660451602572</c:v>
                </c:pt>
                <c:pt idx="109">
                  <c:v>5.2389550981100319E-2</c:v>
                </c:pt>
                <c:pt idx="110">
                  <c:v>-5.1928783382789279E-2</c:v>
                </c:pt>
                <c:pt idx="111">
                  <c:v>5.4773082942096929E-2</c:v>
                </c:pt>
                <c:pt idx="112">
                  <c:v>2.4392048537463795E-2</c:v>
                </c:pt>
                <c:pt idx="113">
                  <c:v>2.7573622586040791E-2</c:v>
                </c:pt>
                <c:pt idx="114">
                  <c:v>1.525794416570192E-2</c:v>
                </c:pt>
                <c:pt idx="115">
                  <c:v>1.2874306116598344E-2</c:v>
                </c:pt>
                <c:pt idx="116">
                  <c:v>-1.271066512286112E-2</c:v>
                </c:pt>
                <c:pt idx="117">
                  <c:v>5.1206455116765692E-3</c:v>
                </c:pt>
                <c:pt idx="118">
                  <c:v>7.1226728723404298E-2</c:v>
                </c:pt>
                <c:pt idx="119">
                  <c:v>-3.4401583649884993E-2</c:v>
                </c:pt>
                <c:pt idx="120">
                  <c:v>5.3248709122202253E-3</c:v>
                </c:pt>
                <c:pt idx="121">
                  <c:v>-5.5260550318859791E-2</c:v>
                </c:pt>
                <c:pt idx="122">
                  <c:v>-5.0054351947822484E-3</c:v>
                </c:pt>
                <c:pt idx="123">
                  <c:v>-5.4384203480589033E-2</c:v>
                </c:pt>
                <c:pt idx="124">
                  <c:v>7.6341181011192694E-2</c:v>
                </c:pt>
                <c:pt idx="125" formatCode="General">
                  <c:v>0</c:v>
                </c:pt>
                <c:pt idx="126" formatCode="General">
                  <c:v>1.5494356187290892E-2</c:v>
                </c:pt>
                <c:pt idx="127" formatCode="General">
                  <c:v>3.7547103315531238E-2</c:v>
                </c:pt>
                <c:pt idx="128" formatCode="General">
                  <c:v>5.3967129112268974E-3</c:v>
                </c:pt>
                <c:pt idx="129" formatCode="General">
                  <c:v>-4.6271023421456281E-2</c:v>
                </c:pt>
                <c:pt idx="130" formatCode="General">
                  <c:v>-2.9932418801694505E-2</c:v>
                </c:pt>
                <c:pt idx="131" formatCode="General">
                  <c:v>3.0856013933296733E-2</c:v>
                </c:pt>
                <c:pt idx="132" formatCode="General">
                  <c:v>-7.1604401969302067E-2</c:v>
                </c:pt>
                <c:pt idx="133" formatCode="General">
                  <c:v>-3.8986942505276345E-2</c:v>
                </c:pt>
                <c:pt idx="134" formatCode="General">
                  <c:v>4.0568587701515613E-2</c:v>
                </c:pt>
                <c:pt idx="135" formatCode="General">
                  <c:v>-6.0535981499115654E-2</c:v>
                </c:pt>
                <c:pt idx="136" formatCode="General">
                  <c:v>1.1327157663028498E-2</c:v>
                </c:pt>
                <c:pt idx="137" formatCode="General">
                  <c:v>3.7639781108731896E-2</c:v>
                </c:pt>
                <c:pt idx="138" formatCode="General">
                  <c:v>7.0528004890349383E-2</c:v>
                </c:pt>
                <c:pt idx="139" formatCode="General">
                  <c:v>5.0264833342250181E-2</c:v>
                </c:pt>
                <c:pt idx="140" formatCode="General">
                  <c:v>1.0706753906883693E-2</c:v>
                </c:pt>
                <c:pt idx="141" formatCode="General">
                  <c:v>-3.6094967553621293E-2</c:v>
                </c:pt>
                <c:pt idx="142" formatCode="General">
                  <c:v>2.6456583382376442E-2</c:v>
                </c:pt>
                <c:pt idx="143" formatCode="General">
                  <c:v>-2.6147278548559472E-3</c:v>
                </c:pt>
                <c:pt idx="144" formatCode="General">
                  <c:v>6.4591262852922826E-2</c:v>
                </c:pt>
                <c:pt idx="145" formatCode="General">
                  <c:v>4.704972638591487E-2</c:v>
                </c:pt>
                <c:pt idx="146" formatCode="General">
                  <c:v>-4.4935522354144108E-2</c:v>
                </c:pt>
                <c:pt idx="147" formatCode="General">
                  <c:v>-7.2916392363396976E-2</c:v>
                </c:pt>
                <c:pt idx="148" formatCode="General">
                  <c:v>-2.5382404270608783E-2</c:v>
                </c:pt>
                <c:pt idx="149" formatCode="General">
                  <c:v>4.7870051635111821E-2</c:v>
                </c:pt>
                <c:pt idx="150" formatCode="General">
                  <c:v>6.5169440545418178E-2</c:v>
                </c:pt>
                <c:pt idx="151" formatCode="General">
                  <c:v>2.6161850730474168E-2</c:v>
                </c:pt>
                <c:pt idx="152" formatCode="General">
                  <c:v>1.7740680907078366E-2</c:v>
                </c:pt>
                <c:pt idx="153" formatCode="General">
                  <c:v>-4.5189670932358261E-2</c:v>
                </c:pt>
                <c:pt idx="154" formatCode="General">
                  <c:v>5.6717679374566066E-2</c:v>
                </c:pt>
                <c:pt idx="155" formatCode="General">
                  <c:v>-2.9794149512459844E-3</c:v>
                </c:pt>
                <c:pt idx="156" formatCode="General">
                  <c:v>-8.6967273926304545E-2</c:v>
                </c:pt>
                <c:pt idx="157" formatCode="General">
                  <c:v>1.6592642252576839E-2</c:v>
                </c:pt>
                <c:pt idx="158" formatCode="General">
                  <c:v>-1.3638617953380727E-2</c:v>
                </c:pt>
                <c:pt idx="159" formatCode="General">
                  <c:v>3.0903823211952508E-2</c:v>
                </c:pt>
                <c:pt idx="160" formatCode="General">
                  <c:v>5.3251959552444106E-2</c:v>
                </c:pt>
                <c:pt idx="161" formatCode="General">
                  <c:v>4.0012445550715592E-2</c:v>
                </c:pt>
                <c:pt idx="162" formatCode="General">
                  <c:v>-9.1562105003545335E-3</c:v>
                </c:pt>
                <c:pt idx="163" formatCode="General">
                  <c:v>1.2359164820074264E-2</c:v>
                </c:pt>
                <c:pt idx="164" formatCode="General">
                  <c:v>3.511662466886345E-2</c:v>
                </c:pt>
                <c:pt idx="165" formatCode="General">
                  <c:v>3.642938458447742E-2</c:v>
                </c:pt>
                <c:pt idx="166" formatCode="General">
                  <c:v>6.7138314217315198E-2</c:v>
                </c:pt>
                <c:pt idx="167" formatCode="General">
                  <c:v>-1.3917271510112017E-2</c:v>
                </c:pt>
                <c:pt idx="168" formatCode="General">
                  <c:v>-5.2828299682963542E-2</c:v>
                </c:pt>
                <c:pt idx="169" formatCode="General">
                  <c:v>6.3154160014192051E-2</c:v>
                </c:pt>
                <c:pt idx="170" formatCode="General">
                  <c:v>-4.0379966633754427E-2</c:v>
                </c:pt>
                <c:pt idx="171" formatCode="General">
                  <c:v>-6.0127999999999959E-2</c:v>
                </c:pt>
                <c:pt idx="172" formatCode="General">
                  <c:v>-1.8653435498053095E-2</c:v>
                </c:pt>
                <c:pt idx="173" formatCode="General">
                  <c:v>6.2567149086771856E-3</c:v>
                </c:pt>
                <c:pt idx="174" formatCode="General">
                  <c:v>-3.0304887390838031E-2</c:v>
                </c:pt>
                <c:pt idx="175" formatCode="General">
                  <c:v>0</c:v>
                </c:pt>
                <c:pt idx="176" formatCode="General">
                  <c:v>-3.5066970225599459E-2</c:v>
                </c:pt>
                <c:pt idx="177" formatCode="General">
                  <c:v>-1.4424758130318294E-2</c:v>
                </c:pt>
                <c:pt idx="178" formatCode="General">
                  <c:v>6.7703795892968266E-2</c:v>
                </c:pt>
                <c:pt idx="179" formatCode="General">
                  <c:v>-3.0708148515773415E-3</c:v>
                </c:pt>
                <c:pt idx="180" formatCode="General">
                  <c:v>-9.1283501352348306E-3</c:v>
                </c:pt>
                <c:pt idx="181" formatCode="General">
                  <c:v>0.2276346074029354</c:v>
                </c:pt>
                <c:pt idx="182" formatCode="General">
                  <c:v>-6.2935332178340353E-2</c:v>
                </c:pt>
                <c:pt idx="183" formatCode="General">
                  <c:v>4.3768682880023446E-2</c:v>
                </c:pt>
                <c:pt idx="184" formatCode="General">
                  <c:v>-2.4901939616394975E-2</c:v>
                </c:pt>
                <c:pt idx="185" formatCode="General">
                  <c:v>3.6902985074626748E-2</c:v>
                </c:pt>
                <c:pt idx="186" formatCode="General">
                  <c:v>-0.12581139707081579</c:v>
                </c:pt>
                <c:pt idx="187" formatCode="General">
                  <c:v>-6.4171122994652885E-3</c:v>
                </c:pt>
                <c:pt idx="188" formatCode="General">
                  <c:v>-9.5021026612307491E-3</c:v>
                </c:pt>
                <c:pt idx="189" formatCode="General">
                  <c:v>-4.5472652060671082E-2</c:v>
                </c:pt>
                <c:pt idx="190" formatCode="General">
                  <c:v>-9.835612653681447E-2</c:v>
                </c:pt>
                <c:pt idx="191" formatCode="General">
                  <c:v>1.6656367619796608E-2</c:v>
                </c:pt>
                <c:pt idx="192" formatCode="General">
                  <c:v>4.3496101764464612E-2</c:v>
                </c:pt>
                <c:pt idx="193" formatCode="General">
                  <c:v>0.12745778394633356</c:v>
                </c:pt>
                <c:pt idx="194" formatCode="General">
                  <c:v>-0.18400970742887957</c:v>
                </c:pt>
                <c:pt idx="195" formatCode="General">
                  <c:v>-6.2492100007584095E-2</c:v>
                </c:pt>
                <c:pt idx="196" formatCode="General">
                  <c:v>8.399101172859802E-2</c:v>
                </c:pt>
                <c:pt idx="197" formatCode="General">
                  <c:v>-6.8178336142178608E-2</c:v>
                </c:pt>
                <c:pt idx="198" formatCode="General">
                  <c:v>-9.3807848944835293E-2</c:v>
                </c:pt>
                <c:pt idx="199" formatCode="General">
                  <c:v>-5.0009892066562589E-2</c:v>
                </c:pt>
                <c:pt idx="200" formatCode="General">
                  <c:v>-3.9666455562592295E-2</c:v>
                </c:pt>
                <c:pt idx="201" formatCode="General">
                  <c:v>-0.10801039430572812</c:v>
                </c:pt>
                <c:pt idx="202" formatCode="General">
                  <c:v>2.8747433264886935E-2</c:v>
                </c:pt>
                <c:pt idx="203" formatCode="General">
                  <c:v>0.13973461682820743</c:v>
                </c:pt>
                <c:pt idx="204" formatCode="General">
                  <c:v>-5.9550258507921283E-2</c:v>
                </c:pt>
                <c:pt idx="205" formatCode="General">
                  <c:v>-4.134320633783195E-2</c:v>
                </c:pt>
                <c:pt idx="206" formatCode="General">
                  <c:v>-2.1197833456727655E-2</c:v>
                </c:pt>
                <c:pt idx="207" formatCode="General">
                  <c:v>7.4552496597927176E-2</c:v>
                </c:pt>
                <c:pt idx="208" formatCode="General">
                  <c:v>3.4255028906740703E-2</c:v>
                </c:pt>
                <c:pt idx="209" formatCode="General">
                  <c:v>-3.7111940454100045E-2</c:v>
                </c:pt>
                <c:pt idx="210" formatCode="General">
                  <c:v>-9.8507631005187668E-2</c:v>
                </c:pt>
                <c:pt idx="211" formatCode="General">
                  <c:v>4.6684110090299269E-2</c:v>
                </c:pt>
                <c:pt idx="212" formatCode="General">
                  <c:v>3.9104931566369405E-3</c:v>
                </c:pt>
                <c:pt idx="213" formatCode="General">
                  <c:v>-5.8315334773217931E-3</c:v>
                </c:pt>
                <c:pt idx="214" formatCode="General">
                  <c:v>-2.8294507087936127E-2</c:v>
                </c:pt>
                <c:pt idx="215" formatCode="General">
                  <c:v>1.9232265090230127E-2</c:v>
                </c:pt>
                <c:pt idx="216" formatCode="General">
                  <c:v>-2.4397647505217113E-2</c:v>
                </c:pt>
                <c:pt idx="217" formatCode="General">
                  <c:v>-1.2958316167933859E-2</c:v>
                </c:pt>
                <c:pt idx="218" formatCode="General">
                  <c:v>1.3128438626446748E-2</c:v>
                </c:pt>
                <c:pt idx="219" formatCode="General">
                  <c:v>-1.8417475185757759E-2</c:v>
                </c:pt>
                <c:pt idx="220" formatCode="General">
                  <c:v>1.305487954421114E-2</c:v>
                </c:pt>
                <c:pt idx="221" formatCode="General">
                  <c:v>7.1996278844014716E-2</c:v>
                </c:pt>
                <c:pt idx="222" formatCode="General">
                  <c:v>8.2251745496727757E-2</c:v>
                </c:pt>
                <c:pt idx="223" formatCode="General">
                  <c:v>-1.4919902546301156E-2</c:v>
                </c:pt>
                <c:pt idx="224" formatCode="General">
                  <c:v>-2.1299483648881123E-3</c:v>
                </c:pt>
                <c:pt idx="225" formatCode="General">
                  <c:v>3.5258480522083913E-2</c:v>
                </c:pt>
                <c:pt idx="226" formatCode="General">
                  <c:v>-5.6151194080053868E-2</c:v>
                </c:pt>
                <c:pt idx="227" formatCode="General">
                  <c:v>-4.1243588401549403E-3</c:v>
                </c:pt>
                <c:pt idx="228" formatCode="General">
                  <c:v>-4.1281821403996721E-3</c:v>
                </c:pt>
                <c:pt idx="229" formatCode="General">
                  <c:v>8.2588479595521846E-2</c:v>
                </c:pt>
                <c:pt idx="230" formatCode="General">
                  <c:v>4.1858715078543884E-2</c:v>
                </c:pt>
                <c:pt idx="231" formatCode="General">
                  <c:v>-2.7155635881128459E-2</c:v>
                </c:pt>
                <c:pt idx="232" formatCode="General">
                  <c:v>-0.10161340047271605</c:v>
                </c:pt>
                <c:pt idx="233" formatCode="General">
                  <c:v>-4.0940629188677802E-2</c:v>
                </c:pt>
                <c:pt idx="234" formatCode="General">
                  <c:v>-5.8202198749730538E-3</c:v>
                </c:pt>
                <c:pt idx="235" formatCode="General">
                  <c:v>-4.0880384933463687E-2</c:v>
                </c:pt>
                <c:pt idx="236" formatCode="General">
                  <c:v>8.0306199110641963E-2</c:v>
                </c:pt>
                <c:pt idx="237" formatCode="General">
                  <c:v>0.11161520404478154</c:v>
                </c:pt>
                <c:pt idx="238" formatCode="General">
                  <c:v>-3.0313642233360416E-2</c:v>
                </c:pt>
                <c:pt idx="239" formatCode="General">
                  <c:v>1.9866514877564301E-2</c:v>
                </c:pt>
                <c:pt idx="240" formatCode="General">
                  <c:v>-6.5967516627400302E-2</c:v>
                </c:pt>
                <c:pt idx="241" formatCode="General">
                  <c:v>1.251847160650188E-2</c:v>
                </c:pt>
                <c:pt idx="242" formatCode="General">
                  <c:v>6.3093493085208951E-3</c:v>
                </c:pt>
                <c:pt idx="243" formatCode="General">
                  <c:v>8.1814630110541575E-2</c:v>
                </c:pt>
                <c:pt idx="244" formatCode="General">
                  <c:v>-4.5297522362791609E-3</c:v>
                </c:pt>
                <c:pt idx="245" formatCode="General">
                  <c:v>2.7913648763051579E-2</c:v>
                </c:pt>
                <c:pt idx="246" formatCode="General">
                  <c:v>-8.1197873903461337E-2</c:v>
                </c:pt>
                <c:pt idx="247" formatCode="General">
                  <c:v>1.5178767273524851E-2</c:v>
                </c:pt>
                <c:pt idx="248" formatCode="General">
                  <c:v>1.0976826699190534E-2</c:v>
                </c:pt>
                <c:pt idx="249" formatCode="General">
                  <c:v>1.898090611230363E-2</c:v>
                </c:pt>
                <c:pt idx="250" formatCode="General">
                  <c:v>2.875540471430571E-2</c:v>
                </c:pt>
                <c:pt idx="251" formatCode="General">
                  <c:v>-3.0121296839067391E-2</c:v>
                </c:pt>
                <c:pt idx="252" formatCode="General">
                  <c:v>-2.4993954848211875E-2</c:v>
                </c:pt>
                <c:pt idx="253" formatCode="General">
                  <c:v>-2.4384490006004955E-2</c:v>
                </c:pt>
                <c:pt idx="254" formatCode="General">
                  <c:v>0.11598295916902002</c:v>
                </c:pt>
                <c:pt idx="255" formatCode="General">
                  <c:v>1.80551156160913E-2</c:v>
                </c:pt>
                <c:pt idx="256" formatCode="General">
                  <c:v>5.0636151857256229E-2</c:v>
                </c:pt>
                <c:pt idx="257" formatCode="General">
                  <c:v>-9.7143253362917736E-2</c:v>
                </c:pt>
                <c:pt idx="258" formatCode="General">
                  <c:v>1.7448969993415497E-2</c:v>
                </c:pt>
                <c:pt idx="259" formatCode="General">
                  <c:v>6.3046847657616922E-2</c:v>
                </c:pt>
                <c:pt idx="260" formatCode="General">
                  <c:v>9.0299544822699085E-2</c:v>
                </c:pt>
                <c:pt idx="261" formatCode="General">
                  <c:v>-3.0084331297750344E-2</c:v>
                </c:pt>
                <c:pt idx="262" formatCode="General">
                  <c:v>6.249648896129445E-2</c:v>
                </c:pt>
                <c:pt idx="263" formatCode="General">
                  <c:v>3.0061047941440266E-2</c:v>
                </c:pt>
                <c:pt idx="264" formatCode="General">
                  <c:v>0.11839891276210213</c:v>
                </c:pt>
                <c:pt idx="265" formatCode="General">
                  <c:v>8.0568874971458371E-3</c:v>
                </c:pt>
                <c:pt idx="266" formatCode="General">
                  <c:v>-5.3416494272393256E-2</c:v>
                </c:pt>
                <c:pt idx="267" formatCode="General">
                  <c:v>6.5011509371917242E-2</c:v>
                </c:pt>
                <c:pt idx="268" formatCode="General">
                  <c:v>7.1453738284828372E-2</c:v>
                </c:pt>
                <c:pt idx="269" formatCode="General">
                  <c:v>-1.0356009623766593E-2</c:v>
                </c:pt>
                <c:pt idx="270" formatCode="General">
                  <c:v>-3.6550542547115983E-2</c:v>
                </c:pt>
                <c:pt idx="271" formatCode="General">
                  <c:v>-4.4428750280889773E-2</c:v>
                </c:pt>
                <c:pt idx="272" formatCode="General">
                  <c:v>1.1231942866417821E-2</c:v>
                </c:pt>
                <c:pt idx="273" formatCode="General">
                  <c:v>8.9083941964431812E-3</c:v>
                </c:pt>
                <c:pt idx="274" formatCode="General">
                  <c:v>0.1227018679217533</c:v>
                </c:pt>
                <c:pt idx="275" formatCode="General">
                  <c:v>-6.3014642549526267E-2</c:v>
                </c:pt>
                <c:pt idx="276" formatCode="General">
                  <c:v>2.9803086748270369E-2</c:v>
                </c:pt>
                <c:pt idx="277" formatCode="General">
                  <c:v>4.5903221018257279E-2</c:v>
                </c:pt>
                <c:pt idx="278" formatCode="General">
                  <c:v>0.10660315374507223</c:v>
                </c:pt>
                <c:pt idx="279" formatCode="General">
                  <c:v>4.7848537005163561E-2</c:v>
                </c:pt>
                <c:pt idx="280" formatCode="General">
                  <c:v>1.1842563566701436E-2</c:v>
                </c:pt>
                <c:pt idx="281" formatCode="General">
                  <c:v>1.8626929217669064E-2</c:v>
                </c:pt>
                <c:pt idx="282" formatCode="General">
                  <c:v>2.472277767678599E-2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1-4ACD-A29A-A28048109A75}"/>
            </c:ext>
          </c:extLst>
        </c:ser>
        <c:ser>
          <c:idx val="1"/>
          <c:order val="1"/>
          <c:tx>
            <c:v>Predicted SKC Returns</c:v>
          </c:tx>
          <c:spPr>
            <a:ln w="19050">
              <a:noFill/>
            </a:ln>
          </c:spPr>
          <c:xVal>
            <c:numRef>
              <c:f>'Error Factor (REVISED)'!$F$2:$F$284</c:f>
              <c:numCache>
                <c:formatCode>0.00</c:formatCode>
                <c:ptCount val="283"/>
                <c:pt idx="0">
                  <c:v>2.4E-2</c:v>
                </c:pt>
                <c:pt idx="1">
                  <c:v>-2.0299999999999999E-2</c:v>
                </c:pt>
                <c:pt idx="2">
                  <c:v>-2.0899999999999998E-2</c:v>
                </c:pt>
                <c:pt idx="3">
                  <c:v>4.0999999999999995E-2</c:v>
                </c:pt>
                <c:pt idx="4">
                  <c:v>-4.0599999999999997E-2</c:v>
                </c:pt>
                <c:pt idx="5">
                  <c:v>3.1300000000000001E-2</c:v>
                </c:pt>
                <c:pt idx="6">
                  <c:v>2.7000000000000003E-2</c:v>
                </c:pt>
                <c:pt idx="7">
                  <c:v>3.4599999999999999E-2</c:v>
                </c:pt>
                <c:pt idx="8">
                  <c:v>-4.1999999999999997E-3</c:v>
                </c:pt>
                <c:pt idx="9">
                  <c:v>1.04E-2</c:v>
                </c:pt>
                <c:pt idx="10">
                  <c:v>4.3400000000000001E-2</c:v>
                </c:pt>
                <c:pt idx="11">
                  <c:v>1.09E-2</c:v>
                </c:pt>
                <c:pt idx="12">
                  <c:v>1.47E-2</c:v>
                </c:pt>
                <c:pt idx="13">
                  <c:v>8.0000000000000004E-4</c:v>
                </c:pt>
                <c:pt idx="14">
                  <c:v>-0.01</c:v>
                </c:pt>
                <c:pt idx="15">
                  <c:v>8.6E-3</c:v>
                </c:pt>
                <c:pt idx="16">
                  <c:v>-6.8000000000000005E-3</c:v>
                </c:pt>
                <c:pt idx="17">
                  <c:v>1.5300000000000001E-2</c:v>
                </c:pt>
                <c:pt idx="18">
                  <c:v>-1.7000000000000001E-2</c:v>
                </c:pt>
                <c:pt idx="19">
                  <c:v>1.6899999999999998E-2</c:v>
                </c:pt>
                <c:pt idx="20">
                  <c:v>3.3000000000000002E-2</c:v>
                </c:pt>
                <c:pt idx="21">
                  <c:v>-1.55E-2</c:v>
                </c:pt>
                <c:pt idx="22">
                  <c:v>5.7999999999999996E-3</c:v>
                </c:pt>
                <c:pt idx="23">
                  <c:v>-2.3E-3</c:v>
                </c:pt>
                <c:pt idx="24">
                  <c:v>-9.0000000000000011E-3</c:v>
                </c:pt>
                <c:pt idx="25">
                  <c:v>2.8999999999999998E-3</c:v>
                </c:pt>
                <c:pt idx="26">
                  <c:v>-1.06E-2</c:v>
                </c:pt>
                <c:pt idx="27">
                  <c:v>7.4000000000000003E-3</c:v>
                </c:pt>
                <c:pt idx="28">
                  <c:v>1.2E-2</c:v>
                </c:pt>
                <c:pt idx="29">
                  <c:v>-2.2499999999999999E-2</c:v>
                </c:pt>
                <c:pt idx="30">
                  <c:v>4.1700000000000001E-2</c:v>
                </c:pt>
                <c:pt idx="31">
                  <c:v>3.6200000000000003E-2</c:v>
                </c:pt>
                <c:pt idx="32">
                  <c:v>-1.1899999999999999E-2</c:v>
                </c:pt>
                <c:pt idx="33">
                  <c:v>-1.6299999999999999E-2</c:v>
                </c:pt>
                <c:pt idx="34">
                  <c:v>-2.06E-2</c:v>
                </c:pt>
                <c:pt idx="35">
                  <c:v>3.6000000000000004E-2</c:v>
                </c:pt>
                <c:pt idx="36">
                  <c:v>8.0000000000000004E-4</c:v>
                </c:pt>
                <c:pt idx="37">
                  <c:v>2.0499999999999997E-2</c:v>
                </c:pt>
                <c:pt idx="38">
                  <c:v>9.1000000000000004E-3</c:v>
                </c:pt>
                <c:pt idx="39">
                  <c:v>-2.3E-3</c:v>
                </c:pt>
                <c:pt idx="40">
                  <c:v>-1.72E-2</c:v>
                </c:pt>
                <c:pt idx="41">
                  <c:v>-4.3200000000000002E-2</c:v>
                </c:pt>
                <c:pt idx="42">
                  <c:v>2.6499999999999999E-2</c:v>
                </c:pt>
                <c:pt idx="43">
                  <c:v>6.7000000000000002E-3</c:v>
                </c:pt>
                <c:pt idx="44">
                  <c:v>2.5999999999999999E-3</c:v>
                </c:pt>
                <c:pt idx="45">
                  <c:v>-7.9000000000000008E-3</c:v>
                </c:pt>
                <c:pt idx="46">
                  <c:v>6.8000000000000005E-3</c:v>
                </c:pt>
                <c:pt idx="47">
                  <c:v>2.1899999999999999E-2</c:v>
                </c:pt>
                <c:pt idx="48">
                  <c:v>-7.4999999999999997E-3</c:v>
                </c:pt>
                <c:pt idx="49">
                  <c:v>7.1199999999999999E-2</c:v>
                </c:pt>
                <c:pt idx="50">
                  <c:v>6.480000000000001E-2</c:v>
                </c:pt>
                <c:pt idx="51">
                  <c:v>-1.1200000000000002E-2</c:v>
                </c:pt>
                <c:pt idx="52">
                  <c:v>-2.6499999999999999E-2</c:v>
                </c:pt>
                <c:pt idx="53">
                  <c:v>1.0800000000000001E-2</c:v>
                </c:pt>
                <c:pt idx="54">
                  <c:v>5.0000000000000001E-3</c:v>
                </c:pt>
                <c:pt idx="55">
                  <c:v>2.0400000000000001E-2</c:v>
                </c:pt>
                <c:pt idx="56">
                  <c:v>1.6500000000000001E-2</c:v>
                </c:pt>
                <c:pt idx="57">
                  <c:v>9.1000000000000004E-3</c:v>
                </c:pt>
                <c:pt idx="58">
                  <c:v>1.8799999999999997E-2</c:v>
                </c:pt>
                <c:pt idx="59">
                  <c:v>2.8199999999999999E-2</c:v>
                </c:pt>
                <c:pt idx="60">
                  <c:v>1.5600000000000001E-2</c:v>
                </c:pt>
                <c:pt idx="61">
                  <c:v>2.2000000000000002E-2</c:v>
                </c:pt>
                <c:pt idx="62">
                  <c:v>-5.0000000000000001E-4</c:v>
                </c:pt>
                <c:pt idx="63">
                  <c:v>7.3000000000000001E-3</c:v>
                </c:pt>
                <c:pt idx="64">
                  <c:v>4.5000000000000005E-3</c:v>
                </c:pt>
                <c:pt idx="65">
                  <c:v>6.8000000000000005E-3</c:v>
                </c:pt>
                <c:pt idx="66">
                  <c:v>6.4000000000000003E-3</c:v>
                </c:pt>
                <c:pt idx="67">
                  <c:v>-1E-3</c:v>
                </c:pt>
                <c:pt idx="68">
                  <c:v>5.5000000000000005E-3</c:v>
                </c:pt>
                <c:pt idx="69">
                  <c:v>-5.5000000000000005E-3</c:v>
                </c:pt>
                <c:pt idx="70">
                  <c:v>1.61E-2</c:v>
                </c:pt>
                <c:pt idx="71">
                  <c:v>-6.7000000000000002E-3</c:v>
                </c:pt>
                <c:pt idx="72">
                  <c:v>7.3000000000000001E-3</c:v>
                </c:pt>
                <c:pt idx="73">
                  <c:v>2.9100000000000001E-2</c:v>
                </c:pt>
                <c:pt idx="74">
                  <c:v>3.4999999999999996E-3</c:v>
                </c:pt>
                <c:pt idx="75">
                  <c:v>4.3E-3</c:v>
                </c:pt>
                <c:pt idx="76">
                  <c:v>2.06E-2</c:v>
                </c:pt>
                <c:pt idx="77">
                  <c:v>2E-3</c:v>
                </c:pt>
                <c:pt idx="78">
                  <c:v>1.5600000000000001E-2</c:v>
                </c:pt>
                <c:pt idx="79">
                  <c:v>6.5000000000000006E-3</c:v>
                </c:pt>
                <c:pt idx="80">
                  <c:v>-8.5000000000000006E-3</c:v>
                </c:pt>
                <c:pt idx="81">
                  <c:v>-4.4000000000000003E-3</c:v>
                </c:pt>
                <c:pt idx="82">
                  <c:v>-6.3E-3</c:v>
                </c:pt>
                <c:pt idx="83">
                  <c:v>-1.3500000000000002E-2</c:v>
                </c:pt>
                <c:pt idx="84">
                  <c:v>4.1700000000000001E-2</c:v>
                </c:pt>
                <c:pt idx="85">
                  <c:v>-1.3000000000000001E-2</c:v>
                </c:pt>
                <c:pt idx="86">
                  <c:v>-6.1999999999999998E-3</c:v>
                </c:pt>
                <c:pt idx="87">
                  <c:v>1.6799999999999999E-2</c:v>
                </c:pt>
                <c:pt idx="88">
                  <c:v>-8.199999999999999E-3</c:v>
                </c:pt>
                <c:pt idx="89">
                  <c:v>-5.7999999999999996E-3</c:v>
                </c:pt>
                <c:pt idx="90">
                  <c:v>1.1299999999999999E-2</c:v>
                </c:pt>
                <c:pt idx="91">
                  <c:v>2.8000000000000004E-3</c:v>
                </c:pt>
                <c:pt idx="92">
                  <c:v>-5.7999999999999996E-3</c:v>
                </c:pt>
                <c:pt idx="93">
                  <c:v>-3.9000000000000003E-3</c:v>
                </c:pt>
                <c:pt idx="94">
                  <c:v>-3.4000000000000002E-3</c:v>
                </c:pt>
                <c:pt idx="95">
                  <c:v>1.49E-2</c:v>
                </c:pt>
                <c:pt idx="96">
                  <c:v>9.7000000000000003E-3</c:v>
                </c:pt>
                <c:pt idx="97">
                  <c:v>5.1999999999999998E-3</c:v>
                </c:pt>
                <c:pt idx="98">
                  <c:v>4.7999999999999996E-3</c:v>
                </c:pt>
                <c:pt idx="99">
                  <c:v>1.6200000000000003E-2</c:v>
                </c:pt>
                <c:pt idx="100">
                  <c:v>-1.9400000000000001E-2</c:v>
                </c:pt>
                <c:pt idx="101">
                  <c:v>1.54E-2</c:v>
                </c:pt>
                <c:pt idx="102">
                  <c:v>1.21E-2</c:v>
                </c:pt>
                <c:pt idx="103">
                  <c:v>1.6E-2</c:v>
                </c:pt>
                <c:pt idx="104">
                  <c:v>1.1399999999999999E-2</c:v>
                </c:pt>
                <c:pt idx="105">
                  <c:v>-1.43E-2</c:v>
                </c:pt>
                <c:pt idx="106">
                  <c:v>-2.0000000000000001E-4</c:v>
                </c:pt>
                <c:pt idx="107">
                  <c:v>4.4900000000000002E-2</c:v>
                </c:pt>
                <c:pt idx="108">
                  <c:v>-9.1999999999999998E-3</c:v>
                </c:pt>
                <c:pt idx="109">
                  <c:v>-4.1599999999999998E-2</c:v>
                </c:pt>
                <c:pt idx="110">
                  <c:v>-6.2300000000000001E-2</c:v>
                </c:pt>
                <c:pt idx="111">
                  <c:v>-1.5900000000000001E-2</c:v>
                </c:pt>
                <c:pt idx="112">
                  <c:v>2.8399999999999998E-2</c:v>
                </c:pt>
                <c:pt idx="113">
                  <c:v>-4.3099999999999999E-2</c:v>
                </c:pt>
                <c:pt idx="114">
                  <c:v>6.4000000000000003E-3</c:v>
                </c:pt>
                <c:pt idx="115">
                  <c:v>-2.2400000000000003E-2</c:v>
                </c:pt>
                <c:pt idx="116">
                  <c:v>2.1600000000000001E-2</c:v>
                </c:pt>
                <c:pt idx="117">
                  <c:v>-2.29E-2</c:v>
                </c:pt>
                <c:pt idx="118">
                  <c:v>-9.0000000000000011E-3</c:v>
                </c:pt>
                <c:pt idx="119">
                  <c:v>-5.5000000000000005E-3</c:v>
                </c:pt>
                <c:pt idx="120">
                  <c:v>-1.5E-3</c:v>
                </c:pt>
                <c:pt idx="121">
                  <c:v>-9.7999999999999997E-3</c:v>
                </c:pt>
                <c:pt idx="122">
                  <c:v>-4.7999999999999996E-3</c:v>
                </c:pt>
                <c:pt idx="123">
                  <c:v>1.09E-2</c:v>
                </c:pt>
                <c:pt idx="124">
                  <c:v>1.1599999999999999E-2</c:v>
                </c:pt>
                <c:pt idx="125" formatCode="General">
                  <c:v>2.8999999999999998E-3</c:v>
                </c:pt>
                <c:pt idx="126" formatCode="General">
                  <c:v>7.6E-3</c:v>
                </c:pt>
                <c:pt idx="127" formatCode="General">
                  <c:v>-2.3099999999999999E-2</c:v>
                </c:pt>
                <c:pt idx="128" formatCode="General">
                  <c:v>4.4699999999999997E-2</c:v>
                </c:pt>
                <c:pt idx="129" formatCode="General">
                  <c:v>1.4000000000000002E-3</c:v>
                </c:pt>
                <c:pt idx="130" formatCode="General">
                  <c:v>1.23E-2</c:v>
                </c:pt>
                <c:pt idx="131" formatCode="General">
                  <c:v>1.0200000000000001E-2</c:v>
                </c:pt>
                <c:pt idx="132" formatCode="General">
                  <c:v>-1.2500000000000001E-2</c:v>
                </c:pt>
                <c:pt idx="133" formatCode="General">
                  <c:v>-1.0700000000000001E-2</c:v>
                </c:pt>
                <c:pt idx="134" formatCode="General">
                  <c:v>6.9999999999999993E-3</c:v>
                </c:pt>
                <c:pt idx="135" formatCode="General">
                  <c:v>8.8000000000000005E-3</c:v>
                </c:pt>
                <c:pt idx="136" formatCode="General">
                  <c:v>9.1999999999999998E-3</c:v>
                </c:pt>
                <c:pt idx="137" formatCode="General">
                  <c:v>5.5000000000000005E-3</c:v>
                </c:pt>
                <c:pt idx="138" formatCode="General">
                  <c:v>6.1999999999999998E-3</c:v>
                </c:pt>
                <c:pt idx="139" formatCode="General">
                  <c:v>-2E-3</c:v>
                </c:pt>
                <c:pt idx="140" formatCode="General">
                  <c:v>7.4999999999999997E-3</c:v>
                </c:pt>
                <c:pt idx="141" formatCode="General">
                  <c:v>-7.4000000000000003E-3</c:v>
                </c:pt>
                <c:pt idx="142" formatCode="General">
                  <c:v>-1.1000000000000001E-3</c:v>
                </c:pt>
                <c:pt idx="143" formatCode="General">
                  <c:v>7.8000000000000005E-3</c:v>
                </c:pt>
                <c:pt idx="144" formatCode="General">
                  <c:v>1.2199999999999999E-2</c:v>
                </c:pt>
                <c:pt idx="145" formatCode="General">
                  <c:v>4.0000000000000001E-3</c:v>
                </c:pt>
                <c:pt idx="146" formatCode="General">
                  <c:v>1.7100000000000001E-2</c:v>
                </c:pt>
                <c:pt idx="147" formatCode="General">
                  <c:v>2.2599999999999999E-2</c:v>
                </c:pt>
                <c:pt idx="148" formatCode="General">
                  <c:v>-1.8600000000000002E-2</c:v>
                </c:pt>
                <c:pt idx="149" formatCode="General">
                  <c:v>-1.3899999999999999E-2</c:v>
                </c:pt>
                <c:pt idx="150" formatCode="General">
                  <c:v>2.8000000000000004E-3</c:v>
                </c:pt>
                <c:pt idx="151" formatCode="General">
                  <c:v>1.55E-2</c:v>
                </c:pt>
                <c:pt idx="152" formatCode="General">
                  <c:v>6.8000000000000005E-3</c:v>
                </c:pt>
                <c:pt idx="153" formatCode="General">
                  <c:v>1.4800000000000001E-2</c:v>
                </c:pt>
                <c:pt idx="154" formatCode="General">
                  <c:v>3.7100000000000001E-2</c:v>
                </c:pt>
                <c:pt idx="155" formatCode="General">
                  <c:v>-2.0499999999999997E-2</c:v>
                </c:pt>
                <c:pt idx="156" formatCode="General">
                  <c:v>3.4300000000000004E-2</c:v>
                </c:pt>
                <c:pt idx="157" formatCode="General">
                  <c:v>1.5E-3</c:v>
                </c:pt>
                <c:pt idx="158" formatCode="General">
                  <c:v>2.6600000000000002E-2</c:v>
                </c:pt>
                <c:pt idx="159" formatCode="General">
                  <c:v>2.3300000000000001E-2</c:v>
                </c:pt>
                <c:pt idx="160" formatCode="General">
                  <c:v>2.58E-2</c:v>
                </c:pt>
                <c:pt idx="161" formatCode="General">
                  <c:v>-4.1999999999999997E-3</c:v>
                </c:pt>
                <c:pt idx="162" formatCode="General">
                  <c:v>3.0000000000000001E-3</c:v>
                </c:pt>
                <c:pt idx="163" formatCode="General">
                  <c:v>-2.1299999999999999E-2</c:v>
                </c:pt>
                <c:pt idx="164" formatCode="General">
                  <c:v>3.5999999999999999E-3</c:v>
                </c:pt>
                <c:pt idx="165" formatCode="General">
                  <c:v>-1.3500000000000002E-2</c:v>
                </c:pt>
                <c:pt idx="166" formatCode="General">
                  <c:v>-1.32E-2</c:v>
                </c:pt>
                <c:pt idx="167" formatCode="General">
                  <c:v>1.1200000000000002E-2</c:v>
                </c:pt>
                <c:pt idx="168" formatCode="General">
                  <c:v>-1E-4</c:v>
                </c:pt>
                <c:pt idx="169" formatCode="General">
                  <c:v>-3.4200000000000001E-2</c:v>
                </c:pt>
                <c:pt idx="170" formatCode="General">
                  <c:v>1.01E-2</c:v>
                </c:pt>
                <c:pt idx="171" formatCode="General">
                  <c:v>9.7999999999999997E-3</c:v>
                </c:pt>
                <c:pt idx="172" formatCode="General">
                  <c:v>-1E-4</c:v>
                </c:pt>
                <c:pt idx="173" formatCode="General">
                  <c:v>1.11E-2</c:v>
                </c:pt>
                <c:pt idx="174" formatCode="General">
                  <c:v>1.32E-2</c:v>
                </c:pt>
                <c:pt idx="175" formatCode="General">
                  <c:v>-5.3E-3</c:v>
                </c:pt>
                <c:pt idx="176" formatCode="General">
                  <c:v>-2.2700000000000001E-2</c:v>
                </c:pt>
                <c:pt idx="177" formatCode="General">
                  <c:v>1.1399999999999999E-2</c:v>
                </c:pt>
                <c:pt idx="178" formatCode="General">
                  <c:v>7.5999999999999998E-2</c:v>
                </c:pt>
                <c:pt idx="179" formatCode="General">
                  <c:v>2.7000000000000001E-3</c:v>
                </c:pt>
                <c:pt idx="180" formatCode="General">
                  <c:v>3.0200000000000001E-2</c:v>
                </c:pt>
                <c:pt idx="181" formatCode="General">
                  <c:v>-7.7300000000000008E-2</c:v>
                </c:pt>
                <c:pt idx="182" formatCode="General">
                  <c:v>-1.77E-2</c:v>
                </c:pt>
                <c:pt idx="183" formatCode="General">
                  <c:v>2.6000000000000002E-2</c:v>
                </c:pt>
                <c:pt idx="184" formatCode="General">
                  <c:v>1.11E-2</c:v>
                </c:pt>
                <c:pt idx="185" formatCode="General">
                  <c:v>-5.3099999999999994E-2</c:v>
                </c:pt>
                <c:pt idx="186" formatCode="General">
                  <c:v>-4.1500000000000002E-2</c:v>
                </c:pt>
                <c:pt idx="187" formatCode="General">
                  <c:v>-3.3300000000000003E-2</c:v>
                </c:pt>
                <c:pt idx="188" formatCode="General">
                  <c:v>2.2000000000000001E-3</c:v>
                </c:pt>
                <c:pt idx="189" formatCode="General">
                  <c:v>5.9500000000000004E-2</c:v>
                </c:pt>
                <c:pt idx="190" formatCode="General">
                  <c:v>5.4000000000000006E-2</c:v>
                </c:pt>
                <c:pt idx="191" formatCode="General">
                  <c:v>2.63E-2</c:v>
                </c:pt>
                <c:pt idx="192" formatCode="General">
                  <c:v>3.4999999999999996E-3</c:v>
                </c:pt>
                <c:pt idx="193" formatCode="General">
                  <c:v>-3.0200000000000001E-2</c:v>
                </c:pt>
                <c:pt idx="194" formatCode="General">
                  <c:v>-1.2199999999999999E-2</c:v>
                </c:pt>
                <c:pt idx="195" formatCode="General">
                  <c:v>1.3999999999999999E-2</c:v>
                </c:pt>
                <c:pt idx="196" formatCode="General">
                  <c:v>-3.8E-3</c:v>
                </c:pt>
                <c:pt idx="197" formatCode="General">
                  <c:v>2.7400000000000001E-2</c:v>
                </c:pt>
                <c:pt idx="198" formatCode="General">
                  <c:v>-4.0000000000000002E-4</c:v>
                </c:pt>
                <c:pt idx="199" formatCode="General">
                  <c:v>-1.5700000000000002E-2</c:v>
                </c:pt>
                <c:pt idx="200" formatCode="General">
                  <c:v>-1.46E-2</c:v>
                </c:pt>
                <c:pt idx="201" formatCode="General">
                  <c:v>1.4199999999999999E-2</c:v>
                </c:pt>
                <c:pt idx="202" formatCode="General">
                  <c:v>5.2600000000000001E-2</c:v>
                </c:pt>
                <c:pt idx="203" formatCode="General">
                  <c:v>-3.1400000000000004E-2</c:v>
                </c:pt>
                <c:pt idx="204" formatCode="General">
                  <c:v>1.8000000000000002E-2</c:v>
                </c:pt>
                <c:pt idx="205" formatCode="General">
                  <c:v>-3.0600000000000002E-2</c:v>
                </c:pt>
                <c:pt idx="206" formatCode="General">
                  <c:v>-9.300000000000001E-3</c:v>
                </c:pt>
                <c:pt idx="207" formatCode="General">
                  <c:v>-4.3E-3</c:v>
                </c:pt>
                <c:pt idx="208" formatCode="General">
                  <c:v>1.47E-2</c:v>
                </c:pt>
                <c:pt idx="209" formatCode="General">
                  <c:v>-2.4700000000000003E-2</c:v>
                </c:pt>
                <c:pt idx="210" formatCode="General">
                  <c:v>-8.199999999999999E-3</c:v>
                </c:pt>
                <c:pt idx="211" formatCode="General">
                  <c:v>-3.4599999999999999E-2</c:v>
                </c:pt>
                <c:pt idx="212" formatCode="General">
                  <c:v>2.35E-2</c:v>
                </c:pt>
                <c:pt idx="213" formatCode="General">
                  <c:v>-2.5000000000000001E-3</c:v>
                </c:pt>
                <c:pt idx="214" formatCode="General">
                  <c:v>4.6999999999999993E-3</c:v>
                </c:pt>
                <c:pt idx="215" formatCode="General">
                  <c:v>-2.3999999999999998E-3</c:v>
                </c:pt>
                <c:pt idx="216" formatCode="General">
                  <c:v>4.3E-3</c:v>
                </c:pt>
                <c:pt idx="217" formatCode="General">
                  <c:v>1.01E-2</c:v>
                </c:pt>
                <c:pt idx="218" formatCode="General">
                  <c:v>5.5000000000000005E-3</c:v>
                </c:pt>
                <c:pt idx="219" formatCode="General">
                  <c:v>-2.7300000000000001E-2</c:v>
                </c:pt>
                <c:pt idx="220" formatCode="General">
                  <c:v>-2.0400000000000001E-2</c:v>
                </c:pt>
                <c:pt idx="221" formatCode="General">
                  <c:v>-5.3E-3</c:v>
                </c:pt>
                <c:pt idx="222" formatCode="General">
                  <c:v>2.5999999999999999E-3</c:v>
                </c:pt>
                <c:pt idx="223" formatCode="General">
                  <c:v>5.0000000000000001E-4</c:v>
                </c:pt>
                <c:pt idx="224" formatCode="General">
                  <c:v>1.3300000000000001E-2</c:v>
                </c:pt>
                <c:pt idx="225" formatCode="General">
                  <c:v>8.9999999999999998E-4</c:v>
                </c:pt>
                <c:pt idx="226" formatCode="General">
                  <c:v>4.8999999999999998E-3</c:v>
                </c:pt>
                <c:pt idx="227" formatCode="General">
                  <c:v>-1.15E-2</c:v>
                </c:pt>
                <c:pt idx="228" formatCode="General">
                  <c:v>1.34E-2</c:v>
                </c:pt>
                <c:pt idx="229" formatCode="General">
                  <c:v>9.3999999999999986E-3</c:v>
                </c:pt>
                <c:pt idx="230" formatCode="General">
                  <c:v>-2.9600000000000001E-2</c:v>
                </c:pt>
                <c:pt idx="231" formatCode="General">
                  <c:v>-1.4000000000000002E-3</c:v>
                </c:pt>
                <c:pt idx="232" formatCode="General">
                  <c:v>1.1699999999999999E-2</c:v>
                </c:pt>
                <c:pt idx="233" formatCode="General">
                  <c:v>1.8100000000000002E-2</c:v>
                </c:pt>
                <c:pt idx="234" formatCode="General">
                  <c:v>-5.3E-3</c:v>
                </c:pt>
                <c:pt idx="235" formatCode="General">
                  <c:v>-5.3899999999999997E-2</c:v>
                </c:pt>
                <c:pt idx="236" formatCode="General">
                  <c:v>1.38E-2</c:v>
                </c:pt>
                <c:pt idx="237" formatCode="General">
                  <c:v>2.35E-2</c:v>
                </c:pt>
                <c:pt idx="238" formatCode="General">
                  <c:v>-2.0899999999999998E-2</c:v>
                </c:pt>
                <c:pt idx="239" formatCode="General">
                  <c:v>-5.0000000000000001E-3</c:v>
                </c:pt>
                <c:pt idx="240" formatCode="General">
                  <c:v>1.15E-2</c:v>
                </c:pt>
                <c:pt idx="241" formatCode="General">
                  <c:v>3.4000000000000002E-3</c:v>
                </c:pt>
                <c:pt idx="242" formatCode="General">
                  <c:v>1.1999999999999999E-3</c:v>
                </c:pt>
                <c:pt idx="243" formatCode="General">
                  <c:v>3.2899999999999999E-2</c:v>
                </c:pt>
                <c:pt idx="244" formatCode="General">
                  <c:v>-1.7000000000000001E-3</c:v>
                </c:pt>
                <c:pt idx="245" formatCode="General">
                  <c:v>-5.9500000000000004E-2</c:v>
                </c:pt>
                <c:pt idx="246" formatCode="General">
                  <c:v>7.4999999999999997E-3</c:v>
                </c:pt>
                <c:pt idx="247" formatCode="General">
                  <c:v>2.5600000000000001E-2</c:v>
                </c:pt>
                <c:pt idx="248" formatCode="General">
                  <c:v>1.2999999999999999E-3</c:v>
                </c:pt>
                <c:pt idx="249" formatCode="General">
                  <c:v>8.6E-3</c:v>
                </c:pt>
                <c:pt idx="250" formatCode="General">
                  <c:v>-8.2400000000000001E-2</c:v>
                </c:pt>
                <c:pt idx="251" formatCode="General">
                  <c:v>-2.4300000000000002E-2</c:v>
                </c:pt>
                <c:pt idx="252" formatCode="General">
                  <c:v>2.2099999999999998E-2</c:v>
                </c:pt>
                <c:pt idx="253" formatCode="General">
                  <c:v>-2.4900000000000002E-2</c:v>
                </c:pt>
                <c:pt idx="254" formatCode="General">
                  <c:v>1.7500000000000002E-2</c:v>
                </c:pt>
                <c:pt idx="255" formatCode="General">
                  <c:v>3.2799999999999996E-2</c:v>
                </c:pt>
                <c:pt idx="256" formatCode="General">
                  <c:v>8.199999999999999E-3</c:v>
                </c:pt>
                <c:pt idx="257" formatCode="General">
                  <c:v>2.8300000000000002E-2</c:v>
                </c:pt>
                <c:pt idx="258" formatCode="General">
                  <c:v>2.7699999999999999E-2</c:v>
                </c:pt>
                <c:pt idx="259" formatCode="General">
                  <c:v>-5.1500000000000004E-2</c:v>
                </c:pt>
                <c:pt idx="260" formatCode="General">
                  <c:v>-1.5100000000000001E-2</c:v>
                </c:pt>
                <c:pt idx="261" formatCode="General">
                  <c:v>2.3E-2</c:v>
                </c:pt>
                <c:pt idx="262" formatCode="General">
                  <c:v>3.7699999999999997E-2</c:v>
                </c:pt>
                <c:pt idx="263" formatCode="General">
                  <c:v>1.09E-2</c:v>
                </c:pt>
                <c:pt idx="264" formatCode="General">
                  <c:v>2.4900000000000002E-2</c:v>
                </c:pt>
                <c:pt idx="265" formatCode="General">
                  <c:v>4.5700000000000005E-2</c:v>
                </c:pt>
                <c:pt idx="266" formatCode="General">
                  <c:v>-2.1899999999999999E-2</c:v>
                </c:pt>
                <c:pt idx="267" formatCode="General">
                  <c:v>1.78E-2</c:v>
                </c:pt>
                <c:pt idx="268" formatCode="General">
                  <c:v>6.2699999999999992E-2</c:v>
                </c:pt>
                <c:pt idx="269" formatCode="General">
                  <c:v>4.7E-2</c:v>
                </c:pt>
                <c:pt idx="270" formatCode="General">
                  <c:v>-1.8799999999999997E-2</c:v>
                </c:pt>
                <c:pt idx="271" formatCode="General">
                  <c:v>-1.4499999999999999E-2</c:v>
                </c:pt>
                <c:pt idx="272" formatCode="General">
                  <c:v>1.47E-2</c:v>
                </c:pt>
                <c:pt idx="273" formatCode="General">
                  <c:v>3.9599999999999996E-2</c:v>
                </c:pt>
                <c:pt idx="274" formatCode="General">
                  <c:v>8.4000000000000005E-2</c:v>
                </c:pt>
                <c:pt idx="275" formatCode="General">
                  <c:v>2.4799999999999999E-2</c:v>
                </c:pt>
                <c:pt idx="276" formatCode="General">
                  <c:v>2.6200000000000001E-2</c:v>
                </c:pt>
                <c:pt idx="277" formatCode="General">
                  <c:v>8.3999999999999995E-3</c:v>
                </c:pt>
                <c:pt idx="278" formatCode="General">
                  <c:v>5.5599999999999997E-2</c:v>
                </c:pt>
                <c:pt idx="279" formatCode="General">
                  <c:v>1.29E-2</c:v>
                </c:pt>
                <c:pt idx="280" formatCode="General">
                  <c:v>-1.7399999999999999E-2</c:v>
                </c:pt>
                <c:pt idx="281" formatCode="General">
                  <c:v>-1.0800000000000001E-2</c:v>
                </c:pt>
                <c:pt idx="282" formatCode="General">
                  <c:v>-2.4700000000000003E-2</c:v>
                </c:pt>
              </c:numCache>
            </c:numRef>
          </c:xVal>
          <c:yVal>
            <c:numRef>
              <c:f>'Error Factor (REVISED)'!$J$29:$J$311</c:f>
              <c:numCache>
                <c:formatCode>General</c:formatCode>
                <c:ptCount val="283"/>
                <c:pt idx="0">
                  <c:v>-3.5347777466378186E-3</c:v>
                </c:pt>
                <c:pt idx="1">
                  <c:v>5.2382319707740703E-2</c:v>
                </c:pt>
                <c:pt idx="2">
                  <c:v>-2.1587646655212057E-2</c:v>
                </c:pt>
                <c:pt idx="3">
                  <c:v>-1.045466978726264E-2</c:v>
                </c:pt>
                <c:pt idx="4">
                  <c:v>-2.7570010240822774E-2</c:v>
                </c:pt>
                <c:pt idx="5">
                  <c:v>2.8235891334235094E-2</c:v>
                </c:pt>
                <c:pt idx="6">
                  <c:v>-2.4756052015683282E-2</c:v>
                </c:pt>
                <c:pt idx="7">
                  <c:v>2.6210296241859247E-3</c:v>
                </c:pt>
                <c:pt idx="8">
                  <c:v>4.0156133576666385E-2</c:v>
                </c:pt>
                <c:pt idx="9">
                  <c:v>5.758627413725597E-2</c:v>
                </c:pt>
                <c:pt idx="10">
                  <c:v>-5.4749872048271121E-2</c:v>
                </c:pt>
                <c:pt idx="11">
                  <c:v>-3.3311237509451919E-2</c:v>
                </c:pt>
                <c:pt idx="12">
                  <c:v>-5.5587724727465794E-2</c:v>
                </c:pt>
                <c:pt idx="13">
                  <c:v>7.2210524809142125E-3</c:v>
                </c:pt>
                <c:pt idx="14">
                  <c:v>-7.315157632522539E-4</c:v>
                </c:pt>
                <c:pt idx="15">
                  <c:v>-3.171324161895013E-2</c:v>
                </c:pt>
                <c:pt idx="16">
                  <c:v>7.0650359809651102E-3</c:v>
                </c:pt>
                <c:pt idx="17">
                  <c:v>-1.6618514555116901E-2</c:v>
                </c:pt>
                <c:pt idx="18">
                  <c:v>-8.5722165922547909E-3</c:v>
                </c:pt>
                <c:pt idx="19">
                  <c:v>2.5826561710675027E-2</c:v>
                </c:pt>
                <c:pt idx="20">
                  <c:v>-1.5550526951007601E-2</c:v>
                </c:pt>
                <c:pt idx="21">
                  <c:v>1.5377635032905526E-2</c:v>
                </c:pt>
                <c:pt idx="22">
                  <c:v>2.1952543424145352E-2</c:v>
                </c:pt>
                <c:pt idx="23">
                  <c:v>-6.645182353213315E-2</c:v>
                </c:pt>
                <c:pt idx="24">
                  <c:v>3.5734291835425643E-3</c:v>
                </c:pt>
                <c:pt idx="25">
                  <c:v>5.522838746184823E-2</c:v>
                </c:pt>
                <c:pt idx="26">
                  <c:v>-4.4382408699899373E-2</c:v>
                </c:pt>
                <c:pt idx="27">
                  <c:v>-6.4003715113911827E-2</c:v>
                </c:pt>
                <c:pt idx="28">
                  <c:v>-2.8483836885357109E-2</c:v>
                </c:pt>
                <c:pt idx="29">
                  <c:v>1.2230316894191344E-2</c:v>
                </c:pt>
                <c:pt idx="30">
                  <c:v>9.6841488940298502E-3</c:v>
                </c:pt>
                <c:pt idx="31">
                  <c:v>-9.9079295868659129E-2</c:v>
                </c:pt>
                <c:pt idx="32">
                  <c:v>2.0885474270313859E-2</c:v>
                </c:pt>
                <c:pt idx="33">
                  <c:v>-3.6142092637906034E-2</c:v>
                </c:pt>
                <c:pt idx="34">
                  <c:v>-3.0006328879036433E-2</c:v>
                </c:pt>
                <c:pt idx="35">
                  <c:v>1.5787852074634584E-3</c:v>
                </c:pt>
                <c:pt idx="36">
                  <c:v>4.6668038013388716E-2</c:v>
                </c:pt>
                <c:pt idx="37">
                  <c:v>-8.9727105722750295E-3</c:v>
                </c:pt>
                <c:pt idx="38">
                  <c:v>2.4618366150294842E-2</c:v>
                </c:pt>
                <c:pt idx="39">
                  <c:v>-4.5414223459784138E-2</c:v>
                </c:pt>
                <c:pt idx="40">
                  <c:v>1.4918035902146199E-2</c:v>
                </c:pt>
                <c:pt idx="41">
                  <c:v>2.1941467308872871E-2</c:v>
                </c:pt>
                <c:pt idx="42">
                  <c:v>-8.0487773138495686E-2</c:v>
                </c:pt>
                <c:pt idx="43">
                  <c:v>-5.0492125011115689E-3</c:v>
                </c:pt>
                <c:pt idx="44">
                  <c:v>2.0019730412587856E-2</c:v>
                </c:pt>
                <c:pt idx="45">
                  <c:v>5.9517434557469044E-2</c:v>
                </c:pt>
                <c:pt idx="46">
                  <c:v>1.865875198228234E-2</c:v>
                </c:pt>
                <c:pt idx="47">
                  <c:v>-2.3141924333831429E-2</c:v>
                </c:pt>
                <c:pt idx="48">
                  <c:v>5.2890041681343189E-3</c:v>
                </c:pt>
                <c:pt idx="49">
                  <c:v>3.166131769652545E-2</c:v>
                </c:pt>
                <c:pt idx="50">
                  <c:v>5.4092634374043456E-2</c:v>
                </c:pt>
                <c:pt idx="51">
                  <c:v>2.5152776398445046E-2</c:v>
                </c:pt>
                <c:pt idx="52">
                  <c:v>7.1351295329404513E-2</c:v>
                </c:pt>
                <c:pt idx="53">
                  <c:v>-0.15839795252798661</c:v>
                </c:pt>
                <c:pt idx="54">
                  <c:v>-4.7860956937734629E-2</c:v>
                </c:pt>
                <c:pt idx="55">
                  <c:v>1.2723518154653158E-2</c:v>
                </c:pt>
                <c:pt idx="56">
                  <c:v>4.4849417945863872E-3</c:v>
                </c:pt>
                <c:pt idx="57">
                  <c:v>5.105654944623262E-2</c:v>
                </c:pt>
                <c:pt idx="58">
                  <c:v>-1.9637462418256112E-2</c:v>
                </c:pt>
                <c:pt idx="59">
                  <c:v>1.1354876568717007E-2</c:v>
                </c:pt>
                <c:pt idx="60">
                  <c:v>-2.462621480865617E-2</c:v>
                </c:pt>
                <c:pt idx="61">
                  <c:v>3.4247644079368346E-2</c:v>
                </c:pt>
                <c:pt idx="62">
                  <c:v>3.1320319841151259E-2</c:v>
                </c:pt>
                <c:pt idx="63">
                  <c:v>5.474017183542252E-3</c:v>
                </c:pt>
                <c:pt idx="64">
                  <c:v>8.9628201847221853E-3</c:v>
                </c:pt>
                <c:pt idx="65">
                  <c:v>4.6226693184014553E-2</c:v>
                </c:pt>
                <c:pt idx="66">
                  <c:v>3.1129357050979745E-2</c:v>
                </c:pt>
                <c:pt idx="67">
                  <c:v>7.3538435041599253E-3</c:v>
                </c:pt>
                <c:pt idx="68">
                  <c:v>-4.8453529490549863E-3</c:v>
                </c:pt>
                <c:pt idx="69">
                  <c:v>5.339336685257285E-3</c:v>
                </c:pt>
                <c:pt idx="70">
                  <c:v>-8.4613164842427036E-2</c:v>
                </c:pt>
                <c:pt idx="71">
                  <c:v>-8.0822544338460117E-3</c:v>
                </c:pt>
                <c:pt idx="72">
                  <c:v>3.9384094557537649E-2</c:v>
                </c:pt>
                <c:pt idx="73">
                  <c:v>-8.6529708823318077E-3</c:v>
                </c:pt>
                <c:pt idx="74">
                  <c:v>2.2711345681158512E-2</c:v>
                </c:pt>
                <c:pt idx="75">
                  <c:v>2.356822210827823E-2</c:v>
                </c:pt>
                <c:pt idx="76">
                  <c:v>1.0639207654940025E-2</c:v>
                </c:pt>
                <c:pt idx="77">
                  <c:v>-1.8015151634355214E-2</c:v>
                </c:pt>
                <c:pt idx="78">
                  <c:v>-1.6891070833143312E-2</c:v>
                </c:pt>
                <c:pt idx="79">
                  <c:v>-6.6705421584140161E-3</c:v>
                </c:pt>
                <c:pt idx="80">
                  <c:v>2.3541530298672547E-2</c:v>
                </c:pt>
                <c:pt idx="81">
                  <c:v>-1.8557380324847003E-3</c:v>
                </c:pt>
                <c:pt idx="82">
                  <c:v>2.2397053032581566E-2</c:v>
                </c:pt>
                <c:pt idx="83">
                  <c:v>1.0680474630175447E-2</c:v>
                </c:pt>
                <c:pt idx="84">
                  <c:v>1.0574976558672488E-2</c:v>
                </c:pt>
                <c:pt idx="85">
                  <c:v>9.4864394529427774E-4</c:v>
                </c:pt>
                <c:pt idx="86">
                  <c:v>1.7101122311435044E-2</c:v>
                </c:pt>
                <c:pt idx="87">
                  <c:v>-5.2588170161389112E-3</c:v>
                </c:pt>
                <c:pt idx="88">
                  <c:v>1.8575765617015873E-2</c:v>
                </c:pt>
                <c:pt idx="89">
                  <c:v>-2.0263029119153286E-3</c:v>
                </c:pt>
                <c:pt idx="90">
                  <c:v>1.5629748543419274E-2</c:v>
                </c:pt>
                <c:pt idx="91">
                  <c:v>1.791386180352364E-2</c:v>
                </c:pt>
                <c:pt idx="92">
                  <c:v>-3.842126726802795E-3</c:v>
                </c:pt>
                <c:pt idx="93">
                  <c:v>-1.4565733559495513E-2</c:v>
                </c:pt>
                <c:pt idx="94">
                  <c:v>-6.6091353391554197E-2</c:v>
                </c:pt>
                <c:pt idx="95">
                  <c:v>-1.7367156495402592E-2</c:v>
                </c:pt>
                <c:pt idx="96">
                  <c:v>2.7992416429046107E-3</c:v>
                </c:pt>
                <c:pt idx="97">
                  <c:v>6.3156522051432962E-2</c:v>
                </c:pt>
                <c:pt idx="98">
                  <c:v>-2.3692051510954375E-2</c:v>
                </c:pt>
                <c:pt idx="99">
                  <c:v>2.7798161348665099E-2</c:v>
                </c:pt>
                <c:pt idx="100">
                  <c:v>3.5573550115884159E-3</c:v>
                </c:pt>
                <c:pt idx="101">
                  <c:v>8.8385421218373644E-2</c:v>
                </c:pt>
                <c:pt idx="102">
                  <c:v>3.227269808883753E-3</c:v>
                </c:pt>
                <c:pt idx="103">
                  <c:v>-3.1371692011069957E-2</c:v>
                </c:pt>
                <c:pt idx="104">
                  <c:v>3.3391473880792159E-2</c:v>
                </c:pt>
                <c:pt idx="105">
                  <c:v>1.8423738303299585E-2</c:v>
                </c:pt>
                <c:pt idx="106">
                  <c:v>6.9161730672311197E-2</c:v>
                </c:pt>
                <c:pt idx="107">
                  <c:v>-2.7821166956026017E-2</c:v>
                </c:pt>
                <c:pt idx="108">
                  <c:v>-5.5931540992194093E-2</c:v>
                </c:pt>
                <c:pt idx="109">
                  <c:v>4.3638277809628638E-2</c:v>
                </c:pt>
                <c:pt idx="110">
                  <c:v>-2.0164880343667341E-2</c:v>
                </c:pt>
                <c:pt idx="111">
                  <c:v>1.7739797829792884E-3</c:v>
                </c:pt>
                <c:pt idx="112">
                  <c:v>-1.5675919279228911E-2</c:v>
                </c:pt>
                <c:pt idx="113">
                  <c:v>-2.5450181719200455E-2</c:v>
                </c:pt>
                <c:pt idx="114">
                  <c:v>1.5200920221160874E-2</c:v>
                </c:pt>
                <c:pt idx="115">
                  <c:v>2.6500292583757273E-2</c:v>
                </c:pt>
                <c:pt idx="116">
                  <c:v>1.4140134232076865E-2</c:v>
                </c:pt>
                <c:pt idx="117">
                  <c:v>5.3547182389886584E-3</c:v>
                </c:pt>
                <c:pt idx="118">
                  <c:v>2.4671653033008941E-2</c:v>
                </c:pt>
                <c:pt idx="119">
                  <c:v>1.9091826584738132E-4</c:v>
                </c:pt>
                <c:pt idx="120">
                  <c:v>7.1087872519474378E-3</c:v>
                </c:pt>
                <c:pt idx="121">
                  <c:v>-2.7836972711601966E-3</c:v>
                </c:pt>
                <c:pt idx="122">
                  <c:v>-2.2362847688278308E-2</c:v>
                </c:pt>
                <c:pt idx="123">
                  <c:v>-1.647439751565382E-2</c:v>
                </c:pt>
                <c:pt idx="124">
                  <c:v>1.0440615759045471E-2</c:v>
                </c:pt>
                <c:pt idx="125">
                  <c:v>3.3773291689465738E-2</c:v>
                </c:pt>
                <c:pt idx="126">
                  <c:v>1.9845400057040715E-2</c:v>
                </c:pt>
                <c:pt idx="127">
                  <c:v>2.2471121242172702E-2</c:v>
                </c:pt>
                <c:pt idx="128">
                  <c:v>-2.0420341519014947E-2</c:v>
                </c:pt>
                <c:pt idx="129">
                  <c:v>-3.4093794023752039E-2</c:v>
                </c:pt>
                <c:pt idx="130">
                  <c:v>3.5299791464810042E-2</c:v>
                </c:pt>
                <c:pt idx="131">
                  <c:v>4.2568274464808029E-2</c:v>
                </c:pt>
                <c:pt idx="132">
                  <c:v>-5.23420800935585E-3</c:v>
                </c:pt>
                <c:pt idx="133">
                  <c:v>1.763247988367686E-2</c:v>
                </c:pt>
                <c:pt idx="134">
                  <c:v>-3.1271276350816356E-2</c:v>
                </c:pt>
                <c:pt idx="135">
                  <c:v>-3.1675655963995256E-2</c:v>
                </c:pt>
                <c:pt idx="136">
                  <c:v>4.354486671909253E-2</c:v>
                </c:pt>
                <c:pt idx="137">
                  <c:v>2.3301011656597551E-2</c:v>
                </c:pt>
                <c:pt idx="138">
                  <c:v>1.499139072797841E-2</c:v>
                </c:pt>
                <c:pt idx="139">
                  <c:v>4.029541619161929E-2</c:v>
                </c:pt>
                <c:pt idx="140">
                  <c:v>-2.8451719926897274E-3</c:v>
                </c:pt>
                <c:pt idx="141">
                  <c:v>1.8530338076931385E-2</c:v>
                </c:pt>
                <c:pt idx="142">
                  <c:v>2.9454279469939174E-2</c:v>
                </c:pt>
                <c:pt idx="143">
                  <c:v>4.0976330351504005E-2</c:v>
                </c:pt>
                <c:pt idx="144">
                  <c:v>2.7754518879788574E-2</c:v>
                </c:pt>
                <c:pt idx="145">
                  <c:v>4.615327467950444E-2</c:v>
                </c:pt>
                <c:pt idx="146">
                  <c:v>-3.7199508466631247E-2</c:v>
                </c:pt>
                <c:pt idx="147">
                  <c:v>-2.3140367660624016E-2</c:v>
                </c:pt>
                <c:pt idx="148">
                  <c:v>1.0632941092512239E-2</c:v>
                </c:pt>
                <c:pt idx="149">
                  <c:v>4.5888000729338976E-2</c:v>
                </c:pt>
                <c:pt idx="150">
                  <c:v>-1.1485835083621253E-3</c:v>
                </c:pt>
                <c:pt idx="151">
                  <c:v>4.2713132500218996E-3</c:v>
                </c:pt>
                <c:pt idx="152">
                  <c:v>-1.2100430295418079E-2</c:v>
                </c:pt>
                <c:pt idx="153">
                  <c:v>-2.2813933966270138E-2</c:v>
                </c:pt>
                <c:pt idx="154">
                  <c:v>-1.1735281947158428E-2</c:v>
                </c:pt>
                <c:pt idx="155">
                  <c:v>-2.0491003233336154E-3</c:v>
                </c:pt>
                <c:pt idx="156">
                  <c:v>-3.2703119657949274E-2</c:v>
                </c:pt>
                <c:pt idx="157">
                  <c:v>-2.684051527566985E-2</c:v>
                </c:pt>
                <c:pt idx="158">
                  <c:v>-3.8077266690923546E-2</c:v>
                </c:pt>
                <c:pt idx="159">
                  <c:v>1.0777004019282594E-4</c:v>
                </c:pt>
                <c:pt idx="160">
                  <c:v>1.8783291907584574E-2</c:v>
                </c:pt>
                <c:pt idx="161">
                  <c:v>1.6564407402746568E-2</c:v>
                </c:pt>
                <c:pt idx="162">
                  <c:v>6.4085897099391857E-3</c:v>
                </c:pt>
                <c:pt idx="163">
                  <c:v>3.0547953964431282E-3</c:v>
                </c:pt>
                <c:pt idx="164">
                  <c:v>9.9033980406575423E-3</c:v>
                </c:pt>
                <c:pt idx="165">
                  <c:v>-2.086741500043891E-2</c:v>
                </c:pt>
                <c:pt idx="166">
                  <c:v>3.554264033144594E-2</c:v>
                </c:pt>
                <c:pt idx="167">
                  <c:v>4.5277858705496998E-2</c:v>
                </c:pt>
                <c:pt idx="168">
                  <c:v>-8.244733817960823E-3</c:v>
                </c:pt>
                <c:pt idx="169">
                  <c:v>8.22351891818459E-3</c:v>
                </c:pt>
                <c:pt idx="170">
                  <c:v>-2.9845617609181828E-2</c:v>
                </c:pt>
                <c:pt idx="171">
                  <c:v>-8.5701528803711263E-2</c:v>
                </c:pt>
                <c:pt idx="172">
                  <c:v>-6.3164842439542819E-3</c:v>
                </c:pt>
                <c:pt idx="173">
                  <c:v>4.3737736270348167E-2</c:v>
                </c:pt>
                <c:pt idx="174">
                  <c:v>-8.6653702616424425E-3</c:v>
                </c:pt>
                <c:pt idx="175">
                  <c:v>-3.026756843304303E-2</c:v>
                </c:pt>
                <c:pt idx="176">
                  <c:v>3.3215857777371606E-2</c:v>
                </c:pt>
                <c:pt idx="177">
                  <c:v>-3.9440445734205569E-2</c:v>
                </c:pt>
                <c:pt idx="178">
                  <c:v>2.3351380281665255E-2</c:v>
                </c:pt>
                <c:pt idx="179">
                  <c:v>1.770346701086415E-2</c:v>
                </c:pt>
                <c:pt idx="180">
                  <c:v>2.3402501778532401E-2</c:v>
                </c:pt>
                <c:pt idx="181">
                  <c:v>9.0146383723110277E-2</c:v>
                </c:pt>
                <c:pt idx="182">
                  <c:v>-2.9551577210776953E-3</c:v>
                </c:pt>
                <c:pt idx="183">
                  <c:v>-1.2092743152978393E-2</c:v>
                </c:pt>
                <c:pt idx="184">
                  <c:v>5.920882658295356E-2</c:v>
                </c:pt>
                <c:pt idx="185">
                  <c:v>1.8006600768619301E-2</c:v>
                </c:pt>
                <c:pt idx="186">
                  <c:v>-0.11439734438188626</c:v>
                </c:pt>
                <c:pt idx="187">
                  <c:v>1.7885635057653237E-2</c:v>
                </c:pt>
                <c:pt idx="188">
                  <c:v>-1.088012715985077E-2</c:v>
                </c:pt>
                <c:pt idx="189">
                  <c:v>-3.5914916294058102E-2</c:v>
                </c:pt>
                <c:pt idx="190">
                  <c:v>-0.10331926099126489</c:v>
                </c:pt>
                <c:pt idx="191">
                  <c:v>-8.8758385029104048E-2</c:v>
                </c:pt>
                <c:pt idx="192">
                  <c:v>-2.5553713971270446E-3</c:v>
                </c:pt>
                <c:pt idx="193">
                  <c:v>3.5923966073884608E-2</c:v>
                </c:pt>
                <c:pt idx="194">
                  <c:v>-0.15256002950853834</c:v>
                </c:pt>
                <c:pt idx="195">
                  <c:v>-9.9404142023475119E-3</c:v>
                </c:pt>
                <c:pt idx="196">
                  <c:v>4.121031820896414E-2</c:v>
                </c:pt>
                <c:pt idx="197">
                  <c:v>-4.1891056505581253E-2</c:v>
                </c:pt>
                <c:pt idx="198">
                  <c:v>-3.3604659280795611E-2</c:v>
                </c:pt>
                <c:pt idx="199">
                  <c:v>-0.11554859611591153</c:v>
                </c:pt>
                <c:pt idx="200">
                  <c:v>-2.5937481030406186E-2</c:v>
                </c:pt>
                <c:pt idx="201">
                  <c:v>-6.2221891226867408E-2</c:v>
                </c:pt>
                <c:pt idx="202">
                  <c:v>-3.6083657582573057E-2</c:v>
                </c:pt>
                <c:pt idx="203">
                  <c:v>3.6831259066461466E-2</c:v>
                </c:pt>
                <c:pt idx="204">
                  <c:v>-2.3719541994001475E-2</c:v>
                </c:pt>
                <c:pt idx="205">
                  <c:v>-2.615771374800954E-3</c:v>
                </c:pt>
                <c:pt idx="206">
                  <c:v>-1.8274152310420004E-2</c:v>
                </c:pt>
                <c:pt idx="207">
                  <c:v>2.041544495000467E-2</c:v>
                </c:pt>
                <c:pt idx="208">
                  <c:v>2.0826858764893465E-2</c:v>
                </c:pt>
                <c:pt idx="209">
                  <c:v>1.9174580641220712E-2</c:v>
                </c:pt>
                <c:pt idx="210">
                  <c:v>-4.2851017433452467E-2</c:v>
                </c:pt>
                <c:pt idx="211">
                  <c:v>1.9761101123648997E-2</c:v>
                </c:pt>
                <c:pt idx="212">
                  <c:v>4.8336102875253764E-2</c:v>
                </c:pt>
                <c:pt idx="213">
                  <c:v>1.9883194159257558E-2</c:v>
                </c:pt>
                <c:pt idx="214">
                  <c:v>5.3528883487257956E-2</c:v>
                </c:pt>
                <c:pt idx="215">
                  <c:v>1.9908025236907746E-2</c:v>
                </c:pt>
                <c:pt idx="216">
                  <c:v>-3.2913620540296729E-2</c:v>
                </c:pt>
                <c:pt idx="217">
                  <c:v>-7.9599054890499947E-3</c:v>
                </c:pt>
                <c:pt idx="218">
                  <c:v>-2.0111260144304696E-2</c:v>
                </c:pt>
                <c:pt idx="219">
                  <c:v>-5.838365908733583E-2</c:v>
                </c:pt>
                <c:pt idx="220">
                  <c:v>2.632526857793905E-2</c:v>
                </c:pt>
                <c:pt idx="221">
                  <c:v>8.9645264027286176E-2</c:v>
                </c:pt>
                <c:pt idx="222">
                  <c:v>9.6619460936714432E-3</c:v>
                </c:pt>
                <c:pt idx="223">
                  <c:v>-1.8376912509048157E-2</c:v>
                </c:pt>
                <c:pt idx="224">
                  <c:v>1.6676461501855436E-2</c:v>
                </c:pt>
                <c:pt idx="225">
                  <c:v>-3.832003618017046E-3</c:v>
                </c:pt>
                <c:pt idx="226">
                  <c:v>-5.920945153249435E-2</c:v>
                </c:pt>
                <c:pt idx="227">
                  <c:v>2.0929522152416516E-2</c:v>
                </c:pt>
                <c:pt idx="228">
                  <c:v>-1.2854898347223725E-2</c:v>
                </c:pt>
                <c:pt idx="229">
                  <c:v>2.8630569987312195E-2</c:v>
                </c:pt>
                <c:pt idx="230">
                  <c:v>6.2174972569347349E-2</c:v>
                </c:pt>
                <c:pt idx="231">
                  <c:v>1.1321267120330207E-2</c:v>
                </c:pt>
                <c:pt idx="232">
                  <c:v>-2.9896251343206202E-2</c:v>
                </c:pt>
                <c:pt idx="233">
                  <c:v>-5.953836576888423E-2</c:v>
                </c:pt>
                <c:pt idx="234">
                  <c:v>3.9023112500595744E-2</c:v>
                </c:pt>
                <c:pt idx="235">
                  <c:v>-9.6448789903481932E-3</c:v>
                </c:pt>
                <c:pt idx="236">
                  <c:v>2.139958676802723E-2</c:v>
                </c:pt>
                <c:pt idx="237">
                  <c:v>6.5800369530701064E-2</c:v>
                </c:pt>
                <c:pt idx="238">
                  <c:v>-2.3247601654691422E-2</c:v>
                </c:pt>
                <c:pt idx="239">
                  <c:v>2.8042817271583611E-2</c:v>
                </c:pt>
                <c:pt idx="240">
                  <c:v>-2.4209801101647162E-2</c:v>
                </c:pt>
                <c:pt idx="241">
                  <c:v>2.5083286597695452E-2</c:v>
                </c:pt>
                <c:pt idx="242">
                  <c:v>3.2931886881217919E-2</c:v>
                </c:pt>
                <c:pt idx="243">
                  <c:v>-2.5181729778027986E-2</c:v>
                </c:pt>
                <c:pt idx="244">
                  <c:v>1.076977920324035E-2</c:v>
                </c:pt>
                <c:pt idx="245">
                  <c:v>6.5546441057855856E-2</c:v>
                </c:pt>
                <c:pt idx="246">
                  <c:v>-2.4101381973210264E-2</c:v>
                </c:pt>
                <c:pt idx="247">
                  <c:v>2.9719199299671996E-3</c:v>
                </c:pt>
                <c:pt idx="248">
                  <c:v>4.1446188057925062E-2</c:v>
                </c:pt>
                <c:pt idx="249">
                  <c:v>2.1035480050086937E-2</c:v>
                </c:pt>
                <c:pt idx="250">
                  <c:v>7.1565766754791531E-3</c:v>
                </c:pt>
                <c:pt idx="251">
                  <c:v>3.8100693518078925E-2</c:v>
                </c:pt>
                <c:pt idx="252">
                  <c:v>3.4314094332688561E-2</c:v>
                </c:pt>
                <c:pt idx="253">
                  <c:v>-3.3658068388700502E-2</c:v>
                </c:pt>
                <c:pt idx="254">
                  <c:v>5.4273550809586582E-2</c:v>
                </c:pt>
                <c:pt idx="255">
                  <c:v>2.9537457061937566E-2</c:v>
                </c:pt>
                <c:pt idx="256">
                  <c:v>4.7612765667588729E-2</c:v>
                </c:pt>
                <c:pt idx="257">
                  <c:v>2.6549667620421977E-2</c:v>
                </c:pt>
                <c:pt idx="258">
                  <c:v>-3.8548987409699309E-2</c:v>
                </c:pt>
                <c:pt idx="259">
                  <c:v>-1.4168877100557703E-2</c:v>
                </c:pt>
                <c:pt idx="260">
                  <c:v>-1.2222928306611786E-2</c:v>
                </c:pt>
                <c:pt idx="261">
                  <c:v>-3.8239734079325342E-2</c:v>
                </c:pt>
                <c:pt idx="262">
                  <c:v>2.2589283047785756E-2</c:v>
                </c:pt>
                <c:pt idx="263">
                  <c:v>-3.6599897342309978E-2</c:v>
                </c:pt>
                <c:pt idx="264">
                  <c:v>4.9734375330147601E-2</c:v>
                </c:pt>
                <c:pt idx="265">
                  <c:v>-4.4557686684576027E-2</c:v>
                </c:pt>
                <c:pt idx="266">
                  <c:v>-3.7633095187746976E-2</c:v>
                </c:pt>
                <c:pt idx="267">
                  <c:v>3.9782808527165009E-2</c:v>
                </c:pt>
                <c:pt idx="268">
                  <c:v>-1.0789959956457176E-2</c:v>
                </c:pt>
                <c:pt idx="269">
                  <c:v>1.1316076068418866E-2</c:v>
                </c:pt>
                <c:pt idx="270">
                  <c:v>-3.7447109458821702E-2</c:v>
                </c:pt>
                <c:pt idx="271">
                  <c:v>3.5445423328926889E-2</c:v>
                </c:pt>
                <c:pt idx="272">
                  <c:v>-1.085628400535282E-2</c:v>
                </c:pt>
                <c:pt idx="273">
                  <c:v>8.0396363177444502E-2</c:v>
                </c:pt>
                <c:pt idx="274">
                  <c:v>7.7099215217364167E-2</c:v>
                </c:pt>
                <c:pt idx="275">
                  <c:v>-0.11477833483270163</c:v>
                </c:pt>
                <c:pt idx="276">
                  <c:v>-1.0467997484603982E-2</c:v>
                </c:pt>
                <c:pt idx="277">
                  <c:v>7.8068123967157017E-3</c:v>
                </c:pt>
                <c:pt idx="278">
                  <c:v>3.9252967790750215E-2</c:v>
                </c:pt>
                <c:pt idx="279">
                  <c:v>-6.5731233666267666E-2</c:v>
                </c:pt>
                <c:pt idx="280">
                  <c:v>7.8346844491342785E-2</c:v>
                </c:pt>
                <c:pt idx="281">
                  <c:v>3.8283060128708767E-2</c:v>
                </c:pt>
                <c:pt idx="282">
                  <c:v>-4.7768570093242486E-2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1-4ACD-A29A-A2804810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89663"/>
        <c:axId val="597383903"/>
      </c:scatterChart>
      <c:valAx>
        <c:axId val="597389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RMW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97383903"/>
        <c:crosses val="autoZero"/>
        <c:crossBetween val="midCat"/>
      </c:valAx>
      <c:valAx>
        <c:axId val="597383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SKC Returns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973896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CMA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SKC Returns</c:v>
          </c:tx>
          <c:spPr>
            <a:ln w="19050">
              <a:noFill/>
            </a:ln>
          </c:spPr>
          <c:xVal>
            <c:numRef>
              <c:f>'Error Factor (REVISED)'!$G$2:$G$284</c:f>
              <c:numCache>
                <c:formatCode>0.00%</c:formatCode>
                <c:ptCount val="283"/>
                <c:pt idx="0">
                  <c:v>-1.83E-2</c:v>
                </c:pt>
                <c:pt idx="1">
                  <c:v>-1.2699999999999999E-2</c:v>
                </c:pt>
                <c:pt idx="2">
                  <c:v>1.9799999999999998E-2</c:v>
                </c:pt>
                <c:pt idx="3">
                  <c:v>-1.4999999999999999E-2</c:v>
                </c:pt>
                <c:pt idx="4">
                  <c:v>2.8000000000000004E-3</c:v>
                </c:pt>
                <c:pt idx="5">
                  <c:v>-2.1400000000000002E-2</c:v>
                </c:pt>
                <c:pt idx="6">
                  <c:v>-1.21E-2</c:v>
                </c:pt>
                <c:pt idx="7">
                  <c:v>-2.9900000000000003E-2</c:v>
                </c:pt>
                <c:pt idx="8">
                  <c:v>3.1400000000000004E-2</c:v>
                </c:pt>
                <c:pt idx="9">
                  <c:v>1.7399999999999999E-2</c:v>
                </c:pt>
                <c:pt idx="10">
                  <c:v>-1.6399999999999998E-2</c:v>
                </c:pt>
                <c:pt idx="11">
                  <c:v>-5.1999999999999998E-3</c:v>
                </c:pt>
                <c:pt idx="12">
                  <c:v>-5.3E-3</c:v>
                </c:pt>
                <c:pt idx="13">
                  <c:v>-7.4000000000000003E-3</c:v>
                </c:pt>
                <c:pt idx="14">
                  <c:v>5.1000000000000004E-3</c:v>
                </c:pt>
                <c:pt idx="15">
                  <c:v>-6.3E-3</c:v>
                </c:pt>
                <c:pt idx="16">
                  <c:v>2.46E-2</c:v>
                </c:pt>
                <c:pt idx="17">
                  <c:v>-3.9699999999999999E-2</c:v>
                </c:pt>
                <c:pt idx="18">
                  <c:v>5.3099999999999994E-2</c:v>
                </c:pt>
                <c:pt idx="19">
                  <c:v>-1.1399999999999999E-2</c:v>
                </c:pt>
                <c:pt idx="20">
                  <c:v>-1.95E-2</c:v>
                </c:pt>
                <c:pt idx="21">
                  <c:v>2.8999999999999998E-2</c:v>
                </c:pt>
                <c:pt idx="22">
                  <c:v>-9.8999999999999991E-3</c:v>
                </c:pt>
                <c:pt idx="23">
                  <c:v>-4.2300000000000004E-2</c:v>
                </c:pt>
                <c:pt idx="24">
                  <c:v>6.08E-2</c:v>
                </c:pt>
                <c:pt idx="25">
                  <c:v>2.1700000000000001E-2</c:v>
                </c:pt>
                <c:pt idx="26">
                  <c:v>3.9800000000000002E-2</c:v>
                </c:pt>
                <c:pt idx="27">
                  <c:v>-1.66E-2</c:v>
                </c:pt>
                <c:pt idx="28">
                  <c:v>2.4900000000000002E-2</c:v>
                </c:pt>
                <c:pt idx="29">
                  <c:v>8.0600000000000005E-2</c:v>
                </c:pt>
                <c:pt idx="30">
                  <c:v>1.83E-2</c:v>
                </c:pt>
                <c:pt idx="31">
                  <c:v>3.7000000000000002E-3</c:v>
                </c:pt>
                <c:pt idx="32">
                  <c:v>-2.3E-3</c:v>
                </c:pt>
                <c:pt idx="33">
                  <c:v>-8.9999999999999998E-4</c:v>
                </c:pt>
                <c:pt idx="34">
                  <c:v>-3.9300000000000002E-2</c:v>
                </c:pt>
                <c:pt idx="35">
                  <c:v>-2.2000000000000002E-2</c:v>
                </c:pt>
                <c:pt idx="36">
                  <c:v>-1.7100000000000001E-2</c:v>
                </c:pt>
                <c:pt idx="37">
                  <c:v>2.0099999999999996E-2</c:v>
                </c:pt>
                <c:pt idx="38">
                  <c:v>-2.3099999999999999E-2</c:v>
                </c:pt>
                <c:pt idx="39">
                  <c:v>1.41E-2</c:v>
                </c:pt>
                <c:pt idx="40">
                  <c:v>2.8900000000000002E-2</c:v>
                </c:pt>
                <c:pt idx="41">
                  <c:v>7.0999999999999995E-3</c:v>
                </c:pt>
                <c:pt idx="42">
                  <c:v>-4.0000000000000002E-4</c:v>
                </c:pt>
                <c:pt idx="43">
                  <c:v>1.6E-2</c:v>
                </c:pt>
                <c:pt idx="44">
                  <c:v>4.0999999999999995E-3</c:v>
                </c:pt>
                <c:pt idx="45">
                  <c:v>-1.55E-2</c:v>
                </c:pt>
                <c:pt idx="46">
                  <c:v>-5.1100000000000007E-2</c:v>
                </c:pt>
                <c:pt idx="47">
                  <c:v>-7.4000000000000003E-3</c:v>
                </c:pt>
                <c:pt idx="48">
                  <c:v>-8.3000000000000001E-3</c:v>
                </c:pt>
                <c:pt idx="49">
                  <c:v>-2.8399999999999998E-2</c:v>
                </c:pt>
                <c:pt idx="50">
                  <c:v>-3.5499999999999997E-2</c:v>
                </c:pt>
                <c:pt idx="51">
                  <c:v>1.89E-2</c:v>
                </c:pt>
                <c:pt idx="52">
                  <c:v>2E-3</c:v>
                </c:pt>
                <c:pt idx="53">
                  <c:v>-6.1999999999999998E-3</c:v>
                </c:pt>
                <c:pt idx="54">
                  <c:v>-9.7999999999999997E-3</c:v>
                </c:pt>
                <c:pt idx="55">
                  <c:v>-4.1999999999999997E-3</c:v>
                </c:pt>
                <c:pt idx="56">
                  <c:v>-1.6200000000000003E-2</c:v>
                </c:pt>
                <c:pt idx="57">
                  <c:v>-4.8999999999999998E-3</c:v>
                </c:pt>
                <c:pt idx="58">
                  <c:v>-1.21E-2</c:v>
                </c:pt>
                <c:pt idx="59">
                  <c:v>-1.7000000000000001E-2</c:v>
                </c:pt>
                <c:pt idx="60">
                  <c:v>1.9E-3</c:v>
                </c:pt>
                <c:pt idx="61">
                  <c:v>1.29E-2</c:v>
                </c:pt>
                <c:pt idx="62">
                  <c:v>1E-4</c:v>
                </c:pt>
                <c:pt idx="63">
                  <c:v>2.0000000000000001E-4</c:v>
                </c:pt>
                <c:pt idx="64">
                  <c:v>-8.0000000000000002E-3</c:v>
                </c:pt>
                <c:pt idx="65">
                  <c:v>-5.1000000000000004E-3</c:v>
                </c:pt>
                <c:pt idx="66">
                  <c:v>-5.1000000000000004E-3</c:v>
                </c:pt>
                <c:pt idx="67">
                  <c:v>-2.87E-2</c:v>
                </c:pt>
                <c:pt idx="68">
                  <c:v>2.18E-2</c:v>
                </c:pt>
                <c:pt idx="69">
                  <c:v>1.3999999999999999E-2</c:v>
                </c:pt>
                <c:pt idx="70">
                  <c:v>-6.3E-3</c:v>
                </c:pt>
                <c:pt idx="71">
                  <c:v>5.1999999999999998E-3</c:v>
                </c:pt>
                <c:pt idx="72">
                  <c:v>5.0000000000000001E-4</c:v>
                </c:pt>
                <c:pt idx="73">
                  <c:v>-1.18E-2</c:v>
                </c:pt>
                <c:pt idx="74">
                  <c:v>9.1000000000000004E-3</c:v>
                </c:pt>
                <c:pt idx="75">
                  <c:v>-3.9000000000000003E-3</c:v>
                </c:pt>
                <c:pt idx="76">
                  <c:v>-4.8999999999999998E-3</c:v>
                </c:pt>
                <c:pt idx="77">
                  <c:v>-6.5000000000000006E-3</c:v>
                </c:pt>
                <c:pt idx="78">
                  <c:v>-4.5000000000000005E-3</c:v>
                </c:pt>
                <c:pt idx="79">
                  <c:v>-1.21E-2</c:v>
                </c:pt>
                <c:pt idx="80">
                  <c:v>-6.5000000000000006E-3</c:v>
                </c:pt>
                <c:pt idx="81">
                  <c:v>-4.3E-3</c:v>
                </c:pt>
                <c:pt idx="82">
                  <c:v>1.0500000000000001E-2</c:v>
                </c:pt>
                <c:pt idx="83">
                  <c:v>2.1700000000000001E-2</c:v>
                </c:pt>
                <c:pt idx="84">
                  <c:v>-8.6E-3</c:v>
                </c:pt>
                <c:pt idx="85">
                  <c:v>6.0999999999999995E-3</c:v>
                </c:pt>
                <c:pt idx="86">
                  <c:v>-1.2699999999999999E-2</c:v>
                </c:pt>
                <c:pt idx="87">
                  <c:v>4.7999999999999996E-3</c:v>
                </c:pt>
                <c:pt idx="88">
                  <c:v>-1.4000000000000002E-3</c:v>
                </c:pt>
                <c:pt idx="89">
                  <c:v>2.7300000000000001E-2</c:v>
                </c:pt>
                <c:pt idx="90">
                  <c:v>5.1999999999999998E-3</c:v>
                </c:pt>
                <c:pt idx="91">
                  <c:v>3.5999999999999999E-3</c:v>
                </c:pt>
                <c:pt idx="92">
                  <c:v>2.5699999999999997E-2</c:v>
                </c:pt>
                <c:pt idx="93">
                  <c:v>6.8999999999999999E-3</c:v>
                </c:pt>
                <c:pt idx="94">
                  <c:v>-6.4000000000000003E-3</c:v>
                </c:pt>
                <c:pt idx="95">
                  <c:v>-1.6000000000000001E-3</c:v>
                </c:pt>
                <c:pt idx="96">
                  <c:v>-4.8999999999999998E-3</c:v>
                </c:pt>
                <c:pt idx="97">
                  <c:v>-1.5700000000000002E-2</c:v>
                </c:pt>
                <c:pt idx="98">
                  <c:v>1.18E-2</c:v>
                </c:pt>
                <c:pt idx="99">
                  <c:v>1.41E-2</c:v>
                </c:pt>
                <c:pt idx="100">
                  <c:v>1.41E-2</c:v>
                </c:pt>
                <c:pt idx="101">
                  <c:v>2.1400000000000002E-2</c:v>
                </c:pt>
                <c:pt idx="102">
                  <c:v>1.26E-2</c:v>
                </c:pt>
                <c:pt idx="103">
                  <c:v>5.1999999999999998E-3</c:v>
                </c:pt>
                <c:pt idx="104">
                  <c:v>-1E-3</c:v>
                </c:pt>
                <c:pt idx="105">
                  <c:v>1.11E-2</c:v>
                </c:pt>
                <c:pt idx="106">
                  <c:v>-5.1000000000000004E-3</c:v>
                </c:pt>
                <c:pt idx="107">
                  <c:v>1.7500000000000002E-2</c:v>
                </c:pt>
                <c:pt idx="108">
                  <c:v>1.78E-2</c:v>
                </c:pt>
                <c:pt idx="109">
                  <c:v>1.3300000000000001E-2</c:v>
                </c:pt>
                <c:pt idx="110">
                  <c:v>-2.8900000000000002E-2</c:v>
                </c:pt>
                <c:pt idx="111">
                  <c:v>3.2000000000000002E-3</c:v>
                </c:pt>
                <c:pt idx="112">
                  <c:v>-3.0999999999999999E-3</c:v>
                </c:pt>
                <c:pt idx="113">
                  <c:v>-2.7000000000000001E-3</c:v>
                </c:pt>
                <c:pt idx="114">
                  <c:v>-1.4000000000000002E-3</c:v>
                </c:pt>
                <c:pt idx="115">
                  <c:v>7.000000000000001E-4</c:v>
                </c:pt>
                <c:pt idx="116">
                  <c:v>1.0700000000000001E-2</c:v>
                </c:pt>
                <c:pt idx="117">
                  <c:v>1.9900000000000001E-2</c:v>
                </c:pt>
                <c:pt idx="118">
                  <c:v>1.32E-2</c:v>
                </c:pt>
                <c:pt idx="119">
                  <c:v>-4.1999999999999997E-3</c:v>
                </c:pt>
                <c:pt idx="120">
                  <c:v>-8.9999999999999998E-4</c:v>
                </c:pt>
                <c:pt idx="121">
                  <c:v>9.5999999999999992E-3</c:v>
                </c:pt>
                <c:pt idx="122">
                  <c:v>2.5999999999999999E-3</c:v>
                </c:pt>
                <c:pt idx="123">
                  <c:v>1.72E-2</c:v>
                </c:pt>
                <c:pt idx="124">
                  <c:v>5.7999999999999996E-3</c:v>
                </c:pt>
                <c:pt idx="125" formatCode="General">
                  <c:v>9.7999999999999997E-3</c:v>
                </c:pt>
                <c:pt idx="126" formatCode="General">
                  <c:v>-5.1999999999999998E-3</c:v>
                </c:pt>
                <c:pt idx="127" formatCode="General">
                  <c:v>6.4000000000000003E-3</c:v>
                </c:pt>
                <c:pt idx="128" formatCode="General">
                  <c:v>-1E-3</c:v>
                </c:pt>
                <c:pt idx="129" formatCode="General">
                  <c:v>5.4000000000000003E-3</c:v>
                </c:pt>
                <c:pt idx="130" formatCode="General">
                  <c:v>-4.6999999999999993E-3</c:v>
                </c:pt>
                <c:pt idx="131" formatCode="General">
                  <c:v>-1.47E-2</c:v>
                </c:pt>
                <c:pt idx="132" formatCode="General">
                  <c:v>3.3799999999999997E-2</c:v>
                </c:pt>
                <c:pt idx="133" formatCode="General">
                  <c:v>-3.6200000000000003E-2</c:v>
                </c:pt>
                <c:pt idx="134" formatCode="General">
                  <c:v>3.49E-2</c:v>
                </c:pt>
                <c:pt idx="135" formatCode="General">
                  <c:v>1.24E-2</c:v>
                </c:pt>
                <c:pt idx="136" formatCode="General">
                  <c:v>2.06E-2</c:v>
                </c:pt>
                <c:pt idx="137" formatCode="General">
                  <c:v>-9.1999999999999998E-3</c:v>
                </c:pt>
                <c:pt idx="138" formatCode="General">
                  <c:v>5.1999999999999998E-3</c:v>
                </c:pt>
                <c:pt idx="139" formatCode="General">
                  <c:v>5.8999999999999999E-3</c:v>
                </c:pt>
                <c:pt idx="140" formatCode="General">
                  <c:v>1.3000000000000001E-2</c:v>
                </c:pt>
                <c:pt idx="141" formatCode="General">
                  <c:v>-1.9099999999999999E-2</c:v>
                </c:pt>
                <c:pt idx="142" formatCode="General">
                  <c:v>-5.4000000000000003E-3</c:v>
                </c:pt>
                <c:pt idx="143" formatCode="General">
                  <c:v>3.2599999999999997E-2</c:v>
                </c:pt>
                <c:pt idx="144" formatCode="General">
                  <c:v>8.6E-3</c:v>
                </c:pt>
                <c:pt idx="145" formatCode="General">
                  <c:v>1.7600000000000001E-2</c:v>
                </c:pt>
                <c:pt idx="146" formatCode="General">
                  <c:v>4.5000000000000005E-3</c:v>
                </c:pt>
                <c:pt idx="147" formatCode="General">
                  <c:v>2.5000000000000001E-2</c:v>
                </c:pt>
                <c:pt idx="148" formatCode="General">
                  <c:v>-1.9E-3</c:v>
                </c:pt>
                <c:pt idx="149" formatCode="General">
                  <c:v>-3.3000000000000002E-2</c:v>
                </c:pt>
                <c:pt idx="150" formatCode="General">
                  <c:v>3.9000000000000003E-3</c:v>
                </c:pt>
                <c:pt idx="151" formatCode="General">
                  <c:v>1.38E-2</c:v>
                </c:pt>
                <c:pt idx="152" formatCode="General">
                  <c:v>3.9000000000000003E-3</c:v>
                </c:pt>
                <c:pt idx="153" formatCode="General">
                  <c:v>3.7599999999999995E-2</c:v>
                </c:pt>
                <c:pt idx="154" formatCode="General">
                  <c:v>8.0000000000000002E-3</c:v>
                </c:pt>
                <c:pt idx="155" formatCode="General">
                  <c:v>-6.8000000000000005E-3</c:v>
                </c:pt>
                <c:pt idx="156" formatCode="General">
                  <c:v>-8.6E-3</c:v>
                </c:pt>
                <c:pt idx="157" formatCode="General">
                  <c:v>9.3999999999999986E-3</c:v>
                </c:pt>
                <c:pt idx="158" formatCode="General">
                  <c:v>-6.6E-3</c:v>
                </c:pt>
                <c:pt idx="159" formatCode="General">
                  <c:v>-1.46E-2</c:v>
                </c:pt>
                <c:pt idx="160" formatCode="General">
                  <c:v>-6.6E-3</c:v>
                </c:pt>
                <c:pt idx="161" formatCode="General">
                  <c:v>1.9799999999999998E-2</c:v>
                </c:pt>
                <c:pt idx="162" formatCode="General">
                  <c:v>-3.5999999999999999E-3</c:v>
                </c:pt>
                <c:pt idx="163" formatCode="General">
                  <c:v>1.5800000000000002E-2</c:v>
                </c:pt>
                <c:pt idx="164" formatCode="General">
                  <c:v>8.6E-3</c:v>
                </c:pt>
                <c:pt idx="165" formatCode="General">
                  <c:v>2.5999999999999999E-3</c:v>
                </c:pt>
                <c:pt idx="166" formatCode="General">
                  <c:v>2.5999999999999999E-3</c:v>
                </c:pt>
                <c:pt idx="167" formatCode="General">
                  <c:v>1.4499999999999999E-2</c:v>
                </c:pt>
                <c:pt idx="168" formatCode="General">
                  <c:v>1.18E-2</c:v>
                </c:pt>
                <c:pt idx="169" formatCode="General">
                  <c:v>2.6600000000000002E-2</c:v>
                </c:pt>
                <c:pt idx="170" formatCode="General">
                  <c:v>2.3399999999999997E-2</c:v>
                </c:pt>
                <c:pt idx="171" formatCode="General">
                  <c:v>-2.0400000000000001E-2</c:v>
                </c:pt>
                <c:pt idx="172" formatCode="General">
                  <c:v>-1.2E-2</c:v>
                </c:pt>
                <c:pt idx="173" formatCode="General">
                  <c:v>1.6899999999999998E-2</c:v>
                </c:pt>
                <c:pt idx="174" formatCode="General">
                  <c:v>6.1999999999999998E-3</c:v>
                </c:pt>
                <c:pt idx="175" formatCode="General">
                  <c:v>-4.5999999999999999E-3</c:v>
                </c:pt>
                <c:pt idx="176" formatCode="General">
                  <c:v>1.6399999999999998E-2</c:v>
                </c:pt>
                <c:pt idx="177" formatCode="General">
                  <c:v>-2.86E-2</c:v>
                </c:pt>
                <c:pt idx="178" formatCode="General">
                  <c:v>-3.1699999999999999E-2</c:v>
                </c:pt>
                <c:pt idx="179" formatCode="General">
                  <c:v>-1.7100000000000001E-2</c:v>
                </c:pt>
                <c:pt idx="180" formatCode="General">
                  <c:v>1.2999999999999999E-3</c:v>
                </c:pt>
                <c:pt idx="181" formatCode="General">
                  <c:v>-6.3E-2</c:v>
                </c:pt>
                <c:pt idx="182" formatCode="General">
                  <c:v>-5.7699999999999994E-2</c:v>
                </c:pt>
                <c:pt idx="183" formatCode="General">
                  <c:v>-7.6700000000000004E-2</c:v>
                </c:pt>
                <c:pt idx="184" formatCode="General">
                  <c:v>-3.4000000000000002E-2</c:v>
                </c:pt>
                <c:pt idx="185" formatCode="General">
                  <c:v>1.8000000000000002E-2</c:v>
                </c:pt>
                <c:pt idx="186" formatCode="General">
                  <c:v>-5.0099999999999999E-2</c:v>
                </c:pt>
                <c:pt idx="187" formatCode="General">
                  <c:v>6.3E-2</c:v>
                </c:pt>
                <c:pt idx="188" formatCode="General">
                  <c:v>6.7500000000000004E-2</c:v>
                </c:pt>
                <c:pt idx="189" formatCode="General">
                  <c:v>8.4600000000000009E-2</c:v>
                </c:pt>
                <c:pt idx="190" formatCode="General">
                  <c:v>5.5099999999999996E-2</c:v>
                </c:pt>
                <c:pt idx="191" formatCode="General">
                  <c:v>6.0499999999999998E-2</c:v>
                </c:pt>
                <c:pt idx="192" formatCode="General">
                  <c:v>9.7000000000000003E-3</c:v>
                </c:pt>
                <c:pt idx="193" formatCode="General">
                  <c:v>-4.3799999999999999E-2</c:v>
                </c:pt>
                <c:pt idx="194" formatCode="General">
                  <c:v>-2.7200000000000002E-2</c:v>
                </c:pt>
                <c:pt idx="195" formatCode="General">
                  <c:v>2.9300000000000003E-2</c:v>
                </c:pt>
                <c:pt idx="196" formatCode="General">
                  <c:v>-7.3000000000000001E-3</c:v>
                </c:pt>
                <c:pt idx="197" formatCode="General">
                  <c:v>5.9500000000000004E-2</c:v>
                </c:pt>
                <c:pt idx="198" formatCode="General">
                  <c:v>1.5900000000000001E-2</c:v>
                </c:pt>
                <c:pt idx="199" formatCode="General">
                  <c:v>2.2200000000000001E-2</c:v>
                </c:pt>
                <c:pt idx="200" formatCode="General">
                  <c:v>-3.5000000000000003E-2</c:v>
                </c:pt>
                <c:pt idx="201" formatCode="General">
                  <c:v>-5.1100000000000007E-2</c:v>
                </c:pt>
                <c:pt idx="202" formatCode="General">
                  <c:v>2.3099999999999999E-2</c:v>
                </c:pt>
                <c:pt idx="203" formatCode="General">
                  <c:v>-2.5000000000000001E-3</c:v>
                </c:pt>
                <c:pt idx="204" formatCode="General">
                  <c:v>-4.3E-3</c:v>
                </c:pt>
                <c:pt idx="205" formatCode="General">
                  <c:v>6.9999999999999993E-3</c:v>
                </c:pt>
                <c:pt idx="206" formatCode="General">
                  <c:v>4.0999999999999995E-3</c:v>
                </c:pt>
                <c:pt idx="207" formatCode="General">
                  <c:v>-4.5999999999999999E-3</c:v>
                </c:pt>
                <c:pt idx="208" formatCode="General">
                  <c:v>-8.3000000000000001E-3</c:v>
                </c:pt>
                <c:pt idx="209" formatCode="General">
                  <c:v>1.2199999999999999E-2</c:v>
                </c:pt>
                <c:pt idx="210" formatCode="General">
                  <c:v>8.1000000000000013E-3</c:v>
                </c:pt>
                <c:pt idx="211" formatCode="General">
                  <c:v>1.6899999999999998E-2</c:v>
                </c:pt>
                <c:pt idx="212" formatCode="General">
                  <c:v>-2.52E-2</c:v>
                </c:pt>
                <c:pt idx="213" formatCode="General">
                  <c:v>3.04E-2</c:v>
                </c:pt>
                <c:pt idx="214" formatCode="General">
                  <c:v>9.1999999999999998E-3</c:v>
                </c:pt>
                <c:pt idx="215" formatCode="General">
                  <c:v>2.5999999999999999E-3</c:v>
                </c:pt>
                <c:pt idx="216" formatCode="General">
                  <c:v>1.2800000000000001E-2</c:v>
                </c:pt>
                <c:pt idx="217" formatCode="General">
                  <c:v>2.0000000000000001E-4</c:v>
                </c:pt>
                <c:pt idx="218" formatCode="General">
                  <c:v>-1.43E-2</c:v>
                </c:pt>
                <c:pt idx="219" formatCode="General">
                  <c:v>1.1999999999999999E-3</c:v>
                </c:pt>
                <c:pt idx="220" formatCode="General">
                  <c:v>1.3899999999999999E-2</c:v>
                </c:pt>
                <c:pt idx="221" formatCode="General">
                  <c:v>-1.29E-2</c:v>
                </c:pt>
                <c:pt idx="222" formatCode="General">
                  <c:v>1.2E-2</c:v>
                </c:pt>
                <c:pt idx="223" formatCode="General">
                  <c:v>-1.8E-3</c:v>
                </c:pt>
                <c:pt idx="224" formatCode="General">
                  <c:v>1.5800000000000002E-2</c:v>
                </c:pt>
                <c:pt idx="225" formatCode="General">
                  <c:v>-1.9900000000000001E-2</c:v>
                </c:pt>
                <c:pt idx="226" formatCode="General">
                  <c:v>-7.4999999999999997E-3</c:v>
                </c:pt>
                <c:pt idx="227" formatCode="General">
                  <c:v>-2.2000000000000001E-3</c:v>
                </c:pt>
                <c:pt idx="228" formatCode="General">
                  <c:v>7.4000000000000003E-3</c:v>
                </c:pt>
                <c:pt idx="229" formatCode="General">
                  <c:v>1.7899999999999999E-2</c:v>
                </c:pt>
                <c:pt idx="230" formatCode="General">
                  <c:v>-1.9199999999999998E-2</c:v>
                </c:pt>
                <c:pt idx="231" formatCode="General">
                  <c:v>7.000000000000001E-4</c:v>
                </c:pt>
                <c:pt idx="232" formatCode="General">
                  <c:v>6.0000000000000001E-3</c:v>
                </c:pt>
                <c:pt idx="233" formatCode="General">
                  <c:v>-7.000000000000001E-4</c:v>
                </c:pt>
                <c:pt idx="234" formatCode="General">
                  <c:v>-1.8500000000000003E-2</c:v>
                </c:pt>
                <c:pt idx="235" formatCode="General">
                  <c:v>8.0000000000000004E-4</c:v>
                </c:pt>
                <c:pt idx="236" formatCode="General">
                  <c:v>-1.67E-2</c:v>
                </c:pt>
                <c:pt idx="237" formatCode="General">
                  <c:v>-4.3E-3</c:v>
                </c:pt>
                <c:pt idx="238" formatCode="General">
                  <c:v>-0.01</c:v>
                </c:pt>
                <c:pt idx="239" formatCode="General">
                  <c:v>5.6999999999999993E-3</c:v>
                </c:pt>
                <c:pt idx="240" formatCode="General">
                  <c:v>-3.0999999999999999E-3</c:v>
                </c:pt>
                <c:pt idx="241" formatCode="General">
                  <c:v>-0.01</c:v>
                </c:pt>
                <c:pt idx="242" formatCode="General">
                  <c:v>1.5700000000000002E-2</c:v>
                </c:pt>
                <c:pt idx="243" formatCode="General">
                  <c:v>-8.199999999999999E-3</c:v>
                </c:pt>
                <c:pt idx="244" formatCode="General">
                  <c:v>-8.0000000000000004E-4</c:v>
                </c:pt>
                <c:pt idx="245" formatCode="General">
                  <c:v>2.6499999999999999E-2</c:v>
                </c:pt>
                <c:pt idx="246" formatCode="General">
                  <c:v>5.6000000000000008E-3</c:v>
                </c:pt>
                <c:pt idx="247" formatCode="General">
                  <c:v>-0.02</c:v>
                </c:pt>
                <c:pt idx="248" formatCode="General">
                  <c:v>-5.6000000000000008E-3</c:v>
                </c:pt>
                <c:pt idx="249" formatCode="General">
                  <c:v>1.04E-2</c:v>
                </c:pt>
                <c:pt idx="250" formatCode="General">
                  <c:v>3.49E-2</c:v>
                </c:pt>
                <c:pt idx="251" formatCode="General">
                  <c:v>-3.2000000000000002E-3</c:v>
                </c:pt>
                <c:pt idx="252" formatCode="General">
                  <c:v>4.7999999999999996E-3</c:v>
                </c:pt>
                <c:pt idx="253" formatCode="General">
                  <c:v>1.46E-2</c:v>
                </c:pt>
                <c:pt idx="254" formatCode="General">
                  <c:v>-1.6799999999999999E-2</c:v>
                </c:pt>
                <c:pt idx="255" formatCode="General">
                  <c:v>-1.9400000000000001E-2</c:v>
                </c:pt>
                <c:pt idx="256" formatCode="General">
                  <c:v>2.12E-2</c:v>
                </c:pt>
                <c:pt idx="257" formatCode="General">
                  <c:v>-2.5899999999999999E-2</c:v>
                </c:pt>
                <c:pt idx="258" formatCode="General">
                  <c:v>-2.8000000000000004E-3</c:v>
                </c:pt>
                <c:pt idx="259" formatCode="General">
                  <c:v>2.1400000000000002E-2</c:v>
                </c:pt>
                <c:pt idx="260" formatCode="General">
                  <c:v>-9.1999999999999998E-3</c:v>
                </c:pt>
                <c:pt idx="261" formatCode="General">
                  <c:v>9.4999999999999998E-3</c:v>
                </c:pt>
                <c:pt idx="262" formatCode="General">
                  <c:v>-3.2599999999999997E-2</c:v>
                </c:pt>
                <c:pt idx="263" formatCode="General">
                  <c:v>-8.8000000000000005E-3</c:v>
                </c:pt>
                <c:pt idx="264" formatCode="General">
                  <c:v>3.7699999999999997E-2</c:v>
                </c:pt>
                <c:pt idx="265" formatCode="General">
                  <c:v>-8.5000000000000006E-3</c:v>
                </c:pt>
                <c:pt idx="266" formatCode="General">
                  <c:v>2.46E-2</c:v>
                </c:pt>
                <c:pt idx="267" formatCode="General">
                  <c:v>-1.83E-2</c:v>
                </c:pt>
                <c:pt idx="268" formatCode="General">
                  <c:v>2.3399999999999997E-2</c:v>
                </c:pt>
                <c:pt idx="269" formatCode="General">
                  <c:v>1.3999999999999999E-2</c:v>
                </c:pt>
                <c:pt idx="270" formatCode="General">
                  <c:v>1.6899999999999998E-2</c:v>
                </c:pt>
                <c:pt idx="271" formatCode="General">
                  <c:v>4.7999999999999996E-3</c:v>
                </c:pt>
                <c:pt idx="272" formatCode="General">
                  <c:v>-4.3799999999999999E-2</c:v>
                </c:pt>
                <c:pt idx="273" formatCode="General">
                  <c:v>3.3599999999999998E-2</c:v>
                </c:pt>
                <c:pt idx="274" formatCode="General">
                  <c:v>9.4999999999999998E-3</c:v>
                </c:pt>
                <c:pt idx="275" formatCode="General">
                  <c:v>3.1300000000000001E-2</c:v>
                </c:pt>
                <c:pt idx="276" formatCode="General">
                  <c:v>8.199999999999999E-3</c:v>
                </c:pt>
                <c:pt idx="277" formatCode="General">
                  <c:v>2.0199999999999999E-2</c:v>
                </c:pt>
                <c:pt idx="278" formatCode="General">
                  <c:v>-2.9600000000000001E-2</c:v>
                </c:pt>
                <c:pt idx="279" formatCode="General">
                  <c:v>3.4099999999999998E-2</c:v>
                </c:pt>
                <c:pt idx="280" formatCode="General">
                  <c:v>8.2400000000000001E-2</c:v>
                </c:pt>
                <c:pt idx="281" formatCode="General">
                  <c:v>-2.5000000000000001E-2</c:v>
                </c:pt>
                <c:pt idx="282" formatCode="General">
                  <c:v>3.8399999999999997E-2</c:v>
                </c:pt>
              </c:numCache>
            </c:numRef>
          </c:xVal>
          <c:yVal>
            <c:numRef>
              <c:f>'Error Factor (REVISED)'!$B$2:$B$284</c:f>
              <c:numCache>
                <c:formatCode>0.00</c:formatCode>
                <c:ptCount val="283"/>
                <c:pt idx="0">
                  <c:v>-4.4871794871794934E-2</c:v>
                </c:pt>
                <c:pt idx="1">
                  <c:v>6.8493150684931559E-2</c:v>
                </c:pt>
                <c:pt idx="2">
                  <c:v>-0.16091954022988508</c:v>
                </c:pt>
                <c:pt idx="3">
                  <c:v>-2.2471910112359605E-2</c:v>
                </c:pt>
                <c:pt idx="4">
                  <c:v>-0.14423076923076927</c:v>
                </c:pt>
                <c:pt idx="5">
                  <c:v>7.7720207253886064E-2</c:v>
                </c:pt>
                <c:pt idx="6">
                  <c:v>2.1164021164021163E-2</c:v>
                </c:pt>
                <c:pt idx="7">
                  <c:v>3.8461538461538325E-2</c:v>
                </c:pt>
                <c:pt idx="8">
                  <c:v>-1.6216216216216273E-2</c:v>
                </c:pt>
                <c:pt idx="9">
                  <c:v>-1.0695187165775444E-2</c:v>
                </c:pt>
                <c:pt idx="10">
                  <c:v>-3.1088082901554293E-2</c:v>
                </c:pt>
                <c:pt idx="11">
                  <c:v>-0.18565400843881863</c:v>
                </c:pt>
                <c:pt idx="12">
                  <c:v>4.8672566371681603E-2</c:v>
                </c:pt>
                <c:pt idx="13">
                  <c:v>-8.7719298245614308E-3</c:v>
                </c:pt>
                <c:pt idx="14">
                  <c:v>3.6363636363636154E-2</c:v>
                </c:pt>
                <c:pt idx="15">
                  <c:v>-8.3333333333333259E-2</c:v>
                </c:pt>
                <c:pt idx="16">
                  <c:v>4.1841004184099972E-3</c:v>
                </c:pt>
                <c:pt idx="17">
                  <c:v>-8.0769230769230704E-2</c:v>
                </c:pt>
                <c:pt idx="18">
                  <c:v>3.5856573705179473E-2</c:v>
                </c:pt>
                <c:pt idx="19">
                  <c:v>5.9071729957805852E-2</c:v>
                </c:pt>
                <c:pt idx="20">
                  <c:v>-0.14130434782608681</c:v>
                </c:pt>
                <c:pt idx="21">
                  <c:v>-4.8275862068965614E-2</c:v>
                </c:pt>
                <c:pt idx="22">
                  <c:v>7.0110701107011009E-2</c:v>
                </c:pt>
                <c:pt idx="23">
                  <c:v>-4.9122807017543901E-2</c:v>
                </c:pt>
                <c:pt idx="24">
                  <c:v>2.8880866425992746E-2</c:v>
                </c:pt>
                <c:pt idx="25">
                  <c:v>-4.8109965635738883E-2</c:v>
                </c:pt>
                <c:pt idx="26">
                  <c:v>0.11068702290076327</c:v>
                </c:pt>
                <c:pt idx="27">
                  <c:v>-9.6551724137931005E-2</c:v>
                </c:pt>
                <c:pt idx="28">
                  <c:v>1.0452961672473782E-2</c:v>
                </c:pt>
                <c:pt idx="29">
                  <c:v>-3.0405405405405372E-2</c:v>
                </c:pt>
                <c:pt idx="30">
                  <c:v>8.4249084249084172E-2</c:v>
                </c:pt>
                <c:pt idx="31">
                  <c:v>-0.125</c:v>
                </c:pt>
                <c:pt idx="32">
                  <c:v>4.0000000000000036E-2</c:v>
                </c:pt>
                <c:pt idx="33">
                  <c:v>-6.25E-2</c:v>
                </c:pt>
                <c:pt idx="34">
                  <c:v>0</c:v>
                </c:pt>
                <c:pt idx="35">
                  <c:v>-1.8404907975460016E-2</c:v>
                </c:pt>
                <c:pt idx="36">
                  <c:v>1.2422360248447006E-2</c:v>
                </c:pt>
                <c:pt idx="37">
                  <c:v>-8.2621082621082476E-2</c:v>
                </c:pt>
                <c:pt idx="38">
                  <c:v>-2.7700831024930817E-2</c:v>
                </c:pt>
                <c:pt idx="39">
                  <c:v>8.379888268156277E-3</c:v>
                </c:pt>
                <c:pt idx="40">
                  <c:v>2.8735632183908066E-2</c:v>
                </c:pt>
                <c:pt idx="41">
                  <c:v>0.14473684210526305</c:v>
                </c:pt>
                <c:pt idx="42">
                  <c:v>-3.2786885245901232E-3</c:v>
                </c:pt>
                <c:pt idx="43">
                  <c:v>-4.9844236760124616E-2</c:v>
                </c:pt>
                <c:pt idx="44">
                  <c:v>5.2459016393442637E-2</c:v>
                </c:pt>
                <c:pt idx="45">
                  <c:v>8.9285714285714191E-2</c:v>
                </c:pt>
                <c:pt idx="46">
                  <c:v>-6.0402684563758413E-2</c:v>
                </c:pt>
                <c:pt idx="47">
                  <c:v>0.16862745098039222</c:v>
                </c:pt>
                <c:pt idx="48">
                  <c:v>2.409638554216853E-2</c:v>
                </c:pt>
                <c:pt idx="49">
                  <c:v>4.1841004184100417E-2</c:v>
                </c:pt>
                <c:pt idx="50">
                  <c:v>-2.0491803278688492E-2</c:v>
                </c:pt>
                <c:pt idx="51">
                  <c:v>-8.2706766917293284E-2</c:v>
                </c:pt>
                <c:pt idx="52">
                  <c:v>0.42245989304812825</c:v>
                </c:pt>
                <c:pt idx="53">
                  <c:v>-0.41562500000000002</c:v>
                </c:pt>
                <c:pt idx="54">
                  <c:v>-0.12087912087912089</c:v>
                </c:pt>
                <c:pt idx="55">
                  <c:v>-8.3123425692695263E-2</c:v>
                </c:pt>
                <c:pt idx="56">
                  <c:v>-7.4999999999999512E-3</c:v>
                </c:pt>
                <c:pt idx="57">
                  <c:v>2.3017902813299296E-2</c:v>
                </c:pt>
                <c:pt idx="58">
                  <c:v>-2.4937655860349017E-2</c:v>
                </c:pt>
                <c:pt idx="59">
                  <c:v>4.9738219895288038E-2</c:v>
                </c:pt>
                <c:pt idx="60">
                  <c:v>-4.500000000000004E-2</c:v>
                </c:pt>
                <c:pt idx="61">
                  <c:v>5.5408970976253302E-2</c:v>
                </c:pt>
                <c:pt idx="62">
                  <c:v>0</c:v>
                </c:pt>
                <c:pt idx="63">
                  <c:v>-7.1078431372548989E-2</c:v>
                </c:pt>
                <c:pt idx="64">
                  <c:v>5.4263565891472965E-2</c:v>
                </c:pt>
                <c:pt idx="65">
                  <c:v>2.6525198938992078E-2</c:v>
                </c:pt>
                <c:pt idx="66">
                  <c:v>-1.822916666666663E-2</c:v>
                </c:pt>
                <c:pt idx="67">
                  <c:v>8.1690140845070536E-2</c:v>
                </c:pt>
                <c:pt idx="68">
                  <c:v>-1.3888888888888951E-2</c:v>
                </c:pt>
                <c:pt idx="69">
                  <c:v>-6.0052219321148792E-2</c:v>
                </c:pt>
                <c:pt idx="70">
                  <c:v>-4.4887780548628409E-2</c:v>
                </c:pt>
                <c:pt idx="71">
                  <c:v>-1.2315270935960521E-2</c:v>
                </c:pt>
                <c:pt idx="72">
                  <c:v>2.5252525252525082E-2</c:v>
                </c:pt>
                <c:pt idx="73">
                  <c:v>-1.980198019801982E-2</c:v>
                </c:pt>
                <c:pt idx="74">
                  <c:v>1.2531328320801949E-2</c:v>
                </c:pt>
                <c:pt idx="75">
                  <c:v>-1.4814814814814725E-2</c:v>
                </c:pt>
                <c:pt idx="76">
                  <c:v>3.8461538461538547E-2</c:v>
                </c:pt>
                <c:pt idx="77">
                  <c:v>0</c:v>
                </c:pt>
                <c:pt idx="78">
                  <c:v>-6.024096385542177E-2</c:v>
                </c:pt>
                <c:pt idx="79">
                  <c:v>0</c:v>
                </c:pt>
                <c:pt idx="80">
                  <c:v>5.0632911392405111E-2</c:v>
                </c:pt>
                <c:pt idx="81">
                  <c:v>1.5424164524421524E-2</c:v>
                </c:pt>
                <c:pt idx="82">
                  <c:v>3.7333333333333441E-2</c:v>
                </c:pt>
                <c:pt idx="83">
                  <c:v>-1.3157894736842035E-2</c:v>
                </c:pt>
                <c:pt idx="84">
                  <c:v>-5.9405940594059459E-2</c:v>
                </c:pt>
                <c:pt idx="85">
                  <c:v>-9.8039215686274161E-3</c:v>
                </c:pt>
                <c:pt idx="86">
                  <c:v>-6.8493150684931448E-2</c:v>
                </c:pt>
                <c:pt idx="87">
                  <c:v>4.5871559633026138E-3</c:v>
                </c:pt>
                <c:pt idx="88">
                  <c:v>5.0602409638554224E-2</c:v>
                </c:pt>
                <c:pt idx="89">
                  <c:v>7.2815533980583602E-3</c:v>
                </c:pt>
                <c:pt idx="90">
                  <c:v>8.9947089947089998E-2</c:v>
                </c:pt>
                <c:pt idx="91">
                  <c:v>-3.8167938931297773E-2</c:v>
                </c:pt>
                <c:pt idx="92">
                  <c:v>-5.0632911392405333E-3</c:v>
                </c:pt>
                <c:pt idx="93">
                  <c:v>1.2820512820512997E-2</c:v>
                </c:pt>
                <c:pt idx="94">
                  <c:v>-0.14847161572052403</c:v>
                </c:pt>
                <c:pt idx="95">
                  <c:v>-8.582834331337319E-2</c:v>
                </c:pt>
                <c:pt idx="96">
                  <c:v>-1.1834319526627279E-2</c:v>
                </c:pt>
                <c:pt idx="97">
                  <c:v>0.10698689956331875</c:v>
                </c:pt>
                <c:pt idx="98">
                  <c:v>-5.1759834368530044E-2</c:v>
                </c:pt>
                <c:pt idx="99">
                  <c:v>-1.2200417709216094E-3</c:v>
                </c:pt>
                <c:pt idx="100">
                  <c:v>-2.3937834292057869E-2</c:v>
                </c:pt>
                <c:pt idx="101">
                  <c:v>0.120800814387513</c:v>
                </c:pt>
                <c:pt idx="102">
                  <c:v>-4.2829612628023317E-2</c:v>
                </c:pt>
                <c:pt idx="103">
                  <c:v>5.4165715590047903E-2</c:v>
                </c:pt>
                <c:pt idx="104">
                  <c:v>5.4773082942096929E-2</c:v>
                </c:pt>
                <c:pt idx="105">
                  <c:v>4.7382489408916761E-2</c:v>
                </c:pt>
                <c:pt idx="106">
                  <c:v>7.21894770994429E-2</c:v>
                </c:pt>
                <c:pt idx="107">
                  <c:v>-3.6094967553621293E-2</c:v>
                </c:pt>
                <c:pt idx="108">
                  <c:v>-0.1221660451602572</c:v>
                </c:pt>
                <c:pt idx="109">
                  <c:v>5.2389550981100319E-2</c:v>
                </c:pt>
                <c:pt idx="110">
                  <c:v>-5.1928783382789279E-2</c:v>
                </c:pt>
                <c:pt idx="111">
                  <c:v>5.4773082942096929E-2</c:v>
                </c:pt>
                <c:pt idx="112">
                  <c:v>2.4392048537463795E-2</c:v>
                </c:pt>
                <c:pt idx="113">
                  <c:v>2.7573622586040791E-2</c:v>
                </c:pt>
                <c:pt idx="114">
                  <c:v>1.525794416570192E-2</c:v>
                </c:pt>
                <c:pt idx="115">
                  <c:v>1.2874306116598344E-2</c:v>
                </c:pt>
                <c:pt idx="116">
                  <c:v>-1.271066512286112E-2</c:v>
                </c:pt>
                <c:pt idx="117">
                  <c:v>5.1206455116765692E-3</c:v>
                </c:pt>
                <c:pt idx="118">
                  <c:v>7.1226728723404298E-2</c:v>
                </c:pt>
                <c:pt idx="119">
                  <c:v>-3.4401583649884993E-2</c:v>
                </c:pt>
                <c:pt idx="120">
                  <c:v>5.3248709122202253E-3</c:v>
                </c:pt>
                <c:pt idx="121">
                  <c:v>-5.5260550318859791E-2</c:v>
                </c:pt>
                <c:pt idx="122">
                  <c:v>-5.0054351947822484E-3</c:v>
                </c:pt>
                <c:pt idx="123">
                  <c:v>-5.4384203480589033E-2</c:v>
                </c:pt>
                <c:pt idx="124">
                  <c:v>7.6341181011192694E-2</c:v>
                </c:pt>
                <c:pt idx="125" formatCode="General">
                  <c:v>0</c:v>
                </c:pt>
                <c:pt idx="126" formatCode="General">
                  <c:v>1.5494356187290892E-2</c:v>
                </c:pt>
                <c:pt idx="127" formatCode="General">
                  <c:v>3.7547103315531238E-2</c:v>
                </c:pt>
                <c:pt idx="128" formatCode="General">
                  <c:v>5.3967129112268974E-3</c:v>
                </c:pt>
                <c:pt idx="129" formatCode="General">
                  <c:v>-4.6271023421456281E-2</c:v>
                </c:pt>
                <c:pt idx="130" formatCode="General">
                  <c:v>-2.9932418801694505E-2</c:v>
                </c:pt>
                <c:pt idx="131" formatCode="General">
                  <c:v>3.0856013933296733E-2</c:v>
                </c:pt>
                <c:pt idx="132" formatCode="General">
                  <c:v>-7.1604401969302067E-2</c:v>
                </c:pt>
                <c:pt idx="133" formatCode="General">
                  <c:v>-3.8986942505276345E-2</c:v>
                </c:pt>
                <c:pt idx="134" formatCode="General">
                  <c:v>4.0568587701515613E-2</c:v>
                </c:pt>
                <c:pt idx="135" formatCode="General">
                  <c:v>-6.0535981499115654E-2</c:v>
                </c:pt>
                <c:pt idx="136" formatCode="General">
                  <c:v>1.1327157663028498E-2</c:v>
                </c:pt>
                <c:pt idx="137" formatCode="General">
                  <c:v>3.7639781108731896E-2</c:v>
                </c:pt>
                <c:pt idx="138" formatCode="General">
                  <c:v>7.0528004890349383E-2</c:v>
                </c:pt>
                <c:pt idx="139" formatCode="General">
                  <c:v>5.0264833342250181E-2</c:v>
                </c:pt>
                <c:pt idx="140" formatCode="General">
                  <c:v>1.0706753906883693E-2</c:v>
                </c:pt>
                <c:pt idx="141" formatCode="General">
                  <c:v>-3.6094967553621293E-2</c:v>
                </c:pt>
                <c:pt idx="142" formatCode="General">
                  <c:v>2.6456583382376442E-2</c:v>
                </c:pt>
                <c:pt idx="143" formatCode="General">
                  <c:v>-2.6147278548559472E-3</c:v>
                </c:pt>
                <c:pt idx="144" formatCode="General">
                  <c:v>6.4591262852922826E-2</c:v>
                </c:pt>
                <c:pt idx="145" formatCode="General">
                  <c:v>4.704972638591487E-2</c:v>
                </c:pt>
                <c:pt idx="146" formatCode="General">
                  <c:v>-4.4935522354144108E-2</c:v>
                </c:pt>
                <c:pt idx="147" formatCode="General">
                  <c:v>-7.2916392363396976E-2</c:v>
                </c:pt>
                <c:pt idx="148" formatCode="General">
                  <c:v>-2.5382404270608783E-2</c:v>
                </c:pt>
                <c:pt idx="149" formatCode="General">
                  <c:v>4.7870051635111821E-2</c:v>
                </c:pt>
                <c:pt idx="150" formatCode="General">
                  <c:v>6.5169440545418178E-2</c:v>
                </c:pt>
                <c:pt idx="151" formatCode="General">
                  <c:v>2.6161850730474168E-2</c:v>
                </c:pt>
                <c:pt idx="152" formatCode="General">
                  <c:v>1.7740680907078366E-2</c:v>
                </c:pt>
                <c:pt idx="153" formatCode="General">
                  <c:v>-4.5189670932358261E-2</c:v>
                </c:pt>
                <c:pt idx="154" formatCode="General">
                  <c:v>5.6717679374566066E-2</c:v>
                </c:pt>
                <c:pt idx="155" formatCode="General">
                  <c:v>-2.9794149512459844E-3</c:v>
                </c:pt>
                <c:pt idx="156" formatCode="General">
                  <c:v>-8.6967273926304545E-2</c:v>
                </c:pt>
                <c:pt idx="157" formatCode="General">
                  <c:v>1.6592642252576839E-2</c:v>
                </c:pt>
                <c:pt idx="158" formatCode="General">
                  <c:v>-1.3638617953380727E-2</c:v>
                </c:pt>
                <c:pt idx="159" formatCode="General">
                  <c:v>3.0903823211952508E-2</c:v>
                </c:pt>
                <c:pt idx="160" formatCode="General">
                  <c:v>5.3251959552444106E-2</c:v>
                </c:pt>
                <c:pt idx="161" formatCode="General">
                  <c:v>4.0012445550715592E-2</c:v>
                </c:pt>
                <c:pt idx="162" formatCode="General">
                  <c:v>-9.1562105003545335E-3</c:v>
                </c:pt>
                <c:pt idx="163" formatCode="General">
                  <c:v>1.2359164820074264E-2</c:v>
                </c:pt>
                <c:pt idx="164" formatCode="General">
                  <c:v>3.511662466886345E-2</c:v>
                </c:pt>
                <c:pt idx="165" formatCode="General">
                  <c:v>3.642938458447742E-2</c:v>
                </c:pt>
                <c:pt idx="166" formatCode="General">
                  <c:v>6.7138314217315198E-2</c:v>
                </c:pt>
                <c:pt idx="167" formatCode="General">
                  <c:v>-1.3917271510112017E-2</c:v>
                </c:pt>
                <c:pt idx="168" formatCode="General">
                  <c:v>-5.2828299682963542E-2</c:v>
                </c:pt>
                <c:pt idx="169" formatCode="General">
                  <c:v>6.3154160014192051E-2</c:v>
                </c:pt>
                <c:pt idx="170" formatCode="General">
                  <c:v>-4.0379966633754427E-2</c:v>
                </c:pt>
                <c:pt idx="171" formatCode="General">
                  <c:v>-6.0127999999999959E-2</c:v>
                </c:pt>
                <c:pt idx="172" formatCode="General">
                  <c:v>-1.8653435498053095E-2</c:v>
                </c:pt>
                <c:pt idx="173" formatCode="General">
                  <c:v>6.2567149086771856E-3</c:v>
                </c:pt>
                <c:pt idx="174" formatCode="General">
                  <c:v>-3.0304887390838031E-2</c:v>
                </c:pt>
                <c:pt idx="175" formatCode="General">
                  <c:v>0</c:v>
                </c:pt>
                <c:pt idx="176" formatCode="General">
                  <c:v>-3.5066970225599459E-2</c:v>
                </c:pt>
                <c:pt idx="177" formatCode="General">
                  <c:v>-1.4424758130318294E-2</c:v>
                </c:pt>
                <c:pt idx="178" formatCode="General">
                  <c:v>6.7703795892968266E-2</c:v>
                </c:pt>
                <c:pt idx="179" formatCode="General">
                  <c:v>-3.0708148515773415E-3</c:v>
                </c:pt>
                <c:pt idx="180" formatCode="General">
                  <c:v>-9.1283501352348306E-3</c:v>
                </c:pt>
                <c:pt idx="181" formatCode="General">
                  <c:v>0.2276346074029354</c:v>
                </c:pt>
                <c:pt idx="182" formatCode="General">
                  <c:v>-6.2935332178340353E-2</c:v>
                </c:pt>
                <c:pt idx="183" formatCode="General">
                  <c:v>4.3768682880023446E-2</c:v>
                </c:pt>
                <c:pt idx="184" formatCode="General">
                  <c:v>-2.4901939616394975E-2</c:v>
                </c:pt>
                <c:pt idx="185" formatCode="General">
                  <c:v>3.6902985074626748E-2</c:v>
                </c:pt>
                <c:pt idx="186" formatCode="General">
                  <c:v>-0.12581139707081579</c:v>
                </c:pt>
                <c:pt idx="187" formatCode="General">
                  <c:v>-6.4171122994652885E-3</c:v>
                </c:pt>
                <c:pt idx="188" formatCode="General">
                  <c:v>-9.5021026612307491E-3</c:v>
                </c:pt>
                <c:pt idx="189" formatCode="General">
                  <c:v>-4.5472652060671082E-2</c:v>
                </c:pt>
                <c:pt idx="190" formatCode="General">
                  <c:v>-9.835612653681447E-2</c:v>
                </c:pt>
                <c:pt idx="191" formatCode="General">
                  <c:v>1.6656367619796608E-2</c:v>
                </c:pt>
                <c:pt idx="192" formatCode="General">
                  <c:v>4.3496101764464612E-2</c:v>
                </c:pt>
                <c:pt idx="193" formatCode="General">
                  <c:v>0.12745778394633356</c:v>
                </c:pt>
                <c:pt idx="194" formatCode="General">
                  <c:v>-0.18400970742887957</c:v>
                </c:pt>
                <c:pt idx="195" formatCode="General">
                  <c:v>-6.2492100007584095E-2</c:v>
                </c:pt>
                <c:pt idx="196" formatCode="General">
                  <c:v>8.399101172859802E-2</c:v>
                </c:pt>
                <c:pt idx="197" formatCode="General">
                  <c:v>-6.8178336142178608E-2</c:v>
                </c:pt>
                <c:pt idx="198" formatCode="General">
                  <c:v>-9.3807848944835293E-2</c:v>
                </c:pt>
                <c:pt idx="199" formatCode="General">
                  <c:v>-5.0009892066562589E-2</c:v>
                </c:pt>
                <c:pt idx="200" formatCode="General">
                  <c:v>-3.9666455562592295E-2</c:v>
                </c:pt>
                <c:pt idx="201" formatCode="General">
                  <c:v>-0.10801039430572812</c:v>
                </c:pt>
                <c:pt idx="202" formatCode="General">
                  <c:v>2.8747433264886935E-2</c:v>
                </c:pt>
                <c:pt idx="203" formatCode="General">
                  <c:v>0.13973461682820743</c:v>
                </c:pt>
                <c:pt idx="204" formatCode="General">
                  <c:v>-5.9550258507921283E-2</c:v>
                </c:pt>
                <c:pt idx="205" formatCode="General">
                  <c:v>-4.134320633783195E-2</c:v>
                </c:pt>
                <c:pt idx="206" formatCode="General">
                  <c:v>-2.1197833456727655E-2</c:v>
                </c:pt>
                <c:pt idx="207" formatCode="General">
                  <c:v>7.4552496597927176E-2</c:v>
                </c:pt>
                <c:pt idx="208" formatCode="General">
                  <c:v>3.4255028906740703E-2</c:v>
                </c:pt>
                <c:pt idx="209" formatCode="General">
                  <c:v>-3.7111940454100045E-2</c:v>
                </c:pt>
                <c:pt idx="210" formatCode="General">
                  <c:v>-9.8507631005187668E-2</c:v>
                </c:pt>
                <c:pt idx="211" formatCode="General">
                  <c:v>4.6684110090299269E-2</c:v>
                </c:pt>
                <c:pt idx="212" formatCode="General">
                  <c:v>3.9104931566369405E-3</c:v>
                </c:pt>
                <c:pt idx="213" formatCode="General">
                  <c:v>-5.8315334773217931E-3</c:v>
                </c:pt>
                <c:pt idx="214" formatCode="General">
                  <c:v>-2.8294507087936127E-2</c:v>
                </c:pt>
                <c:pt idx="215" formatCode="General">
                  <c:v>1.9232265090230127E-2</c:v>
                </c:pt>
                <c:pt idx="216" formatCode="General">
                  <c:v>-2.4397647505217113E-2</c:v>
                </c:pt>
                <c:pt idx="217" formatCode="General">
                  <c:v>-1.2958316167933859E-2</c:v>
                </c:pt>
                <c:pt idx="218" formatCode="General">
                  <c:v>1.3128438626446748E-2</c:v>
                </c:pt>
                <c:pt idx="219" formatCode="General">
                  <c:v>-1.8417475185757759E-2</c:v>
                </c:pt>
                <c:pt idx="220" formatCode="General">
                  <c:v>1.305487954421114E-2</c:v>
                </c:pt>
                <c:pt idx="221" formatCode="General">
                  <c:v>7.1996278844014716E-2</c:v>
                </c:pt>
                <c:pt idx="222" formatCode="General">
                  <c:v>8.2251745496727757E-2</c:v>
                </c:pt>
                <c:pt idx="223" formatCode="General">
                  <c:v>-1.4919902546301156E-2</c:v>
                </c:pt>
                <c:pt idx="224" formatCode="General">
                  <c:v>-2.1299483648881123E-3</c:v>
                </c:pt>
                <c:pt idx="225" formatCode="General">
                  <c:v>3.5258480522083913E-2</c:v>
                </c:pt>
                <c:pt idx="226" formatCode="General">
                  <c:v>-5.6151194080053868E-2</c:v>
                </c:pt>
                <c:pt idx="227" formatCode="General">
                  <c:v>-4.1243588401549403E-3</c:v>
                </c:pt>
                <c:pt idx="228" formatCode="General">
                  <c:v>-4.1281821403996721E-3</c:v>
                </c:pt>
                <c:pt idx="229" formatCode="General">
                  <c:v>8.2588479595521846E-2</c:v>
                </c:pt>
                <c:pt idx="230" formatCode="General">
                  <c:v>4.1858715078543884E-2</c:v>
                </c:pt>
                <c:pt idx="231" formatCode="General">
                  <c:v>-2.7155635881128459E-2</c:v>
                </c:pt>
                <c:pt idx="232" formatCode="General">
                  <c:v>-0.10161340047271605</c:v>
                </c:pt>
                <c:pt idx="233" formatCode="General">
                  <c:v>-4.0940629188677802E-2</c:v>
                </c:pt>
                <c:pt idx="234" formatCode="General">
                  <c:v>-5.8202198749730538E-3</c:v>
                </c:pt>
                <c:pt idx="235" formatCode="General">
                  <c:v>-4.0880384933463687E-2</c:v>
                </c:pt>
                <c:pt idx="236" formatCode="General">
                  <c:v>8.0306199110641963E-2</c:v>
                </c:pt>
                <c:pt idx="237" formatCode="General">
                  <c:v>0.11161520404478154</c:v>
                </c:pt>
                <c:pt idx="238" formatCode="General">
                  <c:v>-3.0313642233360416E-2</c:v>
                </c:pt>
                <c:pt idx="239" formatCode="General">
                  <c:v>1.9866514877564301E-2</c:v>
                </c:pt>
                <c:pt idx="240" formatCode="General">
                  <c:v>-6.5967516627400302E-2</c:v>
                </c:pt>
                <c:pt idx="241" formatCode="General">
                  <c:v>1.251847160650188E-2</c:v>
                </c:pt>
                <c:pt idx="242" formatCode="General">
                  <c:v>6.3093493085208951E-3</c:v>
                </c:pt>
                <c:pt idx="243" formatCode="General">
                  <c:v>8.1814630110541575E-2</c:v>
                </c:pt>
                <c:pt idx="244" formatCode="General">
                  <c:v>-4.5297522362791609E-3</c:v>
                </c:pt>
                <c:pt idx="245" formatCode="General">
                  <c:v>2.7913648763051579E-2</c:v>
                </c:pt>
                <c:pt idx="246" formatCode="General">
                  <c:v>-8.1197873903461337E-2</c:v>
                </c:pt>
                <c:pt idx="247" formatCode="General">
                  <c:v>1.5178767273524851E-2</c:v>
                </c:pt>
                <c:pt idx="248" formatCode="General">
                  <c:v>1.0976826699190534E-2</c:v>
                </c:pt>
                <c:pt idx="249" formatCode="General">
                  <c:v>1.898090611230363E-2</c:v>
                </c:pt>
                <c:pt idx="250" formatCode="General">
                  <c:v>2.875540471430571E-2</c:v>
                </c:pt>
                <c:pt idx="251" formatCode="General">
                  <c:v>-3.0121296839067391E-2</c:v>
                </c:pt>
                <c:pt idx="252" formatCode="General">
                  <c:v>-2.4993954848211875E-2</c:v>
                </c:pt>
                <c:pt idx="253" formatCode="General">
                  <c:v>-2.4384490006004955E-2</c:v>
                </c:pt>
                <c:pt idx="254" formatCode="General">
                  <c:v>0.11598295916902002</c:v>
                </c:pt>
                <c:pt idx="255" formatCode="General">
                  <c:v>1.80551156160913E-2</c:v>
                </c:pt>
                <c:pt idx="256" formatCode="General">
                  <c:v>5.0636151857256229E-2</c:v>
                </c:pt>
                <c:pt idx="257" formatCode="General">
                  <c:v>-9.7143253362917736E-2</c:v>
                </c:pt>
                <c:pt idx="258" formatCode="General">
                  <c:v>1.7448969993415497E-2</c:v>
                </c:pt>
                <c:pt idx="259" formatCode="General">
                  <c:v>6.3046847657616922E-2</c:v>
                </c:pt>
                <c:pt idx="260" formatCode="General">
                  <c:v>9.0299544822699085E-2</c:v>
                </c:pt>
                <c:pt idx="261" formatCode="General">
                  <c:v>-3.0084331297750344E-2</c:v>
                </c:pt>
                <c:pt idx="262" formatCode="General">
                  <c:v>6.249648896129445E-2</c:v>
                </c:pt>
                <c:pt idx="263" formatCode="General">
                  <c:v>3.0061047941440266E-2</c:v>
                </c:pt>
                <c:pt idx="264" formatCode="General">
                  <c:v>0.11839891276210213</c:v>
                </c:pt>
                <c:pt idx="265" formatCode="General">
                  <c:v>8.0568874971458371E-3</c:v>
                </c:pt>
                <c:pt idx="266" formatCode="General">
                  <c:v>-5.3416494272393256E-2</c:v>
                </c:pt>
                <c:pt idx="267" formatCode="General">
                  <c:v>6.5011509371917242E-2</c:v>
                </c:pt>
                <c:pt idx="268" formatCode="General">
                  <c:v>7.1453738284828372E-2</c:v>
                </c:pt>
                <c:pt idx="269" formatCode="General">
                  <c:v>-1.0356009623766593E-2</c:v>
                </c:pt>
                <c:pt idx="270" formatCode="General">
                  <c:v>-3.6550542547115983E-2</c:v>
                </c:pt>
                <c:pt idx="271" formatCode="General">
                  <c:v>-4.4428750280889773E-2</c:v>
                </c:pt>
                <c:pt idx="272" formatCode="General">
                  <c:v>1.1231942866417821E-2</c:v>
                </c:pt>
                <c:pt idx="273" formatCode="General">
                  <c:v>8.9083941964431812E-3</c:v>
                </c:pt>
                <c:pt idx="274" formatCode="General">
                  <c:v>0.1227018679217533</c:v>
                </c:pt>
                <c:pt idx="275" formatCode="General">
                  <c:v>-6.3014642549526267E-2</c:v>
                </c:pt>
                <c:pt idx="276" formatCode="General">
                  <c:v>2.9803086748270369E-2</c:v>
                </c:pt>
                <c:pt idx="277" formatCode="General">
                  <c:v>4.5903221018257279E-2</c:v>
                </c:pt>
                <c:pt idx="278" formatCode="General">
                  <c:v>0.10660315374507223</c:v>
                </c:pt>
                <c:pt idx="279" formatCode="General">
                  <c:v>4.7848537005163561E-2</c:v>
                </c:pt>
                <c:pt idx="280" formatCode="General">
                  <c:v>1.1842563566701436E-2</c:v>
                </c:pt>
                <c:pt idx="281" formatCode="General">
                  <c:v>1.8626929217669064E-2</c:v>
                </c:pt>
                <c:pt idx="282" formatCode="General">
                  <c:v>2.472277767678599E-2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D5-4B04-9D16-DB3D2171B7DB}"/>
            </c:ext>
          </c:extLst>
        </c:ser>
        <c:ser>
          <c:idx val="1"/>
          <c:order val="1"/>
          <c:tx>
            <c:v>Predicted SKC Returns</c:v>
          </c:tx>
          <c:spPr>
            <a:ln w="19050">
              <a:noFill/>
            </a:ln>
          </c:spPr>
          <c:xVal>
            <c:numRef>
              <c:f>'Error Factor (REVISED)'!$G$2:$G$284</c:f>
              <c:numCache>
                <c:formatCode>0.00%</c:formatCode>
                <c:ptCount val="283"/>
                <c:pt idx="0">
                  <c:v>-1.83E-2</c:v>
                </c:pt>
                <c:pt idx="1">
                  <c:v>-1.2699999999999999E-2</c:v>
                </c:pt>
                <c:pt idx="2">
                  <c:v>1.9799999999999998E-2</c:v>
                </c:pt>
                <c:pt idx="3">
                  <c:v>-1.4999999999999999E-2</c:v>
                </c:pt>
                <c:pt idx="4">
                  <c:v>2.8000000000000004E-3</c:v>
                </c:pt>
                <c:pt idx="5">
                  <c:v>-2.1400000000000002E-2</c:v>
                </c:pt>
                <c:pt idx="6">
                  <c:v>-1.21E-2</c:v>
                </c:pt>
                <c:pt idx="7">
                  <c:v>-2.9900000000000003E-2</c:v>
                </c:pt>
                <c:pt idx="8">
                  <c:v>3.1400000000000004E-2</c:v>
                </c:pt>
                <c:pt idx="9">
                  <c:v>1.7399999999999999E-2</c:v>
                </c:pt>
                <c:pt idx="10">
                  <c:v>-1.6399999999999998E-2</c:v>
                </c:pt>
                <c:pt idx="11">
                  <c:v>-5.1999999999999998E-3</c:v>
                </c:pt>
                <c:pt idx="12">
                  <c:v>-5.3E-3</c:v>
                </c:pt>
                <c:pt idx="13">
                  <c:v>-7.4000000000000003E-3</c:v>
                </c:pt>
                <c:pt idx="14">
                  <c:v>5.1000000000000004E-3</c:v>
                </c:pt>
                <c:pt idx="15">
                  <c:v>-6.3E-3</c:v>
                </c:pt>
                <c:pt idx="16">
                  <c:v>2.46E-2</c:v>
                </c:pt>
                <c:pt idx="17">
                  <c:v>-3.9699999999999999E-2</c:v>
                </c:pt>
                <c:pt idx="18">
                  <c:v>5.3099999999999994E-2</c:v>
                </c:pt>
                <c:pt idx="19">
                  <c:v>-1.1399999999999999E-2</c:v>
                </c:pt>
                <c:pt idx="20">
                  <c:v>-1.95E-2</c:v>
                </c:pt>
                <c:pt idx="21">
                  <c:v>2.8999999999999998E-2</c:v>
                </c:pt>
                <c:pt idx="22">
                  <c:v>-9.8999999999999991E-3</c:v>
                </c:pt>
                <c:pt idx="23">
                  <c:v>-4.2300000000000004E-2</c:v>
                </c:pt>
                <c:pt idx="24">
                  <c:v>6.08E-2</c:v>
                </c:pt>
                <c:pt idx="25">
                  <c:v>2.1700000000000001E-2</c:v>
                </c:pt>
                <c:pt idx="26">
                  <c:v>3.9800000000000002E-2</c:v>
                </c:pt>
                <c:pt idx="27">
                  <c:v>-1.66E-2</c:v>
                </c:pt>
                <c:pt idx="28">
                  <c:v>2.4900000000000002E-2</c:v>
                </c:pt>
                <c:pt idx="29">
                  <c:v>8.0600000000000005E-2</c:v>
                </c:pt>
                <c:pt idx="30">
                  <c:v>1.83E-2</c:v>
                </c:pt>
                <c:pt idx="31">
                  <c:v>3.7000000000000002E-3</c:v>
                </c:pt>
                <c:pt idx="32">
                  <c:v>-2.3E-3</c:v>
                </c:pt>
                <c:pt idx="33">
                  <c:v>-8.9999999999999998E-4</c:v>
                </c:pt>
                <c:pt idx="34">
                  <c:v>-3.9300000000000002E-2</c:v>
                </c:pt>
                <c:pt idx="35">
                  <c:v>-2.2000000000000002E-2</c:v>
                </c:pt>
                <c:pt idx="36">
                  <c:v>-1.7100000000000001E-2</c:v>
                </c:pt>
                <c:pt idx="37">
                  <c:v>2.0099999999999996E-2</c:v>
                </c:pt>
                <c:pt idx="38">
                  <c:v>-2.3099999999999999E-2</c:v>
                </c:pt>
                <c:pt idx="39">
                  <c:v>1.41E-2</c:v>
                </c:pt>
                <c:pt idx="40">
                  <c:v>2.8900000000000002E-2</c:v>
                </c:pt>
                <c:pt idx="41">
                  <c:v>7.0999999999999995E-3</c:v>
                </c:pt>
                <c:pt idx="42">
                  <c:v>-4.0000000000000002E-4</c:v>
                </c:pt>
                <c:pt idx="43">
                  <c:v>1.6E-2</c:v>
                </c:pt>
                <c:pt idx="44">
                  <c:v>4.0999999999999995E-3</c:v>
                </c:pt>
                <c:pt idx="45">
                  <c:v>-1.55E-2</c:v>
                </c:pt>
                <c:pt idx="46">
                  <c:v>-5.1100000000000007E-2</c:v>
                </c:pt>
                <c:pt idx="47">
                  <c:v>-7.4000000000000003E-3</c:v>
                </c:pt>
                <c:pt idx="48">
                  <c:v>-8.3000000000000001E-3</c:v>
                </c:pt>
                <c:pt idx="49">
                  <c:v>-2.8399999999999998E-2</c:v>
                </c:pt>
                <c:pt idx="50">
                  <c:v>-3.5499999999999997E-2</c:v>
                </c:pt>
                <c:pt idx="51">
                  <c:v>1.89E-2</c:v>
                </c:pt>
                <c:pt idx="52">
                  <c:v>2E-3</c:v>
                </c:pt>
                <c:pt idx="53">
                  <c:v>-6.1999999999999998E-3</c:v>
                </c:pt>
                <c:pt idx="54">
                  <c:v>-9.7999999999999997E-3</c:v>
                </c:pt>
                <c:pt idx="55">
                  <c:v>-4.1999999999999997E-3</c:v>
                </c:pt>
                <c:pt idx="56">
                  <c:v>-1.6200000000000003E-2</c:v>
                </c:pt>
                <c:pt idx="57">
                  <c:v>-4.8999999999999998E-3</c:v>
                </c:pt>
                <c:pt idx="58">
                  <c:v>-1.21E-2</c:v>
                </c:pt>
                <c:pt idx="59">
                  <c:v>-1.7000000000000001E-2</c:v>
                </c:pt>
                <c:pt idx="60">
                  <c:v>1.9E-3</c:v>
                </c:pt>
                <c:pt idx="61">
                  <c:v>1.29E-2</c:v>
                </c:pt>
                <c:pt idx="62">
                  <c:v>1E-4</c:v>
                </c:pt>
                <c:pt idx="63">
                  <c:v>2.0000000000000001E-4</c:v>
                </c:pt>
                <c:pt idx="64">
                  <c:v>-8.0000000000000002E-3</c:v>
                </c:pt>
                <c:pt idx="65">
                  <c:v>-5.1000000000000004E-3</c:v>
                </c:pt>
                <c:pt idx="66">
                  <c:v>-5.1000000000000004E-3</c:v>
                </c:pt>
                <c:pt idx="67">
                  <c:v>-2.87E-2</c:v>
                </c:pt>
                <c:pt idx="68">
                  <c:v>2.18E-2</c:v>
                </c:pt>
                <c:pt idx="69">
                  <c:v>1.3999999999999999E-2</c:v>
                </c:pt>
                <c:pt idx="70">
                  <c:v>-6.3E-3</c:v>
                </c:pt>
                <c:pt idx="71">
                  <c:v>5.1999999999999998E-3</c:v>
                </c:pt>
                <c:pt idx="72">
                  <c:v>5.0000000000000001E-4</c:v>
                </c:pt>
                <c:pt idx="73">
                  <c:v>-1.18E-2</c:v>
                </c:pt>
                <c:pt idx="74">
                  <c:v>9.1000000000000004E-3</c:v>
                </c:pt>
                <c:pt idx="75">
                  <c:v>-3.9000000000000003E-3</c:v>
                </c:pt>
                <c:pt idx="76">
                  <c:v>-4.8999999999999998E-3</c:v>
                </c:pt>
                <c:pt idx="77">
                  <c:v>-6.5000000000000006E-3</c:v>
                </c:pt>
                <c:pt idx="78">
                  <c:v>-4.5000000000000005E-3</c:v>
                </c:pt>
                <c:pt idx="79">
                  <c:v>-1.21E-2</c:v>
                </c:pt>
                <c:pt idx="80">
                  <c:v>-6.5000000000000006E-3</c:v>
                </c:pt>
                <c:pt idx="81">
                  <c:v>-4.3E-3</c:v>
                </c:pt>
                <c:pt idx="82">
                  <c:v>1.0500000000000001E-2</c:v>
                </c:pt>
                <c:pt idx="83">
                  <c:v>2.1700000000000001E-2</c:v>
                </c:pt>
                <c:pt idx="84">
                  <c:v>-8.6E-3</c:v>
                </c:pt>
                <c:pt idx="85">
                  <c:v>6.0999999999999995E-3</c:v>
                </c:pt>
                <c:pt idx="86">
                  <c:v>-1.2699999999999999E-2</c:v>
                </c:pt>
                <c:pt idx="87">
                  <c:v>4.7999999999999996E-3</c:v>
                </c:pt>
                <c:pt idx="88">
                  <c:v>-1.4000000000000002E-3</c:v>
                </c:pt>
                <c:pt idx="89">
                  <c:v>2.7300000000000001E-2</c:v>
                </c:pt>
                <c:pt idx="90">
                  <c:v>5.1999999999999998E-3</c:v>
                </c:pt>
                <c:pt idx="91">
                  <c:v>3.5999999999999999E-3</c:v>
                </c:pt>
                <c:pt idx="92">
                  <c:v>2.5699999999999997E-2</c:v>
                </c:pt>
                <c:pt idx="93">
                  <c:v>6.8999999999999999E-3</c:v>
                </c:pt>
                <c:pt idx="94">
                  <c:v>-6.4000000000000003E-3</c:v>
                </c:pt>
                <c:pt idx="95">
                  <c:v>-1.6000000000000001E-3</c:v>
                </c:pt>
                <c:pt idx="96">
                  <c:v>-4.8999999999999998E-3</c:v>
                </c:pt>
                <c:pt idx="97">
                  <c:v>-1.5700000000000002E-2</c:v>
                </c:pt>
                <c:pt idx="98">
                  <c:v>1.18E-2</c:v>
                </c:pt>
                <c:pt idx="99">
                  <c:v>1.41E-2</c:v>
                </c:pt>
                <c:pt idx="100">
                  <c:v>1.41E-2</c:v>
                </c:pt>
                <c:pt idx="101">
                  <c:v>2.1400000000000002E-2</c:v>
                </c:pt>
                <c:pt idx="102">
                  <c:v>1.26E-2</c:v>
                </c:pt>
                <c:pt idx="103">
                  <c:v>5.1999999999999998E-3</c:v>
                </c:pt>
                <c:pt idx="104">
                  <c:v>-1E-3</c:v>
                </c:pt>
                <c:pt idx="105">
                  <c:v>1.11E-2</c:v>
                </c:pt>
                <c:pt idx="106">
                  <c:v>-5.1000000000000004E-3</c:v>
                </c:pt>
                <c:pt idx="107">
                  <c:v>1.7500000000000002E-2</c:v>
                </c:pt>
                <c:pt idx="108">
                  <c:v>1.78E-2</c:v>
                </c:pt>
                <c:pt idx="109">
                  <c:v>1.3300000000000001E-2</c:v>
                </c:pt>
                <c:pt idx="110">
                  <c:v>-2.8900000000000002E-2</c:v>
                </c:pt>
                <c:pt idx="111">
                  <c:v>3.2000000000000002E-3</c:v>
                </c:pt>
                <c:pt idx="112">
                  <c:v>-3.0999999999999999E-3</c:v>
                </c:pt>
                <c:pt idx="113">
                  <c:v>-2.7000000000000001E-3</c:v>
                </c:pt>
                <c:pt idx="114">
                  <c:v>-1.4000000000000002E-3</c:v>
                </c:pt>
                <c:pt idx="115">
                  <c:v>7.000000000000001E-4</c:v>
                </c:pt>
                <c:pt idx="116">
                  <c:v>1.0700000000000001E-2</c:v>
                </c:pt>
                <c:pt idx="117">
                  <c:v>1.9900000000000001E-2</c:v>
                </c:pt>
                <c:pt idx="118">
                  <c:v>1.32E-2</c:v>
                </c:pt>
                <c:pt idx="119">
                  <c:v>-4.1999999999999997E-3</c:v>
                </c:pt>
                <c:pt idx="120">
                  <c:v>-8.9999999999999998E-4</c:v>
                </c:pt>
                <c:pt idx="121">
                  <c:v>9.5999999999999992E-3</c:v>
                </c:pt>
                <c:pt idx="122">
                  <c:v>2.5999999999999999E-3</c:v>
                </c:pt>
                <c:pt idx="123">
                  <c:v>1.72E-2</c:v>
                </c:pt>
                <c:pt idx="124">
                  <c:v>5.7999999999999996E-3</c:v>
                </c:pt>
                <c:pt idx="125" formatCode="General">
                  <c:v>9.7999999999999997E-3</c:v>
                </c:pt>
                <c:pt idx="126" formatCode="General">
                  <c:v>-5.1999999999999998E-3</c:v>
                </c:pt>
                <c:pt idx="127" formatCode="General">
                  <c:v>6.4000000000000003E-3</c:v>
                </c:pt>
                <c:pt idx="128" formatCode="General">
                  <c:v>-1E-3</c:v>
                </c:pt>
                <c:pt idx="129" formatCode="General">
                  <c:v>5.4000000000000003E-3</c:v>
                </c:pt>
                <c:pt idx="130" formatCode="General">
                  <c:v>-4.6999999999999993E-3</c:v>
                </c:pt>
                <c:pt idx="131" formatCode="General">
                  <c:v>-1.47E-2</c:v>
                </c:pt>
                <c:pt idx="132" formatCode="General">
                  <c:v>3.3799999999999997E-2</c:v>
                </c:pt>
                <c:pt idx="133" formatCode="General">
                  <c:v>-3.6200000000000003E-2</c:v>
                </c:pt>
                <c:pt idx="134" formatCode="General">
                  <c:v>3.49E-2</c:v>
                </c:pt>
                <c:pt idx="135" formatCode="General">
                  <c:v>1.24E-2</c:v>
                </c:pt>
                <c:pt idx="136" formatCode="General">
                  <c:v>2.06E-2</c:v>
                </c:pt>
                <c:pt idx="137" formatCode="General">
                  <c:v>-9.1999999999999998E-3</c:v>
                </c:pt>
                <c:pt idx="138" formatCode="General">
                  <c:v>5.1999999999999998E-3</c:v>
                </c:pt>
                <c:pt idx="139" formatCode="General">
                  <c:v>5.8999999999999999E-3</c:v>
                </c:pt>
                <c:pt idx="140" formatCode="General">
                  <c:v>1.3000000000000001E-2</c:v>
                </c:pt>
                <c:pt idx="141" formatCode="General">
                  <c:v>-1.9099999999999999E-2</c:v>
                </c:pt>
                <c:pt idx="142" formatCode="General">
                  <c:v>-5.4000000000000003E-3</c:v>
                </c:pt>
                <c:pt idx="143" formatCode="General">
                  <c:v>3.2599999999999997E-2</c:v>
                </c:pt>
                <c:pt idx="144" formatCode="General">
                  <c:v>8.6E-3</c:v>
                </c:pt>
                <c:pt idx="145" formatCode="General">
                  <c:v>1.7600000000000001E-2</c:v>
                </c:pt>
                <c:pt idx="146" formatCode="General">
                  <c:v>4.5000000000000005E-3</c:v>
                </c:pt>
                <c:pt idx="147" formatCode="General">
                  <c:v>2.5000000000000001E-2</c:v>
                </c:pt>
                <c:pt idx="148" formatCode="General">
                  <c:v>-1.9E-3</c:v>
                </c:pt>
                <c:pt idx="149" formatCode="General">
                  <c:v>-3.3000000000000002E-2</c:v>
                </c:pt>
                <c:pt idx="150" formatCode="General">
                  <c:v>3.9000000000000003E-3</c:v>
                </c:pt>
                <c:pt idx="151" formatCode="General">
                  <c:v>1.38E-2</c:v>
                </c:pt>
                <c:pt idx="152" formatCode="General">
                  <c:v>3.9000000000000003E-3</c:v>
                </c:pt>
                <c:pt idx="153" formatCode="General">
                  <c:v>3.7599999999999995E-2</c:v>
                </c:pt>
                <c:pt idx="154" formatCode="General">
                  <c:v>8.0000000000000002E-3</c:v>
                </c:pt>
                <c:pt idx="155" formatCode="General">
                  <c:v>-6.8000000000000005E-3</c:v>
                </c:pt>
                <c:pt idx="156" formatCode="General">
                  <c:v>-8.6E-3</c:v>
                </c:pt>
                <c:pt idx="157" formatCode="General">
                  <c:v>9.3999999999999986E-3</c:v>
                </c:pt>
                <c:pt idx="158" formatCode="General">
                  <c:v>-6.6E-3</c:v>
                </c:pt>
                <c:pt idx="159" formatCode="General">
                  <c:v>-1.46E-2</c:v>
                </c:pt>
                <c:pt idx="160" formatCode="General">
                  <c:v>-6.6E-3</c:v>
                </c:pt>
                <c:pt idx="161" formatCode="General">
                  <c:v>1.9799999999999998E-2</c:v>
                </c:pt>
                <c:pt idx="162" formatCode="General">
                  <c:v>-3.5999999999999999E-3</c:v>
                </c:pt>
                <c:pt idx="163" formatCode="General">
                  <c:v>1.5800000000000002E-2</c:v>
                </c:pt>
                <c:pt idx="164" formatCode="General">
                  <c:v>8.6E-3</c:v>
                </c:pt>
                <c:pt idx="165" formatCode="General">
                  <c:v>2.5999999999999999E-3</c:v>
                </c:pt>
                <c:pt idx="166" formatCode="General">
                  <c:v>2.5999999999999999E-3</c:v>
                </c:pt>
                <c:pt idx="167" formatCode="General">
                  <c:v>1.4499999999999999E-2</c:v>
                </c:pt>
                <c:pt idx="168" formatCode="General">
                  <c:v>1.18E-2</c:v>
                </c:pt>
                <c:pt idx="169" formatCode="General">
                  <c:v>2.6600000000000002E-2</c:v>
                </c:pt>
                <c:pt idx="170" formatCode="General">
                  <c:v>2.3399999999999997E-2</c:v>
                </c:pt>
                <c:pt idx="171" formatCode="General">
                  <c:v>-2.0400000000000001E-2</c:v>
                </c:pt>
                <c:pt idx="172" formatCode="General">
                  <c:v>-1.2E-2</c:v>
                </c:pt>
                <c:pt idx="173" formatCode="General">
                  <c:v>1.6899999999999998E-2</c:v>
                </c:pt>
                <c:pt idx="174" formatCode="General">
                  <c:v>6.1999999999999998E-3</c:v>
                </c:pt>
                <c:pt idx="175" formatCode="General">
                  <c:v>-4.5999999999999999E-3</c:v>
                </c:pt>
                <c:pt idx="176" formatCode="General">
                  <c:v>1.6399999999999998E-2</c:v>
                </c:pt>
                <c:pt idx="177" formatCode="General">
                  <c:v>-2.86E-2</c:v>
                </c:pt>
                <c:pt idx="178" formatCode="General">
                  <c:v>-3.1699999999999999E-2</c:v>
                </c:pt>
                <c:pt idx="179" formatCode="General">
                  <c:v>-1.7100000000000001E-2</c:v>
                </c:pt>
                <c:pt idx="180" formatCode="General">
                  <c:v>1.2999999999999999E-3</c:v>
                </c:pt>
                <c:pt idx="181" formatCode="General">
                  <c:v>-6.3E-2</c:v>
                </c:pt>
                <c:pt idx="182" formatCode="General">
                  <c:v>-5.7699999999999994E-2</c:v>
                </c:pt>
                <c:pt idx="183" formatCode="General">
                  <c:v>-7.6700000000000004E-2</c:v>
                </c:pt>
                <c:pt idx="184" formatCode="General">
                  <c:v>-3.4000000000000002E-2</c:v>
                </c:pt>
                <c:pt idx="185" formatCode="General">
                  <c:v>1.8000000000000002E-2</c:v>
                </c:pt>
                <c:pt idx="186" formatCode="General">
                  <c:v>-5.0099999999999999E-2</c:v>
                </c:pt>
                <c:pt idx="187" formatCode="General">
                  <c:v>6.3E-2</c:v>
                </c:pt>
                <c:pt idx="188" formatCode="General">
                  <c:v>6.7500000000000004E-2</c:v>
                </c:pt>
                <c:pt idx="189" formatCode="General">
                  <c:v>8.4600000000000009E-2</c:v>
                </c:pt>
                <c:pt idx="190" formatCode="General">
                  <c:v>5.5099999999999996E-2</c:v>
                </c:pt>
                <c:pt idx="191" formatCode="General">
                  <c:v>6.0499999999999998E-2</c:v>
                </c:pt>
                <c:pt idx="192" formatCode="General">
                  <c:v>9.7000000000000003E-3</c:v>
                </c:pt>
                <c:pt idx="193" formatCode="General">
                  <c:v>-4.3799999999999999E-2</c:v>
                </c:pt>
                <c:pt idx="194" formatCode="General">
                  <c:v>-2.7200000000000002E-2</c:v>
                </c:pt>
                <c:pt idx="195" formatCode="General">
                  <c:v>2.9300000000000003E-2</c:v>
                </c:pt>
                <c:pt idx="196" formatCode="General">
                  <c:v>-7.3000000000000001E-3</c:v>
                </c:pt>
                <c:pt idx="197" formatCode="General">
                  <c:v>5.9500000000000004E-2</c:v>
                </c:pt>
                <c:pt idx="198" formatCode="General">
                  <c:v>1.5900000000000001E-2</c:v>
                </c:pt>
                <c:pt idx="199" formatCode="General">
                  <c:v>2.2200000000000001E-2</c:v>
                </c:pt>
                <c:pt idx="200" formatCode="General">
                  <c:v>-3.5000000000000003E-2</c:v>
                </c:pt>
                <c:pt idx="201" formatCode="General">
                  <c:v>-5.1100000000000007E-2</c:v>
                </c:pt>
                <c:pt idx="202" formatCode="General">
                  <c:v>2.3099999999999999E-2</c:v>
                </c:pt>
                <c:pt idx="203" formatCode="General">
                  <c:v>-2.5000000000000001E-3</c:v>
                </c:pt>
                <c:pt idx="204" formatCode="General">
                  <c:v>-4.3E-3</c:v>
                </c:pt>
                <c:pt idx="205" formatCode="General">
                  <c:v>6.9999999999999993E-3</c:v>
                </c:pt>
                <c:pt idx="206" formatCode="General">
                  <c:v>4.0999999999999995E-3</c:v>
                </c:pt>
                <c:pt idx="207" formatCode="General">
                  <c:v>-4.5999999999999999E-3</c:v>
                </c:pt>
                <c:pt idx="208" formatCode="General">
                  <c:v>-8.3000000000000001E-3</c:v>
                </c:pt>
                <c:pt idx="209" formatCode="General">
                  <c:v>1.2199999999999999E-2</c:v>
                </c:pt>
                <c:pt idx="210" formatCode="General">
                  <c:v>8.1000000000000013E-3</c:v>
                </c:pt>
                <c:pt idx="211" formatCode="General">
                  <c:v>1.6899999999999998E-2</c:v>
                </c:pt>
                <c:pt idx="212" formatCode="General">
                  <c:v>-2.52E-2</c:v>
                </c:pt>
                <c:pt idx="213" formatCode="General">
                  <c:v>3.04E-2</c:v>
                </c:pt>
                <c:pt idx="214" formatCode="General">
                  <c:v>9.1999999999999998E-3</c:v>
                </c:pt>
                <c:pt idx="215" formatCode="General">
                  <c:v>2.5999999999999999E-3</c:v>
                </c:pt>
                <c:pt idx="216" formatCode="General">
                  <c:v>1.2800000000000001E-2</c:v>
                </c:pt>
                <c:pt idx="217" formatCode="General">
                  <c:v>2.0000000000000001E-4</c:v>
                </c:pt>
                <c:pt idx="218" formatCode="General">
                  <c:v>-1.43E-2</c:v>
                </c:pt>
                <c:pt idx="219" formatCode="General">
                  <c:v>1.1999999999999999E-3</c:v>
                </c:pt>
                <c:pt idx="220" formatCode="General">
                  <c:v>1.3899999999999999E-2</c:v>
                </c:pt>
                <c:pt idx="221" formatCode="General">
                  <c:v>-1.29E-2</c:v>
                </c:pt>
                <c:pt idx="222" formatCode="General">
                  <c:v>1.2E-2</c:v>
                </c:pt>
                <c:pt idx="223" formatCode="General">
                  <c:v>-1.8E-3</c:v>
                </c:pt>
                <c:pt idx="224" formatCode="General">
                  <c:v>1.5800000000000002E-2</c:v>
                </c:pt>
                <c:pt idx="225" formatCode="General">
                  <c:v>-1.9900000000000001E-2</c:v>
                </c:pt>
                <c:pt idx="226" formatCode="General">
                  <c:v>-7.4999999999999997E-3</c:v>
                </c:pt>
                <c:pt idx="227" formatCode="General">
                  <c:v>-2.2000000000000001E-3</c:v>
                </c:pt>
                <c:pt idx="228" formatCode="General">
                  <c:v>7.4000000000000003E-3</c:v>
                </c:pt>
                <c:pt idx="229" formatCode="General">
                  <c:v>1.7899999999999999E-2</c:v>
                </c:pt>
                <c:pt idx="230" formatCode="General">
                  <c:v>-1.9199999999999998E-2</c:v>
                </c:pt>
                <c:pt idx="231" formatCode="General">
                  <c:v>7.000000000000001E-4</c:v>
                </c:pt>
                <c:pt idx="232" formatCode="General">
                  <c:v>6.0000000000000001E-3</c:v>
                </c:pt>
                <c:pt idx="233" formatCode="General">
                  <c:v>-7.000000000000001E-4</c:v>
                </c:pt>
                <c:pt idx="234" formatCode="General">
                  <c:v>-1.8500000000000003E-2</c:v>
                </c:pt>
                <c:pt idx="235" formatCode="General">
                  <c:v>8.0000000000000004E-4</c:v>
                </c:pt>
                <c:pt idx="236" formatCode="General">
                  <c:v>-1.67E-2</c:v>
                </c:pt>
                <c:pt idx="237" formatCode="General">
                  <c:v>-4.3E-3</c:v>
                </c:pt>
                <c:pt idx="238" formatCode="General">
                  <c:v>-0.01</c:v>
                </c:pt>
                <c:pt idx="239" formatCode="General">
                  <c:v>5.6999999999999993E-3</c:v>
                </c:pt>
                <c:pt idx="240" formatCode="General">
                  <c:v>-3.0999999999999999E-3</c:v>
                </c:pt>
                <c:pt idx="241" formatCode="General">
                  <c:v>-0.01</c:v>
                </c:pt>
                <c:pt idx="242" formatCode="General">
                  <c:v>1.5700000000000002E-2</c:v>
                </c:pt>
                <c:pt idx="243" formatCode="General">
                  <c:v>-8.199999999999999E-3</c:v>
                </c:pt>
                <c:pt idx="244" formatCode="General">
                  <c:v>-8.0000000000000004E-4</c:v>
                </c:pt>
                <c:pt idx="245" formatCode="General">
                  <c:v>2.6499999999999999E-2</c:v>
                </c:pt>
                <c:pt idx="246" formatCode="General">
                  <c:v>5.6000000000000008E-3</c:v>
                </c:pt>
                <c:pt idx="247" formatCode="General">
                  <c:v>-0.02</c:v>
                </c:pt>
                <c:pt idx="248" formatCode="General">
                  <c:v>-5.6000000000000008E-3</c:v>
                </c:pt>
                <c:pt idx="249" formatCode="General">
                  <c:v>1.04E-2</c:v>
                </c:pt>
                <c:pt idx="250" formatCode="General">
                  <c:v>3.49E-2</c:v>
                </c:pt>
                <c:pt idx="251" formatCode="General">
                  <c:v>-3.2000000000000002E-3</c:v>
                </c:pt>
                <c:pt idx="252" formatCode="General">
                  <c:v>4.7999999999999996E-3</c:v>
                </c:pt>
                <c:pt idx="253" formatCode="General">
                  <c:v>1.46E-2</c:v>
                </c:pt>
                <c:pt idx="254" formatCode="General">
                  <c:v>-1.6799999999999999E-2</c:v>
                </c:pt>
                <c:pt idx="255" formatCode="General">
                  <c:v>-1.9400000000000001E-2</c:v>
                </c:pt>
                <c:pt idx="256" formatCode="General">
                  <c:v>2.12E-2</c:v>
                </c:pt>
                <c:pt idx="257" formatCode="General">
                  <c:v>-2.5899999999999999E-2</c:v>
                </c:pt>
                <c:pt idx="258" formatCode="General">
                  <c:v>-2.8000000000000004E-3</c:v>
                </c:pt>
                <c:pt idx="259" formatCode="General">
                  <c:v>2.1400000000000002E-2</c:v>
                </c:pt>
                <c:pt idx="260" formatCode="General">
                  <c:v>-9.1999999999999998E-3</c:v>
                </c:pt>
                <c:pt idx="261" formatCode="General">
                  <c:v>9.4999999999999998E-3</c:v>
                </c:pt>
                <c:pt idx="262" formatCode="General">
                  <c:v>-3.2599999999999997E-2</c:v>
                </c:pt>
                <c:pt idx="263" formatCode="General">
                  <c:v>-8.8000000000000005E-3</c:v>
                </c:pt>
                <c:pt idx="264" formatCode="General">
                  <c:v>3.7699999999999997E-2</c:v>
                </c:pt>
                <c:pt idx="265" formatCode="General">
                  <c:v>-8.5000000000000006E-3</c:v>
                </c:pt>
                <c:pt idx="266" formatCode="General">
                  <c:v>2.46E-2</c:v>
                </c:pt>
                <c:pt idx="267" formatCode="General">
                  <c:v>-1.83E-2</c:v>
                </c:pt>
                <c:pt idx="268" formatCode="General">
                  <c:v>2.3399999999999997E-2</c:v>
                </c:pt>
                <c:pt idx="269" formatCode="General">
                  <c:v>1.3999999999999999E-2</c:v>
                </c:pt>
                <c:pt idx="270" formatCode="General">
                  <c:v>1.6899999999999998E-2</c:v>
                </c:pt>
                <c:pt idx="271" formatCode="General">
                  <c:v>4.7999999999999996E-3</c:v>
                </c:pt>
                <c:pt idx="272" formatCode="General">
                  <c:v>-4.3799999999999999E-2</c:v>
                </c:pt>
                <c:pt idx="273" formatCode="General">
                  <c:v>3.3599999999999998E-2</c:v>
                </c:pt>
                <c:pt idx="274" formatCode="General">
                  <c:v>9.4999999999999998E-3</c:v>
                </c:pt>
                <c:pt idx="275" formatCode="General">
                  <c:v>3.1300000000000001E-2</c:v>
                </c:pt>
                <c:pt idx="276" formatCode="General">
                  <c:v>8.199999999999999E-3</c:v>
                </c:pt>
                <c:pt idx="277" formatCode="General">
                  <c:v>2.0199999999999999E-2</c:v>
                </c:pt>
                <c:pt idx="278" formatCode="General">
                  <c:v>-2.9600000000000001E-2</c:v>
                </c:pt>
                <c:pt idx="279" formatCode="General">
                  <c:v>3.4099999999999998E-2</c:v>
                </c:pt>
                <c:pt idx="280" formatCode="General">
                  <c:v>8.2400000000000001E-2</c:v>
                </c:pt>
                <c:pt idx="281" formatCode="General">
                  <c:v>-2.5000000000000001E-2</c:v>
                </c:pt>
                <c:pt idx="282" formatCode="General">
                  <c:v>3.8399999999999997E-2</c:v>
                </c:pt>
              </c:numCache>
            </c:numRef>
          </c:xVal>
          <c:yVal>
            <c:numRef>
              <c:f>'Error Factor (REVISED)'!$J$29:$J$311</c:f>
              <c:numCache>
                <c:formatCode>General</c:formatCode>
                <c:ptCount val="283"/>
                <c:pt idx="0">
                  <c:v>-3.5347777466378186E-3</c:v>
                </c:pt>
                <c:pt idx="1">
                  <c:v>5.2382319707740703E-2</c:v>
                </c:pt>
                <c:pt idx="2">
                  <c:v>-2.1587646655212057E-2</c:v>
                </c:pt>
                <c:pt idx="3">
                  <c:v>-1.045466978726264E-2</c:v>
                </c:pt>
                <c:pt idx="4">
                  <c:v>-2.7570010240822774E-2</c:v>
                </c:pt>
                <c:pt idx="5">
                  <c:v>2.8235891334235094E-2</c:v>
                </c:pt>
                <c:pt idx="6">
                  <c:v>-2.4756052015683282E-2</c:v>
                </c:pt>
                <c:pt idx="7">
                  <c:v>2.6210296241859247E-3</c:v>
                </c:pt>
                <c:pt idx="8">
                  <c:v>4.0156133576666385E-2</c:v>
                </c:pt>
                <c:pt idx="9">
                  <c:v>5.758627413725597E-2</c:v>
                </c:pt>
                <c:pt idx="10">
                  <c:v>-5.4749872048271121E-2</c:v>
                </c:pt>
                <c:pt idx="11">
                  <c:v>-3.3311237509451919E-2</c:v>
                </c:pt>
                <c:pt idx="12">
                  <c:v>-5.5587724727465794E-2</c:v>
                </c:pt>
                <c:pt idx="13">
                  <c:v>7.2210524809142125E-3</c:v>
                </c:pt>
                <c:pt idx="14">
                  <c:v>-7.315157632522539E-4</c:v>
                </c:pt>
                <c:pt idx="15">
                  <c:v>-3.171324161895013E-2</c:v>
                </c:pt>
                <c:pt idx="16">
                  <c:v>7.0650359809651102E-3</c:v>
                </c:pt>
                <c:pt idx="17">
                  <c:v>-1.6618514555116901E-2</c:v>
                </c:pt>
                <c:pt idx="18">
                  <c:v>-8.5722165922547909E-3</c:v>
                </c:pt>
                <c:pt idx="19">
                  <c:v>2.5826561710675027E-2</c:v>
                </c:pt>
                <c:pt idx="20">
                  <c:v>-1.5550526951007601E-2</c:v>
                </c:pt>
                <c:pt idx="21">
                  <c:v>1.5377635032905526E-2</c:v>
                </c:pt>
                <c:pt idx="22">
                  <c:v>2.1952543424145352E-2</c:v>
                </c:pt>
                <c:pt idx="23">
                  <c:v>-6.645182353213315E-2</c:v>
                </c:pt>
                <c:pt idx="24">
                  <c:v>3.5734291835425643E-3</c:v>
                </c:pt>
                <c:pt idx="25">
                  <c:v>5.522838746184823E-2</c:v>
                </c:pt>
                <c:pt idx="26">
                  <c:v>-4.4382408699899373E-2</c:v>
                </c:pt>
                <c:pt idx="27">
                  <c:v>-6.4003715113911827E-2</c:v>
                </c:pt>
                <c:pt idx="28">
                  <c:v>-2.8483836885357109E-2</c:v>
                </c:pt>
                <c:pt idx="29">
                  <c:v>1.2230316894191344E-2</c:v>
                </c:pt>
                <c:pt idx="30">
                  <c:v>9.6841488940298502E-3</c:v>
                </c:pt>
                <c:pt idx="31">
                  <c:v>-9.9079295868659129E-2</c:v>
                </c:pt>
                <c:pt idx="32">
                  <c:v>2.0885474270313859E-2</c:v>
                </c:pt>
                <c:pt idx="33">
                  <c:v>-3.6142092637906034E-2</c:v>
                </c:pt>
                <c:pt idx="34">
                  <c:v>-3.0006328879036433E-2</c:v>
                </c:pt>
                <c:pt idx="35">
                  <c:v>1.5787852074634584E-3</c:v>
                </c:pt>
                <c:pt idx="36">
                  <c:v>4.6668038013388716E-2</c:v>
                </c:pt>
                <c:pt idx="37">
                  <c:v>-8.9727105722750295E-3</c:v>
                </c:pt>
                <c:pt idx="38">
                  <c:v>2.4618366150294842E-2</c:v>
                </c:pt>
                <c:pt idx="39">
                  <c:v>-4.5414223459784138E-2</c:v>
                </c:pt>
                <c:pt idx="40">
                  <c:v>1.4918035902146199E-2</c:v>
                </c:pt>
                <c:pt idx="41">
                  <c:v>2.1941467308872871E-2</c:v>
                </c:pt>
                <c:pt idx="42">
                  <c:v>-8.0487773138495686E-2</c:v>
                </c:pt>
                <c:pt idx="43">
                  <c:v>-5.0492125011115689E-3</c:v>
                </c:pt>
                <c:pt idx="44">
                  <c:v>2.0019730412587856E-2</c:v>
                </c:pt>
                <c:pt idx="45">
                  <c:v>5.9517434557469044E-2</c:v>
                </c:pt>
                <c:pt idx="46">
                  <c:v>1.865875198228234E-2</c:v>
                </c:pt>
                <c:pt idx="47">
                  <c:v>-2.3141924333831429E-2</c:v>
                </c:pt>
                <c:pt idx="48">
                  <c:v>5.2890041681343189E-3</c:v>
                </c:pt>
                <c:pt idx="49">
                  <c:v>3.166131769652545E-2</c:v>
                </c:pt>
                <c:pt idx="50">
                  <c:v>5.4092634374043456E-2</c:v>
                </c:pt>
                <c:pt idx="51">
                  <c:v>2.5152776398445046E-2</c:v>
                </c:pt>
                <c:pt idx="52">
                  <c:v>7.1351295329404513E-2</c:v>
                </c:pt>
                <c:pt idx="53">
                  <c:v>-0.15839795252798661</c:v>
                </c:pt>
                <c:pt idx="54">
                  <c:v>-4.7860956937734629E-2</c:v>
                </c:pt>
                <c:pt idx="55">
                  <c:v>1.2723518154653158E-2</c:v>
                </c:pt>
                <c:pt idx="56">
                  <c:v>4.4849417945863872E-3</c:v>
                </c:pt>
                <c:pt idx="57">
                  <c:v>5.105654944623262E-2</c:v>
                </c:pt>
                <c:pt idx="58">
                  <c:v>-1.9637462418256112E-2</c:v>
                </c:pt>
                <c:pt idx="59">
                  <c:v>1.1354876568717007E-2</c:v>
                </c:pt>
                <c:pt idx="60">
                  <c:v>-2.462621480865617E-2</c:v>
                </c:pt>
                <c:pt idx="61">
                  <c:v>3.4247644079368346E-2</c:v>
                </c:pt>
                <c:pt idx="62">
                  <c:v>3.1320319841151259E-2</c:v>
                </c:pt>
                <c:pt idx="63">
                  <c:v>5.474017183542252E-3</c:v>
                </c:pt>
                <c:pt idx="64">
                  <c:v>8.9628201847221853E-3</c:v>
                </c:pt>
                <c:pt idx="65">
                  <c:v>4.6226693184014553E-2</c:v>
                </c:pt>
                <c:pt idx="66">
                  <c:v>3.1129357050979745E-2</c:v>
                </c:pt>
                <c:pt idx="67">
                  <c:v>7.3538435041599253E-3</c:v>
                </c:pt>
                <c:pt idx="68">
                  <c:v>-4.8453529490549863E-3</c:v>
                </c:pt>
                <c:pt idx="69">
                  <c:v>5.339336685257285E-3</c:v>
                </c:pt>
                <c:pt idx="70">
                  <c:v>-8.4613164842427036E-2</c:v>
                </c:pt>
                <c:pt idx="71">
                  <c:v>-8.0822544338460117E-3</c:v>
                </c:pt>
                <c:pt idx="72">
                  <c:v>3.9384094557537649E-2</c:v>
                </c:pt>
                <c:pt idx="73">
                  <c:v>-8.6529708823318077E-3</c:v>
                </c:pt>
                <c:pt idx="74">
                  <c:v>2.2711345681158512E-2</c:v>
                </c:pt>
                <c:pt idx="75">
                  <c:v>2.356822210827823E-2</c:v>
                </c:pt>
                <c:pt idx="76">
                  <c:v>1.0639207654940025E-2</c:v>
                </c:pt>
                <c:pt idx="77">
                  <c:v>-1.8015151634355214E-2</c:v>
                </c:pt>
                <c:pt idx="78">
                  <c:v>-1.6891070833143312E-2</c:v>
                </c:pt>
                <c:pt idx="79">
                  <c:v>-6.6705421584140161E-3</c:v>
                </c:pt>
                <c:pt idx="80">
                  <c:v>2.3541530298672547E-2</c:v>
                </c:pt>
                <c:pt idx="81">
                  <c:v>-1.8557380324847003E-3</c:v>
                </c:pt>
                <c:pt idx="82">
                  <c:v>2.2397053032581566E-2</c:v>
                </c:pt>
                <c:pt idx="83">
                  <c:v>1.0680474630175447E-2</c:v>
                </c:pt>
                <c:pt idx="84">
                  <c:v>1.0574976558672488E-2</c:v>
                </c:pt>
                <c:pt idx="85">
                  <c:v>9.4864394529427774E-4</c:v>
                </c:pt>
                <c:pt idx="86">
                  <c:v>1.7101122311435044E-2</c:v>
                </c:pt>
                <c:pt idx="87">
                  <c:v>-5.2588170161389112E-3</c:v>
                </c:pt>
                <c:pt idx="88">
                  <c:v>1.8575765617015873E-2</c:v>
                </c:pt>
                <c:pt idx="89">
                  <c:v>-2.0263029119153286E-3</c:v>
                </c:pt>
                <c:pt idx="90">
                  <c:v>1.5629748543419274E-2</c:v>
                </c:pt>
                <c:pt idx="91">
                  <c:v>1.791386180352364E-2</c:v>
                </c:pt>
                <c:pt idx="92">
                  <c:v>-3.842126726802795E-3</c:v>
                </c:pt>
                <c:pt idx="93">
                  <c:v>-1.4565733559495513E-2</c:v>
                </c:pt>
                <c:pt idx="94">
                  <c:v>-6.6091353391554197E-2</c:v>
                </c:pt>
                <c:pt idx="95">
                  <c:v>-1.7367156495402592E-2</c:v>
                </c:pt>
                <c:pt idx="96">
                  <c:v>2.7992416429046107E-3</c:v>
                </c:pt>
                <c:pt idx="97">
                  <c:v>6.3156522051432962E-2</c:v>
                </c:pt>
                <c:pt idx="98">
                  <c:v>-2.3692051510954375E-2</c:v>
                </c:pt>
                <c:pt idx="99">
                  <c:v>2.7798161348665099E-2</c:v>
                </c:pt>
                <c:pt idx="100">
                  <c:v>3.5573550115884159E-3</c:v>
                </c:pt>
                <c:pt idx="101">
                  <c:v>8.8385421218373644E-2</c:v>
                </c:pt>
                <c:pt idx="102">
                  <c:v>3.227269808883753E-3</c:v>
                </c:pt>
                <c:pt idx="103">
                  <c:v>-3.1371692011069957E-2</c:v>
                </c:pt>
                <c:pt idx="104">
                  <c:v>3.3391473880792159E-2</c:v>
                </c:pt>
                <c:pt idx="105">
                  <c:v>1.8423738303299585E-2</c:v>
                </c:pt>
                <c:pt idx="106">
                  <c:v>6.9161730672311197E-2</c:v>
                </c:pt>
                <c:pt idx="107">
                  <c:v>-2.7821166956026017E-2</c:v>
                </c:pt>
                <c:pt idx="108">
                  <c:v>-5.5931540992194093E-2</c:v>
                </c:pt>
                <c:pt idx="109">
                  <c:v>4.3638277809628638E-2</c:v>
                </c:pt>
                <c:pt idx="110">
                  <c:v>-2.0164880343667341E-2</c:v>
                </c:pt>
                <c:pt idx="111">
                  <c:v>1.7739797829792884E-3</c:v>
                </c:pt>
                <c:pt idx="112">
                  <c:v>-1.5675919279228911E-2</c:v>
                </c:pt>
                <c:pt idx="113">
                  <c:v>-2.5450181719200455E-2</c:v>
                </c:pt>
                <c:pt idx="114">
                  <c:v>1.5200920221160874E-2</c:v>
                </c:pt>
                <c:pt idx="115">
                  <c:v>2.6500292583757273E-2</c:v>
                </c:pt>
                <c:pt idx="116">
                  <c:v>1.4140134232076865E-2</c:v>
                </c:pt>
                <c:pt idx="117">
                  <c:v>5.3547182389886584E-3</c:v>
                </c:pt>
                <c:pt idx="118">
                  <c:v>2.4671653033008941E-2</c:v>
                </c:pt>
                <c:pt idx="119">
                  <c:v>1.9091826584738132E-4</c:v>
                </c:pt>
                <c:pt idx="120">
                  <c:v>7.1087872519474378E-3</c:v>
                </c:pt>
                <c:pt idx="121">
                  <c:v>-2.7836972711601966E-3</c:v>
                </c:pt>
                <c:pt idx="122">
                  <c:v>-2.2362847688278308E-2</c:v>
                </c:pt>
                <c:pt idx="123">
                  <c:v>-1.647439751565382E-2</c:v>
                </c:pt>
                <c:pt idx="124">
                  <c:v>1.0440615759045471E-2</c:v>
                </c:pt>
                <c:pt idx="125">
                  <c:v>3.3773291689465738E-2</c:v>
                </c:pt>
                <c:pt idx="126">
                  <c:v>1.9845400057040715E-2</c:v>
                </c:pt>
                <c:pt idx="127">
                  <c:v>2.2471121242172702E-2</c:v>
                </c:pt>
                <c:pt idx="128">
                  <c:v>-2.0420341519014947E-2</c:v>
                </c:pt>
                <c:pt idx="129">
                  <c:v>-3.4093794023752039E-2</c:v>
                </c:pt>
                <c:pt idx="130">
                  <c:v>3.5299791464810042E-2</c:v>
                </c:pt>
                <c:pt idx="131">
                  <c:v>4.2568274464808029E-2</c:v>
                </c:pt>
                <c:pt idx="132">
                  <c:v>-5.23420800935585E-3</c:v>
                </c:pt>
                <c:pt idx="133">
                  <c:v>1.763247988367686E-2</c:v>
                </c:pt>
                <c:pt idx="134">
                  <c:v>-3.1271276350816356E-2</c:v>
                </c:pt>
                <c:pt idx="135">
                  <c:v>-3.1675655963995256E-2</c:v>
                </c:pt>
                <c:pt idx="136">
                  <c:v>4.354486671909253E-2</c:v>
                </c:pt>
                <c:pt idx="137">
                  <c:v>2.3301011656597551E-2</c:v>
                </c:pt>
                <c:pt idx="138">
                  <c:v>1.499139072797841E-2</c:v>
                </c:pt>
                <c:pt idx="139">
                  <c:v>4.029541619161929E-2</c:v>
                </c:pt>
                <c:pt idx="140">
                  <c:v>-2.8451719926897274E-3</c:v>
                </c:pt>
                <c:pt idx="141">
                  <c:v>1.8530338076931385E-2</c:v>
                </c:pt>
                <c:pt idx="142">
                  <c:v>2.9454279469939174E-2</c:v>
                </c:pt>
                <c:pt idx="143">
                  <c:v>4.0976330351504005E-2</c:v>
                </c:pt>
                <c:pt idx="144">
                  <c:v>2.7754518879788574E-2</c:v>
                </c:pt>
                <c:pt idx="145">
                  <c:v>4.615327467950444E-2</c:v>
                </c:pt>
                <c:pt idx="146">
                  <c:v>-3.7199508466631247E-2</c:v>
                </c:pt>
                <c:pt idx="147">
                  <c:v>-2.3140367660624016E-2</c:v>
                </c:pt>
                <c:pt idx="148">
                  <c:v>1.0632941092512239E-2</c:v>
                </c:pt>
                <c:pt idx="149">
                  <c:v>4.5888000729338976E-2</c:v>
                </c:pt>
                <c:pt idx="150">
                  <c:v>-1.1485835083621253E-3</c:v>
                </c:pt>
                <c:pt idx="151">
                  <c:v>4.2713132500218996E-3</c:v>
                </c:pt>
                <c:pt idx="152">
                  <c:v>-1.2100430295418079E-2</c:v>
                </c:pt>
                <c:pt idx="153">
                  <c:v>-2.2813933966270138E-2</c:v>
                </c:pt>
                <c:pt idx="154">
                  <c:v>-1.1735281947158428E-2</c:v>
                </c:pt>
                <c:pt idx="155">
                  <c:v>-2.0491003233336154E-3</c:v>
                </c:pt>
                <c:pt idx="156">
                  <c:v>-3.2703119657949274E-2</c:v>
                </c:pt>
                <c:pt idx="157">
                  <c:v>-2.684051527566985E-2</c:v>
                </c:pt>
                <c:pt idx="158">
                  <c:v>-3.8077266690923546E-2</c:v>
                </c:pt>
                <c:pt idx="159">
                  <c:v>1.0777004019282594E-4</c:v>
                </c:pt>
                <c:pt idx="160">
                  <c:v>1.8783291907584574E-2</c:v>
                </c:pt>
                <c:pt idx="161">
                  <c:v>1.6564407402746568E-2</c:v>
                </c:pt>
                <c:pt idx="162">
                  <c:v>6.4085897099391857E-3</c:v>
                </c:pt>
                <c:pt idx="163">
                  <c:v>3.0547953964431282E-3</c:v>
                </c:pt>
                <c:pt idx="164">
                  <c:v>9.9033980406575423E-3</c:v>
                </c:pt>
                <c:pt idx="165">
                  <c:v>-2.086741500043891E-2</c:v>
                </c:pt>
                <c:pt idx="166">
                  <c:v>3.554264033144594E-2</c:v>
                </c:pt>
                <c:pt idx="167">
                  <c:v>4.5277858705496998E-2</c:v>
                </c:pt>
                <c:pt idx="168">
                  <c:v>-8.244733817960823E-3</c:v>
                </c:pt>
                <c:pt idx="169">
                  <c:v>8.22351891818459E-3</c:v>
                </c:pt>
                <c:pt idx="170">
                  <c:v>-2.9845617609181828E-2</c:v>
                </c:pt>
                <c:pt idx="171">
                  <c:v>-8.5701528803711263E-2</c:v>
                </c:pt>
                <c:pt idx="172">
                  <c:v>-6.3164842439542819E-3</c:v>
                </c:pt>
                <c:pt idx="173">
                  <c:v>4.3737736270348167E-2</c:v>
                </c:pt>
                <c:pt idx="174">
                  <c:v>-8.6653702616424425E-3</c:v>
                </c:pt>
                <c:pt idx="175">
                  <c:v>-3.026756843304303E-2</c:v>
                </c:pt>
                <c:pt idx="176">
                  <c:v>3.3215857777371606E-2</c:v>
                </c:pt>
                <c:pt idx="177">
                  <c:v>-3.9440445734205569E-2</c:v>
                </c:pt>
                <c:pt idx="178">
                  <c:v>2.3351380281665255E-2</c:v>
                </c:pt>
                <c:pt idx="179">
                  <c:v>1.770346701086415E-2</c:v>
                </c:pt>
                <c:pt idx="180">
                  <c:v>2.3402501778532401E-2</c:v>
                </c:pt>
                <c:pt idx="181">
                  <c:v>9.0146383723110277E-2</c:v>
                </c:pt>
                <c:pt idx="182">
                  <c:v>-2.9551577210776953E-3</c:v>
                </c:pt>
                <c:pt idx="183">
                  <c:v>-1.2092743152978393E-2</c:v>
                </c:pt>
                <c:pt idx="184">
                  <c:v>5.920882658295356E-2</c:v>
                </c:pt>
                <c:pt idx="185">
                  <c:v>1.8006600768619301E-2</c:v>
                </c:pt>
                <c:pt idx="186">
                  <c:v>-0.11439734438188626</c:v>
                </c:pt>
                <c:pt idx="187">
                  <c:v>1.7885635057653237E-2</c:v>
                </c:pt>
                <c:pt idx="188">
                  <c:v>-1.088012715985077E-2</c:v>
                </c:pt>
                <c:pt idx="189">
                  <c:v>-3.5914916294058102E-2</c:v>
                </c:pt>
                <c:pt idx="190">
                  <c:v>-0.10331926099126489</c:v>
                </c:pt>
                <c:pt idx="191">
                  <c:v>-8.8758385029104048E-2</c:v>
                </c:pt>
                <c:pt idx="192">
                  <c:v>-2.5553713971270446E-3</c:v>
                </c:pt>
                <c:pt idx="193">
                  <c:v>3.5923966073884608E-2</c:v>
                </c:pt>
                <c:pt idx="194">
                  <c:v>-0.15256002950853834</c:v>
                </c:pt>
                <c:pt idx="195">
                  <c:v>-9.9404142023475119E-3</c:v>
                </c:pt>
                <c:pt idx="196">
                  <c:v>4.121031820896414E-2</c:v>
                </c:pt>
                <c:pt idx="197">
                  <c:v>-4.1891056505581253E-2</c:v>
                </c:pt>
                <c:pt idx="198">
                  <c:v>-3.3604659280795611E-2</c:v>
                </c:pt>
                <c:pt idx="199">
                  <c:v>-0.11554859611591153</c:v>
                </c:pt>
                <c:pt idx="200">
                  <c:v>-2.5937481030406186E-2</c:v>
                </c:pt>
                <c:pt idx="201">
                  <c:v>-6.2221891226867408E-2</c:v>
                </c:pt>
                <c:pt idx="202">
                  <c:v>-3.6083657582573057E-2</c:v>
                </c:pt>
                <c:pt idx="203">
                  <c:v>3.6831259066461466E-2</c:v>
                </c:pt>
                <c:pt idx="204">
                  <c:v>-2.3719541994001475E-2</c:v>
                </c:pt>
                <c:pt idx="205">
                  <c:v>-2.615771374800954E-3</c:v>
                </c:pt>
                <c:pt idx="206">
                  <c:v>-1.8274152310420004E-2</c:v>
                </c:pt>
                <c:pt idx="207">
                  <c:v>2.041544495000467E-2</c:v>
                </c:pt>
                <c:pt idx="208">
                  <c:v>2.0826858764893465E-2</c:v>
                </c:pt>
                <c:pt idx="209">
                  <c:v>1.9174580641220712E-2</c:v>
                </c:pt>
                <c:pt idx="210">
                  <c:v>-4.2851017433452467E-2</c:v>
                </c:pt>
                <c:pt idx="211">
                  <c:v>1.9761101123648997E-2</c:v>
                </c:pt>
                <c:pt idx="212">
                  <c:v>4.8336102875253764E-2</c:v>
                </c:pt>
                <c:pt idx="213">
                  <c:v>1.9883194159257558E-2</c:v>
                </c:pt>
                <c:pt idx="214">
                  <c:v>5.3528883487257956E-2</c:v>
                </c:pt>
                <c:pt idx="215">
                  <c:v>1.9908025236907746E-2</c:v>
                </c:pt>
                <c:pt idx="216">
                  <c:v>-3.2913620540296729E-2</c:v>
                </c:pt>
                <c:pt idx="217">
                  <c:v>-7.9599054890499947E-3</c:v>
                </c:pt>
                <c:pt idx="218">
                  <c:v>-2.0111260144304696E-2</c:v>
                </c:pt>
                <c:pt idx="219">
                  <c:v>-5.838365908733583E-2</c:v>
                </c:pt>
                <c:pt idx="220">
                  <c:v>2.632526857793905E-2</c:v>
                </c:pt>
                <c:pt idx="221">
                  <c:v>8.9645264027286176E-2</c:v>
                </c:pt>
                <c:pt idx="222">
                  <c:v>9.6619460936714432E-3</c:v>
                </c:pt>
                <c:pt idx="223">
                  <c:v>-1.8376912509048157E-2</c:v>
                </c:pt>
                <c:pt idx="224">
                  <c:v>1.6676461501855436E-2</c:v>
                </c:pt>
                <c:pt idx="225">
                  <c:v>-3.832003618017046E-3</c:v>
                </c:pt>
                <c:pt idx="226">
                  <c:v>-5.920945153249435E-2</c:v>
                </c:pt>
                <c:pt idx="227">
                  <c:v>2.0929522152416516E-2</c:v>
                </c:pt>
                <c:pt idx="228">
                  <c:v>-1.2854898347223725E-2</c:v>
                </c:pt>
                <c:pt idx="229">
                  <c:v>2.8630569987312195E-2</c:v>
                </c:pt>
                <c:pt idx="230">
                  <c:v>6.2174972569347349E-2</c:v>
                </c:pt>
                <c:pt idx="231">
                  <c:v>1.1321267120330207E-2</c:v>
                </c:pt>
                <c:pt idx="232">
                  <c:v>-2.9896251343206202E-2</c:v>
                </c:pt>
                <c:pt idx="233">
                  <c:v>-5.953836576888423E-2</c:v>
                </c:pt>
                <c:pt idx="234">
                  <c:v>3.9023112500595744E-2</c:v>
                </c:pt>
                <c:pt idx="235">
                  <c:v>-9.6448789903481932E-3</c:v>
                </c:pt>
                <c:pt idx="236">
                  <c:v>2.139958676802723E-2</c:v>
                </c:pt>
                <c:pt idx="237">
                  <c:v>6.5800369530701064E-2</c:v>
                </c:pt>
                <c:pt idx="238">
                  <c:v>-2.3247601654691422E-2</c:v>
                </c:pt>
                <c:pt idx="239">
                  <c:v>2.8042817271583611E-2</c:v>
                </c:pt>
                <c:pt idx="240">
                  <c:v>-2.4209801101647162E-2</c:v>
                </c:pt>
                <c:pt idx="241">
                  <c:v>2.5083286597695452E-2</c:v>
                </c:pt>
                <c:pt idx="242">
                  <c:v>3.2931886881217919E-2</c:v>
                </c:pt>
                <c:pt idx="243">
                  <c:v>-2.5181729778027986E-2</c:v>
                </c:pt>
                <c:pt idx="244">
                  <c:v>1.076977920324035E-2</c:v>
                </c:pt>
                <c:pt idx="245">
                  <c:v>6.5546441057855856E-2</c:v>
                </c:pt>
                <c:pt idx="246">
                  <c:v>-2.4101381973210264E-2</c:v>
                </c:pt>
                <c:pt idx="247">
                  <c:v>2.9719199299671996E-3</c:v>
                </c:pt>
                <c:pt idx="248">
                  <c:v>4.1446188057925062E-2</c:v>
                </c:pt>
                <c:pt idx="249">
                  <c:v>2.1035480050086937E-2</c:v>
                </c:pt>
                <c:pt idx="250">
                  <c:v>7.1565766754791531E-3</c:v>
                </c:pt>
                <c:pt idx="251">
                  <c:v>3.8100693518078925E-2</c:v>
                </c:pt>
                <c:pt idx="252">
                  <c:v>3.4314094332688561E-2</c:v>
                </c:pt>
                <c:pt idx="253">
                  <c:v>-3.3658068388700502E-2</c:v>
                </c:pt>
                <c:pt idx="254">
                  <c:v>5.4273550809586582E-2</c:v>
                </c:pt>
                <c:pt idx="255">
                  <c:v>2.9537457061937566E-2</c:v>
                </c:pt>
                <c:pt idx="256">
                  <c:v>4.7612765667588729E-2</c:v>
                </c:pt>
                <c:pt idx="257">
                  <c:v>2.6549667620421977E-2</c:v>
                </c:pt>
                <c:pt idx="258">
                  <c:v>-3.8548987409699309E-2</c:v>
                </c:pt>
                <c:pt idx="259">
                  <c:v>-1.4168877100557703E-2</c:v>
                </c:pt>
                <c:pt idx="260">
                  <c:v>-1.2222928306611786E-2</c:v>
                </c:pt>
                <c:pt idx="261">
                  <c:v>-3.8239734079325342E-2</c:v>
                </c:pt>
                <c:pt idx="262">
                  <c:v>2.2589283047785756E-2</c:v>
                </c:pt>
                <c:pt idx="263">
                  <c:v>-3.6599897342309978E-2</c:v>
                </c:pt>
                <c:pt idx="264">
                  <c:v>4.9734375330147601E-2</c:v>
                </c:pt>
                <c:pt idx="265">
                  <c:v>-4.4557686684576027E-2</c:v>
                </c:pt>
                <c:pt idx="266">
                  <c:v>-3.7633095187746976E-2</c:v>
                </c:pt>
                <c:pt idx="267">
                  <c:v>3.9782808527165009E-2</c:v>
                </c:pt>
                <c:pt idx="268">
                  <c:v>-1.0789959956457176E-2</c:v>
                </c:pt>
                <c:pt idx="269">
                  <c:v>1.1316076068418866E-2</c:v>
                </c:pt>
                <c:pt idx="270">
                  <c:v>-3.7447109458821702E-2</c:v>
                </c:pt>
                <c:pt idx="271">
                  <c:v>3.5445423328926889E-2</c:v>
                </c:pt>
                <c:pt idx="272">
                  <c:v>-1.085628400535282E-2</c:v>
                </c:pt>
                <c:pt idx="273">
                  <c:v>8.0396363177444502E-2</c:v>
                </c:pt>
                <c:pt idx="274">
                  <c:v>7.7099215217364167E-2</c:v>
                </c:pt>
                <c:pt idx="275">
                  <c:v>-0.11477833483270163</c:v>
                </c:pt>
                <c:pt idx="276">
                  <c:v>-1.0467997484603982E-2</c:v>
                </c:pt>
                <c:pt idx="277">
                  <c:v>7.8068123967157017E-3</c:v>
                </c:pt>
                <c:pt idx="278">
                  <c:v>3.9252967790750215E-2</c:v>
                </c:pt>
                <c:pt idx="279">
                  <c:v>-6.5731233666267666E-2</c:v>
                </c:pt>
                <c:pt idx="280">
                  <c:v>7.8346844491342785E-2</c:v>
                </c:pt>
                <c:pt idx="281">
                  <c:v>3.8283060128708767E-2</c:v>
                </c:pt>
                <c:pt idx="282">
                  <c:v>-4.7768570093242486E-2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D5-4B04-9D16-DB3D2171B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56047"/>
        <c:axId val="597832927"/>
      </c:scatterChart>
      <c:valAx>
        <c:axId val="430256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CMA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97832927"/>
        <c:crosses val="autoZero"/>
        <c:crossBetween val="midCat"/>
      </c:valAx>
      <c:valAx>
        <c:axId val="597832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SKC Returns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02560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'Error Factor (REVISED)'!$N$29:$N$311</c:f>
              <c:numCache>
                <c:formatCode>General</c:formatCode>
                <c:ptCount val="283"/>
                <c:pt idx="0">
                  <c:v>0.17667844522968199</c:v>
                </c:pt>
                <c:pt idx="1">
                  <c:v>0.53003533568904593</c:v>
                </c:pt>
                <c:pt idx="2">
                  <c:v>0.88339222614840995</c:v>
                </c:pt>
                <c:pt idx="3">
                  <c:v>1.2367491166077738</c:v>
                </c:pt>
                <c:pt idx="4">
                  <c:v>1.5901060070671378</c:v>
                </c:pt>
                <c:pt idx="5">
                  <c:v>1.9434628975265018</c:v>
                </c:pt>
                <c:pt idx="6">
                  <c:v>2.2968197879858656</c:v>
                </c:pt>
                <c:pt idx="7">
                  <c:v>2.6501766784452299</c:v>
                </c:pt>
                <c:pt idx="8">
                  <c:v>3.0035335689045937</c:v>
                </c:pt>
                <c:pt idx="9">
                  <c:v>3.3568904593639575</c:v>
                </c:pt>
                <c:pt idx="10">
                  <c:v>3.7102473498233217</c:v>
                </c:pt>
                <c:pt idx="11">
                  <c:v>4.063604240282686</c:v>
                </c:pt>
                <c:pt idx="12">
                  <c:v>4.4169611307420498</c:v>
                </c:pt>
                <c:pt idx="13">
                  <c:v>4.7703180212014136</c:v>
                </c:pt>
                <c:pt idx="14">
                  <c:v>5.1236749116607783</c:v>
                </c:pt>
                <c:pt idx="15">
                  <c:v>5.4770318021201421</c:v>
                </c:pt>
                <c:pt idx="16">
                  <c:v>5.8303886925795059</c:v>
                </c:pt>
                <c:pt idx="17">
                  <c:v>6.1837455830388697</c:v>
                </c:pt>
                <c:pt idx="18">
                  <c:v>6.5371024734982335</c:v>
                </c:pt>
                <c:pt idx="19">
                  <c:v>6.8904593639575982</c:v>
                </c:pt>
                <c:pt idx="20">
                  <c:v>7.243816254416962</c:v>
                </c:pt>
                <c:pt idx="21">
                  <c:v>7.5971731448763258</c:v>
                </c:pt>
                <c:pt idx="22">
                  <c:v>7.9505300353356896</c:v>
                </c:pt>
                <c:pt idx="23">
                  <c:v>8.3038869257950534</c:v>
                </c:pt>
                <c:pt idx="24">
                  <c:v>8.6572438162544163</c:v>
                </c:pt>
                <c:pt idx="25">
                  <c:v>9.010600706713781</c:v>
                </c:pt>
                <c:pt idx="26">
                  <c:v>9.3639575971731439</c:v>
                </c:pt>
                <c:pt idx="27">
                  <c:v>9.7173144876325086</c:v>
                </c:pt>
                <c:pt idx="28">
                  <c:v>10.070671378091873</c:v>
                </c:pt>
                <c:pt idx="29">
                  <c:v>10.424028268551236</c:v>
                </c:pt>
                <c:pt idx="30">
                  <c:v>10.777385159010601</c:v>
                </c:pt>
                <c:pt idx="31">
                  <c:v>11.130742049469964</c:v>
                </c:pt>
                <c:pt idx="32">
                  <c:v>11.484098939929329</c:v>
                </c:pt>
                <c:pt idx="33">
                  <c:v>11.837455830388693</c:v>
                </c:pt>
                <c:pt idx="34">
                  <c:v>12.190812720848056</c:v>
                </c:pt>
                <c:pt idx="35">
                  <c:v>12.544169611307421</c:v>
                </c:pt>
                <c:pt idx="36">
                  <c:v>12.897526501766784</c:v>
                </c:pt>
                <c:pt idx="37">
                  <c:v>13.250883392226148</c:v>
                </c:pt>
                <c:pt idx="38">
                  <c:v>13.604240282685513</c:v>
                </c:pt>
                <c:pt idx="39">
                  <c:v>13.957597173144876</c:v>
                </c:pt>
                <c:pt idx="40">
                  <c:v>14.310954063604241</c:v>
                </c:pt>
                <c:pt idx="41">
                  <c:v>14.664310954063604</c:v>
                </c:pt>
                <c:pt idx="42">
                  <c:v>15.017667844522968</c:v>
                </c:pt>
                <c:pt idx="43">
                  <c:v>15.371024734982333</c:v>
                </c:pt>
                <c:pt idx="44">
                  <c:v>15.724381625441696</c:v>
                </c:pt>
                <c:pt idx="45">
                  <c:v>16.077738515901061</c:v>
                </c:pt>
                <c:pt idx="46">
                  <c:v>16.431095406360427</c:v>
                </c:pt>
                <c:pt idx="47">
                  <c:v>16.78445229681979</c:v>
                </c:pt>
                <c:pt idx="48">
                  <c:v>17.137809187279153</c:v>
                </c:pt>
                <c:pt idx="49">
                  <c:v>17.491166077738519</c:v>
                </c:pt>
                <c:pt idx="50">
                  <c:v>17.844522968197882</c:v>
                </c:pt>
                <c:pt idx="51">
                  <c:v>18.197879858657245</c:v>
                </c:pt>
                <c:pt idx="52">
                  <c:v>18.551236749116608</c:v>
                </c:pt>
                <c:pt idx="53">
                  <c:v>18.904593639575975</c:v>
                </c:pt>
                <c:pt idx="54">
                  <c:v>19.257950530035338</c:v>
                </c:pt>
                <c:pt idx="55">
                  <c:v>19.6113074204947</c:v>
                </c:pt>
                <c:pt idx="56">
                  <c:v>19.964664310954067</c:v>
                </c:pt>
                <c:pt idx="57">
                  <c:v>20.31802120141343</c:v>
                </c:pt>
                <c:pt idx="58">
                  <c:v>20.671378091872793</c:v>
                </c:pt>
                <c:pt idx="59">
                  <c:v>21.024734982332159</c:v>
                </c:pt>
                <c:pt idx="60">
                  <c:v>21.378091872791522</c:v>
                </c:pt>
                <c:pt idx="61">
                  <c:v>21.731448763250885</c:v>
                </c:pt>
                <c:pt idx="62">
                  <c:v>22.084805653710248</c:v>
                </c:pt>
                <c:pt idx="63">
                  <c:v>22.438162544169614</c:v>
                </c:pt>
                <c:pt idx="64">
                  <c:v>22.791519434628977</c:v>
                </c:pt>
                <c:pt idx="65">
                  <c:v>23.14487632508834</c:v>
                </c:pt>
                <c:pt idx="66">
                  <c:v>23.498233215547707</c:v>
                </c:pt>
                <c:pt idx="67">
                  <c:v>23.85159010600707</c:v>
                </c:pt>
                <c:pt idx="68">
                  <c:v>24.204946996466433</c:v>
                </c:pt>
                <c:pt idx="69">
                  <c:v>24.558303886925795</c:v>
                </c:pt>
                <c:pt idx="70">
                  <c:v>24.911660777385162</c:v>
                </c:pt>
                <c:pt idx="71">
                  <c:v>25.265017667844525</c:v>
                </c:pt>
                <c:pt idx="72">
                  <c:v>25.618374558303888</c:v>
                </c:pt>
                <c:pt idx="73">
                  <c:v>25.971731448763254</c:v>
                </c:pt>
                <c:pt idx="74">
                  <c:v>26.325088339222617</c:v>
                </c:pt>
                <c:pt idx="75">
                  <c:v>26.67844522968198</c:v>
                </c:pt>
                <c:pt idx="76">
                  <c:v>27.031802120141347</c:v>
                </c:pt>
                <c:pt idx="77">
                  <c:v>27.385159010600709</c:v>
                </c:pt>
                <c:pt idx="78">
                  <c:v>27.738515901060072</c:v>
                </c:pt>
                <c:pt idx="79">
                  <c:v>28.091872791519435</c:v>
                </c:pt>
                <c:pt idx="80">
                  <c:v>28.445229681978802</c:v>
                </c:pt>
                <c:pt idx="81">
                  <c:v>28.798586572438165</c:v>
                </c:pt>
                <c:pt idx="82">
                  <c:v>29.151943462897528</c:v>
                </c:pt>
                <c:pt idx="83">
                  <c:v>29.505300353356894</c:v>
                </c:pt>
                <c:pt idx="84">
                  <c:v>29.858657243816257</c:v>
                </c:pt>
                <c:pt idx="85">
                  <c:v>30.21201413427562</c:v>
                </c:pt>
                <c:pt idx="86">
                  <c:v>30.565371024734986</c:v>
                </c:pt>
                <c:pt idx="87">
                  <c:v>30.918727915194349</c:v>
                </c:pt>
                <c:pt idx="88">
                  <c:v>31.272084805653712</c:v>
                </c:pt>
                <c:pt idx="89">
                  <c:v>31.625441696113075</c:v>
                </c:pt>
                <c:pt idx="90">
                  <c:v>31.978798586572442</c:v>
                </c:pt>
                <c:pt idx="91">
                  <c:v>32.332155477031804</c:v>
                </c:pt>
                <c:pt idx="92">
                  <c:v>32.685512367491171</c:v>
                </c:pt>
                <c:pt idx="93">
                  <c:v>33.03886925795053</c:v>
                </c:pt>
                <c:pt idx="94">
                  <c:v>33.392226148409897</c:v>
                </c:pt>
                <c:pt idx="95">
                  <c:v>33.745583038869263</c:v>
                </c:pt>
                <c:pt idx="96">
                  <c:v>34.098939929328623</c:v>
                </c:pt>
                <c:pt idx="97">
                  <c:v>34.452296819787989</c:v>
                </c:pt>
                <c:pt idx="98">
                  <c:v>34.805653710247356</c:v>
                </c:pt>
                <c:pt idx="99">
                  <c:v>35.159010600706715</c:v>
                </c:pt>
                <c:pt idx="100">
                  <c:v>35.512367491166081</c:v>
                </c:pt>
                <c:pt idx="101">
                  <c:v>35.865724381625441</c:v>
                </c:pt>
                <c:pt idx="102">
                  <c:v>36.219081272084807</c:v>
                </c:pt>
                <c:pt idx="103">
                  <c:v>36.572438162544174</c:v>
                </c:pt>
                <c:pt idx="104">
                  <c:v>36.925795053003533</c:v>
                </c:pt>
                <c:pt idx="105">
                  <c:v>37.2791519434629</c:v>
                </c:pt>
                <c:pt idx="106">
                  <c:v>37.632508833922266</c:v>
                </c:pt>
                <c:pt idx="107">
                  <c:v>37.985865724381625</c:v>
                </c:pt>
                <c:pt idx="108">
                  <c:v>38.339222614840992</c:v>
                </c:pt>
                <c:pt idx="109">
                  <c:v>38.692579505300358</c:v>
                </c:pt>
                <c:pt idx="110">
                  <c:v>39.045936395759718</c:v>
                </c:pt>
                <c:pt idx="111">
                  <c:v>39.399293286219084</c:v>
                </c:pt>
                <c:pt idx="112">
                  <c:v>39.752650176678451</c:v>
                </c:pt>
                <c:pt idx="113">
                  <c:v>40.10600706713781</c:v>
                </c:pt>
                <c:pt idx="114">
                  <c:v>40.459363957597176</c:v>
                </c:pt>
                <c:pt idx="115">
                  <c:v>40.812720848056543</c:v>
                </c:pt>
                <c:pt idx="116">
                  <c:v>41.166077738515902</c:v>
                </c:pt>
                <c:pt idx="117">
                  <c:v>41.519434628975269</c:v>
                </c:pt>
                <c:pt idx="118">
                  <c:v>41.872791519434635</c:v>
                </c:pt>
                <c:pt idx="119">
                  <c:v>42.226148409893995</c:v>
                </c:pt>
                <c:pt idx="120">
                  <c:v>42.579505300353361</c:v>
                </c:pt>
                <c:pt idx="121">
                  <c:v>42.93286219081272</c:v>
                </c:pt>
                <c:pt idx="122">
                  <c:v>43.286219081272087</c:v>
                </c:pt>
                <c:pt idx="123">
                  <c:v>43.639575971731453</c:v>
                </c:pt>
                <c:pt idx="124">
                  <c:v>43.992932862190813</c:v>
                </c:pt>
                <c:pt idx="125">
                  <c:v>44.346289752650179</c:v>
                </c:pt>
                <c:pt idx="126">
                  <c:v>44.699646643109546</c:v>
                </c:pt>
                <c:pt idx="127">
                  <c:v>45.053003533568905</c:v>
                </c:pt>
                <c:pt idx="128">
                  <c:v>45.406360424028271</c:v>
                </c:pt>
                <c:pt idx="129">
                  <c:v>45.759717314487638</c:v>
                </c:pt>
                <c:pt idx="130">
                  <c:v>46.113074204946997</c:v>
                </c:pt>
                <c:pt idx="131">
                  <c:v>46.466431095406364</c:v>
                </c:pt>
                <c:pt idx="132">
                  <c:v>46.81978798586573</c:v>
                </c:pt>
                <c:pt idx="133">
                  <c:v>47.17314487632509</c:v>
                </c:pt>
                <c:pt idx="134">
                  <c:v>47.526501766784456</c:v>
                </c:pt>
                <c:pt idx="135">
                  <c:v>47.879858657243823</c:v>
                </c:pt>
                <c:pt idx="136">
                  <c:v>48.233215547703182</c:v>
                </c:pt>
                <c:pt idx="137">
                  <c:v>48.586572438162548</c:v>
                </c:pt>
                <c:pt idx="138">
                  <c:v>48.939929328621908</c:v>
                </c:pt>
                <c:pt idx="139">
                  <c:v>49.293286219081274</c:v>
                </c:pt>
                <c:pt idx="140">
                  <c:v>49.646643109540641</c:v>
                </c:pt>
                <c:pt idx="141">
                  <c:v>50</c:v>
                </c:pt>
                <c:pt idx="142">
                  <c:v>50.353356890459366</c:v>
                </c:pt>
                <c:pt idx="143">
                  <c:v>50.706713780918733</c:v>
                </c:pt>
                <c:pt idx="144">
                  <c:v>51.060070671378092</c:v>
                </c:pt>
                <c:pt idx="145">
                  <c:v>51.413427561837459</c:v>
                </c:pt>
                <c:pt idx="146">
                  <c:v>51.766784452296825</c:v>
                </c:pt>
                <c:pt idx="147">
                  <c:v>52.120141342756185</c:v>
                </c:pt>
                <c:pt idx="148">
                  <c:v>52.473498233215551</c:v>
                </c:pt>
                <c:pt idx="149">
                  <c:v>52.826855123674918</c:v>
                </c:pt>
                <c:pt idx="150">
                  <c:v>53.180212014134277</c:v>
                </c:pt>
                <c:pt idx="151">
                  <c:v>53.533568904593643</c:v>
                </c:pt>
                <c:pt idx="152">
                  <c:v>53.88692579505301</c:v>
                </c:pt>
                <c:pt idx="153">
                  <c:v>54.240282685512369</c:v>
                </c:pt>
                <c:pt idx="154">
                  <c:v>54.593639575971736</c:v>
                </c:pt>
                <c:pt idx="155">
                  <c:v>54.946996466431102</c:v>
                </c:pt>
                <c:pt idx="156">
                  <c:v>55.300353356890461</c:v>
                </c:pt>
                <c:pt idx="157">
                  <c:v>55.653710247349828</c:v>
                </c:pt>
                <c:pt idx="158">
                  <c:v>56.007067137809187</c:v>
                </c:pt>
                <c:pt idx="159">
                  <c:v>56.360424028268554</c:v>
                </c:pt>
                <c:pt idx="160">
                  <c:v>56.71378091872792</c:v>
                </c:pt>
                <c:pt idx="161">
                  <c:v>57.06713780918728</c:v>
                </c:pt>
                <c:pt idx="162">
                  <c:v>57.420494699646646</c:v>
                </c:pt>
                <c:pt idx="163">
                  <c:v>57.773851590106013</c:v>
                </c:pt>
                <c:pt idx="164">
                  <c:v>58.127208480565372</c:v>
                </c:pt>
                <c:pt idx="165">
                  <c:v>58.480565371024738</c:v>
                </c:pt>
                <c:pt idx="166">
                  <c:v>58.833922261484105</c:v>
                </c:pt>
                <c:pt idx="167">
                  <c:v>59.187279151943464</c:v>
                </c:pt>
                <c:pt idx="168">
                  <c:v>59.540636042402831</c:v>
                </c:pt>
                <c:pt idx="169">
                  <c:v>59.893992932862197</c:v>
                </c:pt>
                <c:pt idx="170">
                  <c:v>60.247349823321557</c:v>
                </c:pt>
                <c:pt idx="171">
                  <c:v>60.600706713780923</c:v>
                </c:pt>
                <c:pt idx="172">
                  <c:v>60.954063604240289</c:v>
                </c:pt>
                <c:pt idx="173">
                  <c:v>61.307420494699649</c:v>
                </c:pt>
                <c:pt idx="174">
                  <c:v>61.660777385159015</c:v>
                </c:pt>
                <c:pt idx="175">
                  <c:v>62.014134275618375</c:v>
                </c:pt>
                <c:pt idx="176">
                  <c:v>62.367491166077741</c:v>
                </c:pt>
                <c:pt idx="177">
                  <c:v>62.720848056537108</c:v>
                </c:pt>
                <c:pt idx="178">
                  <c:v>63.074204946996467</c:v>
                </c:pt>
                <c:pt idx="179">
                  <c:v>63.427561837455833</c:v>
                </c:pt>
                <c:pt idx="180">
                  <c:v>63.7809187279152</c:v>
                </c:pt>
                <c:pt idx="181">
                  <c:v>64.134275618374559</c:v>
                </c:pt>
                <c:pt idx="182">
                  <c:v>64.487632508833926</c:v>
                </c:pt>
                <c:pt idx="183">
                  <c:v>64.840989399293292</c:v>
                </c:pt>
                <c:pt idx="184">
                  <c:v>65.194346289752659</c:v>
                </c:pt>
                <c:pt idx="185">
                  <c:v>65.547703180212011</c:v>
                </c:pt>
                <c:pt idx="186">
                  <c:v>65.901060070671377</c:v>
                </c:pt>
                <c:pt idx="187">
                  <c:v>66.254416961130744</c:v>
                </c:pt>
                <c:pt idx="188">
                  <c:v>66.60777385159011</c:v>
                </c:pt>
                <c:pt idx="189">
                  <c:v>66.961130742049477</c:v>
                </c:pt>
                <c:pt idx="190">
                  <c:v>67.314487632508843</c:v>
                </c:pt>
                <c:pt idx="191">
                  <c:v>67.667844522968196</c:v>
                </c:pt>
                <c:pt idx="192">
                  <c:v>68.021201413427562</c:v>
                </c:pt>
                <c:pt idx="193">
                  <c:v>68.374558303886928</c:v>
                </c:pt>
                <c:pt idx="194">
                  <c:v>68.727915194346295</c:v>
                </c:pt>
                <c:pt idx="195">
                  <c:v>69.081272084805661</c:v>
                </c:pt>
                <c:pt idx="196">
                  <c:v>69.434628975265028</c:v>
                </c:pt>
                <c:pt idx="197">
                  <c:v>69.78798586572438</c:v>
                </c:pt>
                <c:pt idx="198">
                  <c:v>70.141342756183747</c:v>
                </c:pt>
                <c:pt idx="199">
                  <c:v>70.494699646643113</c:v>
                </c:pt>
                <c:pt idx="200">
                  <c:v>70.84805653710248</c:v>
                </c:pt>
                <c:pt idx="201">
                  <c:v>71.201413427561846</c:v>
                </c:pt>
                <c:pt idx="202">
                  <c:v>71.554770318021198</c:v>
                </c:pt>
                <c:pt idx="203">
                  <c:v>71.908127208480565</c:v>
                </c:pt>
                <c:pt idx="204">
                  <c:v>72.261484098939931</c:v>
                </c:pt>
                <c:pt idx="205">
                  <c:v>72.614840989399298</c:v>
                </c:pt>
                <c:pt idx="206">
                  <c:v>72.968197879858664</c:v>
                </c:pt>
                <c:pt idx="207">
                  <c:v>73.321554770318031</c:v>
                </c:pt>
                <c:pt idx="208">
                  <c:v>73.674911660777383</c:v>
                </c:pt>
                <c:pt idx="209">
                  <c:v>74.028268551236749</c:v>
                </c:pt>
                <c:pt idx="210">
                  <c:v>74.381625441696116</c:v>
                </c:pt>
                <c:pt idx="211">
                  <c:v>74.734982332155482</c:v>
                </c:pt>
                <c:pt idx="212">
                  <c:v>75.088339222614849</c:v>
                </c:pt>
                <c:pt idx="213">
                  <c:v>75.441696113074215</c:v>
                </c:pt>
                <c:pt idx="214">
                  <c:v>75.795053003533567</c:v>
                </c:pt>
                <c:pt idx="215">
                  <c:v>76.148409893992934</c:v>
                </c:pt>
                <c:pt idx="216">
                  <c:v>76.5017667844523</c:v>
                </c:pt>
                <c:pt idx="217">
                  <c:v>76.855123674911667</c:v>
                </c:pt>
                <c:pt idx="218">
                  <c:v>77.208480565371033</c:v>
                </c:pt>
                <c:pt idx="219">
                  <c:v>77.5618374558304</c:v>
                </c:pt>
                <c:pt idx="220">
                  <c:v>77.915194346289752</c:v>
                </c:pt>
                <c:pt idx="221">
                  <c:v>78.268551236749119</c:v>
                </c:pt>
                <c:pt idx="222">
                  <c:v>78.621908127208485</c:v>
                </c:pt>
                <c:pt idx="223">
                  <c:v>78.975265017667851</c:v>
                </c:pt>
                <c:pt idx="224">
                  <c:v>79.328621908127218</c:v>
                </c:pt>
                <c:pt idx="225">
                  <c:v>79.68197879858657</c:v>
                </c:pt>
                <c:pt idx="226">
                  <c:v>80.035335689045937</c:v>
                </c:pt>
                <c:pt idx="227">
                  <c:v>80.388692579505303</c:v>
                </c:pt>
                <c:pt idx="228">
                  <c:v>80.74204946996467</c:v>
                </c:pt>
                <c:pt idx="229">
                  <c:v>81.095406360424036</c:v>
                </c:pt>
                <c:pt idx="230">
                  <c:v>81.448763250883403</c:v>
                </c:pt>
                <c:pt idx="231">
                  <c:v>81.802120141342755</c:v>
                </c:pt>
                <c:pt idx="232">
                  <c:v>82.155477031802121</c:v>
                </c:pt>
                <c:pt idx="233">
                  <c:v>82.508833922261488</c:v>
                </c:pt>
                <c:pt idx="234">
                  <c:v>82.862190812720854</c:v>
                </c:pt>
                <c:pt idx="235">
                  <c:v>83.215547703180221</c:v>
                </c:pt>
                <c:pt idx="236">
                  <c:v>83.568904593639587</c:v>
                </c:pt>
                <c:pt idx="237">
                  <c:v>83.922261484098939</c:v>
                </c:pt>
                <c:pt idx="238">
                  <c:v>84.275618374558306</c:v>
                </c:pt>
                <c:pt idx="239">
                  <c:v>84.628975265017672</c:v>
                </c:pt>
                <c:pt idx="240">
                  <c:v>84.982332155477039</c:v>
                </c:pt>
                <c:pt idx="241">
                  <c:v>85.335689045936405</c:v>
                </c:pt>
                <c:pt idx="242">
                  <c:v>85.689045936395758</c:v>
                </c:pt>
                <c:pt idx="243">
                  <c:v>86.042402826855124</c:v>
                </c:pt>
                <c:pt idx="244">
                  <c:v>86.39575971731449</c:v>
                </c:pt>
                <c:pt idx="245">
                  <c:v>86.749116607773857</c:v>
                </c:pt>
                <c:pt idx="246">
                  <c:v>87.102473498233223</c:v>
                </c:pt>
                <c:pt idx="247">
                  <c:v>87.45583038869259</c:v>
                </c:pt>
                <c:pt idx="248">
                  <c:v>87.809187279151942</c:v>
                </c:pt>
                <c:pt idx="249">
                  <c:v>88.162544169611309</c:v>
                </c:pt>
                <c:pt idx="250">
                  <c:v>88.515901060070675</c:v>
                </c:pt>
                <c:pt idx="251">
                  <c:v>88.869257950530042</c:v>
                </c:pt>
                <c:pt idx="252">
                  <c:v>89.222614840989408</c:v>
                </c:pt>
                <c:pt idx="253">
                  <c:v>89.575971731448774</c:v>
                </c:pt>
                <c:pt idx="254">
                  <c:v>89.929328621908127</c:v>
                </c:pt>
                <c:pt idx="255">
                  <c:v>90.282685512367493</c:v>
                </c:pt>
                <c:pt idx="256">
                  <c:v>90.63604240282686</c:v>
                </c:pt>
                <c:pt idx="257">
                  <c:v>90.989399293286226</c:v>
                </c:pt>
                <c:pt idx="258">
                  <c:v>91.342756183745593</c:v>
                </c:pt>
                <c:pt idx="259">
                  <c:v>91.696113074204945</c:v>
                </c:pt>
                <c:pt idx="260">
                  <c:v>92.049469964664311</c:v>
                </c:pt>
                <c:pt idx="261">
                  <c:v>92.402826855123678</c:v>
                </c:pt>
                <c:pt idx="262">
                  <c:v>92.756183745583044</c:v>
                </c:pt>
                <c:pt idx="263">
                  <c:v>93.109540636042411</c:v>
                </c:pt>
                <c:pt idx="264">
                  <c:v>93.462897526501777</c:v>
                </c:pt>
                <c:pt idx="265">
                  <c:v>93.816254416961129</c:v>
                </c:pt>
                <c:pt idx="266">
                  <c:v>94.169611307420496</c:v>
                </c:pt>
                <c:pt idx="267">
                  <c:v>94.522968197879862</c:v>
                </c:pt>
                <c:pt idx="268">
                  <c:v>94.876325088339229</c:v>
                </c:pt>
                <c:pt idx="269">
                  <c:v>95.229681978798595</c:v>
                </c:pt>
                <c:pt idx="270">
                  <c:v>95.583038869257962</c:v>
                </c:pt>
                <c:pt idx="271">
                  <c:v>95.936395759717314</c:v>
                </c:pt>
                <c:pt idx="272">
                  <c:v>96.289752650176681</c:v>
                </c:pt>
                <c:pt idx="273">
                  <c:v>96.643109540636047</c:v>
                </c:pt>
                <c:pt idx="274">
                  <c:v>96.996466431095413</c:v>
                </c:pt>
                <c:pt idx="275">
                  <c:v>97.34982332155478</c:v>
                </c:pt>
                <c:pt idx="276">
                  <c:v>97.703180212014132</c:v>
                </c:pt>
                <c:pt idx="277">
                  <c:v>98.056537102473499</c:v>
                </c:pt>
                <c:pt idx="278">
                  <c:v>98.409893992932865</c:v>
                </c:pt>
                <c:pt idx="279">
                  <c:v>98.763250883392232</c:v>
                </c:pt>
                <c:pt idx="280">
                  <c:v>99.116607773851598</c:v>
                </c:pt>
                <c:pt idx="281">
                  <c:v>99.469964664310965</c:v>
                </c:pt>
                <c:pt idx="282">
                  <c:v>99.823321554770317</c:v>
                </c:pt>
              </c:numCache>
            </c:numRef>
          </c:xVal>
          <c:yVal>
            <c:numRef>
              <c:f>'Error Factor (REVISED)'!$O$29:$O$311</c:f>
              <c:numCache>
                <c:formatCode>General</c:formatCode>
                <c:ptCount val="283"/>
                <c:pt idx="0">
                  <c:v>-0.41562500000000002</c:v>
                </c:pt>
                <c:pt idx="1">
                  <c:v>-0.18565400843881863</c:v>
                </c:pt>
                <c:pt idx="2">
                  <c:v>-0.18400970742887957</c:v>
                </c:pt>
                <c:pt idx="3">
                  <c:v>-0.16091954022988508</c:v>
                </c:pt>
                <c:pt idx="4">
                  <c:v>-0.14847161572052403</c:v>
                </c:pt>
                <c:pt idx="5">
                  <c:v>-0.14423076923076927</c:v>
                </c:pt>
                <c:pt idx="6">
                  <c:v>-0.14130434782608681</c:v>
                </c:pt>
                <c:pt idx="7">
                  <c:v>-0.12581139707081579</c:v>
                </c:pt>
                <c:pt idx="8">
                  <c:v>-0.125</c:v>
                </c:pt>
                <c:pt idx="9">
                  <c:v>-0.1221660451602572</c:v>
                </c:pt>
                <c:pt idx="10">
                  <c:v>-0.12087912087912089</c:v>
                </c:pt>
                <c:pt idx="11">
                  <c:v>-0.10801039430572812</c:v>
                </c:pt>
                <c:pt idx="12">
                  <c:v>-0.10161340047271605</c:v>
                </c:pt>
                <c:pt idx="13">
                  <c:v>-9.8507631005187668E-2</c:v>
                </c:pt>
                <c:pt idx="14">
                  <c:v>-9.835612653681447E-2</c:v>
                </c:pt>
                <c:pt idx="15">
                  <c:v>-9.7143253362917736E-2</c:v>
                </c:pt>
                <c:pt idx="16">
                  <c:v>-9.6551724137931005E-2</c:v>
                </c:pt>
                <c:pt idx="17">
                  <c:v>-9.3807848944835293E-2</c:v>
                </c:pt>
                <c:pt idx="18">
                  <c:v>-8.6967273926304545E-2</c:v>
                </c:pt>
                <c:pt idx="19">
                  <c:v>-8.582834331337319E-2</c:v>
                </c:pt>
                <c:pt idx="20">
                  <c:v>-8.3333333333333259E-2</c:v>
                </c:pt>
                <c:pt idx="21">
                  <c:v>-8.3123425692695263E-2</c:v>
                </c:pt>
                <c:pt idx="22">
                  <c:v>-8.2706766917293284E-2</c:v>
                </c:pt>
                <c:pt idx="23">
                  <c:v>-8.2621082621082476E-2</c:v>
                </c:pt>
                <c:pt idx="24">
                  <c:v>-8.1197873903461337E-2</c:v>
                </c:pt>
                <c:pt idx="25">
                  <c:v>-8.0769230769230704E-2</c:v>
                </c:pt>
                <c:pt idx="26">
                  <c:v>-7.2916392363396976E-2</c:v>
                </c:pt>
                <c:pt idx="27">
                  <c:v>-7.1604401969302067E-2</c:v>
                </c:pt>
                <c:pt idx="28">
                  <c:v>-7.1078431372548989E-2</c:v>
                </c:pt>
                <c:pt idx="29">
                  <c:v>-6.8493150684931448E-2</c:v>
                </c:pt>
                <c:pt idx="30">
                  <c:v>-6.8178336142178608E-2</c:v>
                </c:pt>
                <c:pt idx="31">
                  <c:v>-6.5967516627400302E-2</c:v>
                </c:pt>
                <c:pt idx="32">
                  <c:v>-6.3014642549526267E-2</c:v>
                </c:pt>
                <c:pt idx="33">
                  <c:v>-6.2935332178340353E-2</c:v>
                </c:pt>
                <c:pt idx="34">
                  <c:v>-6.25E-2</c:v>
                </c:pt>
                <c:pt idx="35">
                  <c:v>-6.2492100007584095E-2</c:v>
                </c:pt>
                <c:pt idx="36">
                  <c:v>-6.0535981499115654E-2</c:v>
                </c:pt>
                <c:pt idx="37">
                  <c:v>-6.0402684563758413E-2</c:v>
                </c:pt>
                <c:pt idx="38">
                  <c:v>-6.024096385542177E-2</c:v>
                </c:pt>
                <c:pt idx="39">
                  <c:v>-6.0127999999999959E-2</c:v>
                </c:pt>
                <c:pt idx="40">
                  <c:v>-6.0052219321148792E-2</c:v>
                </c:pt>
                <c:pt idx="41">
                  <c:v>-5.9550258507921283E-2</c:v>
                </c:pt>
                <c:pt idx="42">
                  <c:v>-5.9405940594059459E-2</c:v>
                </c:pt>
                <c:pt idx="43">
                  <c:v>-5.6151194080053868E-2</c:v>
                </c:pt>
                <c:pt idx="44">
                  <c:v>-5.5260550318859791E-2</c:v>
                </c:pt>
                <c:pt idx="45">
                  <c:v>-5.4384203480589033E-2</c:v>
                </c:pt>
                <c:pt idx="46">
                  <c:v>-5.3416494272393256E-2</c:v>
                </c:pt>
                <c:pt idx="47">
                  <c:v>-5.2828299682963542E-2</c:v>
                </c:pt>
                <c:pt idx="48">
                  <c:v>-5.1928783382789279E-2</c:v>
                </c:pt>
                <c:pt idx="49">
                  <c:v>-5.1759834368530044E-2</c:v>
                </c:pt>
                <c:pt idx="50">
                  <c:v>-5.0009892066562589E-2</c:v>
                </c:pt>
                <c:pt idx="51">
                  <c:v>-4.9844236760124616E-2</c:v>
                </c:pt>
                <c:pt idx="52">
                  <c:v>-4.9122807017543901E-2</c:v>
                </c:pt>
                <c:pt idx="53">
                  <c:v>-4.8275862068965614E-2</c:v>
                </c:pt>
                <c:pt idx="54">
                  <c:v>-4.8109965635738883E-2</c:v>
                </c:pt>
                <c:pt idx="55">
                  <c:v>-4.6271023421456281E-2</c:v>
                </c:pt>
                <c:pt idx="56">
                  <c:v>-4.5472652060671082E-2</c:v>
                </c:pt>
                <c:pt idx="57">
                  <c:v>-4.5189670932358261E-2</c:v>
                </c:pt>
                <c:pt idx="58">
                  <c:v>-4.500000000000004E-2</c:v>
                </c:pt>
                <c:pt idx="59">
                  <c:v>-4.4935522354144108E-2</c:v>
                </c:pt>
                <c:pt idx="60">
                  <c:v>-4.4887780548628409E-2</c:v>
                </c:pt>
                <c:pt idx="61">
                  <c:v>-4.4871794871794934E-2</c:v>
                </c:pt>
                <c:pt idx="62">
                  <c:v>-4.4428750280889773E-2</c:v>
                </c:pt>
                <c:pt idx="63">
                  <c:v>-4.2829612628023317E-2</c:v>
                </c:pt>
                <c:pt idx="64">
                  <c:v>-4.134320633783195E-2</c:v>
                </c:pt>
                <c:pt idx="65">
                  <c:v>-4.0940629188677802E-2</c:v>
                </c:pt>
                <c:pt idx="66">
                  <c:v>-4.0880384933463687E-2</c:v>
                </c:pt>
                <c:pt idx="67">
                  <c:v>-4.0379966633754427E-2</c:v>
                </c:pt>
                <c:pt idx="68">
                  <c:v>-3.9666455562592295E-2</c:v>
                </c:pt>
                <c:pt idx="69">
                  <c:v>-3.8986942505276345E-2</c:v>
                </c:pt>
                <c:pt idx="70">
                  <c:v>-3.8167938931297773E-2</c:v>
                </c:pt>
                <c:pt idx="71">
                  <c:v>-3.7111940454100045E-2</c:v>
                </c:pt>
                <c:pt idx="72">
                  <c:v>-3.6550542547115983E-2</c:v>
                </c:pt>
                <c:pt idx="73">
                  <c:v>-3.6094967553621293E-2</c:v>
                </c:pt>
                <c:pt idx="74">
                  <c:v>-3.6094967553621293E-2</c:v>
                </c:pt>
                <c:pt idx="75">
                  <c:v>-3.5066970225599459E-2</c:v>
                </c:pt>
                <c:pt idx="76">
                  <c:v>-3.4401583649884993E-2</c:v>
                </c:pt>
                <c:pt idx="77">
                  <c:v>-3.1088082901554293E-2</c:v>
                </c:pt>
                <c:pt idx="78">
                  <c:v>-3.0405405405405372E-2</c:v>
                </c:pt>
                <c:pt idx="79">
                  <c:v>-3.0313642233360416E-2</c:v>
                </c:pt>
                <c:pt idx="80">
                  <c:v>-3.0304887390838031E-2</c:v>
                </c:pt>
                <c:pt idx="81">
                  <c:v>-3.0121296839067391E-2</c:v>
                </c:pt>
                <c:pt idx="82">
                  <c:v>-3.0084331297750344E-2</c:v>
                </c:pt>
                <c:pt idx="83">
                  <c:v>-2.9932418801694505E-2</c:v>
                </c:pt>
                <c:pt idx="84">
                  <c:v>-2.8294507087936127E-2</c:v>
                </c:pt>
                <c:pt idx="85">
                  <c:v>-2.7700831024930817E-2</c:v>
                </c:pt>
                <c:pt idx="86">
                  <c:v>-2.7155635881128459E-2</c:v>
                </c:pt>
                <c:pt idx="87">
                  <c:v>-2.5382404270608783E-2</c:v>
                </c:pt>
                <c:pt idx="88">
                  <c:v>-2.4993954848211875E-2</c:v>
                </c:pt>
                <c:pt idx="89">
                  <c:v>-2.4937655860349017E-2</c:v>
                </c:pt>
                <c:pt idx="90">
                  <c:v>-2.4901939616394975E-2</c:v>
                </c:pt>
                <c:pt idx="91">
                  <c:v>-2.4397647505217113E-2</c:v>
                </c:pt>
                <c:pt idx="92">
                  <c:v>-2.4384490006004955E-2</c:v>
                </c:pt>
                <c:pt idx="93">
                  <c:v>-2.3937834292057869E-2</c:v>
                </c:pt>
                <c:pt idx="94">
                  <c:v>-2.2471910112359605E-2</c:v>
                </c:pt>
                <c:pt idx="95">
                  <c:v>-2.1197833456727655E-2</c:v>
                </c:pt>
                <c:pt idx="96">
                  <c:v>-2.0491803278688492E-2</c:v>
                </c:pt>
                <c:pt idx="97">
                  <c:v>-1.980198019801982E-2</c:v>
                </c:pt>
                <c:pt idx="98">
                  <c:v>-1.8653435498053095E-2</c:v>
                </c:pt>
                <c:pt idx="99">
                  <c:v>-1.8417475185757759E-2</c:v>
                </c:pt>
                <c:pt idx="100">
                  <c:v>-1.8404907975460016E-2</c:v>
                </c:pt>
                <c:pt idx="101">
                  <c:v>-1.822916666666663E-2</c:v>
                </c:pt>
                <c:pt idx="102">
                  <c:v>-1.6216216216216273E-2</c:v>
                </c:pt>
                <c:pt idx="103">
                  <c:v>-1.4919902546301156E-2</c:v>
                </c:pt>
                <c:pt idx="104">
                  <c:v>-1.4814814814814725E-2</c:v>
                </c:pt>
                <c:pt idx="105">
                  <c:v>-1.4424758130318294E-2</c:v>
                </c:pt>
                <c:pt idx="106">
                  <c:v>-1.3917271510112017E-2</c:v>
                </c:pt>
                <c:pt idx="107">
                  <c:v>-1.3888888888888951E-2</c:v>
                </c:pt>
                <c:pt idx="108">
                  <c:v>-1.3638617953380727E-2</c:v>
                </c:pt>
                <c:pt idx="109">
                  <c:v>-1.3157894736842035E-2</c:v>
                </c:pt>
                <c:pt idx="110">
                  <c:v>-1.2958316167933859E-2</c:v>
                </c:pt>
                <c:pt idx="111">
                  <c:v>-1.271066512286112E-2</c:v>
                </c:pt>
                <c:pt idx="112">
                  <c:v>-1.2315270935960521E-2</c:v>
                </c:pt>
                <c:pt idx="113">
                  <c:v>-1.1834319526627279E-2</c:v>
                </c:pt>
                <c:pt idx="114">
                  <c:v>-1.0695187165775444E-2</c:v>
                </c:pt>
                <c:pt idx="115">
                  <c:v>-1.0356009623766593E-2</c:v>
                </c:pt>
                <c:pt idx="116">
                  <c:v>-9.8039215686274161E-3</c:v>
                </c:pt>
                <c:pt idx="117">
                  <c:v>-9.5021026612307491E-3</c:v>
                </c:pt>
                <c:pt idx="118">
                  <c:v>-9.1562105003545335E-3</c:v>
                </c:pt>
                <c:pt idx="119">
                  <c:v>-9.1283501352348306E-3</c:v>
                </c:pt>
                <c:pt idx="120">
                  <c:v>-8.7719298245614308E-3</c:v>
                </c:pt>
                <c:pt idx="121">
                  <c:v>-7.4999999999999512E-3</c:v>
                </c:pt>
                <c:pt idx="122">
                  <c:v>-6.4171122994652885E-3</c:v>
                </c:pt>
                <c:pt idx="123">
                  <c:v>-5.8315334773217931E-3</c:v>
                </c:pt>
                <c:pt idx="124">
                  <c:v>-5.8202198749730538E-3</c:v>
                </c:pt>
                <c:pt idx="125">
                  <c:v>-5.0632911392405333E-3</c:v>
                </c:pt>
                <c:pt idx="126">
                  <c:v>-5.0054351947822484E-3</c:v>
                </c:pt>
                <c:pt idx="127">
                  <c:v>-4.5297522362791609E-3</c:v>
                </c:pt>
                <c:pt idx="128">
                  <c:v>-4.1281821403996721E-3</c:v>
                </c:pt>
                <c:pt idx="129">
                  <c:v>-4.1243588401549403E-3</c:v>
                </c:pt>
                <c:pt idx="130">
                  <c:v>-3.2786885245901232E-3</c:v>
                </c:pt>
                <c:pt idx="131">
                  <c:v>-3.0708148515773415E-3</c:v>
                </c:pt>
                <c:pt idx="132">
                  <c:v>-2.9794149512459844E-3</c:v>
                </c:pt>
                <c:pt idx="133">
                  <c:v>-2.6147278548559472E-3</c:v>
                </c:pt>
                <c:pt idx="134">
                  <c:v>-2.1299483648881123E-3</c:v>
                </c:pt>
                <c:pt idx="135">
                  <c:v>-1.2200417709216094E-3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3.9104931566369405E-3</c:v>
                </c:pt>
                <c:pt idx="143">
                  <c:v>4.1841004184099972E-3</c:v>
                </c:pt>
                <c:pt idx="144">
                  <c:v>4.5871559633026138E-3</c:v>
                </c:pt>
                <c:pt idx="145">
                  <c:v>5.1206455116765692E-3</c:v>
                </c:pt>
                <c:pt idx="146">
                  <c:v>5.3248709122202253E-3</c:v>
                </c:pt>
                <c:pt idx="147">
                  <c:v>5.3967129112268974E-3</c:v>
                </c:pt>
                <c:pt idx="148">
                  <c:v>6.2567149086771856E-3</c:v>
                </c:pt>
                <c:pt idx="149">
                  <c:v>6.3093493085208951E-3</c:v>
                </c:pt>
                <c:pt idx="150">
                  <c:v>7.2815533980583602E-3</c:v>
                </c:pt>
                <c:pt idx="151">
                  <c:v>8.0568874971458371E-3</c:v>
                </c:pt>
                <c:pt idx="152">
                  <c:v>8.379888268156277E-3</c:v>
                </c:pt>
                <c:pt idx="153">
                  <c:v>8.9083941964431812E-3</c:v>
                </c:pt>
                <c:pt idx="154">
                  <c:v>1.0452961672473782E-2</c:v>
                </c:pt>
                <c:pt idx="155">
                  <c:v>1.0706753906883693E-2</c:v>
                </c:pt>
                <c:pt idx="156">
                  <c:v>1.0976826699190534E-2</c:v>
                </c:pt>
                <c:pt idx="157">
                  <c:v>1.1231942866417821E-2</c:v>
                </c:pt>
                <c:pt idx="158">
                  <c:v>1.1327157663028498E-2</c:v>
                </c:pt>
                <c:pt idx="159">
                  <c:v>1.1842563566701436E-2</c:v>
                </c:pt>
                <c:pt idx="160">
                  <c:v>1.2359164820074264E-2</c:v>
                </c:pt>
                <c:pt idx="161">
                  <c:v>1.2422360248447006E-2</c:v>
                </c:pt>
                <c:pt idx="162">
                  <c:v>1.251847160650188E-2</c:v>
                </c:pt>
                <c:pt idx="163">
                  <c:v>1.2531328320801949E-2</c:v>
                </c:pt>
                <c:pt idx="164">
                  <c:v>1.2820512820512997E-2</c:v>
                </c:pt>
                <c:pt idx="165">
                  <c:v>1.2874306116598344E-2</c:v>
                </c:pt>
                <c:pt idx="166">
                  <c:v>1.305487954421114E-2</c:v>
                </c:pt>
                <c:pt idx="167">
                  <c:v>1.3128438626446748E-2</c:v>
                </c:pt>
                <c:pt idx="168">
                  <c:v>1.5178767273524851E-2</c:v>
                </c:pt>
                <c:pt idx="169">
                  <c:v>1.525794416570192E-2</c:v>
                </c:pt>
                <c:pt idx="170">
                  <c:v>1.5424164524421524E-2</c:v>
                </c:pt>
                <c:pt idx="171">
                  <c:v>1.5494356187290892E-2</c:v>
                </c:pt>
                <c:pt idx="172">
                  <c:v>1.6592642252576839E-2</c:v>
                </c:pt>
                <c:pt idx="173">
                  <c:v>1.6656367619796608E-2</c:v>
                </c:pt>
                <c:pt idx="174">
                  <c:v>1.7448969993415497E-2</c:v>
                </c:pt>
                <c:pt idx="175">
                  <c:v>1.7740680907078366E-2</c:v>
                </c:pt>
                <c:pt idx="176">
                  <c:v>1.80551156160913E-2</c:v>
                </c:pt>
                <c:pt idx="177">
                  <c:v>1.8626929217669064E-2</c:v>
                </c:pt>
                <c:pt idx="178">
                  <c:v>1.898090611230363E-2</c:v>
                </c:pt>
                <c:pt idx="179">
                  <c:v>1.9232265090230127E-2</c:v>
                </c:pt>
                <c:pt idx="180">
                  <c:v>1.9866514877564301E-2</c:v>
                </c:pt>
                <c:pt idx="181">
                  <c:v>2.1164021164021163E-2</c:v>
                </c:pt>
                <c:pt idx="182">
                  <c:v>2.3017902813299296E-2</c:v>
                </c:pt>
                <c:pt idx="183">
                  <c:v>2.409638554216853E-2</c:v>
                </c:pt>
                <c:pt idx="184">
                  <c:v>2.4392048537463795E-2</c:v>
                </c:pt>
                <c:pt idx="185">
                  <c:v>2.472277767678599E-2</c:v>
                </c:pt>
                <c:pt idx="186">
                  <c:v>2.5252525252525082E-2</c:v>
                </c:pt>
                <c:pt idx="187">
                  <c:v>2.6161850730474168E-2</c:v>
                </c:pt>
                <c:pt idx="188">
                  <c:v>2.6456583382376442E-2</c:v>
                </c:pt>
                <c:pt idx="189">
                  <c:v>2.6525198938992078E-2</c:v>
                </c:pt>
                <c:pt idx="190">
                  <c:v>2.7573622586040791E-2</c:v>
                </c:pt>
                <c:pt idx="191">
                  <c:v>2.7913648763051579E-2</c:v>
                </c:pt>
                <c:pt idx="192">
                  <c:v>2.8735632183908066E-2</c:v>
                </c:pt>
                <c:pt idx="193">
                  <c:v>2.8747433264886935E-2</c:v>
                </c:pt>
                <c:pt idx="194">
                  <c:v>2.875540471430571E-2</c:v>
                </c:pt>
                <c:pt idx="195">
                  <c:v>2.8880866425992746E-2</c:v>
                </c:pt>
                <c:pt idx="196">
                  <c:v>2.9803086748270369E-2</c:v>
                </c:pt>
                <c:pt idx="197">
                  <c:v>3.0061047941440266E-2</c:v>
                </c:pt>
                <c:pt idx="198">
                  <c:v>3.0856013933296733E-2</c:v>
                </c:pt>
                <c:pt idx="199">
                  <c:v>3.0903823211952508E-2</c:v>
                </c:pt>
                <c:pt idx="200">
                  <c:v>3.4255028906740703E-2</c:v>
                </c:pt>
                <c:pt idx="201">
                  <c:v>3.511662466886345E-2</c:v>
                </c:pt>
                <c:pt idx="202">
                  <c:v>3.5258480522083913E-2</c:v>
                </c:pt>
                <c:pt idx="203">
                  <c:v>3.5856573705179473E-2</c:v>
                </c:pt>
                <c:pt idx="204">
                  <c:v>3.6363636363636154E-2</c:v>
                </c:pt>
                <c:pt idx="205">
                  <c:v>3.642938458447742E-2</c:v>
                </c:pt>
                <c:pt idx="206">
                  <c:v>3.6902985074626748E-2</c:v>
                </c:pt>
                <c:pt idx="207">
                  <c:v>3.7333333333333441E-2</c:v>
                </c:pt>
                <c:pt idx="208">
                  <c:v>3.7547103315531238E-2</c:v>
                </c:pt>
                <c:pt idx="209">
                  <c:v>3.7639781108731896E-2</c:v>
                </c:pt>
                <c:pt idx="210">
                  <c:v>3.8461538461538325E-2</c:v>
                </c:pt>
                <c:pt idx="211">
                  <c:v>3.8461538461538547E-2</c:v>
                </c:pt>
                <c:pt idx="212">
                  <c:v>4.0000000000000036E-2</c:v>
                </c:pt>
                <c:pt idx="213">
                  <c:v>4.0012445550715592E-2</c:v>
                </c:pt>
                <c:pt idx="214">
                  <c:v>4.0568587701515613E-2</c:v>
                </c:pt>
                <c:pt idx="215">
                  <c:v>4.1841004184100417E-2</c:v>
                </c:pt>
                <c:pt idx="216">
                  <c:v>4.1858715078543884E-2</c:v>
                </c:pt>
                <c:pt idx="217">
                  <c:v>4.3496101764464612E-2</c:v>
                </c:pt>
                <c:pt idx="218">
                  <c:v>4.3768682880023446E-2</c:v>
                </c:pt>
                <c:pt idx="219">
                  <c:v>4.5903221018257279E-2</c:v>
                </c:pt>
                <c:pt idx="220">
                  <c:v>4.6684110090299269E-2</c:v>
                </c:pt>
                <c:pt idx="221">
                  <c:v>4.704972638591487E-2</c:v>
                </c:pt>
                <c:pt idx="222">
                  <c:v>4.7382489408916761E-2</c:v>
                </c:pt>
                <c:pt idx="223">
                  <c:v>4.7848537005163561E-2</c:v>
                </c:pt>
                <c:pt idx="224">
                  <c:v>4.7870051635111821E-2</c:v>
                </c:pt>
                <c:pt idx="225">
                  <c:v>4.8672566371681603E-2</c:v>
                </c:pt>
                <c:pt idx="226">
                  <c:v>4.9738219895288038E-2</c:v>
                </c:pt>
                <c:pt idx="227">
                  <c:v>5.0264833342250181E-2</c:v>
                </c:pt>
                <c:pt idx="228">
                  <c:v>5.0602409638554224E-2</c:v>
                </c:pt>
                <c:pt idx="229">
                  <c:v>5.0632911392405111E-2</c:v>
                </c:pt>
                <c:pt idx="230">
                  <c:v>5.0636151857256229E-2</c:v>
                </c:pt>
                <c:pt idx="231">
                  <c:v>5.2389550981100319E-2</c:v>
                </c:pt>
                <c:pt idx="232">
                  <c:v>5.2459016393442637E-2</c:v>
                </c:pt>
                <c:pt idx="233">
                  <c:v>5.3251959552444106E-2</c:v>
                </c:pt>
                <c:pt idx="234">
                  <c:v>5.4165715590047903E-2</c:v>
                </c:pt>
                <c:pt idx="235">
                  <c:v>5.4263565891472965E-2</c:v>
                </c:pt>
                <c:pt idx="236">
                  <c:v>5.4773082942096929E-2</c:v>
                </c:pt>
                <c:pt idx="237">
                  <c:v>5.4773082942096929E-2</c:v>
                </c:pt>
                <c:pt idx="238">
                  <c:v>5.5408970976253302E-2</c:v>
                </c:pt>
                <c:pt idx="239">
                  <c:v>5.6717679374566066E-2</c:v>
                </c:pt>
                <c:pt idx="240">
                  <c:v>5.9071729957805852E-2</c:v>
                </c:pt>
                <c:pt idx="241">
                  <c:v>6.249648896129445E-2</c:v>
                </c:pt>
                <c:pt idx="242">
                  <c:v>6.3046847657616922E-2</c:v>
                </c:pt>
                <c:pt idx="243">
                  <c:v>6.3154160014192051E-2</c:v>
                </c:pt>
                <c:pt idx="244">
                  <c:v>6.4591262852922826E-2</c:v>
                </c:pt>
                <c:pt idx="245">
                  <c:v>6.5011509371917242E-2</c:v>
                </c:pt>
                <c:pt idx="246">
                  <c:v>6.5169440545418178E-2</c:v>
                </c:pt>
                <c:pt idx="247">
                  <c:v>6.7138314217315198E-2</c:v>
                </c:pt>
                <c:pt idx="248">
                  <c:v>6.7703795892968266E-2</c:v>
                </c:pt>
                <c:pt idx="249">
                  <c:v>6.8493150684931559E-2</c:v>
                </c:pt>
                <c:pt idx="250">
                  <c:v>7.0110701107011009E-2</c:v>
                </c:pt>
                <c:pt idx="251">
                  <c:v>7.0528004890349383E-2</c:v>
                </c:pt>
                <c:pt idx="252">
                  <c:v>7.1226728723404298E-2</c:v>
                </c:pt>
                <c:pt idx="253">
                  <c:v>7.1453738284828372E-2</c:v>
                </c:pt>
                <c:pt idx="254">
                  <c:v>7.1996278844014716E-2</c:v>
                </c:pt>
                <c:pt idx="255">
                  <c:v>7.21894770994429E-2</c:v>
                </c:pt>
                <c:pt idx="256">
                  <c:v>7.4552496597927176E-2</c:v>
                </c:pt>
                <c:pt idx="257">
                  <c:v>7.6341181011192694E-2</c:v>
                </c:pt>
                <c:pt idx="258">
                  <c:v>7.7720207253886064E-2</c:v>
                </c:pt>
                <c:pt idx="259">
                  <c:v>8.0306199110641963E-2</c:v>
                </c:pt>
                <c:pt idx="260">
                  <c:v>8.1690140845070536E-2</c:v>
                </c:pt>
                <c:pt idx="261">
                  <c:v>8.1814630110541575E-2</c:v>
                </c:pt>
                <c:pt idx="262">
                  <c:v>8.2251745496727757E-2</c:v>
                </c:pt>
                <c:pt idx="263">
                  <c:v>8.2588479595521846E-2</c:v>
                </c:pt>
                <c:pt idx="264">
                  <c:v>8.399101172859802E-2</c:v>
                </c:pt>
                <c:pt idx="265">
                  <c:v>8.4249084249084172E-2</c:v>
                </c:pt>
                <c:pt idx="266">
                  <c:v>8.9285714285714191E-2</c:v>
                </c:pt>
                <c:pt idx="267">
                  <c:v>8.9947089947089998E-2</c:v>
                </c:pt>
                <c:pt idx="268">
                  <c:v>9.0299544822699085E-2</c:v>
                </c:pt>
                <c:pt idx="269">
                  <c:v>0.10660315374507223</c:v>
                </c:pt>
                <c:pt idx="270">
                  <c:v>0.10698689956331875</c:v>
                </c:pt>
                <c:pt idx="271">
                  <c:v>0.11068702290076327</c:v>
                </c:pt>
                <c:pt idx="272">
                  <c:v>0.11161520404478154</c:v>
                </c:pt>
                <c:pt idx="273">
                  <c:v>0.11598295916902002</c:v>
                </c:pt>
                <c:pt idx="274">
                  <c:v>0.11839891276210213</c:v>
                </c:pt>
                <c:pt idx="275">
                  <c:v>0.120800814387513</c:v>
                </c:pt>
                <c:pt idx="276">
                  <c:v>0.1227018679217533</c:v>
                </c:pt>
                <c:pt idx="277">
                  <c:v>0.12745778394633356</c:v>
                </c:pt>
                <c:pt idx="278">
                  <c:v>0.13973461682820743</c:v>
                </c:pt>
                <c:pt idx="279">
                  <c:v>0.14473684210526305</c:v>
                </c:pt>
                <c:pt idx="280">
                  <c:v>0.16862745098039222</c:v>
                </c:pt>
                <c:pt idx="281">
                  <c:v>0.2276346074029354</c:v>
                </c:pt>
                <c:pt idx="282">
                  <c:v>0.42245989304812825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02-4E4E-B6F1-6F0C3CD3D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750815"/>
        <c:axId val="402751295"/>
      </c:scatterChart>
      <c:valAx>
        <c:axId val="40275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751295"/>
        <c:crosses val="autoZero"/>
        <c:crossBetween val="midCat"/>
      </c:valAx>
      <c:valAx>
        <c:axId val="402751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SKC Returns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750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factor model(REVISED)'!$I$1</c:f>
              <c:strCache>
                <c:ptCount val="1"/>
                <c:pt idx="0">
                  <c:v>NZX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factor model(REVISED)'!$I$2:$I$284</c:f>
              <c:numCache>
                <c:formatCode>_(* #,##0.00_);_(* \(#,##0.00\);_(* "-"??_);_(@_)</c:formatCode>
                <c:ptCount val="283"/>
                <c:pt idx="0">
                  <c:v>12447.68</c:v>
                </c:pt>
                <c:pt idx="1">
                  <c:v>12405.27</c:v>
                </c:pt>
                <c:pt idx="2">
                  <c:v>11717.43</c:v>
                </c:pt>
                <c:pt idx="3">
                  <c:v>11867.29</c:v>
                </c:pt>
                <c:pt idx="4">
                  <c:v>11957.5</c:v>
                </c:pt>
                <c:pt idx="5">
                  <c:v>12105.29</c:v>
                </c:pt>
                <c:pt idx="6">
                  <c:v>11741.47</c:v>
                </c:pt>
                <c:pt idx="7">
                  <c:v>11872.1</c:v>
                </c:pt>
                <c:pt idx="8">
                  <c:v>11770.49</c:v>
                </c:pt>
                <c:pt idx="9">
                  <c:v>11330.2</c:v>
                </c:pt>
                <c:pt idx="10">
                  <c:v>10757.69</c:v>
                </c:pt>
                <c:pt idx="11">
                  <c:v>11296.43</c:v>
                </c:pt>
                <c:pt idx="12">
                  <c:v>11554.48</c:v>
                </c:pt>
                <c:pt idx="13">
                  <c:v>12056.15</c:v>
                </c:pt>
                <c:pt idx="14">
                  <c:v>11916.47</c:v>
                </c:pt>
                <c:pt idx="15">
                  <c:v>11813.01</c:v>
                </c:pt>
                <c:pt idx="16">
                  <c:v>12019.84</c:v>
                </c:pt>
                <c:pt idx="17">
                  <c:v>11884.5</c:v>
                </c:pt>
                <c:pt idx="18">
                  <c:v>11894.58</c:v>
                </c:pt>
                <c:pt idx="19">
                  <c:v>11967.72</c:v>
                </c:pt>
                <c:pt idx="20">
                  <c:v>11473.24</c:v>
                </c:pt>
                <c:pt idx="21">
                  <c:v>11552.04</c:v>
                </c:pt>
                <c:pt idx="22">
                  <c:v>11338.43</c:v>
                </c:pt>
                <c:pt idx="23">
                  <c:v>11065.71</c:v>
                </c:pt>
                <c:pt idx="24">
                  <c:v>11601.1</c:v>
                </c:pt>
                <c:pt idx="25">
                  <c:v>11492.65</c:v>
                </c:pt>
                <c:pt idx="26">
                  <c:v>10868.7</c:v>
                </c:pt>
                <c:pt idx="27">
                  <c:v>11308.34</c:v>
                </c:pt>
                <c:pt idx="28">
                  <c:v>11884.3</c:v>
                </c:pt>
                <c:pt idx="29">
                  <c:v>12110.26</c:v>
                </c:pt>
                <c:pt idx="30">
                  <c:v>11977.77</c:v>
                </c:pt>
                <c:pt idx="31">
                  <c:v>11889.4</c:v>
                </c:pt>
                <c:pt idx="32">
                  <c:v>13033.77</c:v>
                </c:pt>
                <c:pt idx="33">
                  <c:v>12718.91</c:v>
                </c:pt>
                <c:pt idx="34">
                  <c:v>13099.82</c:v>
                </c:pt>
                <c:pt idx="35">
                  <c:v>13275.76</c:v>
                </c:pt>
                <c:pt idx="36">
                  <c:v>13218.83</c:v>
                </c:pt>
                <c:pt idx="37">
                  <c:v>12594.52</c:v>
                </c:pt>
                <c:pt idx="38">
                  <c:v>12654.6</c:v>
                </c:pt>
                <c:pt idx="39">
                  <c:v>12320.72</c:v>
                </c:pt>
                <c:pt idx="40">
                  <c:v>12731.13</c:v>
                </c:pt>
                <c:pt idx="41">
                  <c:v>12560.7</c:v>
                </c:pt>
                <c:pt idx="42">
                  <c:v>12227.29</c:v>
                </c:pt>
                <c:pt idx="43">
                  <c:v>13127.29</c:v>
                </c:pt>
                <c:pt idx="44">
                  <c:v>13091.64</c:v>
                </c:pt>
                <c:pt idx="45">
                  <c:v>12768.52</c:v>
                </c:pt>
                <c:pt idx="46">
                  <c:v>12084.47</c:v>
                </c:pt>
                <c:pt idx="47">
                  <c:v>11747.28</c:v>
                </c:pt>
                <c:pt idx="48">
                  <c:v>11937.56</c:v>
                </c:pt>
                <c:pt idx="49">
                  <c:v>11727.63</c:v>
                </c:pt>
                <c:pt idx="50">
                  <c:v>11451.05</c:v>
                </c:pt>
                <c:pt idx="51">
                  <c:v>10882.41</c:v>
                </c:pt>
                <c:pt idx="52">
                  <c:v>10532.066999999999</c:v>
                </c:pt>
                <c:pt idx="53">
                  <c:v>9796.7530000000006</c:v>
                </c:pt>
                <c:pt idx="54">
                  <c:v>11261.162</c:v>
                </c:pt>
                <c:pt idx="55">
                  <c:v>11717.445</c:v>
                </c:pt>
                <c:pt idx="56">
                  <c:v>11491.902</c:v>
                </c:pt>
                <c:pt idx="57">
                  <c:v>11316.58</c:v>
                </c:pt>
                <c:pt idx="58">
                  <c:v>10787.824000000001</c:v>
                </c:pt>
                <c:pt idx="59">
                  <c:v>10925.623</c:v>
                </c:pt>
                <c:pt idx="60">
                  <c:v>10757.196</c:v>
                </c:pt>
                <c:pt idx="61">
                  <c:v>10857.75</c:v>
                </c:pt>
                <c:pt idx="62">
                  <c:v>10501.103999999999</c:v>
                </c:pt>
                <c:pt idx="63">
                  <c:v>10117.987999999999</c:v>
                </c:pt>
                <c:pt idx="64">
                  <c:v>10013.83</c:v>
                </c:pt>
                <c:pt idx="65">
                  <c:v>9844.9529999999995</c:v>
                </c:pt>
                <c:pt idx="66">
                  <c:v>9325.0319999999992</c:v>
                </c:pt>
                <c:pt idx="67">
                  <c:v>8985.34</c:v>
                </c:pt>
                <c:pt idx="68">
                  <c:v>8811.27</c:v>
                </c:pt>
                <c:pt idx="69">
                  <c:v>8823.5409999999993</c:v>
                </c:pt>
                <c:pt idx="70">
                  <c:v>8752.3080000000009</c:v>
                </c:pt>
                <c:pt idx="71">
                  <c:v>9351.0619999999999</c:v>
                </c:pt>
                <c:pt idx="72">
                  <c:v>9313.1970000000001</c:v>
                </c:pt>
                <c:pt idx="73">
                  <c:v>8922.0859999999993</c:v>
                </c:pt>
                <c:pt idx="74">
                  <c:v>8943.134</c:v>
                </c:pt>
                <c:pt idx="75">
                  <c:v>8658.7909999999993</c:v>
                </c:pt>
                <c:pt idx="76">
                  <c:v>8443.5779999999995</c:v>
                </c:pt>
                <c:pt idx="77">
                  <c:v>8319.0660000000007</c:v>
                </c:pt>
                <c:pt idx="78">
                  <c:v>8373.82</c:v>
                </c:pt>
                <c:pt idx="79">
                  <c:v>8442.01</c:v>
                </c:pt>
                <c:pt idx="80">
                  <c:v>8398.08</c:v>
                </c:pt>
                <c:pt idx="81">
                  <c:v>8186.82</c:v>
                </c:pt>
                <c:pt idx="82">
                  <c:v>8146.3410000000003</c:v>
                </c:pt>
                <c:pt idx="83">
                  <c:v>7930.3969999999999</c:v>
                </c:pt>
                <c:pt idx="84">
                  <c:v>7817.1009999999997</c:v>
                </c:pt>
                <c:pt idx="85">
                  <c:v>7693.9870000000001</c:v>
                </c:pt>
                <c:pt idx="86">
                  <c:v>7611.4440000000004</c:v>
                </c:pt>
                <c:pt idx="87">
                  <c:v>7418.8959999999997</c:v>
                </c:pt>
                <c:pt idx="88">
                  <c:v>7378.7479999999996</c:v>
                </c:pt>
                <c:pt idx="89">
                  <c:v>7196.7830000000004</c:v>
                </c:pt>
                <c:pt idx="90">
                  <c:v>7167.46</c:v>
                </c:pt>
                <c:pt idx="91">
                  <c:v>7050.75</c:v>
                </c:pt>
                <c:pt idx="92">
                  <c:v>6881.22</c:v>
                </c:pt>
                <c:pt idx="93">
                  <c:v>6896.95</c:v>
                </c:pt>
                <c:pt idx="94">
                  <c:v>6960.6779999999999</c:v>
                </c:pt>
                <c:pt idx="95">
                  <c:v>7361.0889999999999</c:v>
                </c:pt>
                <c:pt idx="96">
                  <c:v>7398.83</c:v>
                </c:pt>
                <c:pt idx="97">
                  <c:v>7348.1270000000004</c:v>
                </c:pt>
                <c:pt idx="98">
                  <c:v>6897.5330000000004</c:v>
                </c:pt>
                <c:pt idx="99">
                  <c:v>7039.4139999999998</c:v>
                </c:pt>
                <c:pt idx="100">
                  <c:v>6820.5839999999998</c:v>
                </c:pt>
                <c:pt idx="101">
                  <c:v>6752.4219999999996</c:v>
                </c:pt>
                <c:pt idx="102">
                  <c:v>6230.87</c:v>
                </c:pt>
                <c:pt idx="103">
                  <c:v>6170.2209999999995</c:v>
                </c:pt>
                <c:pt idx="104">
                  <c:v>6324.26</c:v>
                </c:pt>
                <c:pt idx="105">
                  <c:v>6100.15</c:v>
                </c:pt>
                <c:pt idx="106">
                  <c:v>5986.3720000000003</c:v>
                </c:pt>
                <c:pt idx="107">
                  <c:v>5593.3639999999996</c:v>
                </c:pt>
                <c:pt idx="108">
                  <c:v>5656.2449999999999</c:v>
                </c:pt>
                <c:pt idx="109">
                  <c:v>5920.9549999999999</c:v>
                </c:pt>
                <c:pt idx="110">
                  <c:v>5726.9570000000003</c:v>
                </c:pt>
                <c:pt idx="111">
                  <c:v>5844.9489999999996</c:v>
                </c:pt>
                <c:pt idx="112">
                  <c:v>5791.3360000000002</c:v>
                </c:pt>
                <c:pt idx="113">
                  <c:v>5833.9849999999997</c:v>
                </c:pt>
                <c:pt idx="114">
                  <c:v>5878.4719999999998</c:v>
                </c:pt>
                <c:pt idx="115">
                  <c:v>5743.9949999999999</c:v>
                </c:pt>
                <c:pt idx="116">
                  <c:v>5568.2830000000004</c:v>
                </c:pt>
                <c:pt idx="117">
                  <c:v>5424.4470000000001</c:v>
                </c:pt>
                <c:pt idx="118">
                  <c:v>5387.8339999999998</c:v>
                </c:pt>
                <c:pt idx="119">
                  <c:v>5255.0370000000003</c:v>
                </c:pt>
                <c:pt idx="120">
                  <c:v>5223.3029999999999</c:v>
                </c:pt>
                <c:pt idx="121">
                  <c:v>5167.9889999999996</c:v>
                </c:pt>
                <c:pt idx="122">
                  <c:v>5141.4769999999999</c:v>
                </c:pt>
                <c:pt idx="123">
                  <c:v>5178.4350000000004</c:v>
                </c:pt>
                <c:pt idx="124">
                  <c:v>5232.6760000000004</c:v>
                </c:pt>
                <c:pt idx="125">
                  <c:v>5139.982</c:v>
                </c:pt>
                <c:pt idx="126">
                  <c:v>4990.0379999999996</c:v>
                </c:pt>
                <c:pt idx="127">
                  <c:v>4874.5829999999996</c:v>
                </c:pt>
                <c:pt idx="128">
                  <c:v>4737.01</c:v>
                </c:pt>
                <c:pt idx="129">
                  <c:v>4794.95</c:v>
                </c:pt>
                <c:pt idx="130">
                  <c:v>4909.7259999999997</c:v>
                </c:pt>
                <c:pt idx="131">
                  <c:v>4736.3869999999997</c:v>
                </c:pt>
                <c:pt idx="132">
                  <c:v>4540.97</c:v>
                </c:pt>
                <c:pt idx="133">
                  <c:v>4537.9849999999997</c:v>
                </c:pt>
                <c:pt idx="134">
                  <c:v>4440.1729999999998</c:v>
                </c:pt>
                <c:pt idx="135">
                  <c:v>4511.3509999999997</c:v>
                </c:pt>
                <c:pt idx="136">
                  <c:v>4614.37</c:v>
                </c:pt>
                <c:pt idx="137">
                  <c:v>4422.7539999999999</c:v>
                </c:pt>
                <c:pt idx="138">
                  <c:v>4320.0060000000003</c:v>
                </c:pt>
                <c:pt idx="139">
                  <c:v>4252.6469999999999</c:v>
                </c:pt>
                <c:pt idx="140">
                  <c:v>4066.5129999999999</c:v>
                </c:pt>
                <c:pt idx="141">
                  <c:v>4050.0859999999998</c:v>
                </c:pt>
                <c:pt idx="142">
                  <c:v>3957.8760000000002</c:v>
                </c:pt>
                <c:pt idx="143">
                  <c:v>3834.1480000000001</c:v>
                </c:pt>
                <c:pt idx="144">
                  <c:v>3666.68</c:v>
                </c:pt>
                <c:pt idx="145">
                  <c:v>3545.01</c:v>
                </c:pt>
                <c:pt idx="146">
                  <c:v>3399.835</c:v>
                </c:pt>
                <c:pt idx="147">
                  <c:v>3488.2860000000001</c:v>
                </c:pt>
                <c:pt idx="148">
                  <c:v>3555.8739999999998</c:v>
                </c:pt>
                <c:pt idx="149">
                  <c:v>3509.549</c:v>
                </c:pt>
                <c:pt idx="150">
                  <c:v>3322.5279999999998</c:v>
                </c:pt>
                <c:pt idx="151">
                  <c:v>3296.2040000000002</c:v>
                </c:pt>
                <c:pt idx="152">
                  <c:v>3274.7130000000002</c:v>
                </c:pt>
                <c:pt idx="153">
                  <c:v>3270.2049999999999</c:v>
                </c:pt>
                <c:pt idx="154">
                  <c:v>3332.5569999999998</c:v>
                </c:pt>
                <c:pt idx="155">
                  <c:v>3343.348</c:v>
                </c:pt>
                <c:pt idx="156">
                  <c:v>3323.069</c:v>
                </c:pt>
                <c:pt idx="157">
                  <c:v>3395.6280000000002</c:v>
                </c:pt>
                <c:pt idx="158">
                  <c:v>3448.35</c:v>
                </c:pt>
                <c:pt idx="159">
                  <c:v>3547.6439999999998</c:v>
                </c:pt>
                <c:pt idx="160">
                  <c:v>3519.3270000000002</c:v>
                </c:pt>
                <c:pt idx="161">
                  <c:v>3439.8490000000002</c:v>
                </c:pt>
                <c:pt idx="162">
                  <c:v>3370.5230000000001</c:v>
                </c:pt>
                <c:pt idx="163">
                  <c:v>3338.74</c:v>
                </c:pt>
                <c:pt idx="164">
                  <c:v>3309.03</c:v>
                </c:pt>
                <c:pt idx="165">
                  <c:v>3264.5050000000001</c:v>
                </c:pt>
                <c:pt idx="166">
                  <c:v>3304.89</c:v>
                </c:pt>
                <c:pt idx="167">
                  <c:v>3178.09</c:v>
                </c:pt>
                <c:pt idx="168">
                  <c:v>3036.1019999999999</c:v>
                </c:pt>
                <c:pt idx="169">
                  <c:v>3034.623</c:v>
                </c:pt>
                <c:pt idx="170">
                  <c:v>2972.0909999999999</c:v>
                </c:pt>
                <c:pt idx="171">
                  <c:v>3061.2249999999999</c:v>
                </c:pt>
                <c:pt idx="172">
                  <c:v>3286.127</c:v>
                </c:pt>
                <c:pt idx="173">
                  <c:v>3267.9929999999999</c:v>
                </c:pt>
                <c:pt idx="174">
                  <c:v>3156.1019999999999</c:v>
                </c:pt>
                <c:pt idx="175">
                  <c:v>3164.654</c:v>
                </c:pt>
                <c:pt idx="176">
                  <c:v>3230.145</c:v>
                </c:pt>
                <c:pt idx="177">
                  <c:v>3125.5230000000001</c:v>
                </c:pt>
                <c:pt idx="178">
                  <c:v>3215.6190000000001</c:v>
                </c:pt>
                <c:pt idx="179">
                  <c:v>3161.0619999999999</c:v>
                </c:pt>
                <c:pt idx="180">
                  <c:v>3098.0030000000002</c:v>
                </c:pt>
                <c:pt idx="181">
                  <c:v>3016.203</c:v>
                </c:pt>
                <c:pt idx="182">
                  <c:v>2796.1060000000002</c:v>
                </c:pt>
                <c:pt idx="183">
                  <c:v>2764.174</c:v>
                </c:pt>
                <c:pt idx="184">
                  <c:v>2740.585</c:v>
                </c:pt>
                <c:pt idx="185">
                  <c:v>2590.3939999999998</c:v>
                </c:pt>
                <c:pt idx="186">
                  <c:v>2522.317</c:v>
                </c:pt>
                <c:pt idx="187">
                  <c:v>2774.1439999999998</c:v>
                </c:pt>
                <c:pt idx="188">
                  <c:v>2715.7109999999998</c:v>
                </c:pt>
                <c:pt idx="189">
                  <c:v>2710.96</c:v>
                </c:pt>
                <c:pt idx="190">
                  <c:v>2820.8620000000001</c:v>
                </c:pt>
                <c:pt idx="191">
                  <c:v>3090.2159999999999</c:v>
                </c:pt>
                <c:pt idx="192">
                  <c:v>3353.2429999999999</c:v>
                </c:pt>
                <c:pt idx="193">
                  <c:v>3336.277</c:v>
                </c:pt>
                <c:pt idx="194">
                  <c:v>3194.73</c:v>
                </c:pt>
                <c:pt idx="195">
                  <c:v>3624.2269999999999</c:v>
                </c:pt>
                <c:pt idx="196">
                  <c:v>3624.8040000000001</c:v>
                </c:pt>
                <c:pt idx="197">
                  <c:v>3470.4290000000001</c:v>
                </c:pt>
                <c:pt idx="198">
                  <c:v>3582.7220000000002</c:v>
                </c:pt>
                <c:pt idx="199">
                  <c:v>3670.6439999999998</c:v>
                </c:pt>
                <c:pt idx="200">
                  <c:v>4041.3760000000002</c:v>
                </c:pt>
                <c:pt idx="201">
                  <c:v>4062.89</c:v>
                </c:pt>
                <c:pt idx="202">
                  <c:v>4209.07</c:v>
                </c:pt>
                <c:pt idx="203">
                  <c:v>4268.902</c:v>
                </c:pt>
                <c:pt idx="204">
                  <c:v>4118.9709999999995</c:v>
                </c:pt>
                <c:pt idx="205">
                  <c:v>4213.3</c:v>
                </c:pt>
                <c:pt idx="206">
                  <c:v>4234.2870000000003</c:v>
                </c:pt>
                <c:pt idx="207">
                  <c:v>4302.3549999999996</c:v>
                </c:pt>
                <c:pt idx="208">
                  <c:v>4194.6360000000004</c:v>
                </c:pt>
                <c:pt idx="209">
                  <c:v>4107.143</c:v>
                </c:pt>
                <c:pt idx="210">
                  <c:v>4037.1260000000002</c:v>
                </c:pt>
                <c:pt idx="211">
                  <c:v>4152.9830000000002</c:v>
                </c:pt>
                <c:pt idx="212">
                  <c:v>4055.4679999999998</c:v>
                </c:pt>
                <c:pt idx="213">
                  <c:v>3863.7139999999999</c:v>
                </c:pt>
                <c:pt idx="214">
                  <c:v>3784.4989999999998</c:v>
                </c:pt>
                <c:pt idx="215">
                  <c:v>3589.3420000000001</c:v>
                </c:pt>
                <c:pt idx="216">
                  <c:v>3510.27</c:v>
                </c:pt>
                <c:pt idx="217">
                  <c:v>3580.5650000000001</c:v>
                </c:pt>
                <c:pt idx="218">
                  <c:v>3585.873</c:v>
                </c:pt>
                <c:pt idx="219">
                  <c:v>3613.5940000000001</c:v>
                </c:pt>
                <c:pt idx="220">
                  <c:v>3795.1669999999999</c:v>
                </c:pt>
                <c:pt idx="221">
                  <c:v>3702.482</c:v>
                </c:pt>
                <c:pt idx="222">
                  <c:v>3405.1660000000002</c:v>
                </c:pt>
                <c:pt idx="223">
                  <c:v>3350.6529999999998</c:v>
                </c:pt>
                <c:pt idx="224">
                  <c:v>3370.511</c:v>
                </c:pt>
                <c:pt idx="225">
                  <c:v>3317.768</c:v>
                </c:pt>
                <c:pt idx="226">
                  <c:v>3293.1570000000002</c:v>
                </c:pt>
                <c:pt idx="227">
                  <c:v>3452.7890000000002</c:v>
                </c:pt>
                <c:pt idx="228">
                  <c:v>3353.114</c:v>
                </c:pt>
                <c:pt idx="229">
                  <c:v>3359.279</c:v>
                </c:pt>
                <c:pt idx="230">
                  <c:v>3246.4879999999998</c:v>
                </c:pt>
                <c:pt idx="231">
                  <c:v>3034.3539999999998</c:v>
                </c:pt>
                <c:pt idx="232">
                  <c:v>2982.6460000000002</c:v>
                </c:pt>
                <c:pt idx="233">
                  <c:v>3039.078</c:v>
                </c:pt>
                <c:pt idx="234">
                  <c:v>3208.4209999999998</c:v>
                </c:pt>
                <c:pt idx="235">
                  <c:v>3075.585</c:v>
                </c:pt>
                <c:pt idx="236">
                  <c:v>3064.4389999999999</c:v>
                </c:pt>
                <c:pt idx="237">
                  <c:v>2990.7959999999998</c:v>
                </c:pt>
                <c:pt idx="238">
                  <c:v>2812.3449999999998</c:v>
                </c:pt>
                <c:pt idx="239">
                  <c:v>2834.3960000000002</c:v>
                </c:pt>
                <c:pt idx="240">
                  <c:v>2749.5059999999999</c:v>
                </c:pt>
                <c:pt idx="241">
                  <c:v>2788.0140000000001</c:v>
                </c:pt>
                <c:pt idx="242">
                  <c:v>2696.07</c:v>
                </c:pt>
                <c:pt idx="243">
                  <c:v>2595.73</c:v>
                </c:pt>
                <c:pt idx="244">
                  <c:v>2631.152</c:v>
                </c:pt>
                <c:pt idx="245">
                  <c:v>2593.0250000000001</c:v>
                </c:pt>
                <c:pt idx="246">
                  <c:v>2440.482</c:v>
                </c:pt>
                <c:pt idx="247">
                  <c:v>2471.511</c:v>
                </c:pt>
                <c:pt idx="248">
                  <c:v>2450.3440000000001</c:v>
                </c:pt>
                <c:pt idx="249">
                  <c:v>2345.837</c:v>
                </c:pt>
                <c:pt idx="250">
                  <c:v>2306.9229999999998</c:v>
                </c:pt>
                <c:pt idx="251">
                  <c:v>2280.8290000000002</c:v>
                </c:pt>
                <c:pt idx="252">
                  <c:v>2214.9119999999998</c:v>
                </c:pt>
                <c:pt idx="253">
                  <c:v>2146.348</c:v>
                </c:pt>
                <c:pt idx="254">
                  <c:v>2212.5160000000001</c:v>
                </c:pt>
                <c:pt idx="255">
                  <c:v>2087.0569999999998</c:v>
                </c:pt>
                <c:pt idx="256">
                  <c:v>2013.3119999999999</c:v>
                </c:pt>
                <c:pt idx="257">
                  <c:v>1931.6110000000001</c:v>
                </c:pt>
                <c:pt idx="258">
                  <c:v>1880.855</c:v>
                </c:pt>
                <c:pt idx="259">
                  <c:v>1953.2159999999999</c:v>
                </c:pt>
                <c:pt idx="260">
                  <c:v>1950.347</c:v>
                </c:pt>
                <c:pt idx="261">
                  <c:v>1942.8109999999999</c:v>
                </c:pt>
                <c:pt idx="262">
                  <c:v>1999.6790000000001</c:v>
                </c:pt>
                <c:pt idx="263">
                  <c:v>1952.25</c:v>
                </c:pt>
                <c:pt idx="264">
                  <c:v>1993.7059999999999</c:v>
                </c:pt>
                <c:pt idx="265">
                  <c:v>1911.569</c:v>
                </c:pt>
                <c:pt idx="266">
                  <c:v>2001.5</c:v>
                </c:pt>
                <c:pt idx="267">
                  <c:v>2057.232</c:v>
                </c:pt>
                <c:pt idx="268">
                  <c:v>1978.001</c:v>
                </c:pt>
                <c:pt idx="269">
                  <c:v>2008.943</c:v>
                </c:pt>
                <c:pt idx="270">
                  <c:v>2005.61</c:v>
                </c:pt>
                <c:pt idx="271">
                  <c:v>2052.9209999999998</c:v>
                </c:pt>
                <c:pt idx="272">
                  <c:v>1973.9459999999999</c:v>
                </c:pt>
                <c:pt idx="273">
                  <c:v>1986.1859999999999</c:v>
                </c:pt>
                <c:pt idx="274">
                  <c:v>1848.5170000000001</c:v>
                </c:pt>
                <c:pt idx="275">
                  <c:v>1731.981</c:v>
                </c:pt>
                <c:pt idx="276">
                  <c:v>1914.7850000000001</c:v>
                </c:pt>
                <c:pt idx="277">
                  <c:v>1935.394</c:v>
                </c:pt>
                <c:pt idx="278">
                  <c:v>1939.296</c:v>
                </c:pt>
                <c:pt idx="279">
                  <c:v>1862.1780000000001</c:v>
                </c:pt>
                <c:pt idx="280">
                  <c:v>1981.9829999999999</c:v>
                </c:pt>
                <c:pt idx="281">
                  <c:v>1862.4939999999999</c:v>
                </c:pt>
                <c:pt idx="282">
                  <c:v>1775.366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2-40B1-B91D-607D28C4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831487"/>
        <c:axId val="597836287"/>
      </c:lineChart>
      <c:catAx>
        <c:axId val="59783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36287"/>
        <c:crosses val="autoZero"/>
        <c:auto val="1"/>
        <c:lblAlgn val="ctr"/>
        <c:lblOffset val="100"/>
        <c:noMultiLvlLbl val="0"/>
      </c:catAx>
      <c:valAx>
        <c:axId val="5978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3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NZ" b="1" i="0">
                <a:solidFill>
                  <a:srgbClr val="757575"/>
                </a:solidFill>
                <a:latin typeface="+mn-lt"/>
              </a:rPr>
              <a:t>SMB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'Error Factor'!$C$2:$C$14</c:f>
              <c:numCache>
                <c:formatCode>General</c:formatCode>
                <c:ptCount val="13"/>
                <c:pt idx="0">
                  <c:v>-0.63</c:v>
                </c:pt>
                <c:pt idx="1">
                  <c:v>-1.46</c:v>
                </c:pt>
                <c:pt idx="2">
                  <c:v>-0.51</c:v>
                </c:pt>
                <c:pt idx="3">
                  <c:v>7.0000000000000007E-2</c:v>
                </c:pt>
                <c:pt idx="4">
                  <c:v>0.51</c:v>
                </c:pt>
                <c:pt idx="5">
                  <c:v>-1.08</c:v>
                </c:pt>
                <c:pt idx="6">
                  <c:v>-2.98</c:v>
                </c:pt>
                <c:pt idx="7">
                  <c:v>1.17</c:v>
                </c:pt>
                <c:pt idx="8">
                  <c:v>0.18</c:v>
                </c:pt>
                <c:pt idx="9">
                  <c:v>-0.21</c:v>
                </c:pt>
                <c:pt idx="10">
                  <c:v>1.0900000000000001</c:v>
                </c:pt>
                <c:pt idx="11">
                  <c:v>-0.86</c:v>
                </c:pt>
                <c:pt idx="12">
                  <c:v>-1.21</c:v>
                </c:pt>
              </c:numCache>
            </c:numRef>
          </c:xVal>
          <c:yVal>
            <c:numRef>
              <c:f>'Error Factor'!$I$27:$I$39</c:f>
              <c:numCache>
                <c:formatCode>General</c:formatCode>
                <c:ptCount val="13"/>
                <c:pt idx="0">
                  <c:v>-0.4582603814136772</c:v>
                </c:pt>
                <c:pt idx="1">
                  <c:v>-0.16537374145687789</c:v>
                </c:pt>
                <c:pt idx="2">
                  <c:v>-0.18563856919594124</c:v>
                </c:pt>
                <c:pt idx="3">
                  <c:v>8.2205216167435147E-2</c:v>
                </c:pt>
                <c:pt idx="4">
                  <c:v>-5.8359614818142891E-2</c:v>
                </c:pt>
                <c:pt idx="5">
                  <c:v>1.5886321782148993E-2</c:v>
                </c:pt>
                <c:pt idx="6">
                  <c:v>1.7428778206276085E-2</c:v>
                </c:pt>
                <c:pt idx="7">
                  <c:v>-0.17329679312139445</c:v>
                </c:pt>
                <c:pt idx="8">
                  <c:v>-9.9175141894497276E-2</c:v>
                </c:pt>
                <c:pt idx="9">
                  <c:v>-4.0863176489562836E-2</c:v>
                </c:pt>
                <c:pt idx="10">
                  <c:v>0.37279689847030117</c:v>
                </c:pt>
                <c:pt idx="11">
                  <c:v>0.32018367299808204</c:v>
                </c:pt>
                <c:pt idx="12">
                  <c:v>0.37246653076584701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8-42A2-8BD3-891685543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54862"/>
        <c:axId val="1866384123"/>
      </c:scatterChart>
      <c:valAx>
        <c:axId val="1693754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NZ" b="1" i="0">
                    <a:solidFill>
                      <a:srgbClr val="000000"/>
                    </a:solidFill>
                    <a:latin typeface="+mn-lt"/>
                  </a:rPr>
                  <a:t>SMB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6384123"/>
        <c:crosses val="autoZero"/>
        <c:crossBetween val="midCat"/>
      </c:valAx>
      <c:valAx>
        <c:axId val="18663841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NZ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375486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NZ" b="1" i="0">
                <a:solidFill>
                  <a:srgbClr val="757575"/>
                </a:solidFill>
                <a:latin typeface="+mn-lt"/>
              </a:rPr>
              <a:t>HML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'Error Factor'!$D$2:$D$14</c:f>
              <c:numCache>
                <c:formatCode>General</c:formatCode>
                <c:ptCount val="13"/>
                <c:pt idx="0">
                  <c:v>0.18</c:v>
                </c:pt>
                <c:pt idx="1">
                  <c:v>1.27</c:v>
                </c:pt>
                <c:pt idx="2">
                  <c:v>2.9</c:v>
                </c:pt>
                <c:pt idx="3">
                  <c:v>1.49</c:v>
                </c:pt>
                <c:pt idx="4">
                  <c:v>-1.28</c:v>
                </c:pt>
                <c:pt idx="5">
                  <c:v>1.04</c:v>
                </c:pt>
                <c:pt idx="6">
                  <c:v>-1.05</c:v>
                </c:pt>
                <c:pt idx="7">
                  <c:v>-3.64</c:v>
                </c:pt>
                <c:pt idx="8">
                  <c:v>1.79</c:v>
                </c:pt>
                <c:pt idx="9">
                  <c:v>3.03</c:v>
                </c:pt>
                <c:pt idx="10">
                  <c:v>0.16</c:v>
                </c:pt>
                <c:pt idx="11">
                  <c:v>0.56000000000000005</c:v>
                </c:pt>
                <c:pt idx="12">
                  <c:v>0.18</c:v>
                </c:pt>
              </c:numCache>
            </c:numRef>
          </c:xVal>
          <c:yVal>
            <c:numRef>
              <c:f>'Error Factor'!$I$27:$I$39</c:f>
              <c:numCache>
                <c:formatCode>General</c:formatCode>
                <c:ptCount val="13"/>
                <c:pt idx="0">
                  <c:v>-0.4582603814136772</c:v>
                </c:pt>
                <c:pt idx="1">
                  <c:v>-0.16537374145687789</c:v>
                </c:pt>
                <c:pt idx="2">
                  <c:v>-0.18563856919594124</c:v>
                </c:pt>
                <c:pt idx="3">
                  <c:v>8.2205216167435147E-2</c:v>
                </c:pt>
                <c:pt idx="4">
                  <c:v>-5.8359614818142891E-2</c:v>
                </c:pt>
                <c:pt idx="5">
                  <c:v>1.5886321782148993E-2</c:v>
                </c:pt>
                <c:pt idx="6">
                  <c:v>1.7428778206276085E-2</c:v>
                </c:pt>
                <c:pt idx="7">
                  <c:v>-0.17329679312139445</c:v>
                </c:pt>
                <c:pt idx="8">
                  <c:v>-9.9175141894497276E-2</c:v>
                </c:pt>
                <c:pt idx="9">
                  <c:v>-4.0863176489562836E-2</c:v>
                </c:pt>
                <c:pt idx="10">
                  <c:v>0.37279689847030117</c:v>
                </c:pt>
                <c:pt idx="11">
                  <c:v>0.32018367299808204</c:v>
                </c:pt>
                <c:pt idx="12">
                  <c:v>0.37246653076584701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F6-465F-83C9-43831CA9F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80660"/>
        <c:axId val="797489330"/>
      </c:scatterChart>
      <c:valAx>
        <c:axId val="401980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NZ" b="1" i="0">
                    <a:solidFill>
                      <a:srgbClr val="000000"/>
                    </a:solidFill>
                    <a:latin typeface="+mn-lt"/>
                  </a:rPr>
                  <a:t>HML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7489330"/>
        <c:crosses val="autoZero"/>
        <c:crossBetween val="midCat"/>
      </c:valAx>
      <c:valAx>
        <c:axId val="79748933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NZ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198066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NZ" b="1" i="0">
                <a:solidFill>
                  <a:srgbClr val="757575"/>
                </a:solidFill>
                <a:latin typeface="+mn-lt"/>
              </a:rPr>
              <a:t>Mkt-RF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SKC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'Error Factor'!$B$2:$B$14</c:f>
              <c:numCache>
                <c:formatCode>General</c:formatCode>
                <c:ptCount val="13"/>
                <c:pt idx="0">
                  <c:v>-1.08</c:v>
                </c:pt>
                <c:pt idx="1">
                  <c:v>2.99</c:v>
                </c:pt>
                <c:pt idx="2">
                  <c:v>-1.03</c:v>
                </c:pt>
                <c:pt idx="3">
                  <c:v>0.98</c:v>
                </c:pt>
                <c:pt idx="4">
                  <c:v>1.0900000000000001</c:v>
                </c:pt>
                <c:pt idx="5">
                  <c:v>-5.01</c:v>
                </c:pt>
                <c:pt idx="6">
                  <c:v>7.85</c:v>
                </c:pt>
                <c:pt idx="7">
                  <c:v>4.75</c:v>
                </c:pt>
                <c:pt idx="8">
                  <c:v>-5.05</c:v>
                </c:pt>
                <c:pt idx="9">
                  <c:v>-3.54</c:v>
                </c:pt>
                <c:pt idx="10">
                  <c:v>-6.5</c:v>
                </c:pt>
                <c:pt idx="11">
                  <c:v>3.64</c:v>
                </c:pt>
                <c:pt idx="12">
                  <c:v>3.14</c:v>
                </c:pt>
              </c:numCache>
            </c:numRef>
          </c:xVal>
          <c:yVal>
            <c:numRef>
              <c:f>'Error Factor'!$E$2:$E$14</c:f>
              <c:numCache>
                <c:formatCode>General</c:formatCode>
                <c:ptCount val="13"/>
                <c:pt idx="0">
                  <c:v>-4.4871794871794934E-2</c:v>
                </c:pt>
                <c:pt idx="1">
                  <c:v>6.8493150684931559E-2</c:v>
                </c:pt>
                <c:pt idx="2">
                  <c:v>-0.16091954022988508</c:v>
                </c:pt>
                <c:pt idx="3">
                  <c:v>-2.2471910112359605E-2</c:v>
                </c:pt>
                <c:pt idx="4">
                  <c:v>-0.14423076923076927</c:v>
                </c:pt>
                <c:pt idx="5">
                  <c:v>7.7720207253886064E-2</c:v>
                </c:pt>
                <c:pt idx="6">
                  <c:v>2.1164021164021163E-2</c:v>
                </c:pt>
                <c:pt idx="7">
                  <c:v>3.8461538461538325E-2</c:v>
                </c:pt>
                <c:pt idx="8">
                  <c:v>-1.6216216216216273E-2</c:v>
                </c:pt>
                <c:pt idx="9">
                  <c:v>-1.0695187165775444E-2</c:v>
                </c:pt>
                <c:pt idx="10">
                  <c:v>-3.1088082901554293E-2</c:v>
                </c:pt>
                <c:pt idx="11">
                  <c:v>-0.18565400843881863</c:v>
                </c:pt>
                <c:pt idx="12">
                  <c:v>4.8672566371681603E-2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FA-4487-9462-C640B3A3627A}"/>
            </c:ext>
          </c:extLst>
        </c:ser>
        <c:ser>
          <c:idx val="1"/>
          <c:order val="1"/>
          <c:tx>
            <c:v>Predicted SKC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'Error Factor'!$B$2:$B$14</c:f>
              <c:numCache>
                <c:formatCode>General</c:formatCode>
                <c:ptCount val="13"/>
                <c:pt idx="0">
                  <c:v>-1.08</c:v>
                </c:pt>
                <c:pt idx="1">
                  <c:v>2.99</c:v>
                </c:pt>
                <c:pt idx="2">
                  <c:v>-1.03</c:v>
                </c:pt>
                <c:pt idx="3">
                  <c:v>0.98</c:v>
                </c:pt>
                <c:pt idx="4">
                  <c:v>1.0900000000000001</c:v>
                </c:pt>
                <c:pt idx="5">
                  <c:v>-5.01</c:v>
                </c:pt>
                <c:pt idx="6">
                  <c:v>7.85</c:v>
                </c:pt>
                <c:pt idx="7">
                  <c:v>4.75</c:v>
                </c:pt>
                <c:pt idx="8">
                  <c:v>-5.05</c:v>
                </c:pt>
                <c:pt idx="9">
                  <c:v>-3.54</c:v>
                </c:pt>
                <c:pt idx="10">
                  <c:v>-6.5</c:v>
                </c:pt>
                <c:pt idx="11">
                  <c:v>3.64</c:v>
                </c:pt>
                <c:pt idx="12">
                  <c:v>3.14</c:v>
                </c:pt>
              </c:numCache>
            </c:numRef>
          </c:xVal>
          <c:yVal>
            <c:numRef>
              <c:f>'Error Factor'!$H$27:$H$39</c:f>
              <c:numCache>
                <c:formatCode>General</c:formatCode>
                <c:ptCount val="13"/>
                <c:pt idx="0">
                  <c:v>1.9182603814136772</c:v>
                </c:pt>
                <c:pt idx="1">
                  <c:v>1.9053737414568779</c:v>
                </c:pt>
                <c:pt idx="2">
                  <c:v>1.9656385691959413</c:v>
                </c:pt>
                <c:pt idx="3">
                  <c:v>1.9977947838325649</c:v>
                </c:pt>
                <c:pt idx="4">
                  <c:v>1.9883596148181428</c:v>
                </c:pt>
                <c:pt idx="5">
                  <c:v>1.8741136782178509</c:v>
                </c:pt>
                <c:pt idx="6">
                  <c:v>1.802571221793724</c:v>
                </c:pt>
                <c:pt idx="7">
                  <c:v>2.0232967931213945</c:v>
                </c:pt>
                <c:pt idx="8">
                  <c:v>1.9691751418944974</c:v>
                </c:pt>
                <c:pt idx="9">
                  <c:v>1.9708631764895628</c:v>
                </c:pt>
                <c:pt idx="10">
                  <c:v>1.9972031015296989</c:v>
                </c:pt>
                <c:pt idx="11">
                  <c:v>1.9398163270019178</c:v>
                </c:pt>
                <c:pt idx="12">
                  <c:v>1.9075334692341528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FA-4487-9462-C640B3A36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0974"/>
        <c:axId val="196468441"/>
      </c:scatterChart>
      <c:valAx>
        <c:axId val="52060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NZ" b="1" i="0">
                    <a:solidFill>
                      <a:srgbClr val="000000"/>
                    </a:solidFill>
                    <a:latin typeface="+mn-lt"/>
                  </a:rPr>
                  <a:t>Mkt-RF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468441"/>
        <c:crosses val="autoZero"/>
        <c:crossBetween val="midCat"/>
      </c:valAx>
      <c:valAx>
        <c:axId val="19646844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NZ" b="1" i="0">
                    <a:solidFill>
                      <a:srgbClr val="000000"/>
                    </a:solidFill>
                    <a:latin typeface="+mn-lt"/>
                  </a:rPr>
                  <a:t>SKC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06097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NZ" b="1" i="0">
                <a:solidFill>
                  <a:srgbClr val="757575"/>
                </a:solidFill>
                <a:latin typeface="+mn-lt"/>
              </a:rPr>
              <a:t>SMB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SKC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'Error Factor'!$C$2:$C$14</c:f>
              <c:numCache>
                <c:formatCode>General</c:formatCode>
                <c:ptCount val="13"/>
                <c:pt idx="0">
                  <c:v>-0.63</c:v>
                </c:pt>
                <c:pt idx="1">
                  <c:v>-1.46</c:v>
                </c:pt>
                <c:pt idx="2">
                  <c:v>-0.51</c:v>
                </c:pt>
                <c:pt idx="3">
                  <c:v>7.0000000000000007E-2</c:v>
                </c:pt>
                <c:pt idx="4">
                  <c:v>0.51</c:v>
                </c:pt>
                <c:pt idx="5">
                  <c:v>-1.08</c:v>
                </c:pt>
                <c:pt idx="6">
                  <c:v>-2.98</c:v>
                </c:pt>
                <c:pt idx="7">
                  <c:v>1.17</c:v>
                </c:pt>
                <c:pt idx="8">
                  <c:v>0.18</c:v>
                </c:pt>
                <c:pt idx="9">
                  <c:v>-0.21</c:v>
                </c:pt>
                <c:pt idx="10">
                  <c:v>1.0900000000000001</c:v>
                </c:pt>
                <c:pt idx="11">
                  <c:v>-0.86</c:v>
                </c:pt>
                <c:pt idx="12">
                  <c:v>-1.21</c:v>
                </c:pt>
              </c:numCache>
            </c:numRef>
          </c:xVal>
          <c:yVal>
            <c:numRef>
              <c:f>'Error Factor'!$E$2:$E$14</c:f>
              <c:numCache>
                <c:formatCode>General</c:formatCode>
                <c:ptCount val="13"/>
                <c:pt idx="0">
                  <c:v>-4.4871794871794934E-2</c:v>
                </c:pt>
                <c:pt idx="1">
                  <c:v>6.8493150684931559E-2</c:v>
                </c:pt>
                <c:pt idx="2">
                  <c:v>-0.16091954022988508</c:v>
                </c:pt>
                <c:pt idx="3">
                  <c:v>-2.2471910112359605E-2</c:v>
                </c:pt>
                <c:pt idx="4">
                  <c:v>-0.14423076923076927</c:v>
                </c:pt>
                <c:pt idx="5">
                  <c:v>7.7720207253886064E-2</c:v>
                </c:pt>
                <c:pt idx="6">
                  <c:v>2.1164021164021163E-2</c:v>
                </c:pt>
                <c:pt idx="7">
                  <c:v>3.8461538461538325E-2</c:v>
                </c:pt>
                <c:pt idx="8">
                  <c:v>-1.6216216216216273E-2</c:v>
                </c:pt>
                <c:pt idx="9">
                  <c:v>-1.0695187165775444E-2</c:v>
                </c:pt>
                <c:pt idx="10">
                  <c:v>-3.1088082901554293E-2</c:v>
                </c:pt>
                <c:pt idx="11">
                  <c:v>-0.18565400843881863</c:v>
                </c:pt>
                <c:pt idx="12">
                  <c:v>4.8672566371681603E-2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6-4B1A-84EC-52C8D25C2E51}"/>
            </c:ext>
          </c:extLst>
        </c:ser>
        <c:ser>
          <c:idx val="1"/>
          <c:order val="1"/>
          <c:tx>
            <c:v>Predicted SKC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'Error Factor'!$C$2:$C$14</c:f>
              <c:numCache>
                <c:formatCode>General</c:formatCode>
                <c:ptCount val="13"/>
                <c:pt idx="0">
                  <c:v>-0.63</c:v>
                </c:pt>
                <c:pt idx="1">
                  <c:v>-1.46</c:v>
                </c:pt>
                <c:pt idx="2">
                  <c:v>-0.51</c:v>
                </c:pt>
                <c:pt idx="3">
                  <c:v>7.0000000000000007E-2</c:v>
                </c:pt>
                <c:pt idx="4">
                  <c:v>0.51</c:v>
                </c:pt>
                <c:pt idx="5">
                  <c:v>-1.08</c:v>
                </c:pt>
                <c:pt idx="6">
                  <c:v>-2.98</c:v>
                </c:pt>
                <c:pt idx="7">
                  <c:v>1.17</c:v>
                </c:pt>
                <c:pt idx="8">
                  <c:v>0.18</c:v>
                </c:pt>
                <c:pt idx="9">
                  <c:v>-0.21</c:v>
                </c:pt>
                <c:pt idx="10">
                  <c:v>1.0900000000000001</c:v>
                </c:pt>
                <c:pt idx="11">
                  <c:v>-0.86</c:v>
                </c:pt>
                <c:pt idx="12">
                  <c:v>-1.21</c:v>
                </c:pt>
              </c:numCache>
            </c:numRef>
          </c:xVal>
          <c:yVal>
            <c:numRef>
              <c:f>'Error Factor'!$H$27:$H$39</c:f>
              <c:numCache>
                <c:formatCode>General</c:formatCode>
                <c:ptCount val="13"/>
                <c:pt idx="0">
                  <c:v>1.9182603814136772</c:v>
                </c:pt>
                <c:pt idx="1">
                  <c:v>1.9053737414568779</c:v>
                </c:pt>
                <c:pt idx="2">
                  <c:v>1.9656385691959413</c:v>
                </c:pt>
                <c:pt idx="3">
                  <c:v>1.9977947838325649</c:v>
                </c:pt>
                <c:pt idx="4">
                  <c:v>1.9883596148181428</c:v>
                </c:pt>
                <c:pt idx="5">
                  <c:v>1.8741136782178509</c:v>
                </c:pt>
                <c:pt idx="6">
                  <c:v>1.802571221793724</c:v>
                </c:pt>
                <c:pt idx="7">
                  <c:v>2.0232967931213945</c:v>
                </c:pt>
                <c:pt idx="8">
                  <c:v>1.9691751418944974</c:v>
                </c:pt>
                <c:pt idx="9">
                  <c:v>1.9708631764895628</c:v>
                </c:pt>
                <c:pt idx="10">
                  <c:v>1.9972031015296989</c:v>
                </c:pt>
                <c:pt idx="11">
                  <c:v>1.9398163270019178</c:v>
                </c:pt>
                <c:pt idx="12">
                  <c:v>1.9075334692341528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6-4B1A-84EC-52C8D25C2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596997"/>
        <c:axId val="882035599"/>
      </c:scatterChart>
      <c:valAx>
        <c:axId val="2057596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NZ" b="1" i="0">
                    <a:solidFill>
                      <a:srgbClr val="000000"/>
                    </a:solidFill>
                    <a:latin typeface="+mn-lt"/>
                  </a:rPr>
                  <a:t>SMB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035599"/>
        <c:crosses val="autoZero"/>
        <c:crossBetween val="midCat"/>
      </c:valAx>
      <c:valAx>
        <c:axId val="882035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NZ" b="1" i="0">
                    <a:solidFill>
                      <a:srgbClr val="000000"/>
                    </a:solidFill>
                    <a:latin typeface="+mn-lt"/>
                  </a:rPr>
                  <a:t>SKC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759699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NZ" b="1" i="0">
                <a:solidFill>
                  <a:srgbClr val="757575"/>
                </a:solidFill>
                <a:latin typeface="+mn-lt"/>
              </a:rPr>
              <a:t>HML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SKC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'Error Factor'!$D$2:$D$14</c:f>
              <c:numCache>
                <c:formatCode>General</c:formatCode>
                <c:ptCount val="13"/>
                <c:pt idx="0">
                  <c:v>0.18</c:v>
                </c:pt>
                <c:pt idx="1">
                  <c:v>1.27</c:v>
                </c:pt>
                <c:pt idx="2">
                  <c:v>2.9</c:v>
                </c:pt>
                <c:pt idx="3">
                  <c:v>1.49</c:v>
                </c:pt>
                <c:pt idx="4">
                  <c:v>-1.28</c:v>
                </c:pt>
                <c:pt idx="5">
                  <c:v>1.04</c:v>
                </c:pt>
                <c:pt idx="6">
                  <c:v>-1.05</c:v>
                </c:pt>
                <c:pt idx="7">
                  <c:v>-3.64</c:v>
                </c:pt>
                <c:pt idx="8">
                  <c:v>1.79</c:v>
                </c:pt>
                <c:pt idx="9">
                  <c:v>3.03</c:v>
                </c:pt>
                <c:pt idx="10">
                  <c:v>0.16</c:v>
                </c:pt>
                <c:pt idx="11">
                  <c:v>0.56000000000000005</c:v>
                </c:pt>
                <c:pt idx="12">
                  <c:v>0.18</c:v>
                </c:pt>
              </c:numCache>
            </c:numRef>
          </c:xVal>
          <c:yVal>
            <c:numRef>
              <c:f>'Error Factor'!$E$2:$E$14</c:f>
              <c:numCache>
                <c:formatCode>General</c:formatCode>
                <c:ptCount val="13"/>
                <c:pt idx="0">
                  <c:v>-4.4871794871794934E-2</c:v>
                </c:pt>
                <c:pt idx="1">
                  <c:v>6.8493150684931559E-2</c:v>
                </c:pt>
                <c:pt idx="2">
                  <c:v>-0.16091954022988508</c:v>
                </c:pt>
                <c:pt idx="3">
                  <c:v>-2.2471910112359605E-2</c:v>
                </c:pt>
                <c:pt idx="4">
                  <c:v>-0.14423076923076927</c:v>
                </c:pt>
                <c:pt idx="5">
                  <c:v>7.7720207253886064E-2</c:v>
                </c:pt>
                <c:pt idx="6">
                  <c:v>2.1164021164021163E-2</c:v>
                </c:pt>
                <c:pt idx="7">
                  <c:v>3.8461538461538325E-2</c:v>
                </c:pt>
                <c:pt idx="8">
                  <c:v>-1.6216216216216273E-2</c:v>
                </c:pt>
                <c:pt idx="9">
                  <c:v>-1.0695187165775444E-2</c:v>
                </c:pt>
                <c:pt idx="10">
                  <c:v>-3.1088082901554293E-2</c:v>
                </c:pt>
                <c:pt idx="11">
                  <c:v>-0.18565400843881863</c:v>
                </c:pt>
                <c:pt idx="12">
                  <c:v>4.8672566371681603E-2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5-4879-9896-485D94EFA053}"/>
            </c:ext>
          </c:extLst>
        </c:ser>
        <c:ser>
          <c:idx val="1"/>
          <c:order val="1"/>
          <c:tx>
            <c:v>Predicted SKC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'Error Factor'!$D$2:$D$14</c:f>
              <c:numCache>
                <c:formatCode>General</c:formatCode>
                <c:ptCount val="13"/>
                <c:pt idx="0">
                  <c:v>0.18</c:v>
                </c:pt>
                <c:pt idx="1">
                  <c:v>1.27</c:v>
                </c:pt>
                <c:pt idx="2">
                  <c:v>2.9</c:v>
                </c:pt>
                <c:pt idx="3">
                  <c:v>1.49</c:v>
                </c:pt>
                <c:pt idx="4">
                  <c:v>-1.28</c:v>
                </c:pt>
                <c:pt idx="5">
                  <c:v>1.04</c:v>
                </c:pt>
                <c:pt idx="6">
                  <c:v>-1.05</c:v>
                </c:pt>
                <c:pt idx="7">
                  <c:v>-3.64</c:v>
                </c:pt>
                <c:pt idx="8">
                  <c:v>1.79</c:v>
                </c:pt>
                <c:pt idx="9">
                  <c:v>3.03</c:v>
                </c:pt>
                <c:pt idx="10">
                  <c:v>0.16</c:v>
                </c:pt>
                <c:pt idx="11">
                  <c:v>0.56000000000000005</c:v>
                </c:pt>
                <c:pt idx="12">
                  <c:v>0.18</c:v>
                </c:pt>
              </c:numCache>
            </c:numRef>
          </c:xVal>
          <c:yVal>
            <c:numRef>
              <c:f>'Error Factor'!$H$27:$H$39</c:f>
              <c:numCache>
                <c:formatCode>General</c:formatCode>
                <c:ptCount val="13"/>
                <c:pt idx="0">
                  <c:v>1.9182603814136772</c:v>
                </c:pt>
                <c:pt idx="1">
                  <c:v>1.9053737414568779</c:v>
                </c:pt>
                <c:pt idx="2">
                  <c:v>1.9656385691959413</c:v>
                </c:pt>
                <c:pt idx="3">
                  <c:v>1.9977947838325649</c:v>
                </c:pt>
                <c:pt idx="4">
                  <c:v>1.9883596148181428</c:v>
                </c:pt>
                <c:pt idx="5">
                  <c:v>1.8741136782178509</c:v>
                </c:pt>
                <c:pt idx="6">
                  <c:v>1.802571221793724</c:v>
                </c:pt>
                <c:pt idx="7">
                  <c:v>2.0232967931213945</c:v>
                </c:pt>
                <c:pt idx="8">
                  <c:v>1.9691751418944974</c:v>
                </c:pt>
                <c:pt idx="9">
                  <c:v>1.9708631764895628</c:v>
                </c:pt>
                <c:pt idx="10">
                  <c:v>1.9972031015296989</c:v>
                </c:pt>
                <c:pt idx="11">
                  <c:v>1.9398163270019178</c:v>
                </c:pt>
                <c:pt idx="12">
                  <c:v>1.9075334692341528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15-4879-9896-485D94EF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28261"/>
        <c:axId val="1841611013"/>
      </c:scatterChart>
      <c:valAx>
        <c:axId val="1557228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NZ" b="1" i="0">
                    <a:solidFill>
                      <a:srgbClr val="000000"/>
                    </a:solidFill>
                    <a:latin typeface="+mn-lt"/>
                  </a:rPr>
                  <a:t>HML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1611013"/>
        <c:crosses val="autoZero"/>
        <c:crossBetween val="midCat"/>
      </c:valAx>
      <c:valAx>
        <c:axId val="18416110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NZ" b="1" i="0">
                    <a:solidFill>
                      <a:srgbClr val="000000"/>
                    </a:solidFill>
                    <a:latin typeface="+mn-lt"/>
                  </a:rPr>
                  <a:t>SKC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722826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NZ" b="1" i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'Error Factor'!$L$27:$L$39</c:f>
              <c:numCache>
                <c:formatCode>General</c:formatCode>
                <c:ptCount val="13"/>
                <c:pt idx="0">
                  <c:v>3.8461538461538463</c:v>
                </c:pt>
                <c:pt idx="1">
                  <c:v>11.538461538461538</c:v>
                </c:pt>
                <c:pt idx="2">
                  <c:v>19.23076923076923</c:v>
                </c:pt>
                <c:pt idx="3">
                  <c:v>26.923076923076923</c:v>
                </c:pt>
                <c:pt idx="4">
                  <c:v>34.615384615384613</c:v>
                </c:pt>
                <c:pt idx="5">
                  <c:v>42.307692307692307</c:v>
                </c:pt>
                <c:pt idx="6">
                  <c:v>50</c:v>
                </c:pt>
                <c:pt idx="7">
                  <c:v>57.692307692307693</c:v>
                </c:pt>
                <c:pt idx="8">
                  <c:v>65.384615384615387</c:v>
                </c:pt>
                <c:pt idx="9">
                  <c:v>73.076923076923066</c:v>
                </c:pt>
                <c:pt idx="10">
                  <c:v>80.769230769230759</c:v>
                </c:pt>
                <c:pt idx="11">
                  <c:v>88.461538461538453</c:v>
                </c:pt>
                <c:pt idx="12">
                  <c:v>96.153846153846146</c:v>
                </c:pt>
              </c:numCache>
            </c:numRef>
          </c:xVal>
          <c:yVal>
            <c:numRef>
              <c:f>'Error Factor'!$M$27:$M$39</c:f>
              <c:numCache>
                <c:formatCode>General</c:formatCode>
                <c:ptCount val="13"/>
                <c:pt idx="0">
                  <c:v>1.46</c:v>
                </c:pt>
                <c:pt idx="1">
                  <c:v>1.74</c:v>
                </c:pt>
                <c:pt idx="2">
                  <c:v>1.78</c:v>
                </c:pt>
                <c:pt idx="3">
                  <c:v>1.82</c:v>
                </c:pt>
                <c:pt idx="4">
                  <c:v>1.85</c:v>
                </c:pt>
                <c:pt idx="5">
                  <c:v>1.87</c:v>
                </c:pt>
                <c:pt idx="6">
                  <c:v>1.89</c:v>
                </c:pt>
                <c:pt idx="7">
                  <c:v>1.93</c:v>
                </c:pt>
                <c:pt idx="8">
                  <c:v>1.93</c:v>
                </c:pt>
                <c:pt idx="9">
                  <c:v>2.08</c:v>
                </c:pt>
                <c:pt idx="10">
                  <c:v>2.2599999999999998</c:v>
                </c:pt>
                <c:pt idx="11">
                  <c:v>2.2799999999999998</c:v>
                </c:pt>
                <c:pt idx="12">
                  <c:v>2.37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8E-47B1-A535-04393496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89172"/>
        <c:axId val="1877014346"/>
      </c:scatterChart>
      <c:valAx>
        <c:axId val="264189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NZ" b="1" i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7014346"/>
        <c:crosses val="autoZero"/>
        <c:crossBetween val="midCat"/>
      </c:valAx>
      <c:valAx>
        <c:axId val="187701434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NZ" b="1" i="0">
                    <a:solidFill>
                      <a:srgbClr val="000000"/>
                    </a:solidFill>
                    <a:latin typeface="+mn-lt"/>
                  </a:rPr>
                  <a:t>SKC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418917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NZX 50 Returns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'Error Factor (REVISED)'!$C$2:$C$284</c:f>
              <c:numCache>
                <c:formatCode>0.00</c:formatCode>
                <c:ptCount val="283"/>
                <c:pt idx="0">
                  <c:v>3.4187083392782647E-3</c:v>
                </c:pt>
                <c:pt idx="1">
                  <c:v>5.8702292226196384E-2</c:v>
                </c:pt>
                <c:pt idx="2">
                  <c:v>-1.2627988361285536E-2</c:v>
                </c:pt>
                <c:pt idx="3">
                  <c:v>-7.5442191093455513E-3</c:v>
                </c:pt>
                <c:pt idx="4">
                  <c:v>-1.2208712058942917E-2</c:v>
                </c:pt>
                <c:pt idx="5">
                  <c:v>3.0985898699225967E-2</c:v>
                </c:pt>
                <c:pt idx="6">
                  <c:v>-1.1003108127458527E-2</c:v>
                </c:pt>
                <c:pt idx="7">
                  <c:v>8.6326057793686406E-3</c:v>
                </c:pt>
                <c:pt idx="8">
                  <c:v>3.885986125575891E-2</c:v>
                </c:pt>
                <c:pt idx="9">
                  <c:v>5.3218674269290167E-2</c:v>
                </c:pt>
                <c:pt idx="10">
                  <c:v>-4.7691173229064354E-2</c:v>
                </c:pt>
                <c:pt idx="11">
                  <c:v>-2.233332871751903E-2</c:v>
                </c:pt>
                <c:pt idx="12">
                  <c:v>-4.1611127930558323E-2</c:v>
                </c:pt>
                <c:pt idx="13">
                  <c:v>1.1721592048651974E-2</c:v>
                </c:pt>
                <c:pt idx="14">
                  <c:v>8.758140389282687E-3</c:v>
                </c:pt>
                <c:pt idx="15">
                  <c:v>-1.7207383792130382E-2</c:v>
                </c:pt>
                <c:pt idx="16">
                  <c:v>1.1387942277756746E-2</c:v>
                </c:pt>
                <c:pt idx="17">
                  <c:v>-8.4744480259080213E-4</c:v>
                </c:pt>
                <c:pt idx="18">
                  <c:v>-6.1114397729893355E-3</c:v>
                </c:pt>
                <c:pt idx="19">
                  <c:v>4.3098549319982915E-2</c:v>
                </c:pt>
                <c:pt idx="20">
                  <c:v>-6.8213060204086462E-3</c:v>
                </c:pt>
                <c:pt idx="21">
                  <c:v>1.8839468956460603E-2</c:v>
                </c:pt>
                <c:pt idx="22">
                  <c:v>2.4645503993869555E-2</c:v>
                </c:pt>
                <c:pt idx="23">
                  <c:v>-4.6149934057977404E-2</c:v>
                </c:pt>
                <c:pt idx="24">
                  <c:v>9.4364659151719987E-3</c:v>
                </c:pt>
                <c:pt idx="25">
                  <c:v>5.7407969674385884E-2</c:v>
                </c:pt>
                <c:pt idx="26">
                  <c:v>-3.8877501030213035E-2</c:v>
                </c:pt>
                <c:pt idx="27">
                  <c:v>-4.8463939819762158E-2</c:v>
                </c:pt>
                <c:pt idx="28">
                  <c:v>-1.8658558940931158E-2</c:v>
                </c:pt>
                <c:pt idx="29">
                  <c:v>1.1061324436852482E-2</c:v>
                </c:pt>
                <c:pt idx="30">
                  <c:v>7.43267111881174E-3</c:v>
                </c:pt>
                <c:pt idx="31">
                  <c:v>-8.7800383158518236E-2</c:v>
                </c:pt>
                <c:pt idx="32">
                  <c:v>2.4755265977980834E-2</c:v>
                </c:pt>
                <c:pt idx="33">
                  <c:v>-2.9077498774792265E-2</c:v>
                </c:pt>
                <c:pt idx="34">
                  <c:v>-1.3252725267706045E-2</c:v>
                </c:pt>
                <c:pt idx="35">
                  <c:v>4.306735164912423E-3</c:v>
                </c:pt>
                <c:pt idx="36">
                  <c:v>4.9569971701978188E-2</c:v>
                </c:pt>
                <c:pt idx="37">
                  <c:v>-4.7476806852844167E-3</c:v>
                </c:pt>
                <c:pt idx="38">
                  <c:v>2.7099065639021092E-2</c:v>
                </c:pt>
                <c:pt idx="39">
                  <c:v>-3.2236729968196043E-2</c:v>
                </c:pt>
                <c:pt idx="40">
                  <c:v>1.3568511309082876E-2</c:v>
                </c:pt>
                <c:pt idx="41">
                  <c:v>2.7267693822588646E-2</c:v>
                </c:pt>
                <c:pt idx="42">
                  <c:v>-6.8559466576879169E-2</c:v>
                </c:pt>
                <c:pt idx="43">
                  <c:v>2.7231118484773997E-3</c:v>
                </c:pt>
                <c:pt idx="44">
                  <c:v>2.5305986911560607E-2</c:v>
                </c:pt>
                <c:pt idx="45">
                  <c:v>5.6605709642210345E-2</c:v>
                </c:pt>
                <c:pt idx="46">
                  <c:v>2.8703665869886263E-2</c:v>
                </c:pt>
                <c:pt idx="47">
                  <c:v>-1.5939605748578334E-2</c:v>
                </c:pt>
                <c:pt idx="48">
                  <c:v>1.7900462412269169E-2</c:v>
                </c:pt>
                <c:pt idx="49">
                  <c:v>2.4153243589015938E-2</c:v>
                </c:pt>
                <c:pt idx="50">
                  <c:v>5.2253131429527144E-2</c:v>
                </c:pt>
                <c:pt idx="51">
                  <c:v>3.326441049036255E-2</c:v>
                </c:pt>
                <c:pt idx="52">
                  <c:v>7.505690916163732E-2</c:v>
                </c:pt>
                <c:pt idx="53">
                  <c:v>-0.13004066543044135</c:v>
                </c:pt>
                <c:pt idx="54">
                  <c:v>-3.8940485745825981E-2</c:v>
                </c:pt>
                <c:pt idx="55">
                  <c:v>1.9626255079446375E-2</c:v>
                </c:pt>
                <c:pt idx="56">
                  <c:v>1.5492489780481344E-2</c:v>
                </c:pt>
                <c:pt idx="57">
                  <c:v>4.9014147802188823E-2</c:v>
                </c:pt>
                <c:pt idx="58">
                  <c:v>-1.2612461550247422E-2</c:v>
                </c:pt>
                <c:pt idx="59">
                  <c:v>1.5657147085541556E-2</c:v>
                </c:pt>
                <c:pt idx="60">
                  <c:v>-9.2610347447675823E-3</c:v>
                </c:pt>
                <c:pt idx="61">
                  <c:v>3.3962714777417746E-2</c:v>
                </c:pt>
                <c:pt idx="62">
                  <c:v>3.7864840322008764E-2</c:v>
                </c:pt>
                <c:pt idx="63">
                  <c:v>1.0401414843271617E-2</c:v>
                </c:pt>
                <c:pt idx="64">
                  <c:v>1.7153662389246538E-2</c:v>
                </c:pt>
                <c:pt idx="65">
                  <c:v>5.575541188491373E-2</c:v>
                </c:pt>
                <c:pt idx="66">
                  <c:v>3.7805135921400668E-2</c:v>
                </c:pt>
                <c:pt idx="67">
                  <c:v>1.9755381460334398E-2</c:v>
                </c:pt>
                <c:pt idx="68">
                  <c:v>-1.3907115068654274E-3</c:v>
                </c:pt>
                <c:pt idx="69">
                  <c:v>8.1387675113808733E-3</c:v>
                </c:pt>
                <c:pt idx="70">
                  <c:v>-6.4030588183459747E-2</c:v>
                </c:pt>
                <c:pt idx="71">
                  <c:v>4.065735965855799E-3</c:v>
                </c:pt>
                <c:pt idx="72">
                  <c:v>4.3836273266139925E-2</c:v>
                </c:pt>
                <c:pt idx="73">
                  <c:v>-2.3535373617348254E-3</c:v>
                </c:pt>
                <c:pt idx="74">
                  <c:v>3.2838649183240642E-2</c:v>
                </c:pt>
                <c:pt idx="75">
                  <c:v>2.5488365240422972E-2</c:v>
                </c:pt>
                <c:pt idx="76">
                  <c:v>1.4967064812323683E-2</c:v>
                </c:pt>
                <c:pt idx="77">
                  <c:v>-6.5387123200640884E-3</c:v>
                </c:pt>
                <c:pt idx="78">
                  <c:v>-8.0774602257045469E-3</c:v>
                </c:pt>
                <c:pt idx="79">
                  <c:v>5.2309575522024865E-3</c:v>
                </c:pt>
                <c:pt idx="80">
                  <c:v>2.5804891276466346E-2</c:v>
                </c:pt>
                <c:pt idx="81">
                  <c:v>4.968979324582623E-3</c:v>
                </c:pt>
                <c:pt idx="82">
                  <c:v>2.7229910431974647E-2</c:v>
                </c:pt>
                <c:pt idx="83">
                  <c:v>1.4493352458923026E-2</c:v>
                </c:pt>
                <c:pt idx="84">
                  <c:v>1.6001326750357148E-2</c:v>
                </c:pt>
                <c:pt idx="85">
                  <c:v>1.0844591381083513E-2</c:v>
                </c:pt>
                <c:pt idx="86">
                  <c:v>2.5953726807870225E-2</c:v>
                </c:pt>
                <c:pt idx="87">
                  <c:v>5.4410314595376708E-3</c:v>
                </c:pt>
                <c:pt idx="88">
                  <c:v>2.5284213793857591E-2</c:v>
                </c:pt>
                <c:pt idx="89">
                  <c:v>4.091128516936271E-3</c:v>
                </c:pt>
                <c:pt idx="90">
                  <c:v>1.6552848987696267E-2</c:v>
                </c:pt>
                <c:pt idx="91">
                  <c:v>2.463661966918651E-2</c:v>
                </c:pt>
                <c:pt idx="92">
                  <c:v>-2.2807182885187238E-3</c:v>
                </c:pt>
                <c:pt idx="93">
                  <c:v>-9.1554299739192713E-3</c:v>
                </c:pt>
                <c:pt idx="94">
                  <c:v>-5.4395619995900035E-2</c:v>
                </c:pt>
                <c:pt idx="95">
                  <c:v>-5.1009416353666737E-3</c:v>
                </c:pt>
                <c:pt idx="96">
                  <c:v>6.900125705502802E-3</c:v>
                </c:pt>
                <c:pt idx="97">
                  <c:v>6.5326834971286107E-2</c:v>
                </c:pt>
                <c:pt idx="98">
                  <c:v>-2.0155228830126992E-2</c:v>
                </c:pt>
                <c:pt idx="99">
                  <c:v>3.2083762915316338E-2</c:v>
                </c:pt>
                <c:pt idx="100">
                  <c:v>1.0094452035136481E-2</c:v>
                </c:pt>
                <c:pt idx="101">
                  <c:v>8.3704522803396575E-2</c:v>
                </c:pt>
                <c:pt idx="102">
                  <c:v>9.829307572613688E-3</c:v>
                </c:pt>
                <c:pt idx="103">
                  <c:v>-2.4356841749074265E-2</c:v>
                </c:pt>
                <c:pt idx="104">
                  <c:v>3.6738440858011812E-2</c:v>
                </c:pt>
                <c:pt idx="105">
                  <c:v>1.9006169345974433E-2</c:v>
                </c:pt>
                <c:pt idx="106">
                  <c:v>7.0263261965429091E-2</c:v>
                </c:pt>
                <c:pt idx="107">
                  <c:v>-1.1117092700192455E-2</c:v>
                </c:pt>
                <c:pt idx="108">
                  <c:v>-4.4707314951726529E-2</c:v>
                </c:pt>
                <c:pt idx="109">
                  <c:v>3.3874534067568352E-2</c:v>
                </c:pt>
                <c:pt idx="110">
                  <c:v>-2.0187002487104588E-2</c:v>
                </c:pt>
                <c:pt idx="111">
                  <c:v>9.257449403729856E-3</c:v>
                </c:pt>
                <c:pt idx="112">
                  <c:v>-7.3104404622225116E-3</c:v>
                </c:pt>
                <c:pt idx="113">
                  <c:v>-7.5677829204595648E-3</c:v>
                </c:pt>
                <c:pt idx="114">
                  <c:v>2.3411754362599568E-2</c:v>
                </c:pt>
                <c:pt idx="115">
                  <c:v>3.1555867401136029E-2</c:v>
                </c:pt>
                <c:pt idx="116">
                  <c:v>2.6516251334006924E-2</c:v>
                </c:pt>
                <c:pt idx="117">
                  <c:v>6.7954951841500133E-3</c:v>
                </c:pt>
                <c:pt idx="118">
                  <c:v>2.5270421502265217E-2</c:v>
                </c:pt>
                <c:pt idx="119">
                  <c:v>6.0754660413153694E-3</c:v>
                </c:pt>
                <c:pt idx="120">
                  <c:v>1.070319615618387E-2</c:v>
                </c:pt>
                <c:pt idx="121">
                  <c:v>5.1564949138156457E-3</c:v>
                </c:pt>
                <c:pt idx="122">
                  <c:v>-7.136905261918014E-3</c:v>
                </c:pt>
                <c:pt idx="123">
                  <c:v>-1.0365824293344317E-2</c:v>
                </c:pt>
                <c:pt idx="124">
                  <c:v>1.8033915293866887E-2</c:v>
                </c:pt>
                <c:pt idx="125" formatCode="General">
                  <c:v>3.0048668968052139E-2</c:v>
                </c:pt>
                <c:pt idx="126" formatCode="General">
                  <c:v>2.3685102910341316E-2</c:v>
                </c:pt>
                <c:pt idx="127" formatCode="General">
                  <c:v>2.9042159505679566E-2</c:v>
                </c:pt>
                <c:pt idx="128" formatCode="General">
                  <c:v>-1.2083546230930331E-2</c:v>
                </c:pt>
                <c:pt idx="129" formatCode="General">
                  <c:v>-2.3377271969963309E-2</c:v>
                </c:pt>
                <c:pt idx="130" formatCode="General">
                  <c:v>3.659730507663328E-2</c:v>
                </c:pt>
                <c:pt idx="131" formatCode="General">
                  <c:v>4.3034197539292052E-2</c:v>
                </c:pt>
                <c:pt idx="132" formatCode="General">
                  <c:v>6.5778093140478333E-4</c:v>
                </c:pt>
                <c:pt idx="133" formatCode="General">
                  <c:v>2.2028871397578476E-2</c:v>
                </c:pt>
                <c:pt idx="134" formatCode="General">
                  <c:v>-1.5777535376874874E-2</c:v>
                </c:pt>
                <c:pt idx="135" formatCode="General">
                  <c:v>-2.2325691264463043E-2</c:v>
                </c:pt>
                <c:pt idx="136" formatCode="General">
                  <c:v>4.3325041365628758E-2</c:v>
                </c:pt>
                <c:pt idx="137" formatCode="General">
                  <c:v>2.3784226225611604E-2</c:v>
                </c:pt>
                <c:pt idx="138" formatCode="General">
                  <c:v>1.5839311374774345E-2</c:v>
                </c:pt>
                <c:pt idx="139" formatCode="General">
                  <c:v>4.577238533357697E-2</c:v>
                </c:pt>
                <c:pt idx="140" formatCode="General">
                  <c:v>4.0559632560888126E-3</c:v>
                </c:pt>
                <c:pt idx="141" formatCode="General">
                  <c:v>2.3297849654713598E-2</c:v>
                </c:pt>
                <c:pt idx="142" formatCode="General">
                  <c:v>3.2270011486254635E-2</c:v>
                </c:pt>
                <c:pt idx="143" formatCode="General">
                  <c:v>4.5672924825727934E-2</c:v>
                </c:pt>
                <c:pt idx="144" formatCode="General">
                  <c:v>3.4321482873108877E-2</c:v>
                </c:pt>
                <c:pt idx="145" formatCode="General">
                  <c:v>4.2700601646844749E-2</c:v>
                </c:pt>
                <c:pt idx="146" formatCode="General">
                  <c:v>-2.535657913370637E-2</c:v>
                </c:pt>
                <c:pt idx="147" formatCode="General">
                  <c:v>-1.9007422647709049E-2</c:v>
                </c:pt>
                <c:pt idx="148" formatCode="General">
                  <c:v>1.3199701728056734E-2</c:v>
                </c:pt>
                <c:pt idx="149" formatCode="General">
                  <c:v>5.6288765662772411E-2</c:v>
                </c:pt>
                <c:pt idx="150" formatCode="General">
                  <c:v>7.9861561966430017E-3</c:v>
                </c:pt>
                <c:pt idx="151" formatCode="General">
                  <c:v>6.5627125186238366E-3</c:v>
                </c:pt>
                <c:pt idx="152" formatCode="General">
                  <c:v>1.378506852016903E-3</c:v>
                </c:pt>
                <c:pt idx="153" formatCode="General">
                  <c:v>-1.8709957549113199E-2</c:v>
                </c:pt>
                <c:pt idx="154" formatCode="General">
                  <c:v>-3.2276029895781377E-3</c:v>
                </c:pt>
                <c:pt idx="155" formatCode="General">
                  <c:v>6.1024914017735465E-3</c:v>
                </c:pt>
                <c:pt idx="156" formatCode="General">
                  <c:v>-2.1368359549397087E-2</c:v>
                </c:pt>
                <c:pt idx="157" formatCode="General">
                  <c:v>-1.5289051285397259E-2</c:v>
                </c:pt>
                <c:pt idx="158" formatCode="General">
                  <c:v>-2.7988715891447913E-2</c:v>
                </c:pt>
                <c:pt idx="159" formatCode="General">
                  <c:v>8.0461406399574553E-3</c:v>
                </c:pt>
                <c:pt idx="160" formatCode="General">
                  <c:v>2.3105083973162799E-2</c:v>
                </c:pt>
                <c:pt idx="161" formatCode="General">
                  <c:v>2.0568321296131176E-2</c:v>
                </c:pt>
                <c:pt idx="162" formatCode="General">
                  <c:v>9.5194594367935537E-3</c:v>
                </c:pt>
                <c:pt idx="163" formatCode="General">
                  <c:v>8.9784619661954501E-3</c:v>
                </c:pt>
                <c:pt idx="164" formatCode="General">
                  <c:v>1.3639127524693651E-2</c:v>
                </c:pt>
                <c:pt idx="165" formatCode="General">
                  <c:v>-1.2219771308575988E-2</c:v>
                </c:pt>
                <c:pt idx="166" formatCode="General">
                  <c:v>3.9898177836373394E-2</c:v>
                </c:pt>
                <c:pt idx="167" formatCode="General">
                  <c:v>4.6766544734004434E-2</c:v>
                </c:pt>
                <c:pt idx="168" formatCode="General">
                  <c:v>4.8737520278452351E-4</c:v>
                </c:pt>
                <c:pt idx="169" formatCode="General">
                  <c:v>2.1039732632681885E-2</c:v>
                </c:pt>
                <c:pt idx="170" formatCode="General">
                  <c:v>-2.9117101813816326E-2</c:v>
                </c:pt>
                <c:pt idx="171" formatCode="General">
                  <c:v>-6.8439838143808829E-2</c:v>
                </c:pt>
                <c:pt idx="172" formatCode="General">
                  <c:v>5.5489714941250323E-3</c:v>
                </c:pt>
                <c:pt idx="173" formatCode="General">
                  <c:v>3.5452276257231352E-2</c:v>
                </c:pt>
                <c:pt idx="174" formatCode="General">
                  <c:v>-2.7023491351662043E-3</c:v>
                </c:pt>
                <c:pt idx="175" formatCode="General">
                  <c:v>-2.027494121780915E-2</c:v>
                </c:pt>
                <c:pt idx="176" formatCode="General">
                  <c:v>3.3473437885435331E-2</c:v>
                </c:pt>
                <c:pt idx="177" formatCode="General">
                  <c:v>-2.8018244698765571E-2</c:v>
                </c:pt>
                <c:pt idx="178" formatCode="General">
                  <c:v>1.7259073058358387E-2</c:v>
                </c:pt>
                <c:pt idx="179" formatCode="General">
                  <c:v>2.0354725285934183E-2</c:v>
                </c:pt>
                <c:pt idx="180" formatCode="General">
                  <c:v>2.7120190517680776E-2</c:v>
                </c:pt>
                <c:pt idx="181" formatCode="General">
                  <c:v>7.8715542257696836E-2</c:v>
                </c:pt>
                <c:pt idx="182" formatCode="General">
                  <c:v>1.1552094766827281E-2</c:v>
                </c:pt>
                <c:pt idx="183" formatCode="General">
                  <c:v>8.6072864005313221E-3</c:v>
                </c:pt>
                <c:pt idx="184" formatCode="General">
                  <c:v>5.7979982967842014E-2</c:v>
                </c:pt>
                <c:pt idx="185" formatCode="General">
                  <c:v>2.698986685654492E-2</c:v>
                </c:pt>
                <c:pt idx="186" formatCode="General">
                  <c:v>-9.0776470147187704E-2</c:v>
                </c:pt>
                <c:pt idx="187" formatCode="General">
                  <c:v>2.1516648862857535E-2</c:v>
                </c:pt>
                <c:pt idx="188" formatCode="General">
                  <c:v>1.7525157139905989E-3</c:v>
                </c:pt>
                <c:pt idx="189" formatCode="General">
                  <c:v>-3.8960431244066562E-2</c:v>
                </c:pt>
                <c:pt idx="190" formatCode="General">
                  <c:v>-8.716348630645876E-2</c:v>
                </c:pt>
                <c:pt idx="191" formatCode="General">
                  <c:v>-7.8439588183737419E-2</c:v>
                </c:pt>
                <c:pt idx="192" formatCode="General">
                  <c:v>5.0853091634777137E-3</c:v>
                </c:pt>
                <c:pt idx="193" formatCode="General">
                  <c:v>4.4306404610092276E-2</c:v>
                </c:pt>
                <c:pt idx="194" formatCode="General">
                  <c:v>-0.11850720167362583</c:v>
                </c:pt>
                <c:pt idx="195" formatCode="General">
                  <c:v>-1.5918102054623962E-4</c:v>
                </c:pt>
                <c:pt idx="196" formatCode="General">
                  <c:v>4.4482973142513593E-2</c:v>
                </c:pt>
                <c:pt idx="197" formatCode="General">
                  <c:v>-3.134292864475674E-2</c:v>
                </c:pt>
                <c:pt idx="198" formatCode="General">
                  <c:v>-2.3952745076885607E-2</c:v>
                </c:pt>
                <c:pt idx="199" formatCode="General">
                  <c:v>-9.1734102444316123E-2</c:v>
                </c:pt>
                <c:pt idx="200" formatCode="General">
                  <c:v>-5.2952455025855327E-3</c:v>
                </c:pt>
                <c:pt idx="201" formatCode="General">
                  <c:v>-3.4729762156485822E-2</c:v>
                </c:pt>
                <c:pt idx="202" formatCode="General">
                  <c:v>-1.4015782044188518E-2</c:v>
                </c:pt>
                <c:pt idx="203" formatCode="General">
                  <c:v>3.6400110610150138E-2</c:v>
                </c:pt>
                <c:pt idx="204" formatCode="General">
                  <c:v>-2.2388389148648491E-2</c:v>
                </c:pt>
                <c:pt idx="205" formatCode="General">
                  <c:v>-4.9564424896092474E-3</c:v>
                </c:pt>
                <c:pt idx="206" formatCode="General">
                  <c:v>-1.582110262867642E-2</c:v>
                </c:pt>
                <c:pt idx="207" formatCode="General">
                  <c:v>2.5680178208549842E-2</c:v>
                </c:pt>
                <c:pt idx="208" formatCode="General">
                  <c:v>2.1302642737299538E-2</c:v>
                </c:pt>
                <c:pt idx="209" formatCode="General">
                  <c:v>1.7343278361884096E-2</c:v>
                </c:pt>
                <c:pt idx="210" formatCode="General">
                  <c:v>-2.7897296954983886E-2</c:v>
                </c:pt>
                <c:pt idx="211" formatCode="General">
                  <c:v>2.4045313635812304E-2</c:v>
                </c:pt>
                <c:pt idx="212" formatCode="General">
                  <c:v>4.9629449798820557E-2</c:v>
                </c:pt>
                <c:pt idx="213" formatCode="General">
                  <c:v>2.0931436367138678E-2</c:v>
                </c:pt>
                <c:pt idx="214" formatCode="General">
                  <c:v>5.4371246874775236E-2</c:v>
                </c:pt>
                <c:pt idx="215" formatCode="General">
                  <c:v>2.252590256589948E-2</c:v>
                </c:pt>
                <c:pt idx="216" formatCode="General">
                  <c:v>-1.9632376454553957E-2</c:v>
                </c:pt>
                <c:pt idx="217" formatCode="General">
                  <c:v>-1.4802532047286654E-3</c:v>
                </c:pt>
                <c:pt idx="218" formatCode="General">
                  <c:v>-7.6713100586286442E-3</c:v>
                </c:pt>
                <c:pt idx="219" formatCode="General">
                  <c:v>-4.7843217439443309E-2</c:v>
                </c:pt>
                <c:pt idx="220" formatCode="General">
                  <c:v>2.5033207453810657E-2</c:v>
                </c:pt>
                <c:pt idx="221" formatCode="General">
                  <c:v>8.7313217622870587E-2</c:v>
                </c:pt>
                <c:pt idx="222" formatCode="General">
                  <c:v>1.6269366001194552E-2</c:v>
                </c:pt>
                <c:pt idx="223" formatCode="General">
                  <c:v>-5.8916882336239595E-3</c:v>
                </c:pt>
                <c:pt idx="224" formatCode="General">
                  <c:v>1.5897133253440332E-2</c:v>
                </c:pt>
                <c:pt idx="225" formatCode="General">
                  <c:v>7.4733758518041871E-3</c:v>
                </c:pt>
                <c:pt idx="226" formatCode="General">
                  <c:v>-4.6232770088180941E-2</c:v>
                </c:pt>
                <c:pt idx="227" formatCode="General">
                  <c:v>2.9726099381053084E-2</c:v>
                </c:pt>
                <c:pt idx="228" formatCode="General">
                  <c:v>-1.835215235173937E-3</c:v>
                </c:pt>
                <c:pt idx="229" formatCode="General">
                  <c:v>3.4742466320528465E-2</c:v>
                </c:pt>
                <c:pt idx="230" formatCode="General">
                  <c:v>6.9910761895283224E-2</c:v>
                </c:pt>
                <c:pt idx="231" formatCode="General">
                  <c:v>1.7336284627810228E-2</c:v>
                </c:pt>
                <c:pt idx="232" formatCode="General">
                  <c:v>-1.8568789613165548E-2</c:v>
                </c:pt>
                <c:pt idx="233" formatCode="General">
                  <c:v>-5.2780791548241335E-2</c:v>
                </c:pt>
                <c:pt idx="234" formatCode="General">
                  <c:v>4.3190482461060276E-2</c:v>
                </c:pt>
                <c:pt idx="235" formatCode="General">
                  <c:v>3.6372073322392673E-3</c:v>
                </c:pt>
                <c:pt idx="236" formatCode="General">
                  <c:v>2.4623210677023888E-2</c:v>
                </c:pt>
                <c:pt idx="237" formatCode="General">
                  <c:v>6.3452741395525702E-2</c:v>
                </c:pt>
                <c:pt idx="238" formatCode="General">
                  <c:v>-7.7797880042168588E-3</c:v>
                </c:pt>
                <c:pt idx="239" formatCode="General">
                  <c:v>3.0874637116631298E-2</c:v>
                </c:pt>
                <c:pt idx="240" formatCode="General">
                  <c:v>-1.3811982292771918E-2</c:v>
                </c:pt>
                <c:pt idx="241" formatCode="General">
                  <c:v>3.4102972103839946E-2</c:v>
                </c:pt>
                <c:pt idx="242" formatCode="General">
                  <c:v>3.8655792397514377E-2</c:v>
                </c:pt>
                <c:pt idx="243" formatCode="General">
                  <c:v>-1.3462544163165058E-2</c:v>
                </c:pt>
                <c:pt idx="244" formatCode="General">
                  <c:v>1.4703676208289496E-2</c:v>
                </c:pt>
                <c:pt idx="245" formatCode="General">
                  <c:v>6.2505275597197762E-2</c:v>
                </c:pt>
                <c:pt idx="246" formatCode="General">
                  <c:v>-1.2554667974368661E-2</c:v>
                </c:pt>
                <c:pt idx="247" formatCode="General">
                  <c:v>8.6383789378143838E-3</c:v>
                </c:pt>
                <c:pt idx="248" formatCode="General">
                  <c:v>4.4549983651890557E-2</c:v>
                </c:pt>
                <c:pt idx="249" formatCode="General">
                  <c:v>1.6868356681172481E-2</c:v>
                </c:pt>
                <c:pt idx="250" formatCode="General">
                  <c:v>1.1440577088418058E-2</c:v>
                </c:pt>
                <c:pt idx="251" formatCode="General">
                  <c:v>2.9760550306287659E-2</c:v>
                </c:pt>
                <c:pt idx="252" formatCode="General">
                  <c:v>3.1944493623587533E-2</c:v>
                </c:pt>
                <c:pt idx="253" formatCode="General">
                  <c:v>-2.9906224406964776E-2</c:v>
                </c:pt>
                <c:pt idx="254" formatCode="General">
                  <c:v>6.0112876648793057E-2</c:v>
                </c:pt>
                <c:pt idx="255" formatCode="General">
                  <c:v>3.6628699376946905E-2</c:v>
                </c:pt>
                <c:pt idx="256" formatCode="General">
                  <c:v>4.2296818562329364E-2</c:v>
                </c:pt>
                <c:pt idx="257" formatCode="General">
                  <c:v>2.698559963420899E-2</c:v>
                </c:pt>
                <c:pt idx="258" formatCode="General">
                  <c:v>-3.7047105901241828E-2</c:v>
                </c:pt>
                <c:pt idx="259" formatCode="General">
                  <c:v>1.4710202851082599E-3</c:v>
                </c:pt>
                <c:pt idx="260" formatCode="General">
                  <c:v>3.878915653658499E-3</c:v>
                </c:pt>
                <c:pt idx="261" formatCode="General">
                  <c:v>-2.8438564389584586E-2</c:v>
                </c:pt>
                <c:pt idx="262" formatCode="General">
                  <c:v>2.4294531950313836E-2</c:v>
                </c:pt>
                <c:pt idx="263" formatCode="General">
                  <c:v>-2.0793436946069277E-2</c:v>
                </c:pt>
                <c:pt idx="264" formatCode="General">
                  <c:v>4.2968367869535395E-2</c:v>
                </c:pt>
                <c:pt idx="265" formatCode="General">
                  <c:v>-4.4931801149138195E-2</c:v>
                </c:pt>
                <c:pt idx="266" formatCode="General">
                  <c:v>-2.7090770511055573E-2</c:v>
                </c:pt>
                <c:pt idx="267" formatCode="General">
                  <c:v>4.0056097039384619E-2</c:v>
                </c:pt>
                <c:pt idx="268" formatCode="General">
                  <c:v>-1.5402129378484064E-2</c:v>
                </c:pt>
                <c:pt idx="269" formatCode="General">
                  <c:v>1.6618385428872617E-3</c:v>
                </c:pt>
                <c:pt idx="270" formatCode="General">
                  <c:v>-2.3045699274350961E-2</c:v>
                </c:pt>
                <c:pt idx="271" formatCode="General">
                  <c:v>4.0008693246927685E-2</c:v>
                </c:pt>
                <c:pt idx="272" formatCode="General">
                  <c:v>-6.1625648353175189E-3</c:v>
                </c:pt>
                <c:pt idx="273" formatCode="General">
                  <c:v>7.4475376747955124E-2</c:v>
                </c:pt>
                <c:pt idx="274" formatCode="General">
                  <c:v>6.7284802777859642E-2</c:v>
                </c:pt>
                <c:pt idx="275" formatCode="General">
                  <c:v>-9.5469726366145591E-2</c:v>
                </c:pt>
                <c:pt idx="276" formatCode="General">
                  <c:v>-1.0648477777651433E-2</c:v>
                </c:pt>
                <c:pt idx="277" formatCode="General">
                  <c:v>-2.0120703595531975E-3</c:v>
                </c:pt>
                <c:pt idx="278" formatCode="General">
                  <c:v>4.1412797272870838E-2</c:v>
                </c:pt>
                <c:pt idx="279" formatCode="General">
                  <c:v>-6.0447037134021775E-2</c:v>
                </c:pt>
                <c:pt idx="280" formatCode="General">
                  <c:v>6.4155374460266756E-2</c:v>
                </c:pt>
                <c:pt idx="281" formatCode="General">
                  <c:v>4.9076077834091736E-2</c:v>
                </c:pt>
                <c:pt idx="282" formatCode="General">
                  <c:v>-3.0300282766225983E-2</c:v>
                </c:pt>
              </c:numCache>
            </c:numRef>
          </c:xVal>
          <c:yVal>
            <c:numRef>
              <c:f>'Error Factor (REVISED)'!$K$29:$K$311</c:f>
              <c:numCache>
                <c:formatCode>General</c:formatCode>
                <c:ptCount val="283"/>
                <c:pt idx="0">
                  <c:v>-4.1337017125157118E-2</c:v>
                </c:pt>
                <c:pt idx="1">
                  <c:v>1.6110830977190856E-2</c:v>
                </c:pt>
                <c:pt idx="2">
                  <c:v>-0.13933189357467302</c:v>
                </c:pt>
                <c:pt idx="3">
                  <c:v>-1.2017240325096965E-2</c:v>
                </c:pt>
                <c:pt idx="4">
                  <c:v>-0.1166607589899465</c:v>
                </c:pt>
                <c:pt idx="5">
                  <c:v>4.9484315919650967E-2</c:v>
                </c:pt>
                <c:pt idx="6">
                  <c:v>4.5920073179704445E-2</c:v>
                </c:pt>
                <c:pt idx="7">
                  <c:v>3.5840508837352403E-2</c:v>
                </c:pt>
                <c:pt idx="8">
                  <c:v>-5.6372349792882658E-2</c:v>
                </c:pt>
                <c:pt idx="9">
                  <c:v>-6.8281461303031421E-2</c:v>
                </c:pt>
                <c:pt idx="10">
                  <c:v>2.3661789146716829E-2</c:v>
                </c:pt>
                <c:pt idx="11">
                  <c:v>-0.15234277092936671</c:v>
                </c:pt>
                <c:pt idx="12">
                  <c:v>0.10426029109914739</c:v>
                </c:pt>
                <c:pt idx="13">
                  <c:v>-1.5992982305475644E-2</c:v>
                </c:pt>
                <c:pt idx="14">
                  <c:v>3.7095152126888409E-2</c:v>
                </c:pt>
                <c:pt idx="15">
                  <c:v>-5.1620091714383129E-2</c:v>
                </c:pt>
                <c:pt idx="16">
                  <c:v>-2.880935562555113E-3</c:v>
                </c:pt>
                <c:pt idx="17">
                  <c:v>-6.4150716214113807E-2</c:v>
                </c:pt>
                <c:pt idx="18">
                  <c:v>4.4428790297434267E-2</c:v>
                </c:pt>
                <c:pt idx="19">
                  <c:v>3.3245168247130821E-2</c:v>
                </c:pt>
                <c:pt idx="20">
                  <c:v>-0.12575382087507919</c:v>
                </c:pt>
                <c:pt idx="21">
                  <c:v>-6.365349710187114E-2</c:v>
                </c:pt>
                <c:pt idx="22">
                  <c:v>4.815815768286566E-2</c:v>
                </c:pt>
                <c:pt idx="23">
                  <c:v>1.7329016514589249E-2</c:v>
                </c:pt>
                <c:pt idx="24">
                  <c:v>2.530743724245018E-2</c:v>
                </c:pt>
                <c:pt idx="25">
                  <c:v>-0.10333835309758711</c:v>
                </c:pt>
                <c:pt idx="26">
                  <c:v>0.15506943160066264</c:v>
                </c:pt>
                <c:pt idx="27">
                  <c:v>-3.2548009024019178E-2</c:v>
                </c:pt>
                <c:pt idx="28">
                  <c:v>3.8936798557830887E-2</c:v>
                </c:pt>
                <c:pt idx="29">
                  <c:v>-4.2635722299596716E-2</c:v>
                </c:pt>
                <c:pt idx="30">
                  <c:v>7.4564935355054318E-2</c:v>
                </c:pt>
                <c:pt idx="31">
                  <c:v>-2.5920704131340871E-2</c:v>
                </c:pt>
                <c:pt idx="32">
                  <c:v>1.9114525729686176E-2</c:v>
                </c:pt>
                <c:pt idx="33">
                  <c:v>-2.6357907362093966E-2</c:v>
                </c:pt>
                <c:pt idx="34">
                  <c:v>3.0006328879036433E-2</c:v>
                </c:pt>
                <c:pt idx="35">
                  <c:v>-1.9983693182923475E-2</c:v>
                </c:pt>
                <c:pt idx="36">
                  <c:v>-3.4245677764941709E-2</c:v>
                </c:pt>
                <c:pt idx="37">
                  <c:v>-7.3648372048807448E-2</c:v>
                </c:pt>
                <c:pt idx="38">
                  <c:v>-5.2319197175225658E-2</c:v>
                </c:pt>
                <c:pt idx="39">
                  <c:v>5.3794111727940415E-2</c:v>
                </c:pt>
                <c:pt idx="40">
                  <c:v>1.3817596281761867E-2</c:v>
                </c:pt>
                <c:pt idx="41">
                  <c:v>0.12279537479639019</c:v>
                </c:pt>
                <c:pt idx="42">
                  <c:v>7.7209084613905563E-2</c:v>
                </c:pt>
                <c:pt idx="43">
                  <c:v>-4.479502425901305E-2</c:v>
                </c:pt>
                <c:pt idx="44">
                  <c:v>3.2439285980854785E-2</c:v>
                </c:pt>
                <c:pt idx="45">
                  <c:v>2.9768279728245146E-2</c:v>
                </c:pt>
                <c:pt idx="46">
                  <c:v>-7.9061436546040753E-2</c:v>
                </c:pt>
                <c:pt idx="47">
                  <c:v>0.19176937531422367</c:v>
                </c:pt>
                <c:pt idx="48">
                  <c:v>1.8807381374034211E-2</c:v>
                </c:pt>
                <c:pt idx="49">
                  <c:v>1.0179686487574967E-2</c:v>
                </c:pt>
                <c:pt idx="50">
                  <c:v>-7.4584437652731955E-2</c:v>
                </c:pt>
                <c:pt idx="51">
                  <c:v>-0.10785954331573833</c:v>
                </c:pt>
                <c:pt idx="52">
                  <c:v>0.35110859771872371</c:v>
                </c:pt>
                <c:pt idx="53">
                  <c:v>-0.25722704747201341</c:v>
                </c:pt>
                <c:pt idx="54">
                  <c:v>-7.3018163941386272E-2</c:v>
                </c:pt>
                <c:pt idx="55">
                  <c:v>-9.5846943847348418E-2</c:v>
                </c:pt>
                <c:pt idx="56">
                  <c:v>-1.1984941794586338E-2</c:v>
                </c:pt>
                <c:pt idx="57">
                  <c:v>-2.8038646632933324E-2</c:v>
                </c:pt>
                <c:pt idx="58">
                  <c:v>-5.3001934420929056E-3</c:v>
                </c:pt>
                <c:pt idx="59">
                  <c:v>3.8383343326571034E-2</c:v>
                </c:pt>
                <c:pt idx="60">
                  <c:v>-2.037378519134387E-2</c:v>
                </c:pt>
                <c:pt idx="61">
                  <c:v>2.1161326896884956E-2</c:v>
                </c:pt>
                <c:pt idx="62">
                  <c:v>-3.1320319841151259E-2</c:v>
                </c:pt>
                <c:pt idx="63">
                  <c:v>-7.6552448556091238E-2</c:v>
                </c:pt>
                <c:pt idx="64">
                  <c:v>4.5300745706750779E-2</c:v>
                </c:pt>
                <c:pt idx="65">
                  <c:v>-1.9701494245022474E-2</c:v>
                </c:pt>
                <c:pt idx="66">
                  <c:v>-4.9358523717646374E-2</c:v>
                </c:pt>
                <c:pt idx="67">
                  <c:v>7.4336297340910615E-2</c:v>
                </c:pt>
                <c:pt idx="68">
                  <c:v>-9.0435359398339642E-3</c:v>
                </c:pt>
                <c:pt idx="69">
                  <c:v>-6.5391556006406074E-2</c:v>
                </c:pt>
                <c:pt idx="70">
                  <c:v>3.9725384293798627E-2</c:v>
                </c:pt>
                <c:pt idx="71">
                  <c:v>-4.2330165021145089E-3</c:v>
                </c:pt>
                <c:pt idx="72">
                  <c:v>-1.4131569305012567E-2</c:v>
                </c:pt>
                <c:pt idx="73">
                  <c:v>-1.1149009315688012E-2</c:v>
                </c:pt>
                <c:pt idx="74">
                  <c:v>-1.0180017360356564E-2</c:v>
                </c:pt>
                <c:pt idx="75">
                  <c:v>-3.8383036923092959E-2</c:v>
                </c:pt>
                <c:pt idx="76">
                  <c:v>2.7822330806598523E-2</c:v>
                </c:pt>
                <c:pt idx="77">
                  <c:v>1.8015151634355214E-2</c:v>
                </c:pt>
                <c:pt idx="78">
                  <c:v>-4.3349893022278457E-2</c:v>
                </c:pt>
                <c:pt idx="79">
                  <c:v>6.6705421584140161E-3</c:v>
                </c:pt>
                <c:pt idx="80">
                  <c:v>2.7091381093732565E-2</c:v>
                </c:pt>
                <c:pt idx="81">
                  <c:v>1.7279902556906226E-2</c:v>
                </c:pt>
                <c:pt idx="82">
                  <c:v>1.4936280300751874E-2</c:v>
                </c:pt>
                <c:pt idx="83">
                  <c:v>-2.3838369367017484E-2</c:v>
                </c:pt>
                <c:pt idx="84">
                  <c:v>-6.9980917152731942E-2</c:v>
                </c:pt>
                <c:pt idx="85">
                  <c:v>-1.0752565513921694E-2</c:v>
                </c:pt>
                <c:pt idx="86">
                  <c:v>-8.5594272996366488E-2</c:v>
                </c:pt>
                <c:pt idx="87">
                  <c:v>9.8459729794415259E-3</c:v>
                </c:pt>
                <c:pt idx="88">
                  <c:v>3.2026644021538347E-2</c:v>
                </c:pt>
                <c:pt idx="89">
                  <c:v>9.3078563099736888E-3</c:v>
                </c:pt>
                <c:pt idx="90">
                  <c:v>7.4317341403670717E-2</c:v>
                </c:pt>
                <c:pt idx="91">
                  <c:v>-5.6081800734821413E-2</c:v>
                </c:pt>
                <c:pt idx="92">
                  <c:v>-1.2211644124377383E-3</c:v>
                </c:pt>
                <c:pt idx="93">
                  <c:v>2.738624638000851E-2</c:v>
                </c:pt>
                <c:pt idx="94">
                  <c:v>-8.2380262328969833E-2</c:v>
                </c:pt>
                <c:pt idx="95">
                  <c:v>-6.8461186817970601E-2</c:v>
                </c:pt>
                <c:pt idx="96">
                  <c:v>-1.463356116953189E-2</c:v>
                </c:pt>
                <c:pt idx="97">
                  <c:v>4.3830377511885787E-2</c:v>
                </c:pt>
                <c:pt idx="98">
                  <c:v>-2.806778285757567E-2</c:v>
                </c:pt>
                <c:pt idx="99">
                  <c:v>-2.9018203119586708E-2</c:v>
                </c:pt>
                <c:pt idx="100">
                  <c:v>-2.7495189303646285E-2</c:v>
                </c:pt>
                <c:pt idx="101">
                  <c:v>3.2415393169139356E-2</c:v>
                </c:pt>
                <c:pt idx="102">
                  <c:v>-4.6056882436907073E-2</c:v>
                </c:pt>
                <c:pt idx="103">
                  <c:v>8.553740760111786E-2</c:v>
                </c:pt>
                <c:pt idx="104">
                  <c:v>2.138160906130477E-2</c:v>
                </c:pt>
                <c:pt idx="105">
                  <c:v>2.8958751105617176E-2</c:v>
                </c:pt>
                <c:pt idx="106">
                  <c:v>3.0277464271317028E-3</c:v>
                </c:pt>
                <c:pt idx="107">
                  <c:v>-8.2738005975952766E-3</c:v>
                </c:pt>
                <c:pt idx="108">
                  <c:v>-6.6234504168063105E-2</c:v>
                </c:pt>
                <c:pt idx="109">
                  <c:v>8.751273171471681E-3</c:v>
                </c:pt>
                <c:pt idx="110">
                  <c:v>-3.1763903039121938E-2</c:v>
                </c:pt>
                <c:pt idx="111">
                  <c:v>5.2999103159117641E-2</c:v>
                </c:pt>
                <c:pt idx="112">
                  <c:v>4.0067967816692709E-2</c:v>
                </c:pt>
                <c:pt idx="113">
                  <c:v>5.3023804305241243E-2</c:v>
                </c:pt>
                <c:pt idx="114">
                  <c:v>5.7023944541045868E-5</c:v>
                </c:pt>
                <c:pt idx="115">
                  <c:v>-1.3625986467158929E-2</c:v>
                </c:pt>
                <c:pt idx="116">
                  <c:v>-2.6850799354937983E-2</c:v>
                </c:pt>
                <c:pt idx="117">
                  <c:v>-2.3407272731208913E-4</c:v>
                </c:pt>
                <c:pt idx="118">
                  <c:v>4.6555075690395353E-2</c:v>
                </c:pt>
                <c:pt idx="119">
                  <c:v>-3.4592501915732377E-2</c:v>
                </c:pt>
                <c:pt idx="120">
                  <c:v>-1.7839163397272125E-3</c:v>
                </c:pt>
                <c:pt idx="121">
                  <c:v>-5.2476853047699598E-2</c:v>
                </c:pt>
                <c:pt idx="122">
                  <c:v>1.7357412493496059E-2</c:v>
                </c:pt>
                <c:pt idx="123">
                  <c:v>-3.7909805964935213E-2</c:v>
                </c:pt>
                <c:pt idx="124">
                  <c:v>6.5900565252147228E-2</c:v>
                </c:pt>
                <c:pt idx="125">
                  <c:v>-3.3773291689465738E-2</c:v>
                </c:pt>
                <c:pt idx="126">
                  <c:v>-4.3510438697498231E-3</c:v>
                </c:pt>
                <c:pt idx="127">
                  <c:v>1.5075982073358536E-2</c:v>
                </c:pt>
                <c:pt idx="128">
                  <c:v>2.5817054430241845E-2</c:v>
                </c:pt>
                <c:pt idx="129">
                  <c:v>-1.2177229397704242E-2</c:v>
                </c:pt>
                <c:pt idx="130">
                  <c:v>-6.5232210266504553E-2</c:v>
                </c:pt>
                <c:pt idx="131">
                  <c:v>-1.1712260531511295E-2</c:v>
                </c:pt>
                <c:pt idx="132">
                  <c:v>-6.6370193959946214E-2</c:v>
                </c:pt>
                <c:pt idx="133">
                  <c:v>-5.6619422388953206E-2</c:v>
                </c:pt>
                <c:pt idx="134">
                  <c:v>7.1839864052331975E-2</c:v>
                </c:pt>
                <c:pt idx="135">
                  <c:v>-2.8860325535120399E-2</c:v>
                </c:pt>
                <c:pt idx="136">
                  <c:v>-3.2217709056064033E-2</c:v>
                </c:pt>
                <c:pt idx="137">
                  <c:v>1.4338769452134345E-2</c:v>
                </c:pt>
                <c:pt idx="138">
                  <c:v>5.5536614162370976E-2</c:v>
                </c:pt>
                <c:pt idx="139">
                  <c:v>9.969417150630891E-3</c:v>
                </c:pt>
                <c:pt idx="140">
                  <c:v>1.355192589957342E-2</c:v>
                </c:pt>
                <c:pt idx="141">
                  <c:v>-5.4625305630552679E-2</c:v>
                </c:pt>
                <c:pt idx="142">
                  <c:v>-2.9976960875627325E-3</c:v>
                </c:pt>
                <c:pt idx="143">
                  <c:v>-4.3591058206359952E-2</c:v>
                </c:pt>
                <c:pt idx="144">
                  <c:v>3.6836743973134252E-2</c:v>
                </c:pt>
                <c:pt idx="145">
                  <c:v>8.9645170641042965E-4</c:v>
                </c:pt>
                <c:pt idx="146">
                  <c:v>-7.7360138875128617E-3</c:v>
                </c:pt>
                <c:pt idx="147">
                  <c:v>-4.977602470277296E-2</c:v>
                </c:pt>
                <c:pt idx="148">
                  <c:v>-3.6015345363121024E-2</c:v>
                </c:pt>
                <c:pt idx="149">
                  <c:v>1.9820509057728447E-3</c:v>
                </c:pt>
                <c:pt idx="150">
                  <c:v>6.6318024053780303E-2</c:v>
                </c:pt>
                <c:pt idx="151">
                  <c:v>2.189053748045227E-2</c:v>
                </c:pt>
                <c:pt idx="152">
                  <c:v>2.9841111202496447E-2</c:v>
                </c:pt>
                <c:pt idx="153">
                  <c:v>-2.2375736966088123E-2</c:v>
                </c:pt>
                <c:pt idx="154">
                  <c:v>6.8452961321724487E-2</c:v>
                </c:pt>
                <c:pt idx="155">
                  <c:v>-9.3031462791236903E-4</c:v>
                </c:pt>
                <c:pt idx="156">
                  <c:v>-5.4264154268355271E-2</c:v>
                </c:pt>
                <c:pt idx="157">
                  <c:v>4.3433157528246689E-2</c:v>
                </c:pt>
                <c:pt idx="158">
                  <c:v>2.4438648737542819E-2</c:v>
                </c:pt>
                <c:pt idx="159">
                  <c:v>3.0796053171759683E-2</c:v>
                </c:pt>
                <c:pt idx="160">
                  <c:v>3.4468667644859535E-2</c:v>
                </c:pt>
                <c:pt idx="161">
                  <c:v>2.3448038147969023E-2</c:v>
                </c:pt>
                <c:pt idx="162">
                  <c:v>-1.556480021029372E-2</c:v>
                </c:pt>
                <c:pt idx="163">
                  <c:v>9.3043694236311369E-3</c:v>
                </c:pt>
                <c:pt idx="164">
                  <c:v>2.5213226628205909E-2</c:v>
                </c:pt>
                <c:pt idx="165">
                  <c:v>5.7296799584916333E-2</c:v>
                </c:pt>
                <c:pt idx="166">
                  <c:v>3.1595673885869258E-2</c:v>
                </c:pt>
                <c:pt idx="167">
                  <c:v>-5.9195130215609015E-2</c:v>
                </c:pt>
                <c:pt idx="168">
                  <c:v>-4.4583565865002721E-2</c:v>
                </c:pt>
                <c:pt idx="169">
                  <c:v>5.4930641096007461E-2</c:v>
                </c:pt>
                <c:pt idx="170">
                  <c:v>-1.0534349024572599E-2</c:v>
                </c:pt>
                <c:pt idx="171">
                  <c:v>2.5573528803711304E-2</c:v>
                </c:pt>
                <c:pt idx="172">
                  <c:v>-1.2336951254098814E-2</c:v>
                </c:pt>
                <c:pt idx="173">
                  <c:v>-3.7481021361670981E-2</c:v>
                </c:pt>
                <c:pt idx="174">
                  <c:v>-2.1639517129195589E-2</c:v>
                </c:pt>
                <c:pt idx="175">
                  <c:v>3.026756843304303E-2</c:v>
                </c:pt>
                <c:pt idx="176">
                  <c:v>-6.8282828002971058E-2</c:v>
                </c:pt>
                <c:pt idx="177">
                  <c:v>2.5015687603887275E-2</c:v>
                </c:pt>
                <c:pt idx="178">
                  <c:v>4.4352415611303014E-2</c:v>
                </c:pt>
                <c:pt idx="179">
                  <c:v>-2.0774281862441492E-2</c:v>
                </c:pt>
                <c:pt idx="180">
                  <c:v>-3.2530851913767228E-2</c:v>
                </c:pt>
                <c:pt idx="181">
                  <c:v>0.13748822367982511</c:v>
                </c:pt>
                <c:pt idx="182">
                  <c:v>-5.9980174457262656E-2</c:v>
                </c:pt>
                <c:pt idx="183">
                  <c:v>5.5861426033001843E-2</c:v>
                </c:pt>
                <c:pt idx="184">
                  <c:v>-8.4110766199348541E-2</c:v>
                </c:pt>
                <c:pt idx="185">
                  <c:v>1.8896384306007447E-2</c:v>
                </c:pt>
                <c:pt idx="186">
                  <c:v>-1.1414052688929532E-2</c:v>
                </c:pt>
                <c:pt idx="187">
                  <c:v>-2.4302747357118525E-2</c:v>
                </c:pt>
                <c:pt idx="188">
                  <c:v>1.3780244986200205E-3</c:v>
                </c:pt>
                <c:pt idx="189">
                  <c:v>-9.5577357666129792E-3</c:v>
                </c:pt>
                <c:pt idx="190">
                  <c:v>4.9631344544504158E-3</c:v>
                </c:pt>
                <c:pt idx="191">
                  <c:v>0.10541475264890066</c:v>
                </c:pt>
                <c:pt idx="192">
                  <c:v>4.6051473161591659E-2</c:v>
                </c:pt>
                <c:pt idx="193">
                  <c:v>9.153381787244895E-2</c:v>
                </c:pt>
                <c:pt idx="194">
                  <c:v>-3.1449677920341229E-2</c:v>
                </c:pt>
                <c:pt idx="195">
                  <c:v>-5.2551685805236587E-2</c:v>
                </c:pt>
                <c:pt idx="196">
                  <c:v>4.2780693519633879E-2</c:v>
                </c:pt>
                <c:pt idx="197">
                  <c:v>-2.6287279636597355E-2</c:v>
                </c:pt>
                <c:pt idx="198">
                  <c:v>-6.0203189664039682E-2</c:v>
                </c:pt>
                <c:pt idx="199">
                  <c:v>6.5538704049348945E-2</c:v>
                </c:pt>
                <c:pt idx="200">
                  <c:v>-1.3728974532186109E-2</c:v>
                </c:pt>
                <c:pt idx="201">
                  <c:v>-4.5788503078860711E-2</c:v>
                </c:pt>
                <c:pt idx="202">
                  <c:v>6.4831090847459999E-2</c:v>
                </c:pt>
                <c:pt idx="203">
                  <c:v>0.10290335776174596</c:v>
                </c:pt>
                <c:pt idx="204">
                  <c:v>-3.5830716513919808E-2</c:v>
                </c:pt>
                <c:pt idx="205">
                  <c:v>-3.8727434963030993E-2</c:v>
                </c:pt>
                <c:pt idx="206">
                  <c:v>-2.9236811463076509E-3</c:v>
                </c:pt>
                <c:pt idx="207">
                  <c:v>5.4137051647922506E-2</c:v>
                </c:pt>
                <c:pt idx="208">
                  <c:v>1.3428170141847239E-2</c:v>
                </c:pt>
                <c:pt idx="209">
                  <c:v>-5.6286521095320757E-2</c:v>
                </c:pt>
                <c:pt idx="210">
                  <c:v>-5.5656613571735201E-2</c:v>
                </c:pt>
                <c:pt idx="211">
                  <c:v>2.6923008966650272E-2</c:v>
                </c:pt>
                <c:pt idx="212">
                  <c:v>-4.4425609718616824E-2</c:v>
                </c:pt>
                <c:pt idx="213">
                  <c:v>-2.5714727636579351E-2</c:v>
                </c:pt>
                <c:pt idx="214">
                  <c:v>-8.1823390575194083E-2</c:v>
                </c:pt>
                <c:pt idx="215">
                  <c:v>-6.7576014667761891E-4</c:v>
                </c:pt>
                <c:pt idx="216">
                  <c:v>8.5159730350796159E-3</c:v>
                </c:pt>
                <c:pt idx="217">
                  <c:v>-4.9984106788838641E-3</c:v>
                </c:pt>
                <c:pt idx="218">
                  <c:v>3.3239698770751447E-2</c:v>
                </c:pt>
                <c:pt idx="219">
                  <c:v>3.9966183901578071E-2</c:v>
                </c:pt>
                <c:pt idx="220">
                  <c:v>-1.327038903372791E-2</c:v>
                </c:pt>
                <c:pt idx="221">
                  <c:v>-1.7648985183271459E-2</c:v>
                </c:pt>
                <c:pt idx="222">
                  <c:v>7.2589799403056321E-2</c:v>
                </c:pt>
                <c:pt idx="223">
                  <c:v>3.4570099627470006E-3</c:v>
                </c:pt>
                <c:pt idx="224">
                  <c:v>-1.8806409866743548E-2</c:v>
                </c:pt>
                <c:pt idx="225">
                  <c:v>3.909048414010096E-2</c:v>
                </c:pt>
                <c:pt idx="226">
                  <c:v>3.0582574524404826E-3</c:v>
                </c:pt>
                <c:pt idx="227">
                  <c:v>-2.5053880992571456E-2</c:v>
                </c:pt>
                <c:pt idx="228">
                  <c:v>8.7267162068240534E-3</c:v>
                </c:pt>
                <c:pt idx="229">
                  <c:v>5.3957909608209648E-2</c:v>
                </c:pt>
                <c:pt idx="230">
                  <c:v>-2.0316257490803465E-2</c:v>
                </c:pt>
                <c:pt idx="231">
                  <c:v>-3.8476903001458666E-2</c:v>
                </c:pt>
                <c:pt idx="232">
                  <c:v>-7.1717149129509855E-2</c:v>
                </c:pt>
                <c:pt idx="233">
                  <c:v>1.8597736580206428E-2</c:v>
                </c:pt>
                <c:pt idx="234">
                  <c:v>-4.4843332375568798E-2</c:v>
                </c:pt>
                <c:pt idx="235">
                  <c:v>-3.1235505943115492E-2</c:v>
                </c:pt>
                <c:pt idx="236">
                  <c:v>5.8906612342614732E-2</c:v>
                </c:pt>
                <c:pt idx="237">
                  <c:v>4.5814834514080471E-2</c:v>
                </c:pt>
                <c:pt idx="238">
                  <c:v>-7.0660405786689938E-3</c:v>
                </c:pt>
                <c:pt idx="239">
                  <c:v>-8.1763023940193101E-3</c:v>
                </c:pt>
                <c:pt idx="240">
                  <c:v>-4.1757715525753136E-2</c:v>
                </c:pt>
                <c:pt idx="241">
                  <c:v>-1.2564814991193572E-2</c:v>
                </c:pt>
                <c:pt idx="242">
                  <c:v>-2.6622537572697023E-2</c:v>
                </c:pt>
                <c:pt idx="243">
                  <c:v>0.10699635988856956</c:v>
                </c:pt>
                <c:pt idx="244">
                  <c:v>-1.5299531439519511E-2</c:v>
                </c:pt>
                <c:pt idx="245">
                  <c:v>-3.7632792294804276E-2</c:v>
                </c:pt>
                <c:pt idx="246">
                  <c:v>-5.709649193025107E-2</c:v>
                </c:pt>
                <c:pt idx="247">
                  <c:v>1.2206847343557651E-2</c:v>
                </c:pt>
                <c:pt idx="248">
                  <c:v>-3.0469361358734529E-2</c:v>
                </c:pt>
                <c:pt idx="249">
                  <c:v>-2.0545739377833064E-3</c:v>
                </c:pt>
                <c:pt idx="250">
                  <c:v>2.1598828038826557E-2</c:v>
                </c:pt>
                <c:pt idx="251">
                  <c:v>-6.8221990357146323E-2</c:v>
                </c:pt>
                <c:pt idx="252">
                  <c:v>-5.9308049180900435E-2</c:v>
                </c:pt>
                <c:pt idx="253">
                  <c:v>9.2735783826955465E-3</c:v>
                </c:pt>
                <c:pt idx="254">
                  <c:v>6.1709408359433435E-2</c:v>
                </c:pt>
                <c:pt idx="255">
                  <c:v>-1.1482341445846266E-2</c:v>
                </c:pt>
                <c:pt idx="256">
                  <c:v>3.0233861896674999E-3</c:v>
                </c:pt>
                <c:pt idx="257">
                  <c:v>-0.12369292098333971</c:v>
                </c:pt>
                <c:pt idx="258">
                  <c:v>5.5997957403114806E-2</c:v>
                </c:pt>
                <c:pt idx="259">
                  <c:v>7.721572475817462E-2</c:v>
                </c:pt>
                <c:pt idx="260">
                  <c:v>0.10252247312931087</c:v>
                </c:pt>
                <c:pt idx="261">
                  <c:v>8.1554027815749983E-3</c:v>
                </c:pt>
                <c:pt idx="262">
                  <c:v>3.9907205913508693E-2</c:v>
                </c:pt>
                <c:pt idx="263">
                  <c:v>6.6660945283750245E-2</c:v>
                </c:pt>
                <c:pt idx="264">
                  <c:v>6.8664537431954525E-2</c:v>
                </c:pt>
                <c:pt idx="265">
                  <c:v>5.2614574181721864E-2</c:v>
                </c:pt>
                <c:pt idx="266">
                  <c:v>-1.578339908464628E-2</c:v>
                </c:pt>
                <c:pt idx="267">
                  <c:v>2.5228700844752233E-2</c:v>
                </c:pt>
                <c:pt idx="268">
                  <c:v>8.2243698241285551E-2</c:v>
                </c:pt>
                <c:pt idx="269">
                  <c:v>-2.1672085692185459E-2</c:v>
                </c:pt>
                <c:pt idx="270">
                  <c:v>8.9656691170571928E-4</c:v>
                </c:pt>
                <c:pt idx="271">
                  <c:v>-7.9874173609816662E-2</c:v>
                </c:pt>
                <c:pt idx="272">
                  <c:v>2.2088226871770641E-2</c:v>
                </c:pt>
                <c:pt idx="273">
                  <c:v>-7.1487968981001321E-2</c:v>
                </c:pt>
                <c:pt idx="274">
                  <c:v>4.5602652704389138E-2</c:v>
                </c:pt>
                <c:pt idx="275">
                  <c:v>5.1763692283175358E-2</c:v>
                </c:pt>
                <c:pt idx="276">
                  <c:v>4.027108423287435E-2</c:v>
                </c:pt>
                <c:pt idx="277">
                  <c:v>3.809640862154158E-2</c:v>
                </c:pt>
                <c:pt idx="278">
                  <c:v>6.7350185954322017E-2</c:v>
                </c:pt>
                <c:pt idx="279">
                  <c:v>0.11357977067143123</c:v>
                </c:pt>
                <c:pt idx="280">
                  <c:v>-6.6504280924641349E-2</c:v>
                </c:pt>
                <c:pt idx="281">
                  <c:v>-1.9656130911039703E-2</c:v>
                </c:pt>
                <c:pt idx="282">
                  <c:v>7.2491347770028469E-2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1-4EBF-A531-EAACC240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67135"/>
        <c:axId val="430264735"/>
      </c:scatterChart>
      <c:valAx>
        <c:axId val="430267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NZX 50 Returns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0264735"/>
        <c:crosses val="autoZero"/>
        <c:crossBetween val="midCat"/>
      </c:valAx>
      <c:valAx>
        <c:axId val="430264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2671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SMB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'Error Factor (REVISED)'!$D$2:$D$284</c:f>
              <c:numCache>
                <c:formatCode>0.00</c:formatCode>
                <c:ptCount val="283"/>
                <c:pt idx="0">
                  <c:v>-6.3E-3</c:v>
                </c:pt>
                <c:pt idx="1">
                  <c:v>-1.46E-2</c:v>
                </c:pt>
                <c:pt idx="2">
                  <c:v>-5.1000000000000004E-3</c:v>
                </c:pt>
                <c:pt idx="3">
                  <c:v>7.000000000000001E-4</c:v>
                </c:pt>
                <c:pt idx="4">
                  <c:v>5.1000000000000004E-3</c:v>
                </c:pt>
                <c:pt idx="5">
                  <c:v>-1.0800000000000001E-2</c:v>
                </c:pt>
                <c:pt idx="6">
                  <c:v>-2.98E-2</c:v>
                </c:pt>
                <c:pt idx="7">
                  <c:v>1.1699999999999999E-2</c:v>
                </c:pt>
                <c:pt idx="8">
                  <c:v>1.8E-3</c:v>
                </c:pt>
                <c:pt idx="9">
                  <c:v>-2.0999999999999999E-3</c:v>
                </c:pt>
                <c:pt idx="10">
                  <c:v>1.09E-2</c:v>
                </c:pt>
                <c:pt idx="11">
                  <c:v>-8.6E-3</c:v>
                </c:pt>
                <c:pt idx="12">
                  <c:v>-1.21E-2</c:v>
                </c:pt>
                <c:pt idx="13">
                  <c:v>3.8E-3</c:v>
                </c:pt>
                <c:pt idx="14">
                  <c:v>-6.6E-3</c:v>
                </c:pt>
                <c:pt idx="15">
                  <c:v>-2.3900000000000001E-2</c:v>
                </c:pt>
                <c:pt idx="16">
                  <c:v>-8.8999999999999999E-3</c:v>
                </c:pt>
                <c:pt idx="17">
                  <c:v>-7.9000000000000008E-3</c:v>
                </c:pt>
                <c:pt idx="18">
                  <c:v>-1.1699999999999999E-2</c:v>
                </c:pt>
                <c:pt idx="19">
                  <c:v>-6.3500000000000001E-2</c:v>
                </c:pt>
                <c:pt idx="20">
                  <c:v>-4.8999999999999998E-3</c:v>
                </c:pt>
                <c:pt idx="21">
                  <c:v>-1.3999999999999999E-2</c:v>
                </c:pt>
                <c:pt idx="22">
                  <c:v>4.5000000000000005E-3</c:v>
                </c:pt>
                <c:pt idx="23">
                  <c:v>2.6499999999999999E-2</c:v>
                </c:pt>
                <c:pt idx="24">
                  <c:v>-3.5799999999999998E-2</c:v>
                </c:pt>
                <c:pt idx="25">
                  <c:v>-3.8599999999999995E-2</c:v>
                </c:pt>
                <c:pt idx="26">
                  <c:v>8.9999999999999998E-4</c:v>
                </c:pt>
                <c:pt idx="27">
                  <c:v>2.0000000000000001E-4</c:v>
                </c:pt>
                <c:pt idx="28">
                  <c:v>-2.9500000000000002E-2</c:v>
                </c:pt>
                <c:pt idx="29">
                  <c:v>-3.2400000000000005E-2</c:v>
                </c:pt>
                <c:pt idx="30">
                  <c:v>-4.3E-3</c:v>
                </c:pt>
                <c:pt idx="31">
                  <c:v>1.5900000000000001E-2</c:v>
                </c:pt>
                <c:pt idx="32">
                  <c:v>1.5300000000000001E-2</c:v>
                </c:pt>
                <c:pt idx="33">
                  <c:v>2.5899999999999999E-2</c:v>
                </c:pt>
                <c:pt idx="34">
                  <c:v>1.26E-2</c:v>
                </c:pt>
                <c:pt idx="35">
                  <c:v>7.4999999999999997E-3</c:v>
                </c:pt>
                <c:pt idx="36">
                  <c:v>6.3E-3</c:v>
                </c:pt>
                <c:pt idx="37">
                  <c:v>-7.4999999999999997E-3</c:v>
                </c:pt>
                <c:pt idx="38">
                  <c:v>2.2400000000000003E-2</c:v>
                </c:pt>
                <c:pt idx="39">
                  <c:v>-3.0200000000000001E-2</c:v>
                </c:pt>
                <c:pt idx="40">
                  <c:v>1.29E-2</c:v>
                </c:pt>
                <c:pt idx="41">
                  <c:v>1.9799999999999998E-2</c:v>
                </c:pt>
                <c:pt idx="42">
                  <c:v>1.8000000000000002E-2</c:v>
                </c:pt>
                <c:pt idx="43">
                  <c:v>-2.2200000000000001E-2</c:v>
                </c:pt>
                <c:pt idx="44">
                  <c:v>-5.4000000000000003E-3</c:v>
                </c:pt>
                <c:pt idx="45">
                  <c:v>3.0600000000000002E-2</c:v>
                </c:pt>
                <c:pt idx="46">
                  <c:v>9.5999999999999992E-3</c:v>
                </c:pt>
                <c:pt idx="47">
                  <c:v>3.1699999999999999E-2</c:v>
                </c:pt>
                <c:pt idx="48">
                  <c:v>-3.0800000000000001E-2</c:v>
                </c:pt>
                <c:pt idx="49">
                  <c:v>6.6799999999999998E-2</c:v>
                </c:pt>
                <c:pt idx="50">
                  <c:v>1.52E-2</c:v>
                </c:pt>
                <c:pt idx="51">
                  <c:v>-2.7000000000000003E-2</c:v>
                </c:pt>
                <c:pt idx="52">
                  <c:v>-2.53E-2</c:v>
                </c:pt>
                <c:pt idx="53">
                  <c:v>-9.5999999999999992E-3</c:v>
                </c:pt>
                <c:pt idx="54">
                  <c:v>1.4999999999999999E-2</c:v>
                </c:pt>
                <c:pt idx="55">
                  <c:v>-1.5300000000000001E-2</c:v>
                </c:pt>
                <c:pt idx="56">
                  <c:v>-2.7099999999999999E-2</c:v>
                </c:pt>
                <c:pt idx="57">
                  <c:v>1.23E-2</c:v>
                </c:pt>
                <c:pt idx="58">
                  <c:v>1.9699999999999999E-2</c:v>
                </c:pt>
                <c:pt idx="59">
                  <c:v>1.38E-2</c:v>
                </c:pt>
                <c:pt idx="60">
                  <c:v>-4.2900000000000001E-2</c:v>
                </c:pt>
                <c:pt idx="61">
                  <c:v>7.4000000000000003E-3</c:v>
                </c:pt>
                <c:pt idx="62">
                  <c:v>-4.4000000000000003E-3</c:v>
                </c:pt>
                <c:pt idx="63">
                  <c:v>-2.5999999999999999E-3</c:v>
                </c:pt>
                <c:pt idx="64">
                  <c:v>-1.0200000000000001E-2</c:v>
                </c:pt>
                <c:pt idx="65">
                  <c:v>-4.9599999999999998E-2</c:v>
                </c:pt>
                <c:pt idx="66">
                  <c:v>-2.5000000000000001E-2</c:v>
                </c:pt>
                <c:pt idx="67">
                  <c:v>-1.44E-2</c:v>
                </c:pt>
                <c:pt idx="68">
                  <c:v>2.3999999999999998E-3</c:v>
                </c:pt>
                <c:pt idx="69">
                  <c:v>2.8999999999999998E-3</c:v>
                </c:pt>
                <c:pt idx="70">
                  <c:v>-1.55E-2</c:v>
                </c:pt>
                <c:pt idx="71">
                  <c:v>-2.7200000000000002E-2</c:v>
                </c:pt>
                <c:pt idx="72">
                  <c:v>-1.23E-2</c:v>
                </c:pt>
                <c:pt idx="73">
                  <c:v>8.199999999999999E-3</c:v>
                </c:pt>
                <c:pt idx="74">
                  <c:v>-4.8399999999999999E-2</c:v>
                </c:pt>
                <c:pt idx="75">
                  <c:v>9.7999999999999997E-3</c:v>
                </c:pt>
                <c:pt idx="76">
                  <c:v>-4.5999999999999999E-3</c:v>
                </c:pt>
                <c:pt idx="77">
                  <c:v>-1.7600000000000001E-2</c:v>
                </c:pt>
                <c:pt idx="78">
                  <c:v>1.0200000000000001E-2</c:v>
                </c:pt>
                <c:pt idx="79">
                  <c:v>-1.7500000000000002E-2</c:v>
                </c:pt>
                <c:pt idx="80">
                  <c:v>1.5100000000000001E-2</c:v>
                </c:pt>
                <c:pt idx="81">
                  <c:v>1.6899999999999998E-2</c:v>
                </c:pt>
                <c:pt idx="82">
                  <c:v>-1.0200000000000001E-2</c:v>
                </c:pt>
                <c:pt idx="83">
                  <c:v>-1.1000000000000001E-3</c:v>
                </c:pt>
                <c:pt idx="84">
                  <c:v>-1.8100000000000002E-2</c:v>
                </c:pt>
                <c:pt idx="85">
                  <c:v>-1.3000000000000001E-2</c:v>
                </c:pt>
                <c:pt idx="86">
                  <c:v>-1.6399999999999998E-2</c:v>
                </c:pt>
                <c:pt idx="87">
                  <c:v>-2.5399999999999999E-2</c:v>
                </c:pt>
                <c:pt idx="88">
                  <c:v>-1.5800000000000002E-2</c:v>
                </c:pt>
                <c:pt idx="89">
                  <c:v>-1.77E-2</c:v>
                </c:pt>
                <c:pt idx="90">
                  <c:v>8.6999999999999994E-3</c:v>
                </c:pt>
                <c:pt idx="91">
                  <c:v>-1.72E-2</c:v>
                </c:pt>
                <c:pt idx="92">
                  <c:v>1.2199999999999999E-2</c:v>
                </c:pt>
                <c:pt idx="93">
                  <c:v>1.55E-2</c:v>
                </c:pt>
                <c:pt idx="94">
                  <c:v>1.21E-2</c:v>
                </c:pt>
                <c:pt idx="95">
                  <c:v>-3.7100000000000001E-2</c:v>
                </c:pt>
                <c:pt idx="96">
                  <c:v>5.5000000000000005E-3</c:v>
                </c:pt>
                <c:pt idx="97">
                  <c:v>1.5E-3</c:v>
                </c:pt>
                <c:pt idx="98">
                  <c:v>1.67E-2</c:v>
                </c:pt>
                <c:pt idx="99">
                  <c:v>-2.4500000000000001E-2</c:v>
                </c:pt>
                <c:pt idx="100">
                  <c:v>-7.4000000000000003E-3</c:v>
                </c:pt>
                <c:pt idx="101">
                  <c:v>-8.3999999999999995E-3</c:v>
                </c:pt>
                <c:pt idx="102">
                  <c:v>-2.0000000000000001E-4</c:v>
                </c:pt>
                <c:pt idx="103">
                  <c:v>2.12E-2</c:v>
                </c:pt>
                <c:pt idx="104">
                  <c:v>-1.32E-2</c:v>
                </c:pt>
                <c:pt idx="105">
                  <c:v>3.1699999999999999E-2</c:v>
                </c:pt>
                <c:pt idx="106">
                  <c:v>-1.1299999999999999E-2</c:v>
                </c:pt>
                <c:pt idx="107">
                  <c:v>-6.1900000000000004E-2</c:v>
                </c:pt>
                <c:pt idx="108">
                  <c:v>1.21E-2</c:v>
                </c:pt>
                <c:pt idx="109">
                  <c:v>8.72E-2</c:v>
                </c:pt>
                <c:pt idx="110">
                  <c:v>0.1072</c:v>
                </c:pt>
                <c:pt idx="111">
                  <c:v>1.4000000000000002E-3</c:v>
                </c:pt>
                <c:pt idx="112">
                  <c:v>1E-4</c:v>
                </c:pt>
                <c:pt idx="113">
                  <c:v>-3.4200000000000001E-2</c:v>
                </c:pt>
                <c:pt idx="114">
                  <c:v>-2.3399999999999997E-2</c:v>
                </c:pt>
                <c:pt idx="115">
                  <c:v>-5.9999999999999995E-4</c:v>
                </c:pt>
                <c:pt idx="116">
                  <c:v>-4.8499999999999995E-2</c:v>
                </c:pt>
                <c:pt idx="117">
                  <c:v>1.6399999999999998E-2</c:v>
                </c:pt>
                <c:pt idx="118">
                  <c:v>2.18E-2</c:v>
                </c:pt>
                <c:pt idx="119">
                  <c:v>-1E-3</c:v>
                </c:pt>
                <c:pt idx="120">
                  <c:v>1.29E-2</c:v>
                </c:pt>
                <c:pt idx="121">
                  <c:v>-8.0000000000000002E-3</c:v>
                </c:pt>
                <c:pt idx="122">
                  <c:v>-4.1599999999999998E-2</c:v>
                </c:pt>
                <c:pt idx="123">
                  <c:v>-2.8000000000000004E-3</c:v>
                </c:pt>
                <c:pt idx="124">
                  <c:v>-1.47E-2</c:v>
                </c:pt>
                <c:pt idx="125" formatCode="General">
                  <c:v>3.8900000000000004E-2</c:v>
                </c:pt>
                <c:pt idx="126" formatCode="General">
                  <c:v>8.8000000000000005E-3</c:v>
                </c:pt>
                <c:pt idx="127" formatCode="General">
                  <c:v>-6.1999999999999998E-3</c:v>
                </c:pt>
                <c:pt idx="128" formatCode="General">
                  <c:v>-2.86E-2</c:v>
                </c:pt>
                <c:pt idx="129" formatCode="General">
                  <c:v>7.8000000000000005E-3</c:v>
                </c:pt>
                <c:pt idx="130" formatCode="General">
                  <c:v>1.2500000000000001E-2</c:v>
                </c:pt>
                <c:pt idx="131" formatCode="General">
                  <c:v>2.4300000000000002E-2</c:v>
                </c:pt>
                <c:pt idx="132" formatCode="General">
                  <c:v>-3.5999999999999999E-3</c:v>
                </c:pt>
                <c:pt idx="133" formatCode="General">
                  <c:v>1.2800000000000001E-2</c:v>
                </c:pt>
                <c:pt idx="134" formatCode="General">
                  <c:v>-5.8400000000000001E-2</c:v>
                </c:pt>
                <c:pt idx="135" formatCode="General">
                  <c:v>1E-4</c:v>
                </c:pt>
                <c:pt idx="136" formatCode="General">
                  <c:v>-9.1999999999999998E-3</c:v>
                </c:pt>
                <c:pt idx="137" formatCode="General">
                  <c:v>8.3000000000000001E-3</c:v>
                </c:pt>
                <c:pt idx="138" formatCode="General">
                  <c:v>1.4800000000000001E-2</c:v>
                </c:pt>
                <c:pt idx="139" formatCode="General">
                  <c:v>-3.1600000000000003E-2</c:v>
                </c:pt>
                <c:pt idx="140" formatCode="General">
                  <c:v>-4.8999999999999998E-3</c:v>
                </c:pt>
                <c:pt idx="141" formatCode="General">
                  <c:v>7.4999999999999997E-3</c:v>
                </c:pt>
                <c:pt idx="142" formatCode="General">
                  <c:v>7.7000000000000002E-3</c:v>
                </c:pt>
                <c:pt idx="143" formatCode="General">
                  <c:v>-3.9699999999999999E-2</c:v>
                </c:pt>
                <c:pt idx="144" formatCode="General">
                  <c:v>-3.3000000000000002E-2</c:v>
                </c:pt>
                <c:pt idx="145" formatCode="General">
                  <c:v>1.5E-3</c:v>
                </c:pt>
                <c:pt idx="146" formatCode="General">
                  <c:v>-2.35E-2</c:v>
                </c:pt>
                <c:pt idx="147" formatCode="General">
                  <c:v>4.6999999999999993E-3</c:v>
                </c:pt>
                <c:pt idx="148" formatCode="General">
                  <c:v>2.8900000000000002E-2</c:v>
                </c:pt>
                <c:pt idx="149" formatCode="General">
                  <c:v>-2.58E-2</c:v>
                </c:pt>
                <c:pt idx="150" formatCode="General">
                  <c:v>-2.0099999999999996E-2</c:v>
                </c:pt>
                <c:pt idx="151" formatCode="General">
                  <c:v>1.2500000000000001E-2</c:v>
                </c:pt>
                <c:pt idx="152" formatCode="General">
                  <c:v>-0.03</c:v>
                </c:pt>
                <c:pt idx="153" formatCode="General">
                  <c:v>-5.6000000000000008E-3</c:v>
                </c:pt>
                <c:pt idx="154" formatCode="General">
                  <c:v>-2.0799999999999999E-2</c:v>
                </c:pt>
                <c:pt idx="155" formatCode="General">
                  <c:v>1.84E-2</c:v>
                </c:pt>
                <c:pt idx="156" formatCode="General">
                  <c:v>-2.29E-2</c:v>
                </c:pt>
                <c:pt idx="157" formatCode="General">
                  <c:v>-2.3E-2</c:v>
                </c:pt>
                <c:pt idx="158" formatCode="General">
                  <c:v>-5.6999999999999993E-3</c:v>
                </c:pt>
                <c:pt idx="159" formatCode="General">
                  <c:v>-6.0999999999999995E-3</c:v>
                </c:pt>
                <c:pt idx="160" formatCode="General">
                  <c:v>1.0200000000000001E-2</c:v>
                </c:pt>
                <c:pt idx="161" formatCode="General">
                  <c:v>-1.37E-2</c:v>
                </c:pt>
                <c:pt idx="162" formatCode="General">
                  <c:v>3.1899999999999998E-2</c:v>
                </c:pt>
                <c:pt idx="163" formatCode="General">
                  <c:v>9.4999999999999998E-3</c:v>
                </c:pt>
                <c:pt idx="164" formatCode="General">
                  <c:v>1.78E-2</c:v>
                </c:pt>
                <c:pt idx="165" formatCode="General">
                  <c:v>1.7000000000000001E-2</c:v>
                </c:pt>
                <c:pt idx="166" formatCode="General">
                  <c:v>-1E-3</c:v>
                </c:pt>
                <c:pt idx="167" formatCode="General">
                  <c:v>-6.8999999999999999E-3</c:v>
                </c:pt>
                <c:pt idx="168" formatCode="General">
                  <c:v>-1.54E-2</c:v>
                </c:pt>
                <c:pt idx="169" formatCode="General">
                  <c:v>-3.2500000000000001E-2</c:v>
                </c:pt>
                <c:pt idx="170" formatCode="General">
                  <c:v>4.1200000000000001E-2</c:v>
                </c:pt>
                <c:pt idx="171" formatCode="General">
                  <c:v>-6.3E-3</c:v>
                </c:pt>
                <c:pt idx="172" formatCode="General">
                  <c:v>-2.4700000000000003E-2</c:v>
                </c:pt>
                <c:pt idx="173" formatCode="General">
                  <c:v>4.3299999999999998E-2</c:v>
                </c:pt>
                <c:pt idx="174" formatCode="General">
                  <c:v>-7.4999999999999997E-3</c:v>
                </c:pt>
                <c:pt idx="175" formatCode="General">
                  <c:v>2.1600000000000001E-2</c:v>
                </c:pt>
                <c:pt idx="176" formatCode="General">
                  <c:v>1.55E-2</c:v>
                </c:pt>
                <c:pt idx="177" formatCode="General">
                  <c:v>3.2000000000000002E-3</c:v>
                </c:pt>
                <c:pt idx="178" formatCode="General">
                  <c:v>4.5100000000000001E-2</c:v>
                </c:pt>
                <c:pt idx="179" formatCode="General">
                  <c:v>-1.32E-2</c:v>
                </c:pt>
                <c:pt idx="180" formatCode="General">
                  <c:v>-4.1999999999999997E-3</c:v>
                </c:pt>
                <c:pt idx="181" formatCode="General">
                  <c:v>0.10369999999999999</c:v>
                </c:pt>
                <c:pt idx="182" formatCode="General">
                  <c:v>6.8000000000000005E-3</c:v>
                </c:pt>
                <c:pt idx="183" formatCode="General">
                  <c:v>-1.9799999999999998E-2</c:v>
                </c:pt>
                <c:pt idx="184" formatCode="General">
                  <c:v>3.7999999999999999E-2</c:v>
                </c:pt>
                <c:pt idx="185" formatCode="General">
                  <c:v>-7.7000000000000002E-3</c:v>
                </c:pt>
                <c:pt idx="186" formatCode="General">
                  <c:v>1.9299999999999998E-2</c:v>
                </c:pt>
                <c:pt idx="187" formatCode="General">
                  <c:v>-1.8000000000000002E-2</c:v>
                </c:pt>
                <c:pt idx="188" formatCode="General">
                  <c:v>-7.3800000000000004E-2</c:v>
                </c:pt>
                <c:pt idx="189" formatCode="General">
                  <c:v>-1.72E-2</c:v>
                </c:pt>
                <c:pt idx="190" formatCode="General">
                  <c:v>-4.0599999999999997E-2</c:v>
                </c:pt>
                <c:pt idx="191" formatCode="General">
                  <c:v>-3.5699999999999996E-2</c:v>
                </c:pt>
                <c:pt idx="192" formatCode="General">
                  <c:v>-1.1999999999999999E-3</c:v>
                </c:pt>
                <c:pt idx="193" formatCode="General">
                  <c:v>3.4000000000000002E-2</c:v>
                </c:pt>
                <c:pt idx="194" formatCode="General">
                  <c:v>-2.92E-2</c:v>
                </c:pt>
                <c:pt idx="195" formatCode="General">
                  <c:v>-4.2800000000000005E-2</c:v>
                </c:pt>
                <c:pt idx="196" formatCode="General">
                  <c:v>2.3700000000000002E-2</c:v>
                </c:pt>
                <c:pt idx="197" formatCode="General">
                  <c:v>-4.53E-2</c:v>
                </c:pt>
                <c:pt idx="198" formatCode="General">
                  <c:v>-3.8E-3</c:v>
                </c:pt>
                <c:pt idx="199" formatCode="General">
                  <c:v>-3.2799999999999996E-2</c:v>
                </c:pt>
                <c:pt idx="200" formatCode="General">
                  <c:v>-2.75E-2</c:v>
                </c:pt>
                <c:pt idx="201" formatCode="General">
                  <c:v>-3.7100000000000001E-2</c:v>
                </c:pt>
                <c:pt idx="202" formatCode="General">
                  <c:v>-0.10580000000000001</c:v>
                </c:pt>
                <c:pt idx="203" formatCode="General">
                  <c:v>2.5099999999999997E-2</c:v>
                </c:pt>
                <c:pt idx="204" formatCode="General">
                  <c:v>3.5099999999999999E-2</c:v>
                </c:pt>
                <c:pt idx="205" formatCode="General">
                  <c:v>5.1900000000000002E-2</c:v>
                </c:pt>
                <c:pt idx="206" formatCode="General">
                  <c:v>4.2699999999999995E-2</c:v>
                </c:pt>
                <c:pt idx="207" formatCode="General">
                  <c:v>1.2699999999999999E-2</c:v>
                </c:pt>
                <c:pt idx="208" formatCode="General">
                  <c:v>1.78E-2</c:v>
                </c:pt>
                <c:pt idx="209" formatCode="General">
                  <c:v>3.39E-2</c:v>
                </c:pt>
                <c:pt idx="210" formatCode="General">
                  <c:v>-1.3500000000000002E-2</c:v>
                </c:pt>
                <c:pt idx="211" formatCode="General">
                  <c:v>1.24E-2</c:v>
                </c:pt>
                <c:pt idx="212" formatCode="General">
                  <c:v>2.2799999999999997E-2</c:v>
                </c:pt>
                <c:pt idx="213" formatCode="General">
                  <c:v>-2.3E-3</c:v>
                </c:pt>
                <c:pt idx="214" formatCode="General">
                  <c:v>-5.0000000000000001E-3</c:v>
                </c:pt>
                <c:pt idx="215" formatCode="General">
                  <c:v>1.7100000000000001E-2</c:v>
                </c:pt>
                <c:pt idx="216" formatCode="General">
                  <c:v>-2.5600000000000001E-2</c:v>
                </c:pt>
                <c:pt idx="217" formatCode="General">
                  <c:v>3.0000000000000001E-3</c:v>
                </c:pt>
                <c:pt idx="218" formatCode="General">
                  <c:v>-6.4000000000000003E-3</c:v>
                </c:pt>
                <c:pt idx="219" formatCode="General">
                  <c:v>3.0200000000000001E-2</c:v>
                </c:pt>
                <c:pt idx="220" formatCode="General">
                  <c:v>2.4799999999999999E-2</c:v>
                </c:pt>
                <c:pt idx="221" formatCode="General">
                  <c:v>7.7000000000000002E-3</c:v>
                </c:pt>
                <c:pt idx="222" formatCode="General">
                  <c:v>-8.8000000000000005E-3</c:v>
                </c:pt>
                <c:pt idx="223" formatCode="General">
                  <c:v>-1.49E-2</c:v>
                </c:pt>
                <c:pt idx="224" formatCode="General">
                  <c:v>1.5300000000000001E-2</c:v>
                </c:pt>
                <c:pt idx="225" formatCode="General">
                  <c:v>8.9999999999999998E-4</c:v>
                </c:pt>
                <c:pt idx="226" formatCode="General">
                  <c:v>1.3600000000000001E-2</c:v>
                </c:pt>
                <c:pt idx="227" formatCode="General">
                  <c:v>-1.6E-2</c:v>
                </c:pt>
                <c:pt idx="228" formatCode="General">
                  <c:v>-2.35E-2</c:v>
                </c:pt>
                <c:pt idx="229" formatCode="General">
                  <c:v>-3.2199999999999999E-2</c:v>
                </c:pt>
                <c:pt idx="230" formatCode="General">
                  <c:v>-3.2300000000000002E-2</c:v>
                </c:pt>
                <c:pt idx="231" formatCode="General">
                  <c:v>-6.0999999999999995E-3</c:v>
                </c:pt>
                <c:pt idx="232" formatCode="General">
                  <c:v>-1.3300000000000001E-2</c:v>
                </c:pt>
                <c:pt idx="233" formatCode="General">
                  <c:v>3.0800000000000001E-2</c:v>
                </c:pt>
                <c:pt idx="234" formatCode="General">
                  <c:v>-7.6E-3</c:v>
                </c:pt>
                <c:pt idx="235" formatCode="General">
                  <c:v>-7.000000000000001E-4</c:v>
                </c:pt>
                <c:pt idx="236" formatCode="General">
                  <c:v>1.8700000000000001E-2</c:v>
                </c:pt>
                <c:pt idx="237" formatCode="General">
                  <c:v>8.3000000000000001E-3</c:v>
                </c:pt>
                <c:pt idx="238" formatCode="General">
                  <c:v>-3.15E-2</c:v>
                </c:pt>
                <c:pt idx="239" formatCode="General">
                  <c:v>8.6999999999999994E-3</c:v>
                </c:pt>
                <c:pt idx="240" formatCode="General">
                  <c:v>-9.4999999999999998E-3</c:v>
                </c:pt>
                <c:pt idx="241" formatCode="General">
                  <c:v>-2.3399999999999997E-2</c:v>
                </c:pt>
                <c:pt idx="242" formatCode="General">
                  <c:v>-1.89E-2</c:v>
                </c:pt>
                <c:pt idx="243" formatCode="General">
                  <c:v>-1.6E-2</c:v>
                </c:pt>
                <c:pt idx="244" formatCode="General">
                  <c:v>8.3000000000000001E-3</c:v>
                </c:pt>
                <c:pt idx="245" formatCode="General">
                  <c:v>4.7999999999999996E-3</c:v>
                </c:pt>
                <c:pt idx="246" formatCode="General">
                  <c:v>-5.8999999999999999E-3</c:v>
                </c:pt>
                <c:pt idx="247" formatCode="General">
                  <c:v>6.7000000000000002E-3</c:v>
                </c:pt>
                <c:pt idx="248" formatCode="General">
                  <c:v>-4.0999999999999995E-3</c:v>
                </c:pt>
                <c:pt idx="249" formatCode="General">
                  <c:v>3.3700000000000001E-2</c:v>
                </c:pt>
                <c:pt idx="250" formatCode="General">
                  <c:v>1.9099999999999999E-2</c:v>
                </c:pt>
                <c:pt idx="251" formatCode="General">
                  <c:v>0.05</c:v>
                </c:pt>
                <c:pt idx="252" formatCode="General">
                  <c:v>1.1599999999999999E-2</c:v>
                </c:pt>
                <c:pt idx="253" formatCode="General">
                  <c:v>2.07E-2</c:v>
                </c:pt>
                <c:pt idx="254" formatCode="General">
                  <c:v>-1.43E-2</c:v>
                </c:pt>
                <c:pt idx="255" formatCode="General">
                  <c:v>-1.9099999999999999E-2</c:v>
                </c:pt>
                <c:pt idx="256" formatCode="General">
                  <c:v>6.7000000000000002E-3</c:v>
                </c:pt>
                <c:pt idx="257" formatCode="General">
                  <c:v>1.4800000000000001E-2</c:v>
                </c:pt>
                <c:pt idx="258" formatCode="General">
                  <c:v>4.3899999999999995E-2</c:v>
                </c:pt>
                <c:pt idx="259" formatCode="General">
                  <c:v>-2.8799999999999999E-2</c:v>
                </c:pt>
                <c:pt idx="260" formatCode="General">
                  <c:v>-3.0800000000000001E-2</c:v>
                </c:pt>
                <c:pt idx="261" formatCode="General">
                  <c:v>-7.1999999999999998E-3</c:v>
                </c:pt>
                <c:pt idx="262" formatCode="General">
                  <c:v>1.72E-2</c:v>
                </c:pt>
                <c:pt idx="263" formatCode="General">
                  <c:v>-3.5099999999999999E-2</c:v>
                </c:pt>
                <c:pt idx="264" formatCode="General">
                  <c:v>-8.0000000000000002E-3</c:v>
                </c:pt>
                <c:pt idx="265" formatCode="General">
                  <c:v>3.9800000000000002E-2</c:v>
                </c:pt>
                <c:pt idx="266" formatCode="General">
                  <c:v>-2.1000000000000001E-2</c:v>
                </c:pt>
                <c:pt idx="267" formatCode="General">
                  <c:v>7.9000000000000008E-3</c:v>
                </c:pt>
                <c:pt idx="268" formatCode="General">
                  <c:v>8.8000000000000005E-3</c:v>
                </c:pt>
                <c:pt idx="269" formatCode="General">
                  <c:v>3.4700000000000002E-2</c:v>
                </c:pt>
                <c:pt idx="270" formatCode="General">
                  <c:v>-2.6099999999999998E-2</c:v>
                </c:pt>
                <c:pt idx="271" formatCode="General">
                  <c:v>-4.1999999999999997E-3</c:v>
                </c:pt>
                <c:pt idx="272" formatCode="General">
                  <c:v>3.5499999999999997E-2</c:v>
                </c:pt>
                <c:pt idx="273" formatCode="General">
                  <c:v>-2.1899999999999999E-2</c:v>
                </c:pt>
                <c:pt idx="274" formatCode="General">
                  <c:v>-7.8000000000000005E-3</c:v>
                </c:pt>
                <c:pt idx="275" formatCode="General">
                  <c:v>-3.3500000000000002E-2</c:v>
                </c:pt>
                <c:pt idx="276" formatCode="General">
                  <c:v>2.5000000000000001E-2</c:v>
                </c:pt>
                <c:pt idx="277" formatCode="General">
                  <c:v>4.9200000000000001E-2</c:v>
                </c:pt>
                <c:pt idx="278" formatCode="General">
                  <c:v>3.3E-3</c:v>
                </c:pt>
                <c:pt idx="279" formatCode="General">
                  <c:v>-1.2500000000000001E-2</c:v>
                </c:pt>
                <c:pt idx="280" formatCode="General">
                  <c:v>2.2000000000000001E-3</c:v>
                </c:pt>
                <c:pt idx="281" formatCode="General">
                  <c:v>-2.23E-2</c:v>
                </c:pt>
                <c:pt idx="282" formatCode="General">
                  <c:v>-5.74E-2</c:v>
                </c:pt>
              </c:numCache>
            </c:numRef>
          </c:xVal>
          <c:yVal>
            <c:numRef>
              <c:f>'Error Factor (REVISED)'!$K$29:$K$311</c:f>
              <c:numCache>
                <c:formatCode>General</c:formatCode>
                <c:ptCount val="283"/>
                <c:pt idx="0">
                  <c:v>-4.1337017125157118E-2</c:v>
                </c:pt>
                <c:pt idx="1">
                  <c:v>1.6110830977190856E-2</c:v>
                </c:pt>
                <c:pt idx="2">
                  <c:v>-0.13933189357467302</c:v>
                </c:pt>
                <c:pt idx="3">
                  <c:v>-1.2017240325096965E-2</c:v>
                </c:pt>
                <c:pt idx="4">
                  <c:v>-0.1166607589899465</c:v>
                </c:pt>
                <c:pt idx="5">
                  <c:v>4.9484315919650967E-2</c:v>
                </c:pt>
                <c:pt idx="6">
                  <c:v>4.5920073179704445E-2</c:v>
                </c:pt>
                <c:pt idx="7">
                  <c:v>3.5840508837352403E-2</c:v>
                </c:pt>
                <c:pt idx="8">
                  <c:v>-5.6372349792882658E-2</c:v>
                </c:pt>
                <c:pt idx="9">
                  <c:v>-6.8281461303031421E-2</c:v>
                </c:pt>
                <c:pt idx="10">
                  <c:v>2.3661789146716829E-2</c:v>
                </c:pt>
                <c:pt idx="11">
                  <c:v>-0.15234277092936671</c:v>
                </c:pt>
                <c:pt idx="12">
                  <c:v>0.10426029109914739</c:v>
                </c:pt>
                <c:pt idx="13">
                  <c:v>-1.5992982305475644E-2</c:v>
                </c:pt>
                <c:pt idx="14">
                  <c:v>3.7095152126888409E-2</c:v>
                </c:pt>
                <c:pt idx="15">
                  <c:v>-5.1620091714383129E-2</c:v>
                </c:pt>
                <c:pt idx="16">
                  <c:v>-2.880935562555113E-3</c:v>
                </c:pt>
                <c:pt idx="17">
                  <c:v>-6.4150716214113807E-2</c:v>
                </c:pt>
                <c:pt idx="18">
                  <c:v>4.4428790297434267E-2</c:v>
                </c:pt>
                <c:pt idx="19">
                  <c:v>3.3245168247130821E-2</c:v>
                </c:pt>
                <c:pt idx="20">
                  <c:v>-0.12575382087507919</c:v>
                </c:pt>
                <c:pt idx="21">
                  <c:v>-6.365349710187114E-2</c:v>
                </c:pt>
                <c:pt idx="22">
                  <c:v>4.815815768286566E-2</c:v>
                </c:pt>
                <c:pt idx="23">
                  <c:v>1.7329016514589249E-2</c:v>
                </c:pt>
                <c:pt idx="24">
                  <c:v>2.530743724245018E-2</c:v>
                </c:pt>
                <c:pt idx="25">
                  <c:v>-0.10333835309758711</c:v>
                </c:pt>
                <c:pt idx="26">
                  <c:v>0.15506943160066264</c:v>
                </c:pt>
                <c:pt idx="27">
                  <c:v>-3.2548009024019178E-2</c:v>
                </c:pt>
                <c:pt idx="28">
                  <c:v>3.8936798557830887E-2</c:v>
                </c:pt>
                <c:pt idx="29">
                  <c:v>-4.2635722299596716E-2</c:v>
                </c:pt>
                <c:pt idx="30">
                  <c:v>7.4564935355054318E-2</c:v>
                </c:pt>
                <c:pt idx="31">
                  <c:v>-2.5920704131340871E-2</c:v>
                </c:pt>
                <c:pt idx="32">
                  <c:v>1.9114525729686176E-2</c:v>
                </c:pt>
                <c:pt idx="33">
                  <c:v>-2.6357907362093966E-2</c:v>
                </c:pt>
                <c:pt idx="34">
                  <c:v>3.0006328879036433E-2</c:v>
                </c:pt>
                <c:pt idx="35">
                  <c:v>-1.9983693182923475E-2</c:v>
                </c:pt>
                <c:pt idx="36">
                  <c:v>-3.4245677764941709E-2</c:v>
                </c:pt>
                <c:pt idx="37">
                  <c:v>-7.3648372048807448E-2</c:v>
                </c:pt>
                <c:pt idx="38">
                  <c:v>-5.2319197175225658E-2</c:v>
                </c:pt>
                <c:pt idx="39">
                  <c:v>5.3794111727940415E-2</c:v>
                </c:pt>
                <c:pt idx="40">
                  <c:v>1.3817596281761867E-2</c:v>
                </c:pt>
                <c:pt idx="41">
                  <c:v>0.12279537479639019</c:v>
                </c:pt>
                <c:pt idx="42">
                  <c:v>7.7209084613905563E-2</c:v>
                </c:pt>
                <c:pt idx="43">
                  <c:v>-4.479502425901305E-2</c:v>
                </c:pt>
                <c:pt idx="44">
                  <c:v>3.2439285980854785E-2</c:v>
                </c:pt>
                <c:pt idx="45">
                  <c:v>2.9768279728245146E-2</c:v>
                </c:pt>
                <c:pt idx="46">
                  <c:v>-7.9061436546040753E-2</c:v>
                </c:pt>
                <c:pt idx="47">
                  <c:v>0.19176937531422367</c:v>
                </c:pt>
                <c:pt idx="48">
                  <c:v>1.8807381374034211E-2</c:v>
                </c:pt>
                <c:pt idx="49">
                  <c:v>1.0179686487574967E-2</c:v>
                </c:pt>
                <c:pt idx="50">
                  <c:v>-7.4584437652731955E-2</c:v>
                </c:pt>
                <c:pt idx="51">
                  <c:v>-0.10785954331573833</c:v>
                </c:pt>
                <c:pt idx="52">
                  <c:v>0.35110859771872371</c:v>
                </c:pt>
                <c:pt idx="53">
                  <c:v>-0.25722704747201341</c:v>
                </c:pt>
                <c:pt idx="54">
                  <c:v>-7.3018163941386272E-2</c:v>
                </c:pt>
                <c:pt idx="55">
                  <c:v>-9.5846943847348418E-2</c:v>
                </c:pt>
                <c:pt idx="56">
                  <c:v>-1.1984941794586338E-2</c:v>
                </c:pt>
                <c:pt idx="57">
                  <c:v>-2.8038646632933324E-2</c:v>
                </c:pt>
                <c:pt idx="58">
                  <c:v>-5.3001934420929056E-3</c:v>
                </c:pt>
                <c:pt idx="59">
                  <c:v>3.8383343326571034E-2</c:v>
                </c:pt>
                <c:pt idx="60">
                  <c:v>-2.037378519134387E-2</c:v>
                </c:pt>
                <c:pt idx="61">
                  <c:v>2.1161326896884956E-2</c:v>
                </c:pt>
                <c:pt idx="62">
                  <c:v>-3.1320319841151259E-2</c:v>
                </c:pt>
                <c:pt idx="63">
                  <c:v>-7.6552448556091238E-2</c:v>
                </c:pt>
                <c:pt idx="64">
                  <c:v>4.5300745706750779E-2</c:v>
                </c:pt>
                <c:pt idx="65">
                  <c:v>-1.9701494245022474E-2</c:v>
                </c:pt>
                <c:pt idx="66">
                  <c:v>-4.9358523717646374E-2</c:v>
                </c:pt>
                <c:pt idx="67">
                  <c:v>7.4336297340910615E-2</c:v>
                </c:pt>
                <c:pt idx="68">
                  <c:v>-9.0435359398339642E-3</c:v>
                </c:pt>
                <c:pt idx="69">
                  <c:v>-6.5391556006406074E-2</c:v>
                </c:pt>
                <c:pt idx="70">
                  <c:v>3.9725384293798627E-2</c:v>
                </c:pt>
                <c:pt idx="71">
                  <c:v>-4.2330165021145089E-3</c:v>
                </c:pt>
                <c:pt idx="72">
                  <c:v>-1.4131569305012567E-2</c:v>
                </c:pt>
                <c:pt idx="73">
                  <c:v>-1.1149009315688012E-2</c:v>
                </c:pt>
                <c:pt idx="74">
                  <c:v>-1.0180017360356564E-2</c:v>
                </c:pt>
                <c:pt idx="75">
                  <c:v>-3.8383036923092959E-2</c:v>
                </c:pt>
                <c:pt idx="76">
                  <c:v>2.7822330806598523E-2</c:v>
                </c:pt>
                <c:pt idx="77">
                  <c:v>1.8015151634355214E-2</c:v>
                </c:pt>
                <c:pt idx="78">
                  <c:v>-4.3349893022278457E-2</c:v>
                </c:pt>
                <c:pt idx="79">
                  <c:v>6.6705421584140161E-3</c:v>
                </c:pt>
                <c:pt idx="80">
                  <c:v>2.7091381093732565E-2</c:v>
                </c:pt>
                <c:pt idx="81">
                  <c:v>1.7279902556906226E-2</c:v>
                </c:pt>
                <c:pt idx="82">
                  <c:v>1.4936280300751874E-2</c:v>
                </c:pt>
                <c:pt idx="83">
                  <c:v>-2.3838369367017484E-2</c:v>
                </c:pt>
                <c:pt idx="84">
                  <c:v>-6.9980917152731942E-2</c:v>
                </c:pt>
                <c:pt idx="85">
                  <c:v>-1.0752565513921694E-2</c:v>
                </c:pt>
                <c:pt idx="86">
                  <c:v>-8.5594272996366488E-2</c:v>
                </c:pt>
                <c:pt idx="87">
                  <c:v>9.8459729794415259E-3</c:v>
                </c:pt>
                <c:pt idx="88">
                  <c:v>3.2026644021538347E-2</c:v>
                </c:pt>
                <c:pt idx="89">
                  <c:v>9.3078563099736888E-3</c:v>
                </c:pt>
                <c:pt idx="90">
                  <c:v>7.4317341403670717E-2</c:v>
                </c:pt>
                <c:pt idx="91">
                  <c:v>-5.6081800734821413E-2</c:v>
                </c:pt>
                <c:pt idx="92">
                  <c:v>-1.2211644124377383E-3</c:v>
                </c:pt>
                <c:pt idx="93">
                  <c:v>2.738624638000851E-2</c:v>
                </c:pt>
                <c:pt idx="94">
                  <c:v>-8.2380262328969833E-2</c:v>
                </c:pt>
                <c:pt idx="95">
                  <c:v>-6.8461186817970601E-2</c:v>
                </c:pt>
                <c:pt idx="96">
                  <c:v>-1.463356116953189E-2</c:v>
                </c:pt>
                <c:pt idx="97">
                  <c:v>4.3830377511885787E-2</c:v>
                </c:pt>
                <c:pt idx="98">
                  <c:v>-2.806778285757567E-2</c:v>
                </c:pt>
                <c:pt idx="99">
                  <c:v>-2.9018203119586708E-2</c:v>
                </c:pt>
                <c:pt idx="100">
                  <c:v>-2.7495189303646285E-2</c:v>
                </c:pt>
                <c:pt idx="101">
                  <c:v>3.2415393169139356E-2</c:v>
                </c:pt>
                <c:pt idx="102">
                  <c:v>-4.6056882436907073E-2</c:v>
                </c:pt>
                <c:pt idx="103">
                  <c:v>8.553740760111786E-2</c:v>
                </c:pt>
                <c:pt idx="104">
                  <c:v>2.138160906130477E-2</c:v>
                </c:pt>
                <c:pt idx="105">
                  <c:v>2.8958751105617176E-2</c:v>
                </c:pt>
                <c:pt idx="106">
                  <c:v>3.0277464271317028E-3</c:v>
                </c:pt>
                <c:pt idx="107">
                  <c:v>-8.2738005975952766E-3</c:v>
                </c:pt>
                <c:pt idx="108">
                  <c:v>-6.6234504168063105E-2</c:v>
                </c:pt>
                <c:pt idx="109">
                  <c:v>8.751273171471681E-3</c:v>
                </c:pt>
                <c:pt idx="110">
                  <c:v>-3.1763903039121938E-2</c:v>
                </c:pt>
                <c:pt idx="111">
                  <c:v>5.2999103159117641E-2</c:v>
                </c:pt>
                <c:pt idx="112">
                  <c:v>4.0067967816692709E-2</c:v>
                </c:pt>
                <c:pt idx="113">
                  <c:v>5.3023804305241243E-2</c:v>
                </c:pt>
                <c:pt idx="114">
                  <c:v>5.7023944541045868E-5</c:v>
                </c:pt>
                <c:pt idx="115">
                  <c:v>-1.3625986467158929E-2</c:v>
                </c:pt>
                <c:pt idx="116">
                  <c:v>-2.6850799354937983E-2</c:v>
                </c:pt>
                <c:pt idx="117">
                  <c:v>-2.3407272731208913E-4</c:v>
                </c:pt>
                <c:pt idx="118">
                  <c:v>4.6555075690395353E-2</c:v>
                </c:pt>
                <c:pt idx="119">
                  <c:v>-3.4592501915732377E-2</c:v>
                </c:pt>
                <c:pt idx="120">
                  <c:v>-1.7839163397272125E-3</c:v>
                </c:pt>
                <c:pt idx="121">
                  <c:v>-5.2476853047699598E-2</c:v>
                </c:pt>
                <c:pt idx="122">
                  <c:v>1.7357412493496059E-2</c:v>
                </c:pt>
                <c:pt idx="123">
                  <c:v>-3.7909805964935213E-2</c:v>
                </c:pt>
                <c:pt idx="124">
                  <c:v>6.5900565252147228E-2</c:v>
                </c:pt>
                <c:pt idx="125">
                  <c:v>-3.3773291689465738E-2</c:v>
                </c:pt>
                <c:pt idx="126">
                  <c:v>-4.3510438697498231E-3</c:v>
                </c:pt>
                <c:pt idx="127">
                  <c:v>1.5075982073358536E-2</c:v>
                </c:pt>
                <c:pt idx="128">
                  <c:v>2.5817054430241845E-2</c:v>
                </c:pt>
                <c:pt idx="129">
                  <c:v>-1.2177229397704242E-2</c:v>
                </c:pt>
                <c:pt idx="130">
                  <c:v>-6.5232210266504553E-2</c:v>
                </c:pt>
                <c:pt idx="131">
                  <c:v>-1.1712260531511295E-2</c:v>
                </c:pt>
                <c:pt idx="132">
                  <c:v>-6.6370193959946214E-2</c:v>
                </c:pt>
                <c:pt idx="133">
                  <c:v>-5.6619422388953206E-2</c:v>
                </c:pt>
                <c:pt idx="134">
                  <c:v>7.1839864052331975E-2</c:v>
                </c:pt>
                <c:pt idx="135">
                  <c:v>-2.8860325535120399E-2</c:v>
                </c:pt>
                <c:pt idx="136">
                  <c:v>-3.2217709056064033E-2</c:v>
                </c:pt>
                <c:pt idx="137">
                  <c:v>1.4338769452134345E-2</c:v>
                </c:pt>
                <c:pt idx="138">
                  <c:v>5.5536614162370976E-2</c:v>
                </c:pt>
                <c:pt idx="139">
                  <c:v>9.969417150630891E-3</c:v>
                </c:pt>
                <c:pt idx="140">
                  <c:v>1.355192589957342E-2</c:v>
                </c:pt>
                <c:pt idx="141">
                  <c:v>-5.4625305630552679E-2</c:v>
                </c:pt>
                <c:pt idx="142">
                  <c:v>-2.9976960875627325E-3</c:v>
                </c:pt>
                <c:pt idx="143">
                  <c:v>-4.3591058206359952E-2</c:v>
                </c:pt>
                <c:pt idx="144">
                  <c:v>3.6836743973134252E-2</c:v>
                </c:pt>
                <c:pt idx="145">
                  <c:v>8.9645170641042965E-4</c:v>
                </c:pt>
                <c:pt idx="146">
                  <c:v>-7.7360138875128617E-3</c:v>
                </c:pt>
                <c:pt idx="147">
                  <c:v>-4.977602470277296E-2</c:v>
                </c:pt>
                <c:pt idx="148">
                  <c:v>-3.6015345363121024E-2</c:v>
                </c:pt>
                <c:pt idx="149">
                  <c:v>1.9820509057728447E-3</c:v>
                </c:pt>
                <c:pt idx="150">
                  <c:v>6.6318024053780303E-2</c:v>
                </c:pt>
                <c:pt idx="151">
                  <c:v>2.189053748045227E-2</c:v>
                </c:pt>
                <c:pt idx="152">
                  <c:v>2.9841111202496447E-2</c:v>
                </c:pt>
                <c:pt idx="153">
                  <c:v>-2.2375736966088123E-2</c:v>
                </c:pt>
                <c:pt idx="154">
                  <c:v>6.8452961321724487E-2</c:v>
                </c:pt>
                <c:pt idx="155">
                  <c:v>-9.3031462791236903E-4</c:v>
                </c:pt>
                <c:pt idx="156">
                  <c:v>-5.4264154268355271E-2</c:v>
                </c:pt>
                <c:pt idx="157">
                  <c:v>4.3433157528246689E-2</c:v>
                </c:pt>
                <c:pt idx="158">
                  <c:v>2.4438648737542819E-2</c:v>
                </c:pt>
                <c:pt idx="159">
                  <c:v>3.0796053171759683E-2</c:v>
                </c:pt>
                <c:pt idx="160">
                  <c:v>3.4468667644859535E-2</c:v>
                </c:pt>
                <c:pt idx="161">
                  <c:v>2.3448038147969023E-2</c:v>
                </c:pt>
                <c:pt idx="162">
                  <c:v>-1.556480021029372E-2</c:v>
                </c:pt>
                <c:pt idx="163">
                  <c:v>9.3043694236311369E-3</c:v>
                </c:pt>
                <c:pt idx="164">
                  <c:v>2.5213226628205909E-2</c:v>
                </c:pt>
                <c:pt idx="165">
                  <c:v>5.7296799584916333E-2</c:v>
                </c:pt>
                <c:pt idx="166">
                  <c:v>3.1595673885869258E-2</c:v>
                </c:pt>
                <c:pt idx="167">
                  <c:v>-5.9195130215609015E-2</c:v>
                </c:pt>
                <c:pt idx="168">
                  <c:v>-4.4583565865002721E-2</c:v>
                </c:pt>
                <c:pt idx="169">
                  <c:v>5.4930641096007461E-2</c:v>
                </c:pt>
                <c:pt idx="170">
                  <c:v>-1.0534349024572599E-2</c:v>
                </c:pt>
                <c:pt idx="171">
                  <c:v>2.5573528803711304E-2</c:v>
                </c:pt>
                <c:pt idx="172">
                  <c:v>-1.2336951254098814E-2</c:v>
                </c:pt>
                <c:pt idx="173">
                  <c:v>-3.7481021361670981E-2</c:v>
                </c:pt>
                <c:pt idx="174">
                  <c:v>-2.1639517129195589E-2</c:v>
                </c:pt>
                <c:pt idx="175">
                  <c:v>3.026756843304303E-2</c:v>
                </c:pt>
                <c:pt idx="176">
                  <c:v>-6.8282828002971058E-2</c:v>
                </c:pt>
                <c:pt idx="177">
                  <c:v>2.5015687603887275E-2</c:v>
                </c:pt>
                <c:pt idx="178">
                  <c:v>4.4352415611303014E-2</c:v>
                </c:pt>
                <c:pt idx="179">
                  <c:v>-2.0774281862441492E-2</c:v>
                </c:pt>
                <c:pt idx="180">
                  <c:v>-3.2530851913767228E-2</c:v>
                </c:pt>
                <c:pt idx="181">
                  <c:v>0.13748822367982511</c:v>
                </c:pt>
                <c:pt idx="182">
                  <c:v>-5.9980174457262656E-2</c:v>
                </c:pt>
                <c:pt idx="183">
                  <c:v>5.5861426033001843E-2</c:v>
                </c:pt>
                <c:pt idx="184">
                  <c:v>-8.4110766199348541E-2</c:v>
                </c:pt>
                <c:pt idx="185">
                  <c:v>1.8896384306007447E-2</c:v>
                </c:pt>
                <c:pt idx="186">
                  <c:v>-1.1414052688929532E-2</c:v>
                </c:pt>
                <c:pt idx="187">
                  <c:v>-2.4302747357118525E-2</c:v>
                </c:pt>
                <c:pt idx="188">
                  <c:v>1.3780244986200205E-3</c:v>
                </c:pt>
                <c:pt idx="189">
                  <c:v>-9.5577357666129792E-3</c:v>
                </c:pt>
                <c:pt idx="190">
                  <c:v>4.9631344544504158E-3</c:v>
                </c:pt>
                <c:pt idx="191">
                  <c:v>0.10541475264890066</c:v>
                </c:pt>
                <c:pt idx="192">
                  <c:v>4.6051473161591659E-2</c:v>
                </c:pt>
                <c:pt idx="193">
                  <c:v>9.153381787244895E-2</c:v>
                </c:pt>
                <c:pt idx="194">
                  <c:v>-3.1449677920341229E-2</c:v>
                </c:pt>
                <c:pt idx="195">
                  <c:v>-5.2551685805236587E-2</c:v>
                </c:pt>
                <c:pt idx="196">
                  <c:v>4.2780693519633879E-2</c:v>
                </c:pt>
                <c:pt idx="197">
                  <c:v>-2.6287279636597355E-2</c:v>
                </c:pt>
                <c:pt idx="198">
                  <c:v>-6.0203189664039682E-2</c:v>
                </c:pt>
                <c:pt idx="199">
                  <c:v>6.5538704049348945E-2</c:v>
                </c:pt>
                <c:pt idx="200">
                  <c:v>-1.3728974532186109E-2</c:v>
                </c:pt>
                <c:pt idx="201">
                  <c:v>-4.5788503078860711E-2</c:v>
                </c:pt>
                <c:pt idx="202">
                  <c:v>6.4831090847459999E-2</c:v>
                </c:pt>
                <c:pt idx="203">
                  <c:v>0.10290335776174596</c:v>
                </c:pt>
                <c:pt idx="204">
                  <c:v>-3.5830716513919808E-2</c:v>
                </c:pt>
                <c:pt idx="205">
                  <c:v>-3.8727434963030993E-2</c:v>
                </c:pt>
                <c:pt idx="206">
                  <c:v>-2.9236811463076509E-3</c:v>
                </c:pt>
                <c:pt idx="207">
                  <c:v>5.4137051647922506E-2</c:v>
                </c:pt>
                <c:pt idx="208">
                  <c:v>1.3428170141847239E-2</c:v>
                </c:pt>
                <c:pt idx="209">
                  <c:v>-5.6286521095320757E-2</c:v>
                </c:pt>
                <c:pt idx="210">
                  <c:v>-5.5656613571735201E-2</c:v>
                </c:pt>
                <c:pt idx="211">
                  <c:v>2.6923008966650272E-2</c:v>
                </c:pt>
                <c:pt idx="212">
                  <c:v>-4.4425609718616824E-2</c:v>
                </c:pt>
                <c:pt idx="213">
                  <c:v>-2.5714727636579351E-2</c:v>
                </c:pt>
                <c:pt idx="214">
                  <c:v>-8.1823390575194083E-2</c:v>
                </c:pt>
                <c:pt idx="215">
                  <c:v>-6.7576014667761891E-4</c:v>
                </c:pt>
                <c:pt idx="216">
                  <c:v>8.5159730350796159E-3</c:v>
                </c:pt>
                <c:pt idx="217">
                  <c:v>-4.9984106788838641E-3</c:v>
                </c:pt>
                <c:pt idx="218">
                  <c:v>3.3239698770751447E-2</c:v>
                </c:pt>
                <c:pt idx="219">
                  <c:v>3.9966183901578071E-2</c:v>
                </c:pt>
                <c:pt idx="220">
                  <c:v>-1.327038903372791E-2</c:v>
                </c:pt>
                <c:pt idx="221">
                  <c:v>-1.7648985183271459E-2</c:v>
                </c:pt>
                <c:pt idx="222">
                  <c:v>7.2589799403056321E-2</c:v>
                </c:pt>
                <c:pt idx="223">
                  <c:v>3.4570099627470006E-3</c:v>
                </c:pt>
                <c:pt idx="224">
                  <c:v>-1.8806409866743548E-2</c:v>
                </c:pt>
                <c:pt idx="225">
                  <c:v>3.909048414010096E-2</c:v>
                </c:pt>
                <c:pt idx="226">
                  <c:v>3.0582574524404826E-3</c:v>
                </c:pt>
                <c:pt idx="227">
                  <c:v>-2.5053880992571456E-2</c:v>
                </c:pt>
                <c:pt idx="228">
                  <c:v>8.7267162068240534E-3</c:v>
                </c:pt>
                <c:pt idx="229">
                  <c:v>5.3957909608209648E-2</c:v>
                </c:pt>
                <c:pt idx="230">
                  <c:v>-2.0316257490803465E-2</c:v>
                </c:pt>
                <c:pt idx="231">
                  <c:v>-3.8476903001458666E-2</c:v>
                </c:pt>
                <c:pt idx="232">
                  <c:v>-7.1717149129509855E-2</c:v>
                </c:pt>
                <c:pt idx="233">
                  <c:v>1.8597736580206428E-2</c:v>
                </c:pt>
                <c:pt idx="234">
                  <c:v>-4.4843332375568798E-2</c:v>
                </c:pt>
                <c:pt idx="235">
                  <c:v>-3.1235505943115492E-2</c:v>
                </c:pt>
                <c:pt idx="236">
                  <c:v>5.8906612342614732E-2</c:v>
                </c:pt>
                <c:pt idx="237">
                  <c:v>4.5814834514080471E-2</c:v>
                </c:pt>
                <c:pt idx="238">
                  <c:v>-7.0660405786689938E-3</c:v>
                </c:pt>
                <c:pt idx="239">
                  <c:v>-8.1763023940193101E-3</c:v>
                </c:pt>
                <c:pt idx="240">
                  <c:v>-4.1757715525753136E-2</c:v>
                </c:pt>
                <c:pt idx="241">
                  <c:v>-1.2564814991193572E-2</c:v>
                </c:pt>
                <c:pt idx="242">
                  <c:v>-2.6622537572697023E-2</c:v>
                </c:pt>
                <c:pt idx="243">
                  <c:v>0.10699635988856956</c:v>
                </c:pt>
                <c:pt idx="244">
                  <c:v>-1.5299531439519511E-2</c:v>
                </c:pt>
                <c:pt idx="245">
                  <c:v>-3.7632792294804276E-2</c:v>
                </c:pt>
                <c:pt idx="246">
                  <c:v>-5.709649193025107E-2</c:v>
                </c:pt>
                <c:pt idx="247">
                  <c:v>1.2206847343557651E-2</c:v>
                </c:pt>
                <c:pt idx="248">
                  <c:v>-3.0469361358734529E-2</c:v>
                </c:pt>
                <c:pt idx="249">
                  <c:v>-2.0545739377833064E-3</c:v>
                </c:pt>
                <c:pt idx="250">
                  <c:v>2.1598828038826557E-2</c:v>
                </c:pt>
                <c:pt idx="251">
                  <c:v>-6.8221990357146323E-2</c:v>
                </c:pt>
                <c:pt idx="252">
                  <c:v>-5.9308049180900435E-2</c:v>
                </c:pt>
                <c:pt idx="253">
                  <c:v>9.2735783826955465E-3</c:v>
                </c:pt>
                <c:pt idx="254">
                  <c:v>6.1709408359433435E-2</c:v>
                </c:pt>
                <c:pt idx="255">
                  <c:v>-1.1482341445846266E-2</c:v>
                </c:pt>
                <c:pt idx="256">
                  <c:v>3.0233861896674999E-3</c:v>
                </c:pt>
                <c:pt idx="257">
                  <c:v>-0.12369292098333971</c:v>
                </c:pt>
                <c:pt idx="258">
                  <c:v>5.5997957403114806E-2</c:v>
                </c:pt>
                <c:pt idx="259">
                  <c:v>7.721572475817462E-2</c:v>
                </c:pt>
                <c:pt idx="260">
                  <c:v>0.10252247312931087</c:v>
                </c:pt>
                <c:pt idx="261">
                  <c:v>8.1554027815749983E-3</c:v>
                </c:pt>
                <c:pt idx="262">
                  <c:v>3.9907205913508693E-2</c:v>
                </c:pt>
                <c:pt idx="263">
                  <c:v>6.6660945283750245E-2</c:v>
                </c:pt>
                <c:pt idx="264">
                  <c:v>6.8664537431954525E-2</c:v>
                </c:pt>
                <c:pt idx="265">
                  <c:v>5.2614574181721864E-2</c:v>
                </c:pt>
                <c:pt idx="266">
                  <c:v>-1.578339908464628E-2</c:v>
                </c:pt>
                <c:pt idx="267">
                  <c:v>2.5228700844752233E-2</c:v>
                </c:pt>
                <c:pt idx="268">
                  <c:v>8.2243698241285551E-2</c:v>
                </c:pt>
                <c:pt idx="269">
                  <c:v>-2.1672085692185459E-2</c:v>
                </c:pt>
                <c:pt idx="270">
                  <c:v>8.9656691170571928E-4</c:v>
                </c:pt>
                <c:pt idx="271">
                  <c:v>-7.9874173609816662E-2</c:v>
                </c:pt>
                <c:pt idx="272">
                  <c:v>2.2088226871770641E-2</c:v>
                </c:pt>
                <c:pt idx="273">
                  <c:v>-7.1487968981001321E-2</c:v>
                </c:pt>
                <c:pt idx="274">
                  <c:v>4.5602652704389138E-2</c:v>
                </c:pt>
                <c:pt idx="275">
                  <c:v>5.1763692283175358E-2</c:v>
                </c:pt>
                <c:pt idx="276">
                  <c:v>4.027108423287435E-2</c:v>
                </c:pt>
                <c:pt idx="277">
                  <c:v>3.809640862154158E-2</c:v>
                </c:pt>
                <c:pt idx="278">
                  <c:v>6.7350185954322017E-2</c:v>
                </c:pt>
                <c:pt idx="279">
                  <c:v>0.11357977067143123</c:v>
                </c:pt>
                <c:pt idx="280">
                  <c:v>-6.6504280924641349E-2</c:v>
                </c:pt>
                <c:pt idx="281">
                  <c:v>-1.9656130911039703E-2</c:v>
                </c:pt>
                <c:pt idx="282">
                  <c:v>7.2491347770028469E-2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4-4A90-BC8E-9F7835DAA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62767"/>
        <c:axId val="430261807"/>
      </c:scatterChart>
      <c:valAx>
        <c:axId val="430262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SMB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0261807"/>
        <c:crosses val="autoZero"/>
        <c:crossBetween val="midCat"/>
      </c:valAx>
      <c:valAx>
        <c:axId val="430261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262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238125</xdr:colOff>
      <xdr:row>0</xdr:row>
      <xdr:rowOff>180975</xdr:rowOff>
    </xdr:from>
    <xdr:ext cx="3943350" cy="2000250"/>
    <xdr:graphicFrame macro="">
      <xdr:nvGraphicFramePr>
        <xdr:cNvPr id="779545482" name="Chart 4">
          <a:extLst>
            <a:ext uri="{FF2B5EF4-FFF2-40B4-BE49-F238E27FC236}">
              <a16:creationId xmlns:a16="http://schemas.microsoft.com/office/drawing/2014/main" id="{00000000-0008-0000-0200-00008AEB7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428625</xdr:colOff>
      <xdr:row>0</xdr:row>
      <xdr:rowOff>180975</xdr:rowOff>
    </xdr:from>
    <xdr:ext cx="3943350" cy="1990725"/>
    <xdr:graphicFrame macro="">
      <xdr:nvGraphicFramePr>
        <xdr:cNvPr id="2012946126" name="Chart 5">
          <a:extLst>
            <a:ext uri="{FF2B5EF4-FFF2-40B4-BE49-F238E27FC236}">
              <a16:creationId xmlns:a16="http://schemas.microsoft.com/office/drawing/2014/main" id="{00000000-0008-0000-0200-0000CE1EF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219075</xdr:colOff>
      <xdr:row>11</xdr:row>
      <xdr:rowOff>28575</xdr:rowOff>
    </xdr:from>
    <xdr:ext cx="3943350" cy="1971675"/>
    <xdr:graphicFrame macro="">
      <xdr:nvGraphicFramePr>
        <xdr:cNvPr id="971613568" name="Chart 6">
          <a:extLst>
            <a:ext uri="{FF2B5EF4-FFF2-40B4-BE49-F238E27FC236}">
              <a16:creationId xmlns:a16="http://schemas.microsoft.com/office/drawing/2014/main" id="{00000000-0008-0000-0200-000080A5E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457200</xdr:colOff>
      <xdr:row>11</xdr:row>
      <xdr:rowOff>28575</xdr:rowOff>
    </xdr:from>
    <xdr:ext cx="3943350" cy="1981200"/>
    <xdr:graphicFrame macro="">
      <xdr:nvGraphicFramePr>
        <xdr:cNvPr id="1874659359" name="Chart 7">
          <a:extLst>
            <a:ext uri="{FF2B5EF4-FFF2-40B4-BE49-F238E27FC236}">
              <a16:creationId xmlns:a16="http://schemas.microsoft.com/office/drawing/2014/main" id="{00000000-0008-0000-0200-00001F08B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28</xdr:col>
      <xdr:colOff>133350</xdr:colOff>
      <xdr:row>22</xdr:row>
      <xdr:rowOff>28575</xdr:rowOff>
    </xdr:from>
    <xdr:ext cx="3943350" cy="2019300"/>
    <xdr:graphicFrame macro="">
      <xdr:nvGraphicFramePr>
        <xdr:cNvPr id="2138725786" name="Chart 8">
          <a:extLst>
            <a:ext uri="{FF2B5EF4-FFF2-40B4-BE49-F238E27FC236}">
              <a16:creationId xmlns:a16="http://schemas.microsoft.com/office/drawing/2014/main" id="{00000000-0008-0000-0200-00009A5D7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28</xdr:col>
      <xdr:colOff>123825</xdr:colOff>
      <xdr:row>11</xdr:row>
      <xdr:rowOff>104775</xdr:rowOff>
    </xdr:from>
    <xdr:ext cx="3943350" cy="1971675"/>
    <xdr:graphicFrame macro="">
      <xdr:nvGraphicFramePr>
        <xdr:cNvPr id="1376072156" name="Chart 9">
          <a:extLst>
            <a:ext uri="{FF2B5EF4-FFF2-40B4-BE49-F238E27FC236}">
              <a16:creationId xmlns:a16="http://schemas.microsoft.com/office/drawing/2014/main" id="{00000000-0008-0000-0200-0000DC310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27</xdr:col>
      <xdr:colOff>600075</xdr:colOff>
      <xdr:row>0</xdr:row>
      <xdr:rowOff>123825</xdr:rowOff>
    </xdr:from>
    <xdr:ext cx="3943350" cy="2000250"/>
    <xdr:graphicFrame macro="">
      <xdr:nvGraphicFramePr>
        <xdr:cNvPr id="2005320336" name="Chart 10">
          <a:extLst>
            <a:ext uri="{FF2B5EF4-FFF2-40B4-BE49-F238E27FC236}">
              <a16:creationId xmlns:a16="http://schemas.microsoft.com/office/drawing/2014/main" id="{00000000-0008-0000-0200-000090C28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0</xdr:col>
      <xdr:colOff>66675</xdr:colOff>
      <xdr:row>14</xdr:row>
      <xdr:rowOff>95250</xdr:rowOff>
    </xdr:from>
    <xdr:ext cx="3152775" cy="695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6675" y="2762250"/>
          <a:ext cx="3152775" cy="6953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Note: we used 2023-2024 data because it will give us the most accurate residuals, considering the current state of SKC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523875</xdr:colOff>
      <xdr:row>1</xdr:row>
      <xdr:rowOff>44904</xdr:rowOff>
    </xdr:from>
    <xdr:to>
      <xdr:col>38</xdr:col>
      <xdr:colOff>523875</xdr:colOff>
      <xdr:row>11</xdr:row>
      <xdr:rowOff>44904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C67646-CDE3-B3EA-5E47-E9A0190D9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523875</xdr:colOff>
      <xdr:row>11</xdr:row>
      <xdr:rowOff>126548</xdr:rowOff>
    </xdr:from>
    <xdr:to>
      <xdr:col>38</xdr:col>
      <xdr:colOff>523875</xdr:colOff>
      <xdr:row>21</xdr:row>
      <xdr:rowOff>126547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1FE49B6-B017-7392-0136-165F59010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510270</xdr:colOff>
      <xdr:row>22</xdr:row>
      <xdr:rowOff>58510</xdr:rowOff>
    </xdr:from>
    <xdr:to>
      <xdr:col>38</xdr:col>
      <xdr:colOff>510269</xdr:colOff>
      <xdr:row>32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4EC6BC5-FA5D-DC68-860B-F29B9A05F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605518</xdr:colOff>
      <xdr:row>32</xdr:row>
      <xdr:rowOff>180975</xdr:rowOff>
    </xdr:from>
    <xdr:to>
      <xdr:col>38</xdr:col>
      <xdr:colOff>605518</xdr:colOff>
      <xdr:row>43</xdr:row>
      <xdr:rowOff>44904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EC06AB-5110-62C5-8440-4C2838750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34017</xdr:colOff>
      <xdr:row>44</xdr:row>
      <xdr:rowOff>4082</xdr:rowOff>
    </xdr:from>
    <xdr:to>
      <xdr:col>39</xdr:col>
      <xdr:colOff>34017</xdr:colOff>
      <xdr:row>54</xdr:row>
      <xdr:rowOff>44904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46A3310-4F93-E294-EB85-1D668218C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415017</xdr:colOff>
      <xdr:row>1</xdr:row>
      <xdr:rowOff>72117</xdr:rowOff>
    </xdr:from>
    <xdr:to>
      <xdr:col>32</xdr:col>
      <xdr:colOff>415018</xdr:colOff>
      <xdr:row>11</xdr:row>
      <xdr:rowOff>58511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58BB16A-802D-BB26-06E1-569B61F55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415018</xdr:colOff>
      <xdr:row>11</xdr:row>
      <xdr:rowOff>126547</xdr:rowOff>
    </xdr:from>
    <xdr:to>
      <xdr:col>32</xdr:col>
      <xdr:colOff>415018</xdr:colOff>
      <xdr:row>21</xdr:row>
      <xdr:rowOff>140154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652FC03-4A08-0D5A-D250-CCAC3A240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401410</xdr:colOff>
      <xdr:row>22</xdr:row>
      <xdr:rowOff>72118</xdr:rowOff>
    </xdr:from>
    <xdr:to>
      <xdr:col>32</xdr:col>
      <xdr:colOff>401411</xdr:colOff>
      <xdr:row>32</xdr:row>
      <xdr:rowOff>85725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BB01A94-B36E-368E-E5C0-DCF1F02DB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428624</xdr:colOff>
      <xdr:row>33</xdr:row>
      <xdr:rowOff>44905</xdr:rowOff>
    </xdr:from>
    <xdr:to>
      <xdr:col>32</xdr:col>
      <xdr:colOff>428625</xdr:colOff>
      <xdr:row>43</xdr:row>
      <xdr:rowOff>58512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CF97191-684B-0A0C-B618-FDDF3516D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442233</xdr:colOff>
      <xdr:row>44</xdr:row>
      <xdr:rowOff>4082</xdr:rowOff>
    </xdr:from>
    <xdr:to>
      <xdr:col>32</xdr:col>
      <xdr:colOff>442233</xdr:colOff>
      <xdr:row>54</xdr:row>
      <xdr:rowOff>31296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77C4239-0499-E174-2FDE-7C51C38C3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306160</xdr:colOff>
      <xdr:row>1</xdr:row>
      <xdr:rowOff>81643</xdr:rowOff>
    </xdr:from>
    <xdr:to>
      <xdr:col>26</xdr:col>
      <xdr:colOff>306160</xdr:colOff>
      <xdr:row>11</xdr:row>
      <xdr:rowOff>68036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1DCB5CF-98C9-8264-ACF2-50DB880FC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20</xdr:row>
      <xdr:rowOff>61912</xdr:rowOff>
    </xdr:from>
    <xdr:to>
      <xdr:col>24</xdr:col>
      <xdr:colOff>1285875</xdr:colOff>
      <xdr:row>34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28C7B8-2CD8-6623-1138-F79C8C320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workbookViewId="0">
      <selection activeCell="E2" sqref="E2"/>
    </sheetView>
  </sheetViews>
  <sheetFormatPr defaultColWidth="12.5703125" defaultRowHeight="15" customHeight="1" x14ac:dyDescent="0.25"/>
  <cols>
    <col min="1" max="1" width="8.5703125" customWidth="1"/>
    <col min="2" max="2" width="14.28515625" customWidth="1"/>
    <col min="3" max="3" width="8.5703125" customWidth="1"/>
    <col min="4" max="4" width="15" customWidth="1"/>
    <col min="5" max="5" width="9.85546875" customWidth="1"/>
    <col min="6" max="6" width="14.140625" customWidth="1"/>
    <col min="7" max="7" width="8.5703125" customWidth="1"/>
    <col min="8" max="8" width="13.28515625" customWidth="1"/>
    <col min="9" max="9" width="9.85546875" customWidth="1"/>
    <col min="10" max="10" width="14" customWidth="1"/>
    <col min="11" max="11" width="8.42578125" customWidth="1"/>
    <col min="12" max="13" width="14.5703125" customWidth="1"/>
    <col min="14" max="15" width="8.5703125" customWidth="1"/>
    <col min="16" max="16" width="8.28515625" customWidth="1"/>
    <col min="17" max="17" width="14.28515625" customWidth="1"/>
    <col min="18" max="18" width="13.7109375" customWidth="1"/>
    <col min="19" max="20" width="8.5703125" customWidth="1"/>
    <col min="21" max="21" width="20.7109375" customWidth="1"/>
    <col min="22" max="23" width="8.5703125" customWidth="1"/>
    <col min="24" max="24" width="13.7109375" customWidth="1"/>
    <col min="25" max="25" width="10.85546875" customWidth="1"/>
    <col min="26" max="26" width="8.5703125" customWidth="1"/>
    <col min="27" max="27" width="11.85546875" customWidth="1"/>
    <col min="28" max="30" width="8.5703125" customWidth="1"/>
    <col min="31" max="31" width="22.28515625" customWidth="1"/>
  </cols>
  <sheetData>
    <row r="1" spans="1:31" x14ac:dyDescent="0.25">
      <c r="A1" s="1" t="s">
        <v>0</v>
      </c>
      <c r="B1" s="20" t="s">
        <v>61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2" t="s">
        <v>8</v>
      </c>
      <c r="K1" s="1" t="s">
        <v>9</v>
      </c>
      <c r="L1" s="2" t="s">
        <v>10</v>
      </c>
      <c r="M1" s="2"/>
      <c r="N1" s="2" t="s">
        <v>11</v>
      </c>
      <c r="O1" s="2"/>
      <c r="P1" s="1" t="s">
        <v>12</v>
      </c>
      <c r="Q1" s="2" t="s">
        <v>13</v>
      </c>
      <c r="Y1" s="1" t="s">
        <v>14</v>
      </c>
    </row>
    <row r="2" spans="1:31" x14ac:dyDescent="0.25">
      <c r="A2" s="1">
        <v>202406</v>
      </c>
      <c r="B2" s="30">
        <v>3.4187083392782647E-3</v>
      </c>
      <c r="C2" s="1">
        <v>-1.08</v>
      </c>
      <c r="D2" s="3">
        <f t="shared" ref="D2:D256" si="0">C2/C3-1</f>
        <v>-1.3612040133779264</v>
      </c>
      <c r="E2" s="1">
        <v>-0.63</v>
      </c>
      <c r="F2" s="3">
        <f>E2/E3-1</f>
        <v>-0.56849315068493156</v>
      </c>
      <c r="G2" s="1">
        <v>0.18</v>
      </c>
      <c r="H2" s="3">
        <f t="shared" ref="H2:H256" si="1">G2/G3-1</f>
        <v>-0.8582677165354331</v>
      </c>
      <c r="I2" s="1">
        <v>2.4</v>
      </c>
      <c r="J2" s="3">
        <f t="shared" ref="J2:J256" si="2">I2/I3-1</f>
        <v>-2.1822660098522171</v>
      </c>
      <c r="K2" s="1">
        <v>-1.83</v>
      </c>
      <c r="L2" s="3">
        <f t="shared" ref="L2:L256" si="3">K2/K3-1</f>
        <v>0.44094488188976388</v>
      </c>
      <c r="M2" s="3"/>
      <c r="N2" s="4">
        <v>-2.9717373233582811E-2</v>
      </c>
      <c r="O2" s="3"/>
      <c r="P2" s="1">
        <v>1.46</v>
      </c>
      <c r="Q2" s="4">
        <v>-0.16091954022988508</v>
      </c>
      <c r="X2" s="1" t="s">
        <v>15</v>
      </c>
      <c r="Y2" s="5">
        <f>AVERAGE(N2:N341)</f>
        <v>1.6468638123199855E-3</v>
      </c>
      <c r="AA2" s="1" t="s">
        <v>16</v>
      </c>
      <c r="AB2" s="6">
        <v>3.2991483995908491E-3</v>
      </c>
      <c r="AD2" s="43" t="s">
        <v>17</v>
      </c>
      <c r="AE2" s="7">
        <f>Y2+V3*Y3+V4*Y4+V5*Y5+AB2</f>
        <v>1.9610318017264455E-2</v>
      </c>
    </row>
    <row r="3" spans="1:31" x14ac:dyDescent="0.25">
      <c r="A3" s="1">
        <v>202405</v>
      </c>
      <c r="B3" s="30">
        <v>5.8702292226196384E-2</v>
      </c>
      <c r="C3" s="1">
        <v>2.99</v>
      </c>
      <c r="D3" s="3">
        <f t="shared" si="0"/>
        <v>-3.9029126213592233</v>
      </c>
      <c r="E3" s="1">
        <v>-1.46</v>
      </c>
      <c r="F3" s="3">
        <f t="shared" ref="F3:F256" si="4">E3/E4-1</f>
        <v>1.8627450980392157</v>
      </c>
      <c r="G3" s="1">
        <v>1.27</v>
      </c>
      <c r="H3" s="3">
        <f t="shared" si="1"/>
        <v>-0.56206896551724128</v>
      </c>
      <c r="I3" s="1">
        <v>-2.0299999999999998</v>
      </c>
      <c r="J3" s="3">
        <f t="shared" si="2"/>
        <v>-2.8708133971291905E-2</v>
      </c>
      <c r="K3" s="1">
        <v>-1.27</v>
      </c>
      <c r="L3" s="3">
        <f t="shared" si="3"/>
        <v>-1.6414141414141414</v>
      </c>
      <c r="M3" s="3"/>
      <c r="N3" s="4">
        <v>-1.755818701510814E-2</v>
      </c>
      <c r="O3" s="3"/>
      <c r="P3" s="1">
        <v>1.74</v>
      </c>
      <c r="Q3" s="4">
        <v>-2.2471910112359605E-2</v>
      </c>
      <c r="U3" s="1" t="s">
        <v>18</v>
      </c>
      <c r="V3" s="6">
        <v>1.1269222177841374</v>
      </c>
      <c r="X3" s="20" t="s">
        <v>64</v>
      </c>
      <c r="Y3" s="5">
        <f>AVERAGE(B2:B284)</f>
        <v>7.3891253129182198E-3</v>
      </c>
      <c r="AD3" s="44"/>
    </row>
    <row r="4" spans="1:31" x14ac:dyDescent="0.25">
      <c r="A4" s="1">
        <v>202404</v>
      </c>
      <c r="B4" s="30">
        <v>-1.2627988361285536E-2</v>
      </c>
      <c r="C4" s="1">
        <v>-1.03</v>
      </c>
      <c r="D4" s="3">
        <f t="shared" si="0"/>
        <v>-2.0510204081632653</v>
      </c>
      <c r="E4" s="1">
        <v>-0.51</v>
      </c>
      <c r="F4" s="3">
        <f t="shared" si="4"/>
        <v>-8.2857142857142847</v>
      </c>
      <c r="G4" s="1">
        <v>2.9</v>
      </c>
      <c r="H4" s="3">
        <f t="shared" si="1"/>
        <v>0.94630872483221462</v>
      </c>
      <c r="I4" s="1">
        <v>-2.09</v>
      </c>
      <c r="J4" s="3">
        <f t="shared" si="2"/>
        <v>-1.5097560975609756</v>
      </c>
      <c r="K4" s="1">
        <v>1.98</v>
      </c>
      <c r="L4" s="3">
        <f t="shared" si="3"/>
        <v>-2.3200000000000003</v>
      </c>
      <c r="M4" s="3"/>
      <c r="N4" s="4">
        <v>7.8854625550660806E-2</v>
      </c>
      <c r="O4" s="3"/>
      <c r="P4" s="1">
        <v>1.78</v>
      </c>
      <c r="Q4" s="4">
        <v>-0.14423076923076927</v>
      </c>
      <c r="U4" s="1" t="s">
        <v>19</v>
      </c>
      <c r="V4" s="6">
        <v>0.20160040568874246</v>
      </c>
      <c r="X4" s="1" t="s">
        <v>20</v>
      </c>
      <c r="Y4" s="5">
        <f>-AVERAGE(F2:F341)/100</f>
        <v>2.3012481204414303E-2</v>
      </c>
    </row>
    <row r="5" spans="1:31" x14ac:dyDescent="0.25">
      <c r="A5" s="1">
        <v>202403</v>
      </c>
      <c r="B5" s="30">
        <v>-7.5442191093455513E-3</v>
      </c>
      <c r="C5" s="1">
        <v>0.98</v>
      </c>
      <c r="D5" s="3">
        <f t="shared" si="0"/>
        <v>-0.10091743119266061</v>
      </c>
      <c r="E5" s="1">
        <v>7.0000000000000007E-2</v>
      </c>
      <c r="F5" s="3">
        <f t="shared" si="4"/>
        <v>-0.86274509803921573</v>
      </c>
      <c r="G5" s="1">
        <v>1.49</v>
      </c>
      <c r="H5" s="3">
        <f t="shared" si="1"/>
        <v>-2.1640625</v>
      </c>
      <c r="I5" s="1">
        <v>4.0999999999999996</v>
      </c>
      <c r="J5" s="3">
        <f t="shared" si="2"/>
        <v>-2.0098522167487687</v>
      </c>
      <c r="K5" s="1">
        <v>-1.5</v>
      </c>
      <c r="L5" s="3">
        <f t="shared" si="3"/>
        <v>-6.3571428571428568</v>
      </c>
      <c r="M5" s="3"/>
      <c r="N5" s="4">
        <v>-3.4453424074861738E-2</v>
      </c>
      <c r="O5" s="3"/>
      <c r="P5" s="1">
        <v>2.08</v>
      </c>
      <c r="Q5" s="4">
        <v>7.7720207253886064E-2</v>
      </c>
      <c r="U5" s="1" t="s">
        <v>21</v>
      </c>
      <c r="V5" s="6">
        <v>9.9471876030582523E-2</v>
      </c>
      <c r="X5" s="1" t="s">
        <v>22</v>
      </c>
      <c r="Y5" s="5">
        <f>-AVERAGE(H2:H341)/100</f>
        <v>1.7070259869215475E-2</v>
      </c>
      <c r="AD5" s="43" t="s">
        <v>65</v>
      </c>
      <c r="AE5" s="8"/>
    </row>
    <row r="6" spans="1:31" x14ac:dyDescent="0.25">
      <c r="A6" s="1">
        <v>202402</v>
      </c>
      <c r="B6" s="30">
        <v>-1.2208712058942917E-2</v>
      </c>
      <c r="C6" s="1">
        <v>1.0900000000000001</v>
      </c>
      <c r="D6" s="3">
        <f t="shared" si="0"/>
        <v>-1.217564870259481</v>
      </c>
      <c r="E6" s="1">
        <v>0.51</v>
      </c>
      <c r="F6" s="3">
        <f t="shared" si="4"/>
        <v>-1.4722222222222223</v>
      </c>
      <c r="G6" s="1">
        <v>-1.28</v>
      </c>
      <c r="H6" s="3">
        <f t="shared" si="1"/>
        <v>-2.2307692307692308</v>
      </c>
      <c r="I6" s="1">
        <v>-4.0599999999999996</v>
      </c>
      <c r="J6" s="3">
        <f t="shared" si="2"/>
        <v>-2.2971246006389778</v>
      </c>
      <c r="K6" s="1">
        <v>0.28000000000000003</v>
      </c>
      <c r="L6" s="3">
        <f t="shared" si="3"/>
        <v>-1.1308411214953271</v>
      </c>
      <c r="M6" s="3"/>
      <c r="N6" s="4">
        <v>3.1140350877193024E-2</v>
      </c>
      <c r="O6" s="3"/>
      <c r="P6" s="1">
        <v>1.93</v>
      </c>
      <c r="Q6" s="4">
        <v>2.1164021164021163E-2</v>
      </c>
      <c r="U6" s="1" t="s">
        <v>23</v>
      </c>
      <c r="V6" s="1">
        <v>0.14231657302192893</v>
      </c>
      <c r="X6" s="1" t="s">
        <v>24</v>
      </c>
      <c r="Y6" s="3">
        <f>-AVERAGE(J2:J341)/100</f>
        <v>1.1779653414307565E-2</v>
      </c>
      <c r="AD6" s="44"/>
      <c r="AE6" s="32">
        <f>Y2+V3*(Y3-Y2)+AB2</f>
        <v>1.1417094277261466E-2</v>
      </c>
    </row>
    <row r="7" spans="1:31" x14ac:dyDescent="0.25">
      <c r="A7" s="1">
        <v>202401</v>
      </c>
      <c r="B7" s="30">
        <v>3.0985898699225967E-2</v>
      </c>
      <c r="C7" s="1">
        <v>-5.01</v>
      </c>
      <c r="D7" s="3">
        <f t="shared" si="0"/>
        <v>-1.6382165605095542</v>
      </c>
      <c r="E7" s="1">
        <v>-1.08</v>
      </c>
      <c r="F7" s="3">
        <f t="shared" si="4"/>
        <v>-0.63758389261744963</v>
      </c>
      <c r="G7" s="1">
        <v>1.04</v>
      </c>
      <c r="H7" s="3">
        <f t="shared" si="1"/>
        <v>-1.9904761904761905</v>
      </c>
      <c r="I7" s="1">
        <v>3.13</v>
      </c>
      <c r="J7" s="3">
        <f t="shared" si="2"/>
        <v>0.15925925925925921</v>
      </c>
      <c r="K7" s="1">
        <v>-2.14</v>
      </c>
      <c r="L7" s="3">
        <f t="shared" si="3"/>
        <v>0.76859504132231415</v>
      </c>
      <c r="M7" s="3"/>
      <c r="N7" s="4">
        <v>5.5311270539226909E-2</v>
      </c>
      <c r="O7" s="3"/>
      <c r="P7" s="1">
        <v>1.89</v>
      </c>
      <c r="Q7" s="4">
        <v>3.8461538461538325E-2</v>
      </c>
      <c r="U7" s="1" t="s">
        <v>25</v>
      </c>
      <c r="V7" s="1">
        <v>9.1154035148577256E-2</v>
      </c>
      <c r="X7" s="1" t="s">
        <v>26</v>
      </c>
      <c r="Y7" s="3">
        <f>-AVERAGE(L2:L341)/100</f>
        <v>4.914570897039356E-3</v>
      </c>
    </row>
    <row r="8" spans="1:31" x14ac:dyDescent="0.25">
      <c r="A8" s="1">
        <v>202312</v>
      </c>
      <c r="B8" s="30">
        <v>-1.1003108127458527E-2</v>
      </c>
      <c r="C8" s="1">
        <v>7.85</v>
      </c>
      <c r="D8" s="3">
        <f t="shared" si="0"/>
        <v>0.65263157894736845</v>
      </c>
      <c r="E8" s="1">
        <v>-2.98</v>
      </c>
      <c r="F8" s="3">
        <f t="shared" si="4"/>
        <v>-3.5470085470085473</v>
      </c>
      <c r="G8" s="1">
        <v>-1.05</v>
      </c>
      <c r="H8" s="3">
        <f t="shared" si="1"/>
        <v>-0.71153846153846145</v>
      </c>
      <c r="I8" s="1">
        <v>2.7</v>
      </c>
      <c r="J8" s="3">
        <f t="shared" si="2"/>
        <v>-0.21965317919075134</v>
      </c>
      <c r="K8" s="1">
        <v>-1.21</v>
      </c>
      <c r="L8" s="3">
        <f t="shared" si="3"/>
        <v>-0.59531772575250841</v>
      </c>
      <c r="M8" s="3"/>
      <c r="N8" s="4">
        <v>-0.11509318042187189</v>
      </c>
      <c r="O8" s="3"/>
      <c r="P8" s="1">
        <v>1.82</v>
      </c>
      <c r="Q8" s="4">
        <v>-1.6216216216216273E-2</v>
      </c>
    </row>
    <row r="9" spans="1:31" x14ac:dyDescent="0.25">
      <c r="A9" s="1">
        <v>202311</v>
      </c>
      <c r="B9" s="30">
        <v>8.6326057793686406E-3</v>
      </c>
      <c r="C9" s="1">
        <v>4.75</v>
      </c>
      <c r="D9" s="3">
        <f t="shared" si="0"/>
        <v>-1.9405940594059405</v>
      </c>
      <c r="E9" s="1">
        <v>1.17</v>
      </c>
      <c r="F9" s="3">
        <f t="shared" si="4"/>
        <v>5.5</v>
      </c>
      <c r="G9" s="1">
        <v>-3.64</v>
      </c>
      <c r="H9" s="3">
        <f t="shared" si="1"/>
        <v>-3.0335195530726256</v>
      </c>
      <c r="I9" s="1">
        <v>3.46</v>
      </c>
      <c r="J9" s="3">
        <f t="shared" si="2"/>
        <v>-9.238095238095239</v>
      </c>
      <c r="K9" s="1">
        <v>-2.99</v>
      </c>
      <c r="L9" s="3">
        <f t="shared" si="3"/>
        <v>-1.9522292993630574</v>
      </c>
      <c r="M9" s="3"/>
      <c r="N9" s="4">
        <v>-0.12049711815561959</v>
      </c>
      <c r="O9" s="3"/>
      <c r="P9" s="1">
        <v>1.85</v>
      </c>
      <c r="Q9" s="4">
        <v>-1.0695187165775444E-2</v>
      </c>
      <c r="U9" s="20"/>
      <c r="V9" s="31"/>
    </row>
    <row r="10" spans="1:31" x14ac:dyDescent="0.25">
      <c r="A10" s="1">
        <v>202310</v>
      </c>
      <c r="B10" s="30">
        <v>3.885986125575891E-2</v>
      </c>
      <c r="C10" s="1">
        <v>-5.05</v>
      </c>
      <c r="D10" s="3">
        <f t="shared" si="0"/>
        <v>0.42655367231638408</v>
      </c>
      <c r="E10" s="1">
        <v>0.18</v>
      </c>
      <c r="F10" s="3">
        <f t="shared" si="4"/>
        <v>-1.8571428571428572</v>
      </c>
      <c r="G10" s="1">
        <v>1.79</v>
      </c>
      <c r="H10" s="3">
        <f t="shared" si="1"/>
        <v>-0.4092409240924092</v>
      </c>
      <c r="I10" s="1">
        <v>-0.42</v>
      </c>
      <c r="J10" s="3">
        <f t="shared" si="2"/>
        <v>-1.4038461538461537</v>
      </c>
      <c r="K10" s="1">
        <v>3.14</v>
      </c>
      <c r="L10" s="3">
        <f t="shared" si="3"/>
        <v>0.80459770114942541</v>
      </c>
      <c r="M10" s="3"/>
      <c r="N10" s="4">
        <v>4.6559849198869019E-2</v>
      </c>
      <c r="O10" s="3"/>
      <c r="P10" s="1">
        <v>1.87</v>
      </c>
      <c r="Q10" s="4">
        <v>-3.1088082901554293E-2</v>
      </c>
    </row>
    <row r="11" spans="1:31" x14ac:dyDescent="0.25">
      <c r="A11" s="1">
        <v>202309</v>
      </c>
      <c r="B11" s="30">
        <v>5.3218674269290167E-2</v>
      </c>
      <c r="C11" s="1">
        <v>-3.54</v>
      </c>
      <c r="D11" s="3">
        <f t="shared" si="0"/>
        <v>-0.45538461538461539</v>
      </c>
      <c r="E11" s="1">
        <v>-0.21</v>
      </c>
      <c r="F11" s="3">
        <f t="shared" si="4"/>
        <v>-1.1926605504587156</v>
      </c>
      <c r="G11" s="1">
        <v>3.03</v>
      </c>
      <c r="H11" s="3">
        <f t="shared" si="1"/>
        <v>17.9375</v>
      </c>
      <c r="I11" s="1">
        <v>1.04</v>
      </c>
      <c r="J11" s="3">
        <f t="shared" si="2"/>
        <v>-0.76036866359446997</v>
      </c>
      <c r="K11" s="1">
        <v>1.74</v>
      </c>
      <c r="L11" s="3">
        <f t="shared" si="3"/>
        <v>-2.0609756097560976</v>
      </c>
      <c r="M11" s="3"/>
      <c r="N11" s="4">
        <v>8.8428395568321827E-2</v>
      </c>
      <c r="O11" s="3"/>
      <c r="P11" s="1">
        <v>1.93</v>
      </c>
      <c r="Q11" s="4">
        <v>-0.18565400843881863</v>
      </c>
    </row>
    <row r="12" spans="1:31" x14ac:dyDescent="0.25">
      <c r="A12" s="1">
        <v>202308</v>
      </c>
      <c r="B12" s="30">
        <v>-4.7691173229064354E-2</v>
      </c>
      <c r="C12" s="1">
        <v>-6.5</v>
      </c>
      <c r="D12" s="3">
        <f t="shared" si="0"/>
        <v>-2.7857142857142856</v>
      </c>
      <c r="E12" s="1">
        <v>1.0900000000000001</v>
      </c>
      <c r="F12" s="3">
        <f t="shared" si="4"/>
        <v>-2.2674418604651163</v>
      </c>
      <c r="G12" s="1">
        <v>0.16</v>
      </c>
      <c r="H12" s="3">
        <f t="shared" si="1"/>
        <v>-0.7142857142857143</v>
      </c>
      <c r="I12" s="1">
        <v>4.34</v>
      </c>
      <c r="J12" s="3">
        <f t="shared" si="2"/>
        <v>2.9816513761467887</v>
      </c>
      <c r="K12" s="1">
        <v>-1.64</v>
      </c>
      <c r="L12" s="3">
        <f t="shared" si="3"/>
        <v>2.1538461538461537</v>
      </c>
      <c r="M12" s="3"/>
      <c r="N12" s="4">
        <v>4.0785821054879268E-2</v>
      </c>
      <c r="O12" s="3"/>
      <c r="P12" s="1">
        <v>2.37</v>
      </c>
      <c r="Q12" s="4">
        <v>4.8672566371681603E-2</v>
      </c>
    </row>
    <row r="13" spans="1:31" x14ac:dyDescent="0.25">
      <c r="A13" s="1">
        <v>202307</v>
      </c>
      <c r="B13" s="30">
        <v>-2.233332871751903E-2</v>
      </c>
      <c r="C13" s="1">
        <v>3.64</v>
      </c>
      <c r="D13" s="3">
        <f t="shared" si="0"/>
        <v>0.15923566878980888</v>
      </c>
      <c r="E13" s="1">
        <v>-0.86</v>
      </c>
      <c r="F13" s="3">
        <f t="shared" si="4"/>
        <v>-0.28925619834710747</v>
      </c>
      <c r="G13" s="1">
        <v>0.56000000000000005</v>
      </c>
      <c r="H13" s="3">
        <f t="shared" si="1"/>
        <v>2.1111111111111116</v>
      </c>
      <c r="I13" s="1">
        <v>1.0900000000000001</v>
      </c>
      <c r="J13" s="3">
        <f t="shared" si="2"/>
        <v>-0.25850340136054417</v>
      </c>
      <c r="K13" s="1">
        <v>-0.52</v>
      </c>
      <c r="L13" s="3">
        <f t="shared" si="3"/>
        <v>-1.8867924528301883E-2</v>
      </c>
      <c r="M13" s="3"/>
      <c r="N13" s="4">
        <v>1.2978585334198378E-2</v>
      </c>
      <c r="O13" s="3"/>
      <c r="P13" s="1">
        <v>2.2599999999999998</v>
      </c>
      <c r="Q13" s="4">
        <v>-8.7719298245614308E-3</v>
      </c>
    </row>
    <row r="14" spans="1:31" x14ac:dyDescent="0.25">
      <c r="A14" s="1">
        <v>202306</v>
      </c>
      <c r="B14" s="30">
        <v>-4.1611127930558323E-2</v>
      </c>
      <c r="C14" s="1">
        <v>3.14</v>
      </c>
      <c r="D14" s="3">
        <f t="shared" si="0"/>
        <v>-1.5250836120401337</v>
      </c>
      <c r="E14" s="1">
        <v>-1.21</v>
      </c>
      <c r="F14" s="3">
        <f t="shared" si="4"/>
        <v>-4.1842105263157894</v>
      </c>
      <c r="G14" s="1">
        <v>0.18</v>
      </c>
      <c r="H14" s="3">
        <f t="shared" si="1"/>
        <v>-0.90322580645161288</v>
      </c>
      <c r="I14" s="1">
        <v>1.47</v>
      </c>
      <c r="J14" s="3">
        <f t="shared" si="2"/>
        <v>17.375</v>
      </c>
      <c r="K14" s="1">
        <v>-0.53</v>
      </c>
      <c r="L14" s="3">
        <f t="shared" si="3"/>
        <v>-0.28378378378378377</v>
      </c>
      <c r="M14" s="3"/>
      <c r="N14" s="4">
        <v>7.887981330221705E-2</v>
      </c>
      <c r="O14" s="3"/>
      <c r="P14" s="1">
        <v>2.2799999999999998</v>
      </c>
      <c r="Q14" s="4">
        <v>3.6363636363636154E-2</v>
      </c>
    </row>
    <row r="15" spans="1:31" x14ac:dyDescent="0.25">
      <c r="A15" s="1">
        <v>202305</v>
      </c>
      <c r="B15" s="30">
        <v>1.1721592048651974E-2</v>
      </c>
      <c r="C15" s="1">
        <v>-5.98</v>
      </c>
      <c r="D15" s="3">
        <f t="shared" si="0"/>
        <v>597</v>
      </c>
      <c r="E15" s="1">
        <v>0.38</v>
      </c>
      <c r="F15" s="3">
        <f t="shared" si="4"/>
        <v>-1.5757575757575757</v>
      </c>
      <c r="G15" s="1">
        <v>1.86</v>
      </c>
      <c r="H15" s="3">
        <f t="shared" si="1"/>
        <v>-7.8888888888888884</v>
      </c>
      <c r="I15" s="1">
        <v>0.08</v>
      </c>
      <c r="J15" s="3">
        <f t="shared" si="2"/>
        <v>-1.08</v>
      </c>
      <c r="K15" s="1">
        <v>-0.74</v>
      </c>
      <c r="L15" s="3">
        <f t="shared" si="3"/>
        <v>-2.4509803921568629</v>
      </c>
      <c r="M15" s="3"/>
      <c r="N15" s="4">
        <v>4.7677261613692012E-2</v>
      </c>
      <c r="O15" s="3"/>
      <c r="P15" s="1">
        <v>2.2000000000000002</v>
      </c>
      <c r="Q15" s="4">
        <v>-8.3333333333333259E-2</v>
      </c>
    </row>
    <row r="16" spans="1:31" x14ac:dyDescent="0.25">
      <c r="A16" s="1">
        <v>202304</v>
      </c>
      <c r="B16" s="30">
        <v>8.758140389282687E-3</v>
      </c>
      <c r="C16" s="1">
        <v>-0.01</v>
      </c>
      <c r="D16" s="3">
        <f t="shared" si="0"/>
        <v>-1.0909090909090908</v>
      </c>
      <c r="E16" s="1">
        <v>-0.66</v>
      </c>
      <c r="F16" s="3">
        <f t="shared" si="4"/>
        <v>-0.7238493723849373</v>
      </c>
      <c r="G16" s="1">
        <v>-0.27</v>
      </c>
      <c r="H16" s="3">
        <f t="shared" si="1"/>
        <v>1.4545454545454546</v>
      </c>
      <c r="I16" s="1">
        <v>-1</v>
      </c>
      <c r="J16" s="3">
        <f t="shared" si="2"/>
        <v>-2.1627906976744189</v>
      </c>
      <c r="K16" s="1">
        <v>0.51</v>
      </c>
      <c r="L16" s="3">
        <f t="shared" si="3"/>
        <v>-1.8095238095238095</v>
      </c>
      <c r="M16" s="3"/>
      <c r="N16" s="4">
        <v>-2.5262154432793116E-2</v>
      </c>
      <c r="O16" s="3"/>
      <c r="P16" s="1">
        <v>2.4</v>
      </c>
      <c r="Q16" s="4">
        <v>4.1841004184099972E-3</v>
      </c>
    </row>
    <row r="17" spans="1:17" x14ac:dyDescent="0.25">
      <c r="A17" s="1">
        <v>202303</v>
      </c>
      <c r="B17" s="30">
        <v>-1.7207383792130382E-2</v>
      </c>
      <c r="C17" s="1">
        <v>0.11</v>
      </c>
      <c r="D17" s="3">
        <f t="shared" si="0"/>
        <v>-1.0165912518853695</v>
      </c>
      <c r="E17" s="1">
        <v>-2.39</v>
      </c>
      <c r="F17" s="3">
        <f t="shared" si="4"/>
        <v>1.6853932584269664</v>
      </c>
      <c r="G17" s="1">
        <v>-0.11</v>
      </c>
      <c r="H17" s="3">
        <f t="shared" si="1"/>
        <v>-1.0391459074733096</v>
      </c>
      <c r="I17" s="1">
        <v>0.86</v>
      </c>
      <c r="J17" s="3">
        <f t="shared" si="2"/>
        <v>-2.2647058823529411</v>
      </c>
      <c r="K17" s="1">
        <v>-0.63</v>
      </c>
      <c r="L17" s="3">
        <f t="shared" si="3"/>
        <v>-1.2560975609756098</v>
      </c>
      <c r="M17" s="3"/>
      <c r="N17" s="4">
        <v>-8.1838074398249527E-2</v>
      </c>
      <c r="O17" s="3"/>
      <c r="P17" s="1">
        <v>2.39</v>
      </c>
      <c r="Q17" s="4">
        <v>-8.0769230769230704E-2</v>
      </c>
    </row>
    <row r="18" spans="1:17" x14ac:dyDescent="0.25">
      <c r="A18" s="1">
        <v>202302</v>
      </c>
      <c r="B18" s="30">
        <v>1.1387942277756746E-2</v>
      </c>
      <c r="C18" s="1">
        <v>-6.63</v>
      </c>
      <c r="D18" s="3">
        <f t="shared" si="0"/>
        <v>-1.9351198871650213</v>
      </c>
      <c r="E18" s="1">
        <v>-0.89</v>
      </c>
      <c r="F18" s="3">
        <f t="shared" si="4"/>
        <v>0.12658227848101267</v>
      </c>
      <c r="G18" s="1">
        <v>2.81</v>
      </c>
      <c r="H18" s="3">
        <f t="shared" si="1"/>
        <v>-1.6095444685466376</v>
      </c>
      <c r="I18" s="1">
        <v>-0.68</v>
      </c>
      <c r="J18" s="3">
        <f t="shared" si="2"/>
        <v>-1.4444444444444444</v>
      </c>
      <c r="K18" s="1">
        <v>2.46</v>
      </c>
      <c r="L18" s="3">
        <f t="shared" si="3"/>
        <v>-1.6196473551637278</v>
      </c>
      <c r="M18" s="3"/>
      <c r="N18" s="4">
        <v>9.6975516082573154E-2</v>
      </c>
      <c r="O18" s="3"/>
      <c r="P18" s="1">
        <v>2.6</v>
      </c>
      <c r="Q18" s="4">
        <v>3.5856573705179473E-2</v>
      </c>
    </row>
    <row r="19" spans="1:17" x14ac:dyDescent="0.25">
      <c r="A19" s="1">
        <v>202301</v>
      </c>
      <c r="B19" s="30">
        <v>-8.4744480259080213E-4</v>
      </c>
      <c r="C19" s="1">
        <v>7.09</v>
      </c>
      <c r="D19" s="3">
        <f t="shared" si="0"/>
        <v>7.9746835443037973</v>
      </c>
      <c r="E19" s="1">
        <v>-0.79</v>
      </c>
      <c r="F19" s="3">
        <f t="shared" si="4"/>
        <v>-0.32478632478632474</v>
      </c>
      <c r="G19" s="1">
        <v>-4.6100000000000003</v>
      </c>
      <c r="H19" s="3">
        <f t="shared" si="1"/>
        <v>-1.7282780410742498</v>
      </c>
      <c r="I19" s="1">
        <v>1.53</v>
      </c>
      <c r="J19" s="3">
        <f t="shared" si="2"/>
        <v>-1.9</v>
      </c>
      <c r="K19" s="1">
        <v>-3.97</v>
      </c>
      <c r="L19" s="3">
        <f t="shared" si="3"/>
        <v>-1.7476459510357816</v>
      </c>
      <c r="M19" s="3"/>
      <c r="N19" s="4">
        <v>-6.8425760286225379E-2</v>
      </c>
      <c r="O19" s="3"/>
      <c r="P19" s="1">
        <v>2.5099999999999998</v>
      </c>
      <c r="Q19" s="4">
        <v>5.9071729957805852E-2</v>
      </c>
    </row>
    <row r="20" spans="1:17" x14ac:dyDescent="0.25">
      <c r="A20" s="1">
        <v>202212</v>
      </c>
      <c r="B20" s="30">
        <v>-6.1114397729893355E-3</v>
      </c>
      <c r="C20" s="1">
        <v>0.79</v>
      </c>
      <c r="D20" s="3">
        <f t="shared" si="0"/>
        <v>-0.94428772919605075</v>
      </c>
      <c r="E20" s="1">
        <v>-1.17</v>
      </c>
      <c r="F20" s="3">
        <f t="shared" si="4"/>
        <v>-0.81574803149606301</v>
      </c>
      <c r="G20" s="1">
        <v>6.33</v>
      </c>
      <c r="H20" s="3">
        <f t="shared" si="1"/>
        <v>-2.9298780487804876</v>
      </c>
      <c r="I20" s="1">
        <v>-1.7</v>
      </c>
      <c r="J20" s="3">
        <f t="shared" si="2"/>
        <v>-2.0059171597633139</v>
      </c>
      <c r="K20" s="1">
        <v>5.31</v>
      </c>
      <c r="L20" s="3">
        <f t="shared" si="3"/>
        <v>-5.6578947368421053</v>
      </c>
      <c r="M20" s="3"/>
      <c r="N20" s="4">
        <v>9.500489715964755E-2</v>
      </c>
      <c r="O20" s="3"/>
      <c r="P20" s="1">
        <v>2.37</v>
      </c>
      <c r="Q20" s="4">
        <v>-0.14130434782608681</v>
      </c>
    </row>
    <row r="21" spans="1:17" ht="15.75" customHeight="1" x14ac:dyDescent="0.25">
      <c r="A21" s="1">
        <v>202211</v>
      </c>
      <c r="B21" s="30">
        <v>4.3098549319982915E-2</v>
      </c>
      <c r="C21" s="1">
        <v>14.18</v>
      </c>
      <c r="D21" s="3">
        <f t="shared" si="0"/>
        <v>-12.343999999999999</v>
      </c>
      <c r="E21" s="1">
        <v>-6.35</v>
      </c>
      <c r="F21" s="3">
        <f t="shared" si="4"/>
        <v>11.959183673469386</v>
      </c>
      <c r="G21" s="1">
        <v>-3.28</v>
      </c>
      <c r="H21" s="3">
        <f t="shared" si="1"/>
        <v>0.86363636363636354</v>
      </c>
      <c r="I21" s="1">
        <v>1.69</v>
      </c>
      <c r="J21" s="3">
        <f t="shared" si="2"/>
        <v>-0.48787878787878791</v>
      </c>
      <c r="K21" s="1">
        <v>-1.1399999999999999</v>
      </c>
      <c r="L21" s="3">
        <f t="shared" si="3"/>
        <v>-0.41538461538461546</v>
      </c>
      <c r="M21" s="3"/>
      <c r="N21" s="4">
        <v>-2.4366937410415734E-2</v>
      </c>
      <c r="O21" s="3"/>
      <c r="P21" s="1">
        <v>2.76</v>
      </c>
      <c r="Q21" s="4">
        <v>-4.8275862068965614E-2</v>
      </c>
    </row>
    <row r="22" spans="1:17" ht="15.75" customHeight="1" x14ac:dyDescent="0.25">
      <c r="A22" s="1">
        <v>202210</v>
      </c>
      <c r="B22" s="30">
        <v>-6.8213060204086462E-3</v>
      </c>
      <c r="C22" s="1">
        <v>-1.25</v>
      </c>
      <c r="D22" s="3">
        <f t="shared" si="0"/>
        <v>-0.88095238095238093</v>
      </c>
      <c r="E22" s="1">
        <v>-0.49</v>
      </c>
      <c r="F22" s="3">
        <f t="shared" si="4"/>
        <v>-0.64999999999999991</v>
      </c>
      <c r="G22" s="1">
        <v>-1.76</v>
      </c>
      <c r="H22" s="3">
        <f t="shared" si="1"/>
        <v>-1.3826086956521739</v>
      </c>
      <c r="I22" s="1">
        <v>3.3</v>
      </c>
      <c r="J22" s="3">
        <f t="shared" si="2"/>
        <v>-3.129032258064516</v>
      </c>
      <c r="K22" s="1">
        <v>-1.95</v>
      </c>
      <c r="L22" s="3">
        <f t="shared" si="3"/>
        <v>-1.6724137931034484</v>
      </c>
      <c r="M22" s="3"/>
      <c r="N22" s="4">
        <v>-2.7190332326283984E-2</v>
      </c>
      <c r="O22" s="3"/>
      <c r="P22" s="1">
        <v>2.9</v>
      </c>
      <c r="Q22" s="4">
        <v>7.0110701107011009E-2</v>
      </c>
    </row>
    <row r="23" spans="1:17" ht="15.75" customHeight="1" x14ac:dyDescent="0.25">
      <c r="A23" s="1">
        <v>202209</v>
      </c>
      <c r="B23" s="30">
        <v>1.8839468956460603E-2</v>
      </c>
      <c r="C23" s="1">
        <v>-10.5</v>
      </c>
      <c r="D23" s="3">
        <f t="shared" si="0"/>
        <v>8.8130841121495322</v>
      </c>
      <c r="E23" s="1">
        <v>-1.4</v>
      </c>
      <c r="F23" s="3">
        <f t="shared" si="4"/>
        <v>-4.1111111111111107</v>
      </c>
      <c r="G23" s="1">
        <v>4.5999999999999996</v>
      </c>
      <c r="H23" s="3">
        <f t="shared" si="1"/>
        <v>2.2857142857142856</v>
      </c>
      <c r="I23" s="1">
        <v>-1.55</v>
      </c>
      <c r="J23" s="3">
        <f t="shared" si="2"/>
        <v>-3.6724137931034484</v>
      </c>
      <c r="K23" s="1">
        <v>2.9</v>
      </c>
      <c r="L23" s="3">
        <f t="shared" si="3"/>
        <v>-3.9292929292929291</v>
      </c>
      <c r="M23" s="3"/>
      <c r="N23" s="4">
        <v>8.1427494345312823E-2</v>
      </c>
      <c r="O23" s="3"/>
      <c r="P23" s="1">
        <v>2.71</v>
      </c>
      <c r="Q23" s="4">
        <v>-4.9122807017543901E-2</v>
      </c>
    </row>
    <row r="24" spans="1:17" ht="15.75" customHeight="1" x14ac:dyDescent="0.25">
      <c r="A24" s="1">
        <v>202208</v>
      </c>
      <c r="B24" s="30">
        <v>2.4645503993869555E-2</v>
      </c>
      <c r="C24" s="1">
        <v>-1.07</v>
      </c>
      <c r="D24" s="3">
        <f t="shared" si="0"/>
        <v>-1.3474025974025974</v>
      </c>
      <c r="E24" s="1">
        <v>0.45</v>
      </c>
      <c r="F24" s="3">
        <f t="shared" si="4"/>
        <v>-0.83018867924528306</v>
      </c>
      <c r="G24" s="1">
        <v>1.4</v>
      </c>
      <c r="H24" s="3">
        <f t="shared" si="1"/>
        <v>-1.1842105263157894</v>
      </c>
      <c r="I24" s="1">
        <v>0.57999999999999996</v>
      </c>
      <c r="J24" s="3">
        <f t="shared" si="2"/>
        <v>-3.5217391304347823</v>
      </c>
      <c r="K24" s="1">
        <v>-0.99</v>
      </c>
      <c r="L24" s="3">
        <f t="shared" si="3"/>
        <v>-0.76595744680851063</v>
      </c>
      <c r="M24" s="3"/>
      <c r="N24" s="4">
        <v>0.16515373352855045</v>
      </c>
      <c r="O24" s="3"/>
      <c r="P24" s="1">
        <v>2.85</v>
      </c>
      <c r="Q24" s="4">
        <v>2.8880866425992746E-2</v>
      </c>
    </row>
    <row r="25" spans="1:17" ht="15.75" customHeight="1" x14ac:dyDescent="0.25">
      <c r="A25" s="1">
        <v>202207</v>
      </c>
      <c r="B25" s="30">
        <v>-4.6149934057977404E-2</v>
      </c>
      <c r="C25" s="1">
        <v>3.08</v>
      </c>
      <c r="D25" s="3">
        <f t="shared" si="0"/>
        <v>-1.4145356662180351</v>
      </c>
      <c r="E25" s="1">
        <v>2.65</v>
      </c>
      <c r="F25" s="3">
        <f t="shared" si="4"/>
        <v>-1.7402234636871508</v>
      </c>
      <c r="G25" s="1">
        <v>-7.6</v>
      </c>
      <c r="H25" s="3">
        <f t="shared" si="1"/>
        <v>-2.9191919191919191</v>
      </c>
      <c r="I25" s="1">
        <v>-0.23</v>
      </c>
      <c r="J25" s="3">
        <f t="shared" si="2"/>
        <v>-0.74444444444444446</v>
      </c>
      <c r="K25" s="1">
        <v>-4.2300000000000004</v>
      </c>
      <c r="L25" s="3">
        <f t="shared" si="3"/>
        <v>-1.6957236842105263</v>
      </c>
      <c r="M25" s="3"/>
      <c r="N25" s="4">
        <v>-0.1155141155141155</v>
      </c>
      <c r="O25" s="3"/>
      <c r="P25" s="1">
        <v>2.77</v>
      </c>
      <c r="Q25" s="4">
        <v>-4.8109965635738883E-2</v>
      </c>
    </row>
    <row r="26" spans="1:17" ht="15.75" customHeight="1" x14ac:dyDescent="0.25">
      <c r="A26" s="1">
        <v>202206</v>
      </c>
      <c r="B26" s="30">
        <v>9.4364659151719987E-3</v>
      </c>
      <c r="C26" s="1">
        <v>-7.43</v>
      </c>
      <c r="D26" s="3">
        <f t="shared" si="0"/>
        <v>13.288461538461537</v>
      </c>
      <c r="E26" s="1">
        <v>-3.58</v>
      </c>
      <c r="F26" s="3">
        <f t="shared" si="4"/>
        <v>-7.2538860103626868E-2</v>
      </c>
      <c r="G26" s="1">
        <v>3.96</v>
      </c>
      <c r="H26" s="3">
        <f t="shared" si="1"/>
        <v>-7.5187969924812581E-3</v>
      </c>
      <c r="I26" s="1">
        <v>-0.9</v>
      </c>
      <c r="J26" s="3">
        <f t="shared" si="2"/>
        <v>-4.1034482758620694</v>
      </c>
      <c r="K26" s="1">
        <v>6.08</v>
      </c>
      <c r="L26" s="3">
        <f t="shared" si="3"/>
        <v>1.8018433179723505</v>
      </c>
      <c r="M26" s="3"/>
      <c r="N26" s="4">
        <v>6.8936877076412051E-2</v>
      </c>
      <c r="O26" s="3"/>
      <c r="P26" s="1">
        <v>2.91</v>
      </c>
      <c r="Q26" s="4">
        <v>0.11068702290076327</v>
      </c>
    </row>
    <row r="27" spans="1:17" ht="15.75" customHeight="1" x14ac:dyDescent="0.25">
      <c r="A27" s="1">
        <v>202205</v>
      </c>
      <c r="B27" s="30">
        <v>5.7407969674385884E-2</v>
      </c>
      <c r="C27" s="1">
        <v>-0.52</v>
      </c>
      <c r="D27" s="3">
        <f t="shared" si="0"/>
        <v>-0.89941972920696323</v>
      </c>
      <c r="E27" s="1">
        <v>-3.86</v>
      </c>
      <c r="F27" s="3">
        <f t="shared" si="4"/>
        <v>-43.888888888888886</v>
      </c>
      <c r="G27" s="1">
        <v>3.99</v>
      </c>
      <c r="H27" s="3">
        <f t="shared" si="1"/>
        <v>-0.23269230769230764</v>
      </c>
      <c r="I27" s="1">
        <v>0.28999999999999998</v>
      </c>
      <c r="J27" s="3">
        <f t="shared" si="2"/>
        <v>-1.2735849056603774</v>
      </c>
      <c r="K27" s="1">
        <v>2.17</v>
      </c>
      <c r="L27" s="3">
        <f t="shared" si="3"/>
        <v>-0.45477386934673369</v>
      </c>
      <c r="M27" s="3"/>
      <c r="N27" s="4">
        <v>-7.692307692307665E-3</v>
      </c>
      <c r="O27" s="3"/>
      <c r="P27" s="1">
        <v>2.62</v>
      </c>
      <c r="Q27" s="4">
        <v>-9.6551724137931005E-2</v>
      </c>
    </row>
    <row r="28" spans="1:17" ht="15.75" customHeight="1" x14ac:dyDescent="0.25">
      <c r="A28" s="1">
        <v>202204</v>
      </c>
      <c r="B28" s="30">
        <v>-3.8877501030213035E-2</v>
      </c>
      <c r="C28" s="1">
        <v>-5.17</v>
      </c>
      <c r="D28" s="3">
        <f t="shared" si="0"/>
        <v>-2.0137254901960784</v>
      </c>
      <c r="E28" s="1">
        <v>0.09</v>
      </c>
      <c r="F28" s="3">
        <f t="shared" si="4"/>
        <v>3.5</v>
      </c>
      <c r="G28" s="1">
        <v>5.2</v>
      </c>
      <c r="H28" s="3">
        <f t="shared" si="1"/>
        <v>-6.5913978494623651</v>
      </c>
      <c r="I28" s="1">
        <v>-1.06</v>
      </c>
      <c r="J28" s="3">
        <f t="shared" si="2"/>
        <v>-2.4324324324324325</v>
      </c>
      <c r="K28" s="1">
        <v>3.98</v>
      </c>
      <c r="L28" s="3">
        <f t="shared" si="3"/>
        <v>-3.3975903614457832</v>
      </c>
      <c r="M28" s="3"/>
      <c r="N28" s="4">
        <v>0.12973308504034775</v>
      </c>
      <c r="O28" s="3"/>
      <c r="P28" s="1">
        <v>2.9</v>
      </c>
      <c r="Q28" s="4">
        <v>1.0452961672473782E-2</v>
      </c>
    </row>
    <row r="29" spans="1:17" ht="15.75" customHeight="1" x14ac:dyDescent="0.25">
      <c r="A29" s="1">
        <v>202203</v>
      </c>
      <c r="B29" s="30">
        <v>-4.8463939819762158E-2</v>
      </c>
      <c r="C29" s="1">
        <v>5.0999999999999996</v>
      </c>
      <c r="D29" s="3">
        <f t="shared" si="0"/>
        <v>2.128834355828221</v>
      </c>
      <c r="E29" s="1">
        <v>0.02</v>
      </c>
      <c r="F29" s="3">
        <f t="shared" si="4"/>
        <v>-1.006779661016949</v>
      </c>
      <c r="G29" s="1">
        <v>-0.93</v>
      </c>
      <c r="H29" s="3">
        <f t="shared" si="1"/>
        <v>-1.3618677042801557</v>
      </c>
      <c r="I29" s="1">
        <v>0.74</v>
      </c>
      <c r="J29" s="3">
        <f t="shared" si="2"/>
        <v>-0.3833333333333333</v>
      </c>
      <c r="K29" s="1">
        <v>-1.66</v>
      </c>
      <c r="L29" s="3">
        <f t="shared" si="3"/>
        <v>-1.6666666666666665</v>
      </c>
      <c r="M29" s="3"/>
      <c r="N29" s="4">
        <v>0.1712104689203926</v>
      </c>
      <c r="O29" s="3"/>
      <c r="P29" s="1">
        <v>2.87</v>
      </c>
      <c r="Q29" s="4">
        <v>-3.0405405405405372E-2</v>
      </c>
    </row>
    <row r="30" spans="1:17" ht="15.75" customHeight="1" x14ac:dyDescent="0.25">
      <c r="A30" s="1">
        <v>202202</v>
      </c>
      <c r="B30" s="30">
        <v>-1.8658558940931158E-2</v>
      </c>
      <c r="C30" s="1">
        <v>1.63</v>
      </c>
      <c r="D30" s="3">
        <f t="shared" si="0"/>
        <v>-1.3279678068410463</v>
      </c>
      <c r="E30" s="1">
        <v>-2.95</v>
      </c>
      <c r="F30" s="3">
        <f t="shared" si="4"/>
        <v>-8.9506172839506126E-2</v>
      </c>
      <c r="G30" s="1">
        <v>2.57</v>
      </c>
      <c r="H30" s="3">
        <f t="shared" si="1"/>
        <v>-0.74926829268292683</v>
      </c>
      <c r="I30" s="1">
        <v>1.2</v>
      </c>
      <c r="J30" s="3">
        <f t="shared" si="2"/>
        <v>-1.5333333333333332</v>
      </c>
      <c r="K30" s="1">
        <v>2.4900000000000002</v>
      </c>
      <c r="L30" s="3">
        <f t="shared" si="3"/>
        <v>-0.69106699751861034</v>
      </c>
      <c r="M30" s="3"/>
      <c r="N30" s="4">
        <v>5.7263643351268323E-2</v>
      </c>
      <c r="O30" s="3"/>
      <c r="P30" s="1">
        <v>2.96</v>
      </c>
      <c r="Q30" s="4">
        <v>8.4249084249084172E-2</v>
      </c>
    </row>
    <row r="31" spans="1:17" ht="15.75" customHeight="1" x14ac:dyDescent="0.25">
      <c r="A31" s="1">
        <v>202201</v>
      </c>
      <c r="B31" s="30">
        <v>1.1061324436852482E-2</v>
      </c>
      <c r="C31" s="1">
        <v>-4.97</v>
      </c>
      <c r="D31" s="3">
        <f t="shared" si="0"/>
        <v>-3.2187499999999996</v>
      </c>
      <c r="E31" s="1">
        <v>-3.24</v>
      </c>
      <c r="F31" s="3">
        <f t="shared" si="4"/>
        <v>6.5348837209302335</v>
      </c>
      <c r="G31" s="1">
        <v>10.25</v>
      </c>
      <c r="H31" s="3">
        <f t="shared" si="1"/>
        <v>2.8973384030418252</v>
      </c>
      <c r="I31" s="1">
        <v>-2.25</v>
      </c>
      <c r="J31" s="3">
        <f t="shared" si="2"/>
        <v>-1.539568345323741</v>
      </c>
      <c r="K31" s="1">
        <v>8.06</v>
      </c>
      <c r="L31" s="3">
        <f t="shared" si="3"/>
        <v>3.4043715846994536</v>
      </c>
      <c r="M31" s="3"/>
      <c r="N31" s="4">
        <v>8.9614740368509249E-2</v>
      </c>
      <c r="O31" s="3"/>
      <c r="P31" s="1">
        <v>2.73</v>
      </c>
      <c r="Q31" s="4">
        <v>-0.125</v>
      </c>
    </row>
    <row r="32" spans="1:17" ht="15.75" customHeight="1" x14ac:dyDescent="0.25">
      <c r="A32" s="1">
        <v>202112</v>
      </c>
      <c r="B32" s="30">
        <v>7.43267111881174E-3</v>
      </c>
      <c r="C32" s="1">
        <v>2.2400000000000002</v>
      </c>
      <c r="D32" s="3">
        <f t="shared" si="0"/>
        <v>-1.3943661971830985</v>
      </c>
      <c r="E32" s="1">
        <v>-0.43</v>
      </c>
      <c r="F32" s="3">
        <f t="shared" si="4"/>
        <v>-1.270440251572327</v>
      </c>
      <c r="G32" s="1">
        <v>2.63</v>
      </c>
      <c r="H32" s="3">
        <f t="shared" si="1"/>
        <v>-4.3291139240506329</v>
      </c>
      <c r="I32" s="1">
        <v>4.17</v>
      </c>
      <c r="J32" s="3">
        <f t="shared" si="2"/>
        <v>0.15193370165745845</v>
      </c>
      <c r="K32" s="1">
        <v>1.83</v>
      </c>
      <c r="L32" s="3">
        <f t="shared" si="3"/>
        <v>3.9459459459459465</v>
      </c>
      <c r="M32" s="3"/>
      <c r="N32" s="4">
        <v>-3.9806996381182236E-2</v>
      </c>
      <c r="O32" s="3"/>
      <c r="P32" s="1">
        <v>3.12</v>
      </c>
      <c r="Q32" s="4">
        <v>4.0000000000000036E-2</v>
      </c>
    </row>
    <row r="33" spans="1:17" ht="15.75" customHeight="1" x14ac:dyDescent="0.25">
      <c r="A33" s="1">
        <v>202111</v>
      </c>
      <c r="B33" s="30">
        <v>-8.7800383158518236E-2</v>
      </c>
      <c r="C33" s="1">
        <v>-5.68</v>
      </c>
      <c r="D33" s="3">
        <f t="shared" si="0"/>
        <v>-2.471502590673575</v>
      </c>
      <c r="E33" s="1">
        <v>1.59</v>
      </c>
      <c r="F33" s="3">
        <f t="shared" si="4"/>
        <v>3.9215686274509887E-2</v>
      </c>
      <c r="G33" s="1">
        <v>-0.79</v>
      </c>
      <c r="H33" s="3">
        <f t="shared" si="1"/>
        <v>4.2666666666666675</v>
      </c>
      <c r="I33" s="1">
        <v>3.62</v>
      </c>
      <c r="J33" s="3">
        <f t="shared" si="2"/>
        <v>-4.0420168067226889</v>
      </c>
      <c r="K33" s="1">
        <v>0.37</v>
      </c>
      <c r="L33" s="3">
        <f t="shared" si="3"/>
        <v>-2.6086956521739131</v>
      </c>
      <c r="M33" s="3"/>
      <c r="N33" s="4">
        <v>-5.6166982922201014E-2</v>
      </c>
      <c r="O33" s="3"/>
      <c r="P33" s="1">
        <v>3</v>
      </c>
      <c r="Q33" s="4">
        <v>-6.25E-2</v>
      </c>
    </row>
    <row r="34" spans="1:17" ht="15.75" customHeight="1" x14ac:dyDescent="0.25">
      <c r="A34" s="1">
        <v>202110</v>
      </c>
      <c r="B34" s="30">
        <v>2.4755265977980834E-2</v>
      </c>
      <c r="C34" s="1">
        <v>3.86</v>
      </c>
      <c r="D34" s="3">
        <f t="shared" si="0"/>
        <v>-1.9821882951653942</v>
      </c>
      <c r="E34" s="1">
        <v>1.53</v>
      </c>
      <c r="F34" s="3">
        <f t="shared" si="4"/>
        <v>-0.40926640926640923</v>
      </c>
      <c r="G34" s="1">
        <v>-0.15</v>
      </c>
      <c r="H34" s="3">
        <f t="shared" si="1"/>
        <v>-1.0806451612903225</v>
      </c>
      <c r="I34" s="1">
        <v>-1.19</v>
      </c>
      <c r="J34" s="3">
        <f t="shared" si="2"/>
        <v>-0.26993865030674846</v>
      </c>
      <c r="K34" s="1">
        <v>-0.23</v>
      </c>
      <c r="L34" s="3">
        <f t="shared" si="3"/>
        <v>1.5555555555555558</v>
      </c>
      <c r="M34" s="3"/>
      <c r="N34" s="4">
        <v>0.26076555023923453</v>
      </c>
      <c r="O34" s="3"/>
      <c r="P34" s="1">
        <v>3.2</v>
      </c>
      <c r="Q34" s="4">
        <v>0</v>
      </c>
    </row>
    <row r="35" spans="1:17" ht="15.75" customHeight="1" x14ac:dyDescent="0.25">
      <c r="A35" s="1">
        <v>202109</v>
      </c>
      <c r="B35" s="30">
        <v>-2.9077498774792265E-2</v>
      </c>
      <c r="C35" s="1">
        <v>-3.93</v>
      </c>
      <c r="D35" s="3">
        <f t="shared" si="0"/>
        <v>-4.93</v>
      </c>
      <c r="E35" s="1">
        <v>2.59</v>
      </c>
      <c r="F35" s="3">
        <f t="shared" si="4"/>
        <v>1.0555555555555554</v>
      </c>
      <c r="G35" s="1">
        <v>1.86</v>
      </c>
      <c r="H35" s="3">
        <f t="shared" si="1"/>
        <v>-1.6058631921824105</v>
      </c>
      <c r="I35" s="1">
        <v>-1.63</v>
      </c>
      <c r="J35" s="3">
        <f t="shared" si="2"/>
        <v>-0.20873786407766992</v>
      </c>
      <c r="K35" s="1">
        <v>-0.09</v>
      </c>
      <c r="L35" s="3">
        <f t="shared" si="3"/>
        <v>-0.97709923664122134</v>
      </c>
      <c r="M35" s="3"/>
      <c r="N35" s="4">
        <v>0.14709110867178921</v>
      </c>
      <c r="O35" s="3"/>
      <c r="P35" s="1">
        <v>3.2</v>
      </c>
      <c r="Q35" s="4">
        <v>-1.8404907975460016E-2</v>
      </c>
    </row>
    <row r="36" spans="1:17" ht="15.75" customHeight="1" x14ac:dyDescent="0.25">
      <c r="A36" s="1">
        <v>202108</v>
      </c>
      <c r="B36" s="30">
        <v>-1.3252725267706045E-2</v>
      </c>
      <c r="C36" s="1">
        <v>1</v>
      </c>
      <c r="D36" s="3">
        <f t="shared" si="0"/>
        <v>-1.364963503649635</v>
      </c>
      <c r="E36" s="1">
        <v>1.26</v>
      </c>
      <c r="F36" s="3">
        <f t="shared" si="4"/>
        <v>0.67999999999999994</v>
      </c>
      <c r="G36" s="1">
        <v>-3.07</v>
      </c>
      <c r="H36" s="3">
        <f t="shared" si="1"/>
        <v>-22.928571428571427</v>
      </c>
      <c r="I36" s="1">
        <v>-2.06</v>
      </c>
      <c r="J36" s="3">
        <f t="shared" si="2"/>
        <v>-1.5722222222222222</v>
      </c>
      <c r="K36" s="1">
        <v>-3.93</v>
      </c>
      <c r="L36" s="3">
        <f t="shared" si="3"/>
        <v>0.78636363636363638</v>
      </c>
      <c r="M36" s="3"/>
      <c r="N36" s="4">
        <v>0.10424242424242425</v>
      </c>
      <c r="O36" s="3"/>
      <c r="P36" s="1">
        <v>3.26</v>
      </c>
      <c r="Q36" s="4">
        <v>1.2422360248447006E-2</v>
      </c>
    </row>
    <row r="37" spans="1:17" ht="15.75" customHeight="1" x14ac:dyDescent="0.25">
      <c r="A37" s="1">
        <v>202107</v>
      </c>
      <c r="B37" s="30">
        <v>4.306735164912423E-3</v>
      </c>
      <c r="C37" s="1">
        <v>-2.74</v>
      </c>
      <c r="D37" s="3">
        <f t="shared" si="0"/>
        <v>2.1494252873563222</v>
      </c>
      <c r="E37" s="1">
        <v>0.75</v>
      </c>
      <c r="F37" s="3">
        <f t="shared" si="4"/>
        <v>0.19047619047619047</v>
      </c>
      <c r="G37" s="1">
        <v>0.14000000000000001</v>
      </c>
      <c r="H37" s="3">
        <f t="shared" si="1"/>
        <v>-1.1428571428571428</v>
      </c>
      <c r="I37" s="1">
        <v>3.6</v>
      </c>
      <c r="J37" s="3">
        <f t="shared" si="2"/>
        <v>44</v>
      </c>
      <c r="K37" s="1">
        <v>-2.2000000000000002</v>
      </c>
      <c r="L37" s="3">
        <f t="shared" si="3"/>
        <v>0.28654970760233933</v>
      </c>
      <c r="M37" s="3"/>
      <c r="N37" s="4">
        <v>-6.5155807365439133E-2</v>
      </c>
      <c r="O37" s="3"/>
      <c r="P37" s="1">
        <v>3.22</v>
      </c>
      <c r="Q37" s="4">
        <v>-8.2621082621082476E-2</v>
      </c>
    </row>
    <row r="38" spans="1:17" ht="15.75" customHeight="1" x14ac:dyDescent="0.25">
      <c r="A38" s="1">
        <v>202106</v>
      </c>
      <c r="B38" s="30">
        <v>4.9569971701978188E-2</v>
      </c>
      <c r="C38" s="1">
        <v>-0.87</v>
      </c>
      <c r="D38" s="3">
        <f t="shared" si="0"/>
        <v>-1.4971428571428571</v>
      </c>
      <c r="E38" s="1">
        <v>0.63</v>
      </c>
      <c r="F38" s="3">
        <f t="shared" si="4"/>
        <v>-1.8399999999999999</v>
      </c>
      <c r="G38" s="1">
        <v>-0.98</v>
      </c>
      <c r="H38" s="3">
        <f t="shared" si="1"/>
        <v>-1.8235294117647061</v>
      </c>
      <c r="I38" s="1">
        <v>0.08</v>
      </c>
      <c r="J38" s="3">
        <f t="shared" si="2"/>
        <v>-0.96097560975609753</v>
      </c>
      <c r="K38" s="1">
        <v>-1.71</v>
      </c>
      <c r="L38" s="3">
        <f t="shared" si="3"/>
        <v>-1.8507462686567164</v>
      </c>
      <c r="M38" s="3"/>
      <c r="N38" s="4">
        <v>-1.6713091922005541E-2</v>
      </c>
      <c r="O38" s="3"/>
      <c r="P38" s="1">
        <v>3.51</v>
      </c>
      <c r="Q38" s="4">
        <v>-2.7700831024930817E-2</v>
      </c>
    </row>
    <row r="39" spans="1:17" ht="15.75" customHeight="1" x14ac:dyDescent="0.25">
      <c r="A39" s="1">
        <v>202105</v>
      </c>
      <c r="B39" s="30">
        <v>-4.7476806852844167E-3</v>
      </c>
      <c r="C39" s="1">
        <v>1.75</v>
      </c>
      <c r="D39" s="3">
        <f t="shared" si="0"/>
        <v>-0.59677419354838701</v>
      </c>
      <c r="E39" s="1">
        <v>-0.75</v>
      </c>
      <c r="F39" s="3">
        <f t="shared" si="4"/>
        <v>-1.3348214285714286</v>
      </c>
      <c r="G39" s="1">
        <v>1.19</v>
      </c>
      <c r="H39" s="3">
        <f t="shared" si="1"/>
        <v>-1.7484276729559749</v>
      </c>
      <c r="I39" s="1">
        <v>2.0499999999999998</v>
      </c>
      <c r="J39" s="3">
        <f t="shared" si="2"/>
        <v>1.2527472527472523</v>
      </c>
      <c r="K39" s="1">
        <v>2.0099999999999998</v>
      </c>
      <c r="L39" s="3">
        <f t="shared" si="3"/>
        <v>-1.8701298701298699</v>
      </c>
      <c r="M39" s="3"/>
      <c r="N39" s="4">
        <v>8.9199029126213691E-2</v>
      </c>
      <c r="O39" s="3"/>
      <c r="P39" s="1">
        <v>3.61</v>
      </c>
      <c r="Q39" s="4">
        <v>8.379888268156277E-3</v>
      </c>
    </row>
    <row r="40" spans="1:17" ht="15.75" customHeight="1" x14ac:dyDescent="0.25">
      <c r="A40" s="1">
        <v>202104</v>
      </c>
      <c r="B40" s="30">
        <v>2.7099065639021092E-2</v>
      </c>
      <c r="C40" s="1">
        <v>4.34</v>
      </c>
      <c r="D40" s="3">
        <f t="shared" si="0"/>
        <v>2.8070175438596494</v>
      </c>
      <c r="E40" s="1">
        <v>2.2400000000000002</v>
      </c>
      <c r="F40" s="3">
        <f t="shared" si="4"/>
        <v>-1.7417218543046358</v>
      </c>
      <c r="G40" s="1">
        <v>-1.59</v>
      </c>
      <c r="H40" s="3">
        <f t="shared" si="1"/>
        <v>-1.386861313868613</v>
      </c>
      <c r="I40" s="1">
        <v>0.91</v>
      </c>
      <c r="J40" s="3">
        <f t="shared" si="2"/>
        <v>-4.9565217391304346</v>
      </c>
      <c r="K40" s="1">
        <v>-2.31</v>
      </c>
      <c r="L40" s="3">
        <f t="shared" si="3"/>
        <v>-2.6382978723404253</v>
      </c>
      <c r="M40" s="3"/>
      <c r="N40" s="4">
        <v>-8.9502762430939353E-2</v>
      </c>
      <c r="O40" s="3"/>
      <c r="P40" s="1">
        <v>3.58</v>
      </c>
      <c r="Q40" s="4">
        <v>2.8735632183908066E-2</v>
      </c>
    </row>
    <row r="41" spans="1:17" ht="15.75" customHeight="1" x14ac:dyDescent="0.25">
      <c r="A41" s="1">
        <v>202103</v>
      </c>
      <c r="B41" s="30">
        <v>-3.2236729968196043E-2</v>
      </c>
      <c r="C41" s="1">
        <v>1.1399999999999999</v>
      </c>
      <c r="D41" s="3">
        <f t="shared" si="0"/>
        <v>-0.70542635658914732</v>
      </c>
      <c r="E41" s="1">
        <v>-3.02</v>
      </c>
      <c r="F41" s="3">
        <f t="shared" si="4"/>
        <v>-3.3410852713178296</v>
      </c>
      <c r="G41" s="1">
        <v>4.1100000000000003</v>
      </c>
      <c r="H41" s="3">
        <f t="shared" si="1"/>
        <v>-0.16293279022403251</v>
      </c>
      <c r="I41" s="1">
        <v>-0.23</v>
      </c>
      <c r="J41" s="3">
        <f t="shared" si="2"/>
        <v>-0.86627906976744184</v>
      </c>
      <c r="K41" s="1">
        <v>1.41</v>
      </c>
      <c r="L41" s="3">
        <f t="shared" si="3"/>
        <v>-0.51211072664359869</v>
      </c>
      <c r="M41" s="3"/>
      <c r="N41" s="4">
        <v>-4.7368421052631504E-2</v>
      </c>
      <c r="O41" s="3"/>
      <c r="P41" s="1">
        <v>3.48</v>
      </c>
      <c r="Q41" s="4">
        <v>0.14473684210526305</v>
      </c>
    </row>
    <row r="42" spans="1:17" ht="15.75" customHeight="1" x14ac:dyDescent="0.25">
      <c r="A42" s="1">
        <v>202102</v>
      </c>
      <c r="B42" s="30">
        <v>1.3568511309082876E-2</v>
      </c>
      <c r="C42" s="1">
        <v>3.87</v>
      </c>
      <c r="D42" s="3">
        <f t="shared" si="0"/>
        <v>2.3362068965517246</v>
      </c>
      <c r="E42" s="1">
        <v>1.29</v>
      </c>
      <c r="F42" s="3">
        <f t="shared" si="4"/>
        <v>-0.34848484848484851</v>
      </c>
      <c r="G42" s="1">
        <v>4.91</v>
      </c>
      <c r="H42" s="3">
        <f t="shared" si="1"/>
        <v>5.3766233766233764</v>
      </c>
      <c r="I42" s="1">
        <v>-1.72</v>
      </c>
      <c r="J42" s="3">
        <f t="shared" si="2"/>
        <v>-0.60185185185185186</v>
      </c>
      <c r="K42" s="1">
        <v>2.89</v>
      </c>
      <c r="L42" s="3">
        <f t="shared" si="3"/>
        <v>3.070422535211268</v>
      </c>
      <c r="M42" s="3"/>
      <c r="N42" s="4">
        <v>0.69946332737030392</v>
      </c>
      <c r="O42" s="3"/>
      <c r="P42" s="1">
        <v>3.04</v>
      </c>
      <c r="Q42" s="4">
        <v>-3.2786885245901232E-3</v>
      </c>
    </row>
    <row r="43" spans="1:17" ht="15.75" customHeight="1" x14ac:dyDescent="0.25">
      <c r="A43" s="1">
        <v>202101</v>
      </c>
      <c r="B43" s="30">
        <v>2.7267693822588646E-2</v>
      </c>
      <c r="C43" s="1">
        <v>1.1599999999999999</v>
      </c>
      <c r="D43" s="3">
        <f t="shared" si="0"/>
        <v>-0.7790476190476191</v>
      </c>
      <c r="E43" s="1">
        <v>1.98</v>
      </c>
      <c r="F43" s="3">
        <f t="shared" si="4"/>
        <v>9.9999999999999867E-2</v>
      </c>
      <c r="G43" s="1">
        <v>0.77</v>
      </c>
      <c r="H43" s="3">
        <f t="shared" si="1"/>
        <v>-1.30078125</v>
      </c>
      <c r="I43" s="1">
        <v>-4.32</v>
      </c>
      <c r="J43" s="3">
        <f t="shared" si="2"/>
        <v>-2.6301886792452831</v>
      </c>
      <c r="K43" s="1">
        <v>0.71</v>
      </c>
      <c r="L43" s="3">
        <f t="shared" si="3"/>
        <v>-18.75</v>
      </c>
      <c r="M43" s="3"/>
      <c r="N43" s="4">
        <v>0.1327254305977712</v>
      </c>
      <c r="O43" s="3"/>
      <c r="P43" s="1">
        <v>3.05</v>
      </c>
      <c r="Q43" s="4">
        <v>-4.9844236760124616E-2</v>
      </c>
    </row>
    <row r="44" spans="1:17" ht="15.75" customHeight="1" x14ac:dyDescent="0.25">
      <c r="A44" s="1">
        <v>202012</v>
      </c>
      <c r="B44" s="30">
        <v>-6.8559466576879169E-2</v>
      </c>
      <c r="C44" s="1">
        <v>5.25</v>
      </c>
      <c r="D44" s="3">
        <f t="shared" si="0"/>
        <v>-0.61168639053254437</v>
      </c>
      <c r="E44" s="1">
        <v>1.8</v>
      </c>
      <c r="F44" s="3">
        <f t="shared" si="4"/>
        <v>-1.8108108108108107</v>
      </c>
      <c r="G44" s="1">
        <v>-2.56</v>
      </c>
      <c r="H44" s="3">
        <f t="shared" si="1"/>
        <v>-2.2800000000000002</v>
      </c>
      <c r="I44" s="1">
        <v>2.65</v>
      </c>
      <c r="J44" s="3">
        <f t="shared" si="2"/>
        <v>2.9552238805970146</v>
      </c>
      <c r="K44" s="1">
        <v>-0.04</v>
      </c>
      <c r="L44" s="3">
        <f t="shared" si="3"/>
        <v>-1.0249999999999999</v>
      </c>
      <c r="M44" s="3"/>
      <c r="N44" s="4">
        <v>0.16528925619834722</v>
      </c>
      <c r="O44" s="3"/>
      <c r="P44" s="1">
        <v>3.21</v>
      </c>
      <c r="Q44" s="4">
        <v>5.2459016393442637E-2</v>
      </c>
    </row>
    <row r="45" spans="1:17" ht="15.75" customHeight="1" x14ac:dyDescent="0.25">
      <c r="A45" s="1">
        <v>202011</v>
      </c>
      <c r="B45" s="30">
        <v>2.7231118484773997E-3</v>
      </c>
      <c r="C45" s="1">
        <v>13.52</v>
      </c>
      <c r="D45" s="3">
        <f t="shared" si="0"/>
        <v>-451.66666666666669</v>
      </c>
      <c r="E45" s="1">
        <v>-2.2200000000000002</v>
      </c>
      <c r="F45" s="3">
        <f t="shared" si="4"/>
        <v>3.1111111111111116</v>
      </c>
      <c r="G45" s="1">
        <v>2</v>
      </c>
      <c r="H45" s="3">
        <f t="shared" si="1"/>
        <v>-19.181818181818183</v>
      </c>
      <c r="I45" s="1">
        <v>0.67</v>
      </c>
      <c r="J45" s="3">
        <f t="shared" si="2"/>
        <v>1.5769230769230771</v>
      </c>
      <c r="K45" s="1">
        <v>1.6</v>
      </c>
      <c r="L45" s="3">
        <f t="shared" si="3"/>
        <v>2.9024390243902443</v>
      </c>
      <c r="M45" s="3"/>
      <c r="N45" s="4">
        <v>0.58911819887429639</v>
      </c>
      <c r="O45" s="3"/>
      <c r="P45" s="1">
        <v>3.05</v>
      </c>
      <c r="Q45" s="4">
        <v>8.9285714285714191E-2</v>
      </c>
    </row>
    <row r="46" spans="1:17" ht="15.75" customHeight="1" x14ac:dyDescent="0.25">
      <c r="A46" s="1">
        <v>202010</v>
      </c>
      <c r="B46" s="30">
        <v>2.5305986911560607E-2</v>
      </c>
      <c r="C46" s="1">
        <v>-0.03</v>
      </c>
      <c r="D46" s="3">
        <f t="shared" si="0"/>
        <v>-0.99397590361445787</v>
      </c>
      <c r="E46" s="1">
        <v>-0.54</v>
      </c>
      <c r="F46" s="3">
        <f t="shared" si="4"/>
        <v>-1.1764705882352942</v>
      </c>
      <c r="G46" s="1">
        <v>-0.11</v>
      </c>
      <c r="H46" s="3">
        <f t="shared" si="1"/>
        <v>-1.7857142857142856</v>
      </c>
      <c r="I46" s="1">
        <v>0.26</v>
      </c>
      <c r="J46" s="3">
        <f t="shared" si="2"/>
        <v>-1.3291139240506329</v>
      </c>
      <c r="K46" s="1">
        <v>0.41</v>
      </c>
      <c r="L46" s="3">
        <f t="shared" si="3"/>
        <v>-1.264516129032258</v>
      </c>
      <c r="M46" s="3"/>
      <c r="N46" s="4">
        <v>6.175298804780871E-2</v>
      </c>
      <c r="O46" s="3"/>
      <c r="P46" s="1">
        <v>2.8</v>
      </c>
      <c r="Q46" s="4">
        <v>-6.0402684563758413E-2</v>
      </c>
    </row>
    <row r="47" spans="1:17" ht="15.75" customHeight="1" x14ac:dyDescent="0.25">
      <c r="A47" s="1">
        <v>202009</v>
      </c>
      <c r="B47" s="30">
        <v>5.6605709642210345E-2</v>
      </c>
      <c r="C47" s="1">
        <v>-4.9800000000000004</v>
      </c>
      <c r="D47" s="3">
        <f t="shared" si="0"/>
        <v>-1.7757009345794392</v>
      </c>
      <c r="E47" s="1">
        <v>3.06</v>
      </c>
      <c r="F47" s="3">
        <f t="shared" si="4"/>
        <v>2.1875</v>
      </c>
      <c r="G47" s="1">
        <v>0.14000000000000001</v>
      </c>
      <c r="H47" s="3">
        <f t="shared" si="1"/>
        <v>-1.0358056265984654</v>
      </c>
      <c r="I47" s="1">
        <v>-0.79</v>
      </c>
      <c r="J47" s="3">
        <f t="shared" si="2"/>
        <v>-2.1617647058823528</v>
      </c>
      <c r="K47" s="1">
        <v>-1.55</v>
      </c>
      <c r="L47" s="3">
        <f t="shared" si="3"/>
        <v>-0.69667318982387472</v>
      </c>
      <c r="M47" s="3"/>
      <c r="N47" s="4">
        <v>-0.19936204146730463</v>
      </c>
      <c r="O47" s="3"/>
      <c r="P47" s="1">
        <v>2.98</v>
      </c>
      <c r="Q47" s="4">
        <v>0.16862745098039222</v>
      </c>
    </row>
    <row r="48" spans="1:17" ht="15.75" customHeight="1" x14ac:dyDescent="0.25">
      <c r="A48" s="1">
        <v>202008</v>
      </c>
      <c r="B48" s="30">
        <v>2.8703665869886263E-2</v>
      </c>
      <c r="C48" s="1">
        <v>6.42</v>
      </c>
      <c r="D48" s="3">
        <f t="shared" si="0"/>
        <v>1.7672413793103452</v>
      </c>
      <c r="E48" s="1">
        <v>0.96</v>
      </c>
      <c r="F48" s="3">
        <f t="shared" si="4"/>
        <v>-0.69716088328075709</v>
      </c>
      <c r="G48" s="1">
        <v>-3.91</v>
      </c>
      <c r="H48" s="3">
        <f t="shared" si="1"/>
        <v>-0.34833333333333327</v>
      </c>
      <c r="I48" s="1">
        <v>0.68</v>
      </c>
      <c r="J48" s="3">
        <f t="shared" si="2"/>
        <v>-0.68949771689497719</v>
      </c>
      <c r="K48" s="1">
        <v>-5.1100000000000003</v>
      </c>
      <c r="L48" s="3">
        <f t="shared" si="3"/>
        <v>5.9054054054054061</v>
      </c>
      <c r="M48" s="3"/>
      <c r="N48" s="4">
        <v>-0.157258064516129</v>
      </c>
      <c r="O48" s="3"/>
      <c r="P48" s="1">
        <v>2.5499999999999998</v>
      </c>
      <c r="Q48" s="4">
        <v>2.409638554216853E-2</v>
      </c>
    </row>
    <row r="49" spans="1:17" ht="15.75" customHeight="1" x14ac:dyDescent="0.25">
      <c r="A49" s="1">
        <v>202007</v>
      </c>
      <c r="B49" s="30">
        <v>-1.5939605748578334E-2</v>
      </c>
      <c r="C49" s="1">
        <v>2.3199999999999998</v>
      </c>
      <c r="D49" s="3">
        <f t="shared" si="0"/>
        <v>-0.69393139841688656</v>
      </c>
      <c r="E49" s="1">
        <v>3.17</v>
      </c>
      <c r="F49" s="3">
        <f t="shared" si="4"/>
        <v>-2.029220779220779</v>
      </c>
      <c r="G49" s="1">
        <v>-6</v>
      </c>
      <c r="H49" s="3">
        <f t="shared" si="1"/>
        <v>-6</v>
      </c>
      <c r="I49" s="1">
        <v>2.19</v>
      </c>
      <c r="J49" s="3">
        <f t="shared" si="2"/>
        <v>-3.92</v>
      </c>
      <c r="K49" s="1">
        <v>-0.74</v>
      </c>
      <c r="L49" s="3">
        <f t="shared" si="3"/>
        <v>-0.10843373493975905</v>
      </c>
      <c r="M49" s="3"/>
      <c r="N49" s="4">
        <v>-0.19654427645788342</v>
      </c>
      <c r="O49" s="3"/>
      <c r="P49" s="1">
        <v>2.4900000000000002</v>
      </c>
      <c r="Q49" s="4">
        <v>4.1841004184100417E-2</v>
      </c>
    </row>
    <row r="50" spans="1:17" ht="15.75" customHeight="1" x14ac:dyDescent="0.25">
      <c r="A50" s="1">
        <v>202006</v>
      </c>
      <c r="B50" s="30">
        <v>1.7900462412269169E-2</v>
      </c>
      <c r="C50" s="1">
        <v>7.58</v>
      </c>
      <c r="D50" s="3">
        <f t="shared" si="0"/>
        <v>22.6875</v>
      </c>
      <c r="E50" s="1">
        <v>-3.08</v>
      </c>
      <c r="F50" s="3">
        <f t="shared" si="4"/>
        <v>-1.4610778443113772</v>
      </c>
      <c r="G50" s="1">
        <v>1.2</v>
      </c>
      <c r="H50" s="3">
        <f t="shared" si="1"/>
        <v>-1.1400233372228705</v>
      </c>
      <c r="I50" s="1">
        <v>-0.75</v>
      </c>
      <c r="J50" s="3">
        <f t="shared" si="2"/>
        <v>-1.1053370786516854</v>
      </c>
      <c r="K50" s="1">
        <v>-0.83</v>
      </c>
      <c r="L50" s="3">
        <f t="shared" si="3"/>
        <v>-0.70774647887323949</v>
      </c>
      <c r="M50" s="3"/>
      <c r="N50" s="4">
        <v>0.12378640776699035</v>
      </c>
      <c r="O50" s="3"/>
      <c r="P50" s="1">
        <v>2.39</v>
      </c>
      <c r="Q50" s="4">
        <v>-2.0491803278688492E-2</v>
      </c>
    </row>
    <row r="51" spans="1:17" ht="15.75" customHeight="1" x14ac:dyDescent="0.25">
      <c r="A51" s="1">
        <v>202005</v>
      </c>
      <c r="B51" s="30">
        <v>2.4153243589015938E-2</v>
      </c>
      <c r="C51" s="1">
        <v>0.32</v>
      </c>
      <c r="D51" s="3">
        <f t="shared" si="0"/>
        <v>-0.97122302158273377</v>
      </c>
      <c r="E51" s="1">
        <v>6.68</v>
      </c>
      <c r="F51" s="3">
        <f t="shared" si="4"/>
        <v>3.3947368421052628</v>
      </c>
      <c r="G51" s="1">
        <v>-8.57</v>
      </c>
      <c r="H51" s="3">
        <f t="shared" si="1"/>
        <v>0.46998284734133788</v>
      </c>
      <c r="I51" s="1">
        <v>7.12</v>
      </c>
      <c r="J51" s="3">
        <f t="shared" si="2"/>
        <v>9.8765432098765427E-2</v>
      </c>
      <c r="K51" s="1">
        <v>-2.84</v>
      </c>
      <c r="L51" s="3">
        <f t="shared" si="3"/>
        <v>-0.19999999999999996</v>
      </c>
      <c r="M51" s="3"/>
      <c r="N51" s="4">
        <v>-6.1503416856492077E-2</v>
      </c>
      <c r="O51" s="3"/>
      <c r="P51" s="1">
        <v>2.44</v>
      </c>
      <c r="Q51" s="4">
        <v>-8.2706766917293284E-2</v>
      </c>
    </row>
    <row r="52" spans="1:17" ht="15.75" customHeight="1" x14ac:dyDescent="0.25">
      <c r="A52" s="1">
        <v>202004</v>
      </c>
      <c r="B52" s="30">
        <v>5.2253131429527144E-2</v>
      </c>
      <c r="C52" s="1">
        <v>11.12</v>
      </c>
      <c r="D52" s="3">
        <f t="shared" si="0"/>
        <v>-1.5828092243186584</v>
      </c>
      <c r="E52" s="1">
        <v>1.52</v>
      </c>
      <c r="F52" s="3">
        <f t="shared" si="4"/>
        <v>-1.5629629629629629</v>
      </c>
      <c r="G52" s="1">
        <v>-5.83</v>
      </c>
      <c r="H52" s="3">
        <f t="shared" si="1"/>
        <v>-6.6601941747572813</v>
      </c>
      <c r="I52" s="1">
        <v>6.48</v>
      </c>
      <c r="J52" s="3">
        <f t="shared" si="2"/>
        <v>-6.7857142857142856</v>
      </c>
      <c r="K52" s="1">
        <v>-3.55</v>
      </c>
      <c r="L52" s="3">
        <f t="shared" si="3"/>
        <v>-2.8783068783068781</v>
      </c>
      <c r="M52" s="3"/>
      <c r="N52" s="4">
        <v>-0.18928901200369341</v>
      </c>
      <c r="O52" s="3"/>
      <c r="P52" s="1">
        <v>2.66</v>
      </c>
      <c r="Q52" s="4">
        <v>0.42245989304812825</v>
      </c>
    </row>
    <row r="53" spans="1:17" ht="15.75" customHeight="1" x14ac:dyDescent="0.25">
      <c r="A53" s="1">
        <v>202003</v>
      </c>
      <c r="B53" s="30">
        <v>3.326441049036255E-2</v>
      </c>
      <c r="C53" s="1">
        <v>-19.079999999999998</v>
      </c>
      <c r="D53" s="3">
        <f t="shared" si="0"/>
        <v>1.8100147275405005</v>
      </c>
      <c r="E53" s="1">
        <v>-2.7</v>
      </c>
      <c r="F53" s="3">
        <f t="shared" si="4"/>
        <v>6.7193675889328119E-2</v>
      </c>
      <c r="G53" s="1">
        <v>1.03</v>
      </c>
      <c r="H53" s="3">
        <f t="shared" si="1"/>
        <v>-0.70738636363636365</v>
      </c>
      <c r="I53" s="1">
        <v>-1.1200000000000001</v>
      </c>
      <c r="J53" s="3">
        <f t="shared" si="2"/>
        <v>-0.57735849056603761</v>
      </c>
      <c r="K53" s="1">
        <v>1.89</v>
      </c>
      <c r="L53" s="3">
        <f t="shared" si="3"/>
        <v>8.4499999999999993</v>
      </c>
      <c r="M53" s="3"/>
      <c r="N53" s="4">
        <v>2.6540284360189625E-2</v>
      </c>
      <c r="O53" s="3"/>
      <c r="P53" s="1">
        <v>1.87</v>
      </c>
      <c r="Q53" s="4">
        <v>-0.41562500000000002</v>
      </c>
    </row>
    <row r="54" spans="1:17" ht="15.75" customHeight="1" x14ac:dyDescent="0.25">
      <c r="A54" s="1">
        <v>202002</v>
      </c>
      <c r="B54" s="30">
        <v>7.505690916163732E-2</v>
      </c>
      <c r="C54" s="1">
        <v>-6.79</v>
      </c>
      <c r="D54" s="3">
        <f t="shared" si="0"/>
        <v>1.3658536585365852</v>
      </c>
      <c r="E54" s="1">
        <v>-2.5299999999999998</v>
      </c>
      <c r="F54" s="3">
        <f t="shared" si="4"/>
        <v>1.6354166666666665</v>
      </c>
      <c r="G54" s="1">
        <v>3.52</v>
      </c>
      <c r="H54" s="3">
        <f t="shared" si="1"/>
        <v>-2.2307692307692308</v>
      </c>
      <c r="I54" s="1">
        <v>-2.65</v>
      </c>
      <c r="J54" s="3">
        <f t="shared" si="2"/>
        <v>-3.4537037037037033</v>
      </c>
      <c r="K54" s="1">
        <v>0.2</v>
      </c>
      <c r="L54" s="3">
        <f t="shared" si="3"/>
        <v>-1.3225806451612905</v>
      </c>
      <c r="M54" s="3"/>
      <c r="N54" s="4">
        <v>-0.18908531898539582</v>
      </c>
      <c r="O54" s="3"/>
      <c r="P54" s="1">
        <v>3.2</v>
      </c>
      <c r="Q54" s="4">
        <v>-0.12087912087912089</v>
      </c>
    </row>
    <row r="55" spans="1:17" ht="15.75" customHeight="1" x14ac:dyDescent="0.25">
      <c r="A55" s="1">
        <v>202001</v>
      </c>
      <c r="B55" s="30">
        <v>-0.13004066543044135</v>
      </c>
      <c r="C55" s="1">
        <v>-2.87</v>
      </c>
      <c r="D55" s="3">
        <f t="shared" si="0"/>
        <v>-1.959866220735786</v>
      </c>
      <c r="E55" s="1">
        <v>-0.96</v>
      </c>
      <c r="F55" s="3">
        <f t="shared" si="4"/>
        <v>-1.6400000000000001</v>
      </c>
      <c r="G55" s="1">
        <v>-2.86</v>
      </c>
      <c r="H55" s="3">
        <f t="shared" si="1"/>
        <v>-3.3252032520325203</v>
      </c>
      <c r="I55" s="1">
        <v>1.08</v>
      </c>
      <c r="J55" s="3">
        <f t="shared" si="2"/>
        <v>1.1600000000000001</v>
      </c>
      <c r="K55" s="1">
        <v>-0.62</v>
      </c>
      <c r="L55" s="3">
        <f t="shared" si="3"/>
        <v>-0.36734693877551017</v>
      </c>
      <c r="M55" s="3"/>
      <c r="N55" s="4">
        <v>-0.21342200725513905</v>
      </c>
      <c r="O55" s="3"/>
      <c r="P55" s="1">
        <v>3.64</v>
      </c>
      <c r="Q55" s="4">
        <v>-8.3123425692695263E-2</v>
      </c>
    </row>
    <row r="56" spans="1:17" ht="15.75" customHeight="1" x14ac:dyDescent="0.25">
      <c r="A56" s="1">
        <v>201912</v>
      </c>
      <c r="B56" s="30">
        <v>-3.8940485745825981E-2</v>
      </c>
      <c r="C56" s="1">
        <v>2.99</v>
      </c>
      <c r="D56" s="3">
        <f t="shared" si="0"/>
        <v>-16.736842105263158</v>
      </c>
      <c r="E56" s="1">
        <v>1.5</v>
      </c>
      <c r="F56" s="3">
        <f t="shared" si="4"/>
        <v>-1.9803921568627452</v>
      </c>
      <c r="G56" s="1">
        <v>1.23</v>
      </c>
      <c r="H56" s="3">
        <f t="shared" si="1"/>
        <v>-2.5569620253164556</v>
      </c>
      <c r="I56" s="1">
        <v>0.5</v>
      </c>
      <c r="J56" s="3">
        <f t="shared" si="2"/>
        <v>-0.75490196078431371</v>
      </c>
      <c r="K56" s="1">
        <v>-0.98</v>
      </c>
      <c r="L56" s="3">
        <f t="shared" si="3"/>
        <v>1.3333333333333335</v>
      </c>
      <c r="M56" s="3"/>
      <c r="N56" s="4">
        <v>0.28217054263565888</v>
      </c>
      <c r="O56" s="3"/>
      <c r="P56" s="1">
        <v>3.97</v>
      </c>
      <c r="Q56" s="4">
        <v>-7.4999999999999512E-3</v>
      </c>
    </row>
    <row r="57" spans="1:17" ht="15.75" customHeight="1" x14ac:dyDescent="0.25">
      <c r="A57" s="1">
        <v>201911</v>
      </c>
      <c r="B57" s="30">
        <v>1.9626255079446375E-2</v>
      </c>
      <c r="C57" s="1">
        <v>-0.19</v>
      </c>
      <c r="D57" s="3">
        <f t="shared" si="0"/>
        <v>-1.0676156583629894</v>
      </c>
      <c r="E57" s="1">
        <v>-1.53</v>
      </c>
      <c r="F57" s="3">
        <f t="shared" si="4"/>
        <v>-0.43542435424354242</v>
      </c>
      <c r="G57" s="1">
        <v>-0.79</v>
      </c>
      <c r="H57" s="3">
        <f t="shared" si="1"/>
        <v>1.3235294117647056</v>
      </c>
      <c r="I57" s="1">
        <v>2.04</v>
      </c>
      <c r="J57" s="3">
        <f t="shared" si="2"/>
        <v>0.23636363636363655</v>
      </c>
      <c r="K57" s="1">
        <v>-0.42</v>
      </c>
      <c r="L57" s="3">
        <f t="shared" si="3"/>
        <v>-0.7407407407407407</v>
      </c>
      <c r="M57" s="3"/>
      <c r="N57" s="4">
        <v>-1.2251148545176171E-2</v>
      </c>
      <c r="O57" s="3"/>
      <c r="P57" s="1">
        <v>4</v>
      </c>
      <c r="Q57" s="4">
        <v>2.3017902813299296E-2</v>
      </c>
    </row>
    <row r="58" spans="1:17" ht="15.75" customHeight="1" x14ac:dyDescent="0.25">
      <c r="A58" s="1">
        <v>201910</v>
      </c>
      <c r="B58" s="30">
        <v>1.5492489780481344E-2</v>
      </c>
      <c r="C58" s="1">
        <v>2.81</v>
      </c>
      <c r="D58" s="3">
        <f t="shared" si="0"/>
        <v>1.4224137931034484</v>
      </c>
      <c r="E58" s="1">
        <v>-2.71</v>
      </c>
      <c r="F58" s="3">
        <f t="shared" si="4"/>
        <v>-3.2032520325203251</v>
      </c>
      <c r="G58" s="1">
        <v>-0.34</v>
      </c>
      <c r="H58" s="3">
        <f t="shared" si="1"/>
        <v>-1.6296296296296298</v>
      </c>
      <c r="I58" s="1">
        <v>1.65</v>
      </c>
      <c r="J58" s="3">
        <f t="shared" si="2"/>
        <v>0.81318681318681296</v>
      </c>
      <c r="K58" s="1">
        <v>-1.62</v>
      </c>
      <c r="L58" s="3">
        <f t="shared" si="3"/>
        <v>2.306122448979592</v>
      </c>
      <c r="M58" s="3"/>
      <c r="N58" s="4">
        <v>0.20257826887661134</v>
      </c>
      <c r="O58" s="3"/>
      <c r="P58" s="1">
        <v>3.91</v>
      </c>
      <c r="Q58" s="4">
        <v>-2.4937655860349017E-2</v>
      </c>
    </row>
    <row r="59" spans="1:17" ht="15.75" customHeight="1" x14ac:dyDescent="0.25">
      <c r="A59" s="1">
        <v>201909</v>
      </c>
      <c r="B59" s="30">
        <v>4.9014147802188823E-2</v>
      </c>
      <c r="C59" s="1">
        <v>1.1599999999999999</v>
      </c>
      <c r="D59" s="3">
        <f t="shared" si="0"/>
        <v>-1.1850079744816586</v>
      </c>
      <c r="E59" s="1">
        <v>1.23</v>
      </c>
      <c r="F59" s="3">
        <f t="shared" si="4"/>
        <v>-0.37563451776649748</v>
      </c>
      <c r="G59" s="1">
        <v>0.54</v>
      </c>
      <c r="H59" s="3">
        <f t="shared" si="1"/>
        <v>-1.1836734693877551</v>
      </c>
      <c r="I59" s="1">
        <v>0.91</v>
      </c>
      <c r="J59" s="3">
        <f t="shared" si="2"/>
        <v>-0.51595744680851063</v>
      </c>
      <c r="K59" s="1">
        <v>-0.49</v>
      </c>
      <c r="L59" s="3">
        <f t="shared" si="3"/>
        <v>-0.5950413223140496</v>
      </c>
      <c r="M59" s="3"/>
      <c r="N59" s="4">
        <v>2.0676691729323293E-2</v>
      </c>
      <c r="O59" s="3"/>
      <c r="P59" s="1">
        <v>4.01</v>
      </c>
      <c r="Q59" s="4">
        <v>4.9738219895288038E-2</v>
      </c>
    </row>
    <row r="60" spans="1:17" ht="15.75" customHeight="1" x14ac:dyDescent="0.25">
      <c r="A60" s="1">
        <v>201908</v>
      </c>
      <c r="B60" s="30">
        <v>-1.2612461550247422E-2</v>
      </c>
      <c r="C60" s="1">
        <v>-6.27</v>
      </c>
      <c r="D60" s="3">
        <f t="shared" si="0"/>
        <v>3.354166666666667</v>
      </c>
      <c r="E60" s="1">
        <v>1.97</v>
      </c>
      <c r="F60" s="3">
        <f t="shared" si="4"/>
        <v>0.42753623188405809</v>
      </c>
      <c r="G60" s="1">
        <v>-2.94</v>
      </c>
      <c r="H60" s="3">
        <f t="shared" si="1"/>
        <v>-0.16239316239316237</v>
      </c>
      <c r="I60" s="1">
        <v>1.88</v>
      </c>
      <c r="J60" s="3">
        <f t="shared" si="2"/>
        <v>-0.33333333333333337</v>
      </c>
      <c r="K60" s="1">
        <v>-1.21</v>
      </c>
      <c r="L60" s="3">
        <f t="shared" si="3"/>
        <v>-0.28823529411764703</v>
      </c>
      <c r="M60" s="3"/>
      <c r="N60" s="4">
        <v>-0.26111111111111107</v>
      </c>
      <c r="O60" s="3"/>
      <c r="P60" s="1">
        <v>3.82</v>
      </c>
      <c r="Q60" s="4">
        <v>-4.500000000000004E-2</v>
      </c>
    </row>
    <row r="61" spans="1:17" ht="15.75" customHeight="1" x14ac:dyDescent="0.25">
      <c r="A61" s="1">
        <v>201907</v>
      </c>
      <c r="B61" s="30">
        <v>1.5657147085541556E-2</v>
      </c>
      <c r="C61" s="1">
        <v>-1.44</v>
      </c>
      <c r="D61" s="3">
        <f t="shared" si="0"/>
        <v>-1.2840236686390532</v>
      </c>
      <c r="E61" s="1">
        <v>1.38</v>
      </c>
      <c r="F61" s="3">
        <f t="shared" si="4"/>
        <v>-1.3216783216783217</v>
      </c>
      <c r="G61" s="1">
        <v>-3.51</v>
      </c>
      <c r="H61" s="3">
        <f t="shared" si="1"/>
        <v>-32.909090909090907</v>
      </c>
      <c r="I61" s="1">
        <v>2.82</v>
      </c>
      <c r="J61" s="3">
        <f t="shared" si="2"/>
        <v>0.80769230769230749</v>
      </c>
      <c r="K61" s="1">
        <v>-1.7</v>
      </c>
      <c r="L61" s="3">
        <f t="shared" si="3"/>
        <v>-9.9473684210526319</v>
      </c>
      <c r="M61" s="3"/>
      <c r="N61" s="4">
        <v>-8.0459770114942653E-2</v>
      </c>
      <c r="O61" s="3"/>
      <c r="P61" s="1">
        <v>4</v>
      </c>
      <c r="Q61" s="4">
        <v>5.5408970976253302E-2</v>
      </c>
    </row>
    <row r="62" spans="1:17" ht="15.75" customHeight="1" x14ac:dyDescent="0.25">
      <c r="A62" s="1">
        <v>201906</v>
      </c>
      <c r="B62" s="30">
        <v>-9.2610347447675823E-3</v>
      </c>
      <c r="C62" s="1">
        <v>5.07</v>
      </c>
      <c r="D62" s="3">
        <f t="shared" si="0"/>
        <v>-2.1790697674418604</v>
      </c>
      <c r="E62" s="1">
        <v>-4.29</v>
      </c>
      <c r="F62" s="3">
        <f t="shared" si="4"/>
        <v>-6.7972972972972974</v>
      </c>
      <c r="G62" s="1">
        <v>0.11</v>
      </c>
      <c r="H62" s="3">
        <f t="shared" si="1"/>
        <v>-1.0614525139664805</v>
      </c>
      <c r="I62" s="1">
        <v>1.56</v>
      </c>
      <c r="J62" s="3">
        <f t="shared" si="2"/>
        <v>-0.29090909090909089</v>
      </c>
      <c r="K62" s="1">
        <v>0.19</v>
      </c>
      <c r="L62" s="3">
        <f t="shared" si="3"/>
        <v>-0.8527131782945736</v>
      </c>
      <c r="M62" s="3"/>
      <c r="N62" s="4">
        <v>-8.4210526315789402E-2</v>
      </c>
      <c r="O62" s="3"/>
      <c r="P62" s="1">
        <v>3.79</v>
      </c>
      <c r="Q62" s="4">
        <v>0</v>
      </c>
    </row>
    <row r="63" spans="1:17" ht="15.75" customHeight="1" x14ac:dyDescent="0.25">
      <c r="A63" s="1">
        <v>201905</v>
      </c>
      <c r="B63" s="30">
        <v>3.3962714777417746E-2</v>
      </c>
      <c r="C63" s="1">
        <v>-4.3</v>
      </c>
      <c r="D63" s="3">
        <f t="shared" si="0"/>
        <v>-3.670807453416149</v>
      </c>
      <c r="E63" s="1">
        <v>0.74</v>
      </c>
      <c r="F63" s="3">
        <f t="shared" si="4"/>
        <v>-2.6818181818181817</v>
      </c>
      <c r="G63" s="1">
        <v>-1.79</v>
      </c>
      <c r="H63" s="3">
        <f t="shared" si="1"/>
        <v>-0.24472573839662448</v>
      </c>
      <c r="I63" s="1">
        <v>2.2000000000000002</v>
      </c>
      <c r="J63" s="3">
        <f t="shared" si="2"/>
        <v>-45</v>
      </c>
      <c r="K63" s="1">
        <v>1.29</v>
      </c>
      <c r="L63" s="3">
        <f t="shared" si="3"/>
        <v>128</v>
      </c>
      <c r="M63" s="3"/>
      <c r="N63" s="4">
        <v>-0.10094637223974756</v>
      </c>
      <c r="O63" s="3"/>
      <c r="P63" s="1">
        <v>3.79</v>
      </c>
      <c r="Q63" s="4">
        <v>-7.1078431372548989E-2</v>
      </c>
    </row>
    <row r="64" spans="1:17" ht="15.75" customHeight="1" x14ac:dyDescent="0.25">
      <c r="A64" s="1">
        <v>201904</v>
      </c>
      <c r="B64" s="30">
        <v>3.7864840322008764E-2</v>
      </c>
      <c r="C64" s="1">
        <v>1.61</v>
      </c>
      <c r="D64" s="3">
        <f t="shared" si="0"/>
        <v>1.1466666666666669</v>
      </c>
      <c r="E64" s="1">
        <v>-0.44</v>
      </c>
      <c r="F64" s="3">
        <f t="shared" si="4"/>
        <v>0.69230769230769229</v>
      </c>
      <c r="G64" s="1">
        <v>-2.37</v>
      </c>
      <c r="H64" s="3">
        <f t="shared" si="1"/>
        <v>-2.8661417322834648</v>
      </c>
      <c r="I64" s="1">
        <v>-0.05</v>
      </c>
      <c r="J64" s="3">
        <f t="shared" si="2"/>
        <v>-1.0684931506849316</v>
      </c>
      <c r="K64" s="1">
        <v>0.01</v>
      </c>
      <c r="L64" s="3">
        <f t="shared" si="3"/>
        <v>-0.5</v>
      </c>
      <c r="M64" s="3"/>
      <c r="N64" s="4">
        <v>5.3739612188365538E-2</v>
      </c>
      <c r="O64" s="3"/>
      <c r="P64" s="1">
        <v>4.08</v>
      </c>
      <c r="Q64" s="4">
        <v>5.4263565891472965E-2</v>
      </c>
    </row>
    <row r="65" spans="1:17" ht="15.75" customHeight="1" x14ac:dyDescent="0.25">
      <c r="A65" s="1">
        <v>201903</v>
      </c>
      <c r="B65" s="30">
        <v>1.0401414843271617E-2</v>
      </c>
      <c r="C65" s="1">
        <v>0.75</v>
      </c>
      <c r="D65" s="3">
        <f t="shared" si="0"/>
        <v>-0.77611940298507465</v>
      </c>
      <c r="E65" s="1">
        <v>-0.26</v>
      </c>
      <c r="F65" s="3">
        <f t="shared" si="4"/>
        <v>-0.74509803921568629</v>
      </c>
      <c r="G65" s="1">
        <v>1.27</v>
      </c>
      <c r="H65" s="3">
        <f t="shared" si="1"/>
        <v>-8.0555555555555571</v>
      </c>
      <c r="I65" s="1">
        <v>0.73</v>
      </c>
      <c r="J65" s="3">
        <f t="shared" si="2"/>
        <v>0.62222222222222223</v>
      </c>
      <c r="K65" s="1">
        <v>0.02</v>
      </c>
      <c r="L65" s="3">
        <f t="shared" si="3"/>
        <v>-1.0249999999999999</v>
      </c>
      <c r="M65" s="3"/>
      <c r="N65" s="4">
        <v>-0.16435185185185197</v>
      </c>
      <c r="O65" s="3"/>
      <c r="P65" s="1">
        <v>3.87</v>
      </c>
      <c r="Q65" s="4">
        <v>2.6525198938992078E-2</v>
      </c>
    </row>
    <row r="66" spans="1:17" ht="15.75" customHeight="1" x14ac:dyDescent="0.25">
      <c r="A66" s="1">
        <v>201902</v>
      </c>
      <c r="B66" s="30">
        <v>1.7153662389246538E-2</v>
      </c>
      <c r="C66" s="1">
        <v>3.35</v>
      </c>
      <c r="D66" s="3">
        <f t="shared" si="0"/>
        <v>-0.4765625</v>
      </c>
      <c r="E66" s="1">
        <v>-1.02</v>
      </c>
      <c r="F66" s="3">
        <f t="shared" si="4"/>
        <v>-0.79435483870967738</v>
      </c>
      <c r="G66" s="1">
        <v>-0.18</v>
      </c>
      <c r="H66" s="3">
        <f t="shared" si="1"/>
        <v>-1.1914893617021276</v>
      </c>
      <c r="I66" s="1">
        <v>0.45</v>
      </c>
      <c r="J66" s="3">
        <f t="shared" si="2"/>
        <v>-0.33823529411764708</v>
      </c>
      <c r="K66" s="1">
        <v>-0.8</v>
      </c>
      <c r="L66" s="3">
        <f t="shared" si="3"/>
        <v>0.56862745098039214</v>
      </c>
      <c r="M66" s="3"/>
      <c r="N66" s="4">
        <v>-4.3401240035429556E-2</v>
      </c>
      <c r="O66" s="3"/>
      <c r="P66" s="1">
        <v>3.77</v>
      </c>
      <c r="Q66" s="4">
        <v>-1.822916666666663E-2</v>
      </c>
    </row>
    <row r="67" spans="1:17" ht="15.75" customHeight="1" x14ac:dyDescent="0.25">
      <c r="A67" s="1">
        <v>201901</v>
      </c>
      <c r="B67" s="30">
        <v>5.575541188491373E-2</v>
      </c>
      <c r="C67" s="1">
        <v>6.4</v>
      </c>
      <c r="D67" s="3">
        <f t="shared" si="0"/>
        <v>-3.4615384615384617</v>
      </c>
      <c r="E67" s="1">
        <v>-4.96</v>
      </c>
      <c r="F67" s="3">
        <f t="shared" si="4"/>
        <v>0.98399999999999999</v>
      </c>
      <c r="G67" s="1">
        <v>0.94</v>
      </c>
      <c r="H67" s="3">
        <f t="shared" si="1"/>
        <v>-0.19658119658119655</v>
      </c>
      <c r="I67" s="1">
        <v>0.68</v>
      </c>
      <c r="J67" s="3">
        <f t="shared" si="2"/>
        <v>6.25E-2</v>
      </c>
      <c r="K67" s="1">
        <v>-0.51</v>
      </c>
      <c r="L67" s="3">
        <f t="shared" si="3"/>
        <v>0</v>
      </c>
      <c r="M67" s="3"/>
      <c r="N67" s="4">
        <v>-4.6049852133502323E-2</v>
      </c>
      <c r="O67" s="3"/>
      <c r="P67" s="1">
        <v>3.84</v>
      </c>
      <c r="Q67" s="4">
        <v>8.1690140845070536E-2</v>
      </c>
    </row>
    <row r="68" spans="1:17" ht="15.75" customHeight="1" x14ac:dyDescent="0.25">
      <c r="A68" s="1">
        <v>201812</v>
      </c>
      <c r="B68" s="30">
        <v>3.7805135921400668E-2</v>
      </c>
      <c r="C68" s="1">
        <v>-2.6</v>
      </c>
      <c r="D68" s="3">
        <f t="shared" si="0"/>
        <v>-1.7738095238095237</v>
      </c>
      <c r="E68" s="1">
        <v>-2.5</v>
      </c>
      <c r="F68" s="3">
        <f t="shared" si="4"/>
        <v>0.73611111111111116</v>
      </c>
      <c r="G68" s="1">
        <v>1.17</v>
      </c>
      <c r="H68" s="3">
        <f t="shared" si="1"/>
        <v>-1.9669421487603307</v>
      </c>
      <c r="I68" s="1">
        <v>0.64</v>
      </c>
      <c r="J68" s="3">
        <f t="shared" si="2"/>
        <v>-7.3999999999999995</v>
      </c>
      <c r="K68" s="1">
        <v>-0.51</v>
      </c>
      <c r="L68" s="3">
        <f t="shared" si="3"/>
        <v>-0.82229965156794427</v>
      </c>
      <c r="M68" s="3"/>
      <c r="N68" s="4">
        <v>-7.5751659508004665E-2</v>
      </c>
      <c r="O68" s="3"/>
      <c r="P68" s="1">
        <v>3.55</v>
      </c>
      <c r="Q68" s="4">
        <v>-1.3888888888888951E-2</v>
      </c>
    </row>
    <row r="69" spans="1:17" ht="15.75" customHeight="1" x14ac:dyDescent="0.25">
      <c r="A69" s="1">
        <v>201811</v>
      </c>
      <c r="B69" s="30">
        <v>1.9755381460334398E-2</v>
      </c>
      <c r="C69" s="1">
        <v>3.36</v>
      </c>
      <c r="D69" s="3">
        <f t="shared" si="0"/>
        <v>-1.3574468085106384</v>
      </c>
      <c r="E69" s="1">
        <v>-1.44</v>
      </c>
      <c r="F69" s="3">
        <f t="shared" si="4"/>
        <v>-7</v>
      </c>
      <c r="G69" s="1">
        <v>-1.21</v>
      </c>
      <c r="H69" s="3">
        <f t="shared" si="1"/>
        <v>-1.7960526315789473</v>
      </c>
      <c r="I69" s="1">
        <v>-0.1</v>
      </c>
      <c r="J69" s="3">
        <f t="shared" si="2"/>
        <v>-1.1818181818181819</v>
      </c>
      <c r="K69" s="1">
        <v>-2.87</v>
      </c>
      <c r="L69" s="3">
        <f t="shared" si="3"/>
        <v>-2.3165137614678901</v>
      </c>
      <c r="M69" s="3"/>
      <c r="N69" s="4">
        <v>8.2677165354330118E-3</v>
      </c>
      <c r="O69" s="3"/>
      <c r="P69" s="1">
        <v>3.6</v>
      </c>
      <c r="Q69" s="4">
        <v>-6.0052219321148792E-2</v>
      </c>
    </row>
    <row r="70" spans="1:17" ht="15.75" customHeight="1" x14ac:dyDescent="0.25">
      <c r="A70" s="1">
        <v>201810</v>
      </c>
      <c r="B70" s="30">
        <v>-1.3907115068654274E-3</v>
      </c>
      <c r="C70" s="1">
        <v>-9.4</v>
      </c>
      <c r="D70" s="3">
        <f t="shared" si="0"/>
        <v>10.463414634146343</v>
      </c>
      <c r="E70" s="1">
        <v>0.24</v>
      </c>
      <c r="F70" s="3">
        <f t="shared" si="4"/>
        <v>-0.17241379310344829</v>
      </c>
      <c r="G70" s="1">
        <v>1.52</v>
      </c>
      <c r="H70" s="3">
        <f t="shared" si="1"/>
        <v>-0.5174603174603174</v>
      </c>
      <c r="I70" s="1">
        <v>0.55000000000000004</v>
      </c>
      <c r="J70" s="3">
        <f t="shared" si="2"/>
        <v>-2</v>
      </c>
      <c r="K70" s="1">
        <v>2.1800000000000002</v>
      </c>
      <c r="L70" s="3">
        <f t="shared" si="3"/>
        <v>0.55714285714285738</v>
      </c>
      <c r="M70" s="3"/>
      <c r="N70" s="4">
        <v>-2.7937236892460748E-2</v>
      </c>
      <c r="O70" s="3"/>
      <c r="P70" s="1">
        <v>3.83</v>
      </c>
      <c r="Q70" s="4">
        <v>-4.4887780548628409E-2</v>
      </c>
    </row>
    <row r="71" spans="1:17" ht="15.75" customHeight="1" x14ac:dyDescent="0.25">
      <c r="A71" s="1">
        <v>201809</v>
      </c>
      <c r="B71" s="30">
        <v>8.1387675113808733E-3</v>
      </c>
      <c r="C71" s="1">
        <v>-0.82</v>
      </c>
      <c r="D71" s="3">
        <f t="shared" si="0"/>
        <v>-0.66255144032921809</v>
      </c>
      <c r="E71" s="1">
        <v>0.28999999999999998</v>
      </c>
      <c r="F71" s="3">
        <f t="shared" si="4"/>
        <v>-1.1870967741935483</v>
      </c>
      <c r="G71" s="1">
        <v>3.15</v>
      </c>
      <c r="H71" s="3">
        <f t="shared" si="1"/>
        <v>-2.0430463576158937</v>
      </c>
      <c r="I71" s="1">
        <v>-0.55000000000000004</v>
      </c>
      <c r="J71" s="3">
        <f t="shared" si="2"/>
        <v>-1.3416149068322982</v>
      </c>
      <c r="K71" s="1">
        <v>1.4</v>
      </c>
      <c r="L71" s="3">
        <f t="shared" si="3"/>
        <v>-3.2222222222222219</v>
      </c>
      <c r="M71" s="3"/>
      <c r="N71" s="4">
        <v>3.076923076923066E-2</v>
      </c>
      <c r="O71" s="3"/>
      <c r="P71" s="1">
        <v>4.01</v>
      </c>
      <c r="Q71" s="4">
        <v>-1.2315270935960521E-2</v>
      </c>
    </row>
    <row r="72" spans="1:17" ht="15.75" customHeight="1" x14ac:dyDescent="0.25">
      <c r="A72" s="1">
        <v>201808</v>
      </c>
      <c r="B72" s="30">
        <v>-6.4030588183459747E-2</v>
      </c>
      <c r="C72" s="1">
        <v>-2.4300000000000002</v>
      </c>
      <c r="D72" s="3">
        <f t="shared" si="0"/>
        <v>-3.0769230769230771</v>
      </c>
      <c r="E72" s="1">
        <v>-1.55</v>
      </c>
      <c r="F72" s="3">
        <f t="shared" si="4"/>
        <v>-0.43014705882352944</v>
      </c>
      <c r="G72" s="1">
        <v>-3.02</v>
      </c>
      <c r="H72" s="3">
        <f t="shared" si="1"/>
        <v>-3.2370370370370369</v>
      </c>
      <c r="I72" s="1">
        <v>1.61</v>
      </c>
      <c r="J72" s="3">
        <f t="shared" si="2"/>
        <v>-3.4029850746268657</v>
      </c>
      <c r="K72" s="1">
        <v>-0.63</v>
      </c>
      <c r="L72" s="3">
        <f t="shared" si="3"/>
        <v>-2.2115384615384617</v>
      </c>
      <c r="M72" s="3"/>
      <c r="N72" s="4">
        <v>-8.1188836534976327E-2</v>
      </c>
      <c r="O72" s="3"/>
      <c r="P72" s="1">
        <v>4.0599999999999996</v>
      </c>
      <c r="Q72" s="4">
        <v>2.5252525252525082E-2</v>
      </c>
    </row>
    <row r="73" spans="1:17" ht="15.75" customHeight="1" x14ac:dyDescent="0.25">
      <c r="A73" s="1">
        <v>201807</v>
      </c>
      <c r="B73" s="30">
        <v>4.065735965855799E-3</v>
      </c>
      <c r="C73" s="1">
        <v>1.17</v>
      </c>
      <c r="D73" s="3">
        <f t="shared" si="0"/>
        <v>-1.39</v>
      </c>
      <c r="E73" s="1">
        <v>-2.72</v>
      </c>
      <c r="F73" s="3">
        <f t="shared" si="4"/>
        <v>1.2113821138211383</v>
      </c>
      <c r="G73" s="1">
        <v>1.35</v>
      </c>
      <c r="H73" s="3">
        <f t="shared" si="1"/>
        <v>-3.327586206896552</v>
      </c>
      <c r="I73" s="1">
        <v>-0.67</v>
      </c>
      <c r="J73" s="3">
        <f t="shared" si="2"/>
        <v>-1.9178082191780823</v>
      </c>
      <c r="K73" s="1">
        <v>0.52</v>
      </c>
      <c r="L73" s="3">
        <f t="shared" si="3"/>
        <v>9.4</v>
      </c>
      <c r="M73" s="3"/>
      <c r="N73" s="4">
        <v>-3.0569219957835569E-2</v>
      </c>
      <c r="O73" s="3"/>
      <c r="P73" s="1">
        <v>3.96</v>
      </c>
      <c r="Q73" s="4">
        <v>-1.980198019801982E-2</v>
      </c>
    </row>
    <row r="74" spans="1:17" ht="15.75" customHeight="1" x14ac:dyDescent="0.25">
      <c r="A74" s="1">
        <v>201806</v>
      </c>
      <c r="B74" s="30">
        <v>4.3836273266139925E-2</v>
      </c>
      <c r="C74" s="1">
        <v>-3</v>
      </c>
      <c r="D74" s="3">
        <f t="shared" si="0"/>
        <v>-12.538461538461538</v>
      </c>
      <c r="E74" s="1">
        <v>-1.23</v>
      </c>
      <c r="F74" s="3">
        <f t="shared" si="4"/>
        <v>-2.5</v>
      </c>
      <c r="G74" s="1">
        <v>-0.57999999999999996</v>
      </c>
      <c r="H74" s="3">
        <f t="shared" si="1"/>
        <v>-0.78438661710037172</v>
      </c>
      <c r="I74" s="1">
        <v>0.73</v>
      </c>
      <c r="J74" s="3">
        <f t="shared" si="2"/>
        <v>-0.74914089347079038</v>
      </c>
      <c r="K74" s="1">
        <v>0.05</v>
      </c>
      <c r="L74" s="3">
        <f t="shared" si="3"/>
        <v>-1.0423728813559323</v>
      </c>
      <c r="M74" s="3"/>
      <c r="N74" s="4">
        <v>4.2872847196775421E-2</v>
      </c>
      <c r="O74" s="3"/>
      <c r="P74" s="1">
        <v>4.04</v>
      </c>
      <c r="Q74" s="4">
        <v>1.2531328320801949E-2</v>
      </c>
    </row>
    <row r="75" spans="1:17" ht="15.75" customHeight="1" x14ac:dyDescent="0.25">
      <c r="A75" s="1">
        <v>201805</v>
      </c>
      <c r="B75" s="30">
        <v>-2.3535373617348254E-3</v>
      </c>
      <c r="C75" s="1">
        <v>0.26</v>
      </c>
      <c r="D75" s="3">
        <f t="shared" si="0"/>
        <v>-0.85792349726775963</v>
      </c>
      <c r="E75" s="1">
        <v>0.82</v>
      </c>
      <c r="F75" s="3">
        <f t="shared" si="4"/>
        <v>-1.1694214876033058</v>
      </c>
      <c r="G75" s="1">
        <v>-2.69</v>
      </c>
      <c r="H75" s="3">
        <f t="shared" si="1"/>
        <v>-2.2283105022831053</v>
      </c>
      <c r="I75" s="1">
        <v>2.91</v>
      </c>
      <c r="J75" s="3">
        <f t="shared" si="2"/>
        <v>7.3142857142857149</v>
      </c>
      <c r="K75" s="1">
        <v>-1.18</v>
      </c>
      <c r="L75" s="3">
        <f t="shared" si="3"/>
        <v>-2.2967032967032965</v>
      </c>
      <c r="M75" s="3"/>
      <c r="N75" s="4">
        <v>-3.9084507042253414E-2</v>
      </c>
      <c r="O75" s="3"/>
      <c r="P75" s="1">
        <v>3.99</v>
      </c>
      <c r="Q75" s="4">
        <v>-1.4814814814814725E-2</v>
      </c>
    </row>
    <row r="76" spans="1:17" ht="15.75" customHeight="1" x14ac:dyDescent="0.25">
      <c r="A76" s="1">
        <v>201804</v>
      </c>
      <c r="B76" s="30">
        <v>3.2838649183240642E-2</v>
      </c>
      <c r="C76" s="1">
        <v>1.83</v>
      </c>
      <c r="D76" s="3">
        <f t="shared" si="0"/>
        <v>-1.5446428571428572</v>
      </c>
      <c r="E76" s="1">
        <v>-4.84</v>
      </c>
      <c r="F76" s="3">
        <f t="shared" si="4"/>
        <v>-5.9387755102040813</v>
      </c>
      <c r="G76" s="1">
        <v>2.19</v>
      </c>
      <c r="H76" s="3">
        <f t="shared" si="1"/>
        <v>2.3181818181818179</v>
      </c>
      <c r="I76" s="1">
        <v>0.35</v>
      </c>
      <c r="J76" s="3">
        <f t="shared" si="2"/>
        <v>-0.18604651162790697</v>
      </c>
      <c r="K76" s="1">
        <v>0.91</v>
      </c>
      <c r="L76" s="3">
        <f t="shared" si="3"/>
        <v>-3.3333333333333335</v>
      </c>
      <c r="M76" s="3"/>
      <c r="N76" s="4">
        <v>4.4885945548197137E-2</v>
      </c>
      <c r="O76" s="3"/>
      <c r="P76" s="1">
        <v>4.05</v>
      </c>
      <c r="Q76" s="4">
        <v>3.8461538461538547E-2</v>
      </c>
    </row>
    <row r="77" spans="1:17" ht="15.75" customHeight="1" x14ac:dyDescent="0.25">
      <c r="A77" s="1">
        <v>201803</v>
      </c>
      <c r="B77" s="30">
        <v>2.5488365240422972E-2</v>
      </c>
      <c r="C77" s="1">
        <v>-3.36</v>
      </c>
      <c r="D77" s="3">
        <f t="shared" si="0"/>
        <v>6.6666666666666652E-2</v>
      </c>
      <c r="E77" s="1">
        <v>0.98</v>
      </c>
      <c r="F77" s="3">
        <f t="shared" si="4"/>
        <v>-3.1304347826086953</v>
      </c>
      <c r="G77" s="1">
        <v>0.66</v>
      </c>
      <c r="H77" s="3">
        <f t="shared" si="1"/>
        <v>1.5384615384615383</v>
      </c>
      <c r="I77" s="1">
        <v>0.43</v>
      </c>
      <c r="J77" s="3">
        <f t="shared" si="2"/>
        <v>-0.79126213592233008</v>
      </c>
      <c r="K77" s="1">
        <v>-0.39</v>
      </c>
      <c r="L77" s="3">
        <f t="shared" si="3"/>
        <v>-0.20408163265306123</v>
      </c>
      <c r="M77" s="3"/>
      <c r="N77" s="4">
        <v>-7.6766304347826053E-2</v>
      </c>
      <c r="O77" s="3"/>
      <c r="P77" s="1">
        <v>3.9</v>
      </c>
      <c r="Q77" s="4">
        <v>0</v>
      </c>
    </row>
    <row r="78" spans="1:17" ht="15.75" customHeight="1" x14ac:dyDescent="0.25">
      <c r="A78" s="1">
        <v>201802</v>
      </c>
      <c r="B78" s="30">
        <v>1.4967064812323683E-2</v>
      </c>
      <c r="C78" s="1">
        <v>-3.15</v>
      </c>
      <c r="D78" s="3">
        <f t="shared" si="0"/>
        <v>-1.7645631067961165</v>
      </c>
      <c r="E78" s="1">
        <v>-0.46</v>
      </c>
      <c r="F78" s="3">
        <f t="shared" si="4"/>
        <v>-0.73863636363636365</v>
      </c>
      <c r="G78" s="1">
        <v>0.26</v>
      </c>
      <c r="H78" s="3">
        <f t="shared" si="1"/>
        <v>-0.79365079365079361</v>
      </c>
      <c r="I78" s="1">
        <v>2.06</v>
      </c>
      <c r="J78" s="3">
        <f t="shared" si="2"/>
        <v>9.2999999999999989</v>
      </c>
      <c r="K78" s="1">
        <v>-0.49</v>
      </c>
      <c r="L78" s="3">
        <f t="shared" si="3"/>
        <v>-0.24615384615384617</v>
      </c>
      <c r="M78" s="3"/>
      <c r="N78" s="4">
        <v>1.5522593997930212E-2</v>
      </c>
      <c r="O78" s="3"/>
      <c r="P78" s="1">
        <v>3.9</v>
      </c>
      <c r="Q78" s="4">
        <v>-6.024096385542177E-2</v>
      </c>
    </row>
    <row r="79" spans="1:17" ht="15.75" customHeight="1" x14ac:dyDescent="0.25">
      <c r="A79" s="1">
        <v>201801</v>
      </c>
      <c r="B79" s="30">
        <v>-6.5387123200640884E-3</v>
      </c>
      <c r="C79" s="1">
        <v>4.12</v>
      </c>
      <c r="D79" s="3">
        <f t="shared" si="0"/>
        <v>0.35973597359735976</v>
      </c>
      <c r="E79" s="1">
        <v>-1.76</v>
      </c>
      <c r="F79" s="3">
        <f t="shared" si="4"/>
        <v>-2.7254901960784315</v>
      </c>
      <c r="G79" s="1">
        <v>1.26</v>
      </c>
      <c r="H79" s="3">
        <f t="shared" si="1"/>
        <v>-1.3471074380165289</v>
      </c>
      <c r="I79" s="1">
        <v>0.2</v>
      </c>
      <c r="J79" s="3">
        <f t="shared" si="2"/>
        <v>-0.87179487179487181</v>
      </c>
      <c r="K79" s="1">
        <v>-0.65</v>
      </c>
      <c r="L79" s="3">
        <f t="shared" si="3"/>
        <v>0.44444444444444442</v>
      </c>
      <c r="M79" s="3"/>
      <c r="N79" s="4">
        <v>6.4243759177679882E-2</v>
      </c>
      <c r="O79" s="3"/>
      <c r="P79" s="1">
        <v>4.1500000000000004</v>
      </c>
      <c r="Q79" s="4">
        <v>0</v>
      </c>
    </row>
    <row r="80" spans="1:17" ht="15.75" customHeight="1" x14ac:dyDescent="0.25">
      <c r="A80" s="1">
        <v>201712</v>
      </c>
      <c r="B80" s="30">
        <v>-8.0774602257045469E-3</v>
      </c>
      <c r="C80" s="1">
        <v>3.03</v>
      </c>
      <c r="D80" s="3">
        <f t="shared" si="0"/>
        <v>2.0299999999999998</v>
      </c>
      <c r="E80" s="1">
        <v>1.02</v>
      </c>
      <c r="F80" s="3">
        <f t="shared" si="4"/>
        <v>-1.5828571428571427</v>
      </c>
      <c r="G80" s="1">
        <v>-3.63</v>
      </c>
      <c r="H80" s="3">
        <f t="shared" si="1"/>
        <v>3.4268292682926829</v>
      </c>
      <c r="I80" s="1">
        <v>1.56</v>
      </c>
      <c r="J80" s="3">
        <f t="shared" si="2"/>
        <v>1.4</v>
      </c>
      <c r="K80" s="1">
        <v>-0.45</v>
      </c>
      <c r="L80" s="3">
        <f t="shared" si="3"/>
        <v>-0.62809917355371891</v>
      </c>
      <c r="M80" s="3"/>
      <c r="N80" s="4">
        <v>2.9455081001472649E-3</v>
      </c>
      <c r="O80" s="3"/>
      <c r="P80" s="1">
        <v>4.1500000000000004</v>
      </c>
      <c r="Q80" s="4">
        <v>5.0632911392405111E-2</v>
      </c>
    </row>
    <row r="81" spans="1:17" ht="15.75" customHeight="1" x14ac:dyDescent="0.25">
      <c r="A81" s="1">
        <v>201711</v>
      </c>
      <c r="B81" s="30">
        <v>5.2309575522024865E-3</v>
      </c>
      <c r="C81" s="1">
        <v>1</v>
      </c>
      <c r="D81" s="3">
        <f t="shared" si="0"/>
        <v>-0.34210526315789469</v>
      </c>
      <c r="E81" s="1">
        <v>-1.75</v>
      </c>
      <c r="F81" s="3">
        <f t="shared" si="4"/>
        <v>-2.1589403973509933</v>
      </c>
      <c r="G81" s="1">
        <v>-0.82</v>
      </c>
      <c r="H81" s="3">
        <f t="shared" si="1"/>
        <v>-1.6456692913385826</v>
      </c>
      <c r="I81" s="1">
        <v>0.65</v>
      </c>
      <c r="J81" s="3">
        <f t="shared" si="2"/>
        <v>-1.7647058823529411</v>
      </c>
      <c r="K81" s="1">
        <v>-1.21</v>
      </c>
      <c r="L81" s="3">
        <f t="shared" si="3"/>
        <v>0.86153846153846136</v>
      </c>
      <c r="M81" s="3"/>
      <c r="N81" s="4">
        <v>-6.8267581475128569E-2</v>
      </c>
      <c r="O81" s="3"/>
      <c r="P81" s="1">
        <v>3.95</v>
      </c>
      <c r="Q81" s="4">
        <v>1.5424164524421524E-2</v>
      </c>
    </row>
    <row r="82" spans="1:17" ht="15.75" customHeight="1" x14ac:dyDescent="0.25">
      <c r="A82" s="1">
        <v>201710</v>
      </c>
      <c r="B82" s="30">
        <v>2.5804891276466346E-2</v>
      </c>
      <c r="C82" s="1">
        <v>1.52</v>
      </c>
      <c r="D82" s="3">
        <f t="shared" si="0"/>
        <v>-8.2380952380952372</v>
      </c>
      <c r="E82" s="1">
        <v>1.51</v>
      </c>
      <c r="F82" s="3">
        <f t="shared" si="4"/>
        <v>-0.10650887573964496</v>
      </c>
      <c r="G82" s="1">
        <v>1.27</v>
      </c>
      <c r="H82" s="3">
        <f t="shared" si="1"/>
        <v>-1.701657458563536</v>
      </c>
      <c r="I82" s="1">
        <v>-0.85</v>
      </c>
      <c r="J82" s="3">
        <f t="shared" si="2"/>
        <v>0.93181818181818166</v>
      </c>
      <c r="K82" s="1">
        <v>-0.65</v>
      </c>
      <c r="L82" s="3">
        <f t="shared" si="3"/>
        <v>0.51162790697674421</v>
      </c>
      <c r="M82" s="3"/>
      <c r="N82" s="4">
        <v>-1.7194875252865893E-2</v>
      </c>
      <c r="O82" s="3"/>
      <c r="P82" s="1">
        <v>3.89</v>
      </c>
      <c r="Q82" s="4">
        <v>3.7333333333333441E-2</v>
      </c>
    </row>
    <row r="83" spans="1:17" ht="15.75" customHeight="1" x14ac:dyDescent="0.25">
      <c r="A83" s="1">
        <v>201709</v>
      </c>
      <c r="B83" s="30">
        <v>4.968979324582623E-3</v>
      </c>
      <c r="C83" s="1">
        <v>-0.21</v>
      </c>
      <c r="D83" s="3">
        <f t="shared" si="0"/>
        <v>-1.3559322033898304</v>
      </c>
      <c r="E83" s="1">
        <v>1.69</v>
      </c>
      <c r="F83" s="3">
        <f t="shared" si="4"/>
        <v>-2.6568627450980391</v>
      </c>
      <c r="G83" s="1">
        <v>-1.81</v>
      </c>
      <c r="H83" s="3">
        <f t="shared" si="1"/>
        <v>-2.0284090909090908</v>
      </c>
      <c r="I83" s="1">
        <v>-0.44</v>
      </c>
      <c r="J83" s="3">
        <f t="shared" si="2"/>
        <v>-0.30158730158730163</v>
      </c>
      <c r="K83" s="1">
        <v>-0.43</v>
      </c>
      <c r="L83" s="3">
        <f t="shared" si="3"/>
        <v>-1.4095238095238094</v>
      </c>
      <c r="M83" s="3"/>
      <c r="N83" s="4">
        <v>2.1701687909059686E-2</v>
      </c>
      <c r="O83" s="3"/>
      <c r="P83" s="1">
        <v>3.75</v>
      </c>
      <c r="Q83" s="4">
        <v>-1.3157894736842035E-2</v>
      </c>
    </row>
    <row r="84" spans="1:17" ht="15.75" customHeight="1" x14ac:dyDescent="0.25">
      <c r="A84" s="1">
        <v>201708</v>
      </c>
      <c r="B84" s="30">
        <v>2.7229910431974647E-2</v>
      </c>
      <c r="C84" s="1">
        <v>0.59</v>
      </c>
      <c r="D84" s="3">
        <f t="shared" si="0"/>
        <v>-0.81619937694704048</v>
      </c>
      <c r="E84" s="1">
        <v>-1.02</v>
      </c>
      <c r="F84" s="3">
        <f t="shared" si="4"/>
        <v>8.2727272727272734</v>
      </c>
      <c r="G84" s="1">
        <v>1.76</v>
      </c>
      <c r="H84" s="3">
        <f t="shared" si="1"/>
        <v>-0.31517509727626458</v>
      </c>
      <c r="I84" s="1">
        <v>-0.63</v>
      </c>
      <c r="J84" s="3">
        <f t="shared" si="2"/>
        <v>-0.53333333333333344</v>
      </c>
      <c r="K84" s="1">
        <v>1.05</v>
      </c>
      <c r="L84" s="3">
        <f t="shared" si="3"/>
        <v>-0.5161290322580645</v>
      </c>
      <c r="M84" s="3"/>
      <c r="N84" s="4">
        <v>-2.7144772117962401E-2</v>
      </c>
      <c r="O84" s="3"/>
      <c r="P84" s="1">
        <v>3.8</v>
      </c>
      <c r="Q84" s="4">
        <v>-5.9405940594059459E-2</v>
      </c>
    </row>
    <row r="85" spans="1:17" ht="15.75" customHeight="1" x14ac:dyDescent="0.25">
      <c r="A85" s="1">
        <v>201707</v>
      </c>
      <c r="B85" s="30">
        <v>1.4493352458923026E-2</v>
      </c>
      <c r="C85" s="1">
        <v>3.21</v>
      </c>
      <c r="D85" s="3">
        <f t="shared" si="0"/>
        <v>0.68062827225130906</v>
      </c>
      <c r="E85" s="1">
        <v>-0.11</v>
      </c>
      <c r="F85" s="3">
        <f t="shared" si="4"/>
        <v>-0.93922651933701662</v>
      </c>
      <c r="G85" s="1">
        <v>2.57</v>
      </c>
      <c r="H85" s="3">
        <f t="shared" si="1"/>
        <v>-3.793478260869565</v>
      </c>
      <c r="I85" s="1">
        <v>-1.35</v>
      </c>
      <c r="J85" s="3">
        <f t="shared" si="2"/>
        <v>-1.3237410071942446</v>
      </c>
      <c r="K85" s="1">
        <v>2.17</v>
      </c>
      <c r="L85" s="3">
        <f t="shared" si="3"/>
        <v>-3.5232558139534884</v>
      </c>
      <c r="M85" s="3"/>
      <c r="N85" s="4">
        <v>1.6784155756965902E-3</v>
      </c>
      <c r="O85" s="3"/>
      <c r="P85" s="1">
        <v>4.04</v>
      </c>
      <c r="Q85" s="4">
        <v>-9.8039215686274161E-3</v>
      </c>
    </row>
    <row r="86" spans="1:17" ht="15.75" customHeight="1" x14ac:dyDescent="0.25">
      <c r="A86" s="1">
        <v>201706</v>
      </c>
      <c r="B86" s="30">
        <v>1.6001326750357148E-2</v>
      </c>
      <c r="C86" s="1">
        <v>1.91</v>
      </c>
      <c r="D86" s="3">
        <f t="shared" si="0"/>
        <v>-10.095238095238095</v>
      </c>
      <c r="E86" s="1">
        <v>-1.81</v>
      </c>
      <c r="F86" s="3">
        <f t="shared" si="4"/>
        <v>0.39230769230769225</v>
      </c>
      <c r="G86" s="1">
        <v>-0.92</v>
      </c>
      <c r="H86" s="3">
        <f t="shared" si="1"/>
        <v>-2.3333333333333335</v>
      </c>
      <c r="I86" s="1">
        <v>4.17</v>
      </c>
      <c r="J86" s="3">
        <f t="shared" si="2"/>
        <v>-4.207692307692307</v>
      </c>
      <c r="K86" s="1">
        <v>-0.86</v>
      </c>
      <c r="L86" s="3">
        <f t="shared" si="3"/>
        <v>-2.4098360655737707</v>
      </c>
      <c r="M86" s="3"/>
      <c r="N86" s="4">
        <v>7.2354211663066881E-2</v>
      </c>
      <c r="O86" s="3"/>
      <c r="P86" s="1">
        <v>4.08</v>
      </c>
      <c r="Q86" s="4">
        <v>-6.8493150684931448E-2</v>
      </c>
    </row>
    <row r="87" spans="1:17" ht="15.75" customHeight="1" x14ac:dyDescent="0.25">
      <c r="A87" s="1">
        <v>201705</v>
      </c>
      <c r="B87" s="30">
        <v>1.0844591381083513E-2</v>
      </c>
      <c r="C87" s="1">
        <v>-0.21</v>
      </c>
      <c r="D87" s="3">
        <f t="shared" si="0"/>
        <v>-1.7777777777777777</v>
      </c>
      <c r="E87" s="1">
        <v>-1.3</v>
      </c>
      <c r="F87" s="3">
        <f t="shared" si="4"/>
        <v>-0.20731707317073167</v>
      </c>
      <c r="G87" s="1">
        <v>0.69</v>
      </c>
      <c r="H87" s="3">
        <f t="shared" si="1"/>
        <v>-0.44800000000000006</v>
      </c>
      <c r="I87" s="1">
        <v>-1.3</v>
      </c>
      <c r="J87" s="3">
        <f t="shared" si="2"/>
        <v>1.096774193548387</v>
      </c>
      <c r="K87" s="1">
        <v>0.61</v>
      </c>
      <c r="L87" s="3">
        <f t="shared" si="3"/>
        <v>-1.4803149606299213</v>
      </c>
      <c r="M87" s="3"/>
      <c r="N87" s="4">
        <v>-8.7085113374958945E-2</v>
      </c>
      <c r="O87" s="3"/>
      <c r="P87" s="1">
        <v>4.38</v>
      </c>
      <c r="Q87" s="4">
        <v>4.5871559633026138E-3</v>
      </c>
    </row>
    <row r="88" spans="1:17" ht="15.75" customHeight="1" x14ac:dyDescent="0.25">
      <c r="A88" s="1">
        <v>201704</v>
      </c>
      <c r="B88" s="30">
        <v>2.5953726807870225E-2</v>
      </c>
      <c r="C88" s="1">
        <v>0.27</v>
      </c>
      <c r="D88" s="3">
        <f t="shared" si="0"/>
        <v>-0.9042553191489362</v>
      </c>
      <c r="E88" s="1">
        <v>-1.64</v>
      </c>
      <c r="F88" s="3">
        <f t="shared" si="4"/>
        <v>-0.35433070866141736</v>
      </c>
      <c r="G88" s="1">
        <v>1.25</v>
      </c>
      <c r="H88" s="3">
        <f t="shared" si="1"/>
        <v>-2.1792452830188678</v>
      </c>
      <c r="I88" s="1">
        <v>-0.62</v>
      </c>
      <c r="J88" s="3">
        <f t="shared" si="2"/>
        <v>-1.3690476190476191</v>
      </c>
      <c r="K88" s="1">
        <v>-1.27</v>
      </c>
      <c r="L88" s="3">
        <f t="shared" si="3"/>
        <v>-3.6458333333333335</v>
      </c>
      <c r="M88" s="3"/>
      <c r="N88" s="4">
        <v>-4.6380445001566795E-2</v>
      </c>
      <c r="O88" s="3"/>
      <c r="P88" s="1">
        <v>4.3600000000000003</v>
      </c>
      <c r="Q88" s="4">
        <v>5.0602409638554224E-2</v>
      </c>
    </row>
    <row r="89" spans="1:17" ht="15.75" customHeight="1" x14ac:dyDescent="0.25">
      <c r="A89" s="1">
        <v>201703</v>
      </c>
      <c r="B89" s="30">
        <v>5.4410314595376708E-3</v>
      </c>
      <c r="C89" s="1">
        <v>2.82</v>
      </c>
      <c r="D89" s="3">
        <f t="shared" si="0"/>
        <v>0.26457399103139001</v>
      </c>
      <c r="E89" s="1">
        <v>-2.54</v>
      </c>
      <c r="F89" s="3">
        <f t="shared" si="4"/>
        <v>0.60759493670886067</v>
      </c>
      <c r="G89" s="1">
        <v>-1.06</v>
      </c>
      <c r="H89" s="3">
        <f t="shared" si="1"/>
        <v>-1.4045801526717558</v>
      </c>
      <c r="I89" s="1">
        <v>1.68</v>
      </c>
      <c r="J89" s="3">
        <f t="shared" si="2"/>
        <v>-3.0487804878048781</v>
      </c>
      <c r="K89" s="1">
        <v>0.48</v>
      </c>
      <c r="L89" s="3">
        <f t="shared" si="3"/>
        <v>-4.4285714285714279</v>
      </c>
      <c r="M89" s="3"/>
      <c r="N89" s="4">
        <v>-1.268564356435653E-2</v>
      </c>
      <c r="O89" s="3"/>
      <c r="P89" s="1">
        <v>4.1500000000000004</v>
      </c>
      <c r="Q89" s="4">
        <v>7.2815533980583602E-3</v>
      </c>
    </row>
    <row r="90" spans="1:17" ht="15.75" customHeight="1" x14ac:dyDescent="0.25">
      <c r="A90" s="1">
        <v>201702</v>
      </c>
      <c r="B90" s="30">
        <v>2.5284213793857591E-2</v>
      </c>
      <c r="C90" s="1">
        <v>2.23</v>
      </c>
      <c r="D90" s="3">
        <f t="shared" si="0"/>
        <v>-0.62203389830508482</v>
      </c>
      <c r="E90" s="1">
        <v>-1.58</v>
      </c>
      <c r="F90" s="3">
        <f t="shared" si="4"/>
        <v>-0.10734463276836159</v>
      </c>
      <c r="G90" s="1">
        <v>2.62</v>
      </c>
      <c r="H90" s="3">
        <f t="shared" si="1"/>
        <v>-0.21321321321321318</v>
      </c>
      <c r="I90" s="1">
        <v>-0.82</v>
      </c>
      <c r="J90" s="3">
        <f t="shared" si="2"/>
        <v>0.4137931034482758</v>
      </c>
      <c r="K90" s="1">
        <v>-0.14000000000000001</v>
      </c>
      <c r="L90" s="3">
        <f t="shared" si="3"/>
        <v>-1.0512820512820513</v>
      </c>
      <c r="M90" s="3"/>
      <c r="N90" s="4">
        <v>-4.0095040095040058E-2</v>
      </c>
      <c r="O90" s="3"/>
      <c r="P90" s="1">
        <v>4.12</v>
      </c>
      <c r="Q90" s="4">
        <v>8.9947089947089998E-2</v>
      </c>
    </row>
    <row r="91" spans="1:17" ht="15.75" customHeight="1" x14ac:dyDescent="0.25">
      <c r="A91" s="1">
        <v>201701</v>
      </c>
      <c r="B91" s="30">
        <v>4.091128516936271E-3</v>
      </c>
      <c r="C91" s="1">
        <v>5.9</v>
      </c>
      <c r="D91" s="3">
        <f t="shared" si="0"/>
        <v>-4.1052631578947372</v>
      </c>
      <c r="E91" s="1">
        <v>-1.77</v>
      </c>
      <c r="F91" s="3">
        <f t="shared" si="4"/>
        <v>-3.0344827586206895</v>
      </c>
      <c r="G91" s="1">
        <v>3.33</v>
      </c>
      <c r="H91" s="3">
        <f t="shared" si="1"/>
        <v>1.7983193277310927</v>
      </c>
      <c r="I91" s="1">
        <v>-0.57999999999999996</v>
      </c>
      <c r="J91" s="3">
        <f t="shared" si="2"/>
        <v>-1.5132743362831858</v>
      </c>
      <c r="K91" s="1">
        <v>2.73</v>
      </c>
      <c r="L91" s="3">
        <f t="shared" si="3"/>
        <v>4.25</v>
      </c>
      <c r="M91" s="3"/>
      <c r="N91" s="4">
        <v>1.1414839291078449E-2</v>
      </c>
      <c r="O91" s="3"/>
      <c r="P91" s="1">
        <v>3.78</v>
      </c>
      <c r="Q91" s="4">
        <v>-3.8167938931297773E-2</v>
      </c>
    </row>
    <row r="92" spans="1:17" ht="15.75" customHeight="1" x14ac:dyDescent="0.25">
      <c r="A92" s="1">
        <v>201612</v>
      </c>
      <c r="B92" s="30">
        <v>1.6552848987696267E-2</v>
      </c>
      <c r="C92" s="1">
        <v>-1.9</v>
      </c>
      <c r="D92" s="3">
        <f t="shared" si="0"/>
        <v>5.5517241379310347</v>
      </c>
      <c r="E92" s="1">
        <v>0.87</v>
      </c>
      <c r="F92" s="3">
        <f t="shared" si="4"/>
        <v>-1.5058139534883721</v>
      </c>
      <c r="G92" s="1">
        <v>1.19</v>
      </c>
      <c r="H92" s="3">
        <f t="shared" si="1"/>
        <v>0.26595744680851063</v>
      </c>
      <c r="I92" s="1">
        <v>1.1299999999999999</v>
      </c>
      <c r="J92" s="3">
        <f t="shared" si="2"/>
        <v>3.0357142857142847</v>
      </c>
      <c r="K92" s="1">
        <v>0.52</v>
      </c>
      <c r="L92" s="3">
        <f t="shared" si="3"/>
        <v>0.44444444444444464</v>
      </c>
      <c r="M92" s="3"/>
      <c r="N92" s="4">
        <v>6.4258312020460284E-2</v>
      </c>
      <c r="O92" s="3"/>
      <c r="P92" s="1">
        <v>3.93</v>
      </c>
      <c r="Q92" s="4">
        <v>-5.0632911392405333E-3</v>
      </c>
    </row>
    <row r="93" spans="1:17" ht="15.75" customHeight="1" x14ac:dyDescent="0.25">
      <c r="A93" s="1">
        <v>201611</v>
      </c>
      <c r="B93" s="30">
        <v>2.463661966918651E-2</v>
      </c>
      <c r="C93" s="1">
        <v>-0.28999999999999998</v>
      </c>
      <c r="D93" s="3">
        <f t="shared" si="0"/>
        <v>-0.8</v>
      </c>
      <c r="E93" s="1">
        <v>-1.72</v>
      </c>
      <c r="F93" s="3">
        <f t="shared" si="4"/>
        <v>-2.4098360655737707</v>
      </c>
      <c r="G93" s="1">
        <v>0.94</v>
      </c>
      <c r="H93" s="3">
        <f t="shared" si="1"/>
        <v>-0.66548042704626331</v>
      </c>
      <c r="I93" s="1">
        <v>0.28000000000000003</v>
      </c>
      <c r="J93" s="3">
        <f t="shared" si="2"/>
        <v>-1.4827586206896552</v>
      </c>
      <c r="K93" s="1">
        <v>0.36</v>
      </c>
      <c r="L93" s="3">
        <f t="shared" si="3"/>
        <v>-0.8599221789883269</v>
      </c>
      <c r="M93" s="3"/>
      <c r="N93" s="4">
        <v>0.15509601181683896</v>
      </c>
      <c r="O93" s="3"/>
      <c r="P93" s="1">
        <v>3.95</v>
      </c>
      <c r="Q93" s="4">
        <v>1.2820512820512997E-2</v>
      </c>
    </row>
    <row r="94" spans="1:17" ht="15.75" customHeight="1" x14ac:dyDescent="0.25">
      <c r="A94" s="1">
        <v>201610</v>
      </c>
      <c r="B94" s="30">
        <v>-2.2807182885187238E-3</v>
      </c>
      <c r="C94" s="1">
        <v>-1.45</v>
      </c>
      <c r="D94" s="3">
        <f t="shared" si="0"/>
        <v>-1.5410447761194028</v>
      </c>
      <c r="E94" s="1">
        <v>1.22</v>
      </c>
      <c r="F94" s="3">
        <f t="shared" si="4"/>
        <v>-0.2129032258064516</v>
      </c>
      <c r="G94" s="1">
        <v>2.81</v>
      </c>
      <c r="H94" s="3">
        <f t="shared" si="1"/>
        <v>3.6833333333333336</v>
      </c>
      <c r="I94" s="1">
        <v>-0.57999999999999996</v>
      </c>
      <c r="J94" s="3">
        <f t="shared" si="2"/>
        <v>0.487179487179487</v>
      </c>
      <c r="K94" s="1">
        <v>2.57</v>
      </c>
      <c r="L94" s="3">
        <f t="shared" si="3"/>
        <v>2.7246376811594204</v>
      </c>
      <c r="M94" s="3"/>
      <c r="N94" s="4">
        <v>0.19505736981465138</v>
      </c>
      <c r="O94" s="3"/>
      <c r="P94" s="1">
        <v>3.9</v>
      </c>
      <c r="Q94" s="4">
        <v>-0.14847161572052403</v>
      </c>
    </row>
    <row r="95" spans="1:17" ht="15.75" customHeight="1" x14ac:dyDescent="0.25">
      <c r="A95" s="1">
        <v>201609</v>
      </c>
      <c r="B95" s="30">
        <v>-9.1554299739192713E-3</v>
      </c>
      <c r="C95" s="1">
        <v>2.68</v>
      </c>
      <c r="D95" s="3">
        <f t="shared" si="0"/>
        <v>-6.9555555555555557</v>
      </c>
      <c r="E95" s="1">
        <v>1.55</v>
      </c>
      <c r="F95" s="3">
        <f t="shared" si="4"/>
        <v>0.28099173553719026</v>
      </c>
      <c r="G95" s="1">
        <v>0.6</v>
      </c>
      <c r="H95" s="3">
        <f t="shared" si="1"/>
        <v>-0.68253968253968256</v>
      </c>
      <c r="I95" s="1">
        <v>-0.39</v>
      </c>
      <c r="J95" s="3">
        <f t="shared" si="2"/>
        <v>0.14705882352941169</v>
      </c>
      <c r="K95" s="1">
        <v>0.69</v>
      </c>
      <c r="L95" s="3">
        <f t="shared" si="3"/>
        <v>-2.078125</v>
      </c>
      <c r="M95" s="3"/>
      <c r="N95" s="4">
        <v>1.251117068811447E-2</v>
      </c>
      <c r="O95" s="3"/>
      <c r="P95" s="1">
        <v>4.58</v>
      </c>
      <c r="Q95" s="4">
        <v>-8.582834331337319E-2</v>
      </c>
    </row>
    <row r="96" spans="1:17" ht="15.75" customHeight="1" x14ac:dyDescent="0.25">
      <c r="A96" s="1">
        <v>201608</v>
      </c>
      <c r="B96" s="30">
        <v>-5.4395619995900035E-2</v>
      </c>
      <c r="C96" s="1">
        <v>-0.45</v>
      </c>
      <c r="D96" s="3">
        <f t="shared" si="0"/>
        <v>-1.0766609880749574</v>
      </c>
      <c r="E96" s="1">
        <v>1.21</v>
      </c>
      <c r="F96" s="3">
        <f t="shared" si="4"/>
        <v>-1.3261455525606469</v>
      </c>
      <c r="G96" s="1">
        <v>1.89</v>
      </c>
      <c r="H96" s="3">
        <f t="shared" si="1"/>
        <v>-2.5773195876288679E-2</v>
      </c>
      <c r="I96" s="1">
        <v>-0.34</v>
      </c>
      <c r="J96" s="3">
        <f t="shared" si="2"/>
        <v>-1.2281879194630874</v>
      </c>
      <c r="K96" s="1">
        <v>-0.64</v>
      </c>
      <c r="L96" s="3">
        <f t="shared" si="3"/>
        <v>3</v>
      </c>
      <c r="M96" s="3"/>
      <c r="N96" s="4">
        <v>1.4965986394557707E-2</v>
      </c>
      <c r="O96" s="3"/>
      <c r="P96" s="1">
        <v>5.01</v>
      </c>
      <c r="Q96" s="4">
        <v>-1.1834319526627279E-2</v>
      </c>
    </row>
    <row r="97" spans="1:17" ht="15.75" customHeight="1" x14ac:dyDescent="0.25">
      <c r="A97" s="1">
        <v>201607</v>
      </c>
      <c r="B97" s="30">
        <v>-5.1009416353666737E-3</v>
      </c>
      <c r="C97" s="1">
        <v>5.87</v>
      </c>
      <c r="D97" s="3">
        <f t="shared" si="0"/>
        <v>12.340909090909092</v>
      </c>
      <c r="E97" s="1">
        <v>-3.71</v>
      </c>
      <c r="F97" s="3">
        <f t="shared" si="4"/>
        <v>-7.7454545454545451</v>
      </c>
      <c r="G97" s="1">
        <v>1.94</v>
      </c>
      <c r="H97" s="3">
        <f t="shared" si="1"/>
        <v>0.88349514563106779</v>
      </c>
      <c r="I97" s="1">
        <v>1.49</v>
      </c>
      <c r="J97" s="3">
        <f t="shared" si="2"/>
        <v>0.53608247422680422</v>
      </c>
      <c r="K97" s="1">
        <v>-0.16</v>
      </c>
      <c r="L97" s="3">
        <f t="shared" si="3"/>
        <v>-0.67346938775510201</v>
      </c>
      <c r="M97" s="3"/>
      <c r="N97" s="4">
        <v>-6.2101233517652066E-2</v>
      </c>
      <c r="O97" s="3"/>
      <c r="P97" s="1">
        <v>5.07</v>
      </c>
      <c r="Q97" s="4">
        <v>0.10698689956331875</v>
      </c>
    </row>
    <row r="98" spans="1:17" ht="15.75" customHeight="1" x14ac:dyDescent="0.25">
      <c r="A98" s="1">
        <v>201606</v>
      </c>
      <c r="B98" s="30">
        <v>6.900125705502802E-3</v>
      </c>
      <c r="C98" s="1">
        <v>0.44</v>
      </c>
      <c r="D98" s="3">
        <f t="shared" si="0"/>
        <v>-1.2458100558659218</v>
      </c>
      <c r="E98" s="1">
        <v>0.55000000000000004</v>
      </c>
      <c r="F98" s="3">
        <f t="shared" si="4"/>
        <v>2.666666666666667</v>
      </c>
      <c r="G98" s="1">
        <v>1.03</v>
      </c>
      <c r="H98" s="3">
        <f t="shared" si="1"/>
        <v>-1.5049019607843137</v>
      </c>
      <c r="I98" s="1">
        <v>0.97</v>
      </c>
      <c r="J98" s="3">
        <f t="shared" si="2"/>
        <v>0.8653846153846152</v>
      </c>
      <c r="K98" s="1">
        <v>-0.49</v>
      </c>
      <c r="L98" s="3">
        <f t="shared" si="3"/>
        <v>-0.68789808917197459</v>
      </c>
      <c r="M98" s="3"/>
      <c r="N98" s="4">
        <v>-9.8542944785276143E-2</v>
      </c>
      <c r="O98" s="3"/>
      <c r="P98" s="1">
        <v>4.58</v>
      </c>
      <c r="Q98" s="4">
        <v>-5.1759834368530044E-2</v>
      </c>
    </row>
    <row r="99" spans="1:17" ht="15.75" customHeight="1" x14ac:dyDescent="0.25">
      <c r="A99" s="1">
        <v>201605</v>
      </c>
      <c r="B99" s="30">
        <v>6.5326834971286107E-2</v>
      </c>
      <c r="C99" s="1">
        <v>-1.79</v>
      </c>
      <c r="D99" s="3">
        <f t="shared" si="0"/>
        <v>-2.2430555555555554</v>
      </c>
      <c r="E99" s="1">
        <v>0.15</v>
      </c>
      <c r="F99" s="3">
        <f t="shared" si="4"/>
        <v>-0.91017964071856283</v>
      </c>
      <c r="G99" s="1">
        <v>-2.04</v>
      </c>
      <c r="H99" s="3">
        <f t="shared" si="1"/>
        <v>-2.046153846153846</v>
      </c>
      <c r="I99" s="1">
        <v>0.52</v>
      </c>
      <c r="J99" s="3">
        <f t="shared" si="2"/>
        <v>8.3333333333333481E-2</v>
      </c>
      <c r="K99" s="1">
        <v>-1.57</v>
      </c>
      <c r="L99" s="3">
        <f t="shared" si="3"/>
        <v>-2.3305084745762716</v>
      </c>
      <c r="M99" s="3"/>
      <c r="N99" s="4">
        <v>-8.4912280701754383E-2</v>
      </c>
      <c r="O99" s="3"/>
      <c r="P99" s="1">
        <v>4.83</v>
      </c>
      <c r="Q99" s="4">
        <v>-1.2200417709216094E-3</v>
      </c>
    </row>
    <row r="100" spans="1:17" ht="15.75" customHeight="1" x14ac:dyDescent="0.25">
      <c r="A100" s="1">
        <v>201604</v>
      </c>
      <c r="B100" s="30">
        <v>-2.0155228830126992E-2</v>
      </c>
      <c r="C100" s="1">
        <v>1.44</v>
      </c>
      <c r="D100" s="3">
        <f t="shared" si="0"/>
        <v>-0.86478873239436616</v>
      </c>
      <c r="E100" s="1">
        <v>1.67</v>
      </c>
      <c r="F100" s="3">
        <f t="shared" si="4"/>
        <v>-1.6816326530612244</v>
      </c>
      <c r="G100" s="1">
        <v>1.95</v>
      </c>
      <c r="H100" s="3">
        <f t="shared" si="1"/>
        <v>0.875</v>
      </c>
      <c r="I100" s="1">
        <v>0.48</v>
      </c>
      <c r="J100" s="3">
        <f t="shared" si="2"/>
        <v>-0.70370370370370372</v>
      </c>
      <c r="K100" s="1">
        <v>1.18</v>
      </c>
      <c r="L100" s="3">
        <f t="shared" si="3"/>
        <v>-0.16312056737588654</v>
      </c>
      <c r="M100" s="3"/>
      <c r="N100" s="4">
        <v>-2.697166268350959E-2</v>
      </c>
      <c r="O100" s="3"/>
      <c r="P100" s="1">
        <v>4.8358999999999996</v>
      </c>
      <c r="Q100" s="4">
        <v>-2.3937834292057869E-2</v>
      </c>
    </row>
    <row r="101" spans="1:17" ht="15.75" customHeight="1" x14ac:dyDescent="0.25">
      <c r="A101" s="1">
        <v>201603</v>
      </c>
      <c r="B101" s="30">
        <v>3.2083762915316338E-2</v>
      </c>
      <c r="C101" s="1">
        <v>10.65</v>
      </c>
      <c r="D101" s="3">
        <f t="shared" si="0"/>
        <v>13.200000000000001</v>
      </c>
      <c r="E101" s="1">
        <v>-2.4500000000000002</v>
      </c>
      <c r="F101" s="3">
        <f t="shared" si="4"/>
        <v>2.310810810810811</v>
      </c>
      <c r="G101" s="1">
        <v>1.04</v>
      </c>
      <c r="H101" s="3">
        <f t="shared" si="1"/>
        <v>-0.67601246105919</v>
      </c>
      <c r="I101" s="1">
        <v>1.62</v>
      </c>
      <c r="J101" s="3">
        <f t="shared" si="2"/>
        <v>-1.8350515463917527</v>
      </c>
      <c r="K101" s="1">
        <v>1.41</v>
      </c>
      <c r="L101" s="3">
        <f t="shared" si="3"/>
        <v>0</v>
      </c>
      <c r="M101" s="3"/>
      <c r="N101" s="4">
        <v>-1.3804713804713931E-2</v>
      </c>
      <c r="O101" s="3"/>
      <c r="P101" s="1">
        <v>4.9545000000000003</v>
      </c>
      <c r="Q101" s="4">
        <v>0.120800814387513</v>
      </c>
    </row>
    <row r="102" spans="1:17" ht="15.75" customHeight="1" x14ac:dyDescent="0.25">
      <c r="A102" s="1">
        <v>201602</v>
      </c>
      <c r="B102" s="30">
        <v>1.0094452035136481E-2</v>
      </c>
      <c r="C102" s="1">
        <v>0.75</v>
      </c>
      <c r="D102" s="3">
        <f t="shared" si="0"/>
        <v>-1.0830564784053156</v>
      </c>
      <c r="E102" s="1">
        <v>-0.74</v>
      </c>
      <c r="F102" s="3">
        <f t="shared" si="4"/>
        <v>-0.11904761904761907</v>
      </c>
      <c r="G102" s="1">
        <v>3.21</v>
      </c>
      <c r="H102" s="3">
        <f t="shared" si="1"/>
        <v>-10.171428571428573</v>
      </c>
      <c r="I102" s="1">
        <v>-1.94</v>
      </c>
      <c r="J102" s="3">
        <f t="shared" si="2"/>
        <v>-2.2597402597402594</v>
      </c>
      <c r="K102" s="1">
        <v>1.41</v>
      </c>
      <c r="L102" s="3">
        <f t="shared" si="3"/>
        <v>-0.3411214953271029</v>
      </c>
      <c r="M102" s="3"/>
      <c r="N102" s="4">
        <v>-7.8498293515358308E-2</v>
      </c>
      <c r="O102" s="3"/>
      <c r="P102" s="1">
        <v>4.4204999999999997</v>
      </c>
      <c r="Q102" s="4">
        <v>-4.2829612628023317E-2</v>
      </c>
    </row>
    <row r="103" spans="1:17" ht="15.75" customHeight="1" x14ac:dyDescent="0.25">
      <c r="A103" s="1">
        <v>201601</v>
      </c>
      <c r="B103" s="30">
        <v>8.3704522803396575E-2</v>
      </c>
      <c r="C103" s="1">
        <v>-9.0299999999999994</v>
      </c>
      <c r="D103" s="3">
        <f t="shared" si="0"/>
        <v>-5.8031914893617023</v>
      </c>
      <c r="E103" s="1">
        <v>-0.84</v>
      </c>
      <c r="F103" s="3">
        <f t="shared" si="4"/>
        <v>41</v>
      </c>
      <c r="G103" s="1">
        <v>-0.35</v>
      </c>
      <c r="H103" s="3">
        <f t="shared" si="1"/>
        <v>-0.86792452830188682</v>
      </c>
      <c r="I103" s="1">
        <v>1.54</v>
      </c>
      <c r="J103" s="3">
        <f t="shared" si="2"/>
        <v>0.27272727272727271</v>
      </c>
      <c r="K103" s="1">
        <v>2.14</v>
      </c>
      <c r="L103" s="3">
        <f t="shared" si="3"/>
        <v>0.6984126984126986</v>
      </c>
      <c r="M103" s="3"/>
      <c r="N103" s="4">
        <v>-9.7451694203304462E-2</v>
      </c>
      <c r="O103" s="3"/>
      <c r="P103" s="1">
        <v>4.6182999999999996</v>
      </c>
      <c r="Q103" s="4">
        <v>5.4165715590047903E-2</v>
      </c>
    </row>
    <row r="104" spans="1:17" ht="15.75" customHeight="1" x14ac:dyDescent="0.25">
      <c r="A104" s="1">
        <v>201512</v>
      </c>
      <c r="B104" s="30">
        <v>9.829307572613688E-3</v>
      </c>
      <c r="C104" s="1">
        <v>1.88</v>
      </c>
      <c r="D104" s="3">
        <f t="shared" si="0"/>
        <v>-1.9038461538461537</v>
      </c>
      <c r="E104" s="1">
        <v>-0.02</v>
      </c>
      <c r="F104" s="3">
        <f t="shared" si="4"/>
        <v>-1.0094339622641511</v>
      </c>
      <c r="G104" s="1">
        <v>-2.65</v>
      </c>
      <c r="H104" s="3">
        <f t="shared" si="1"/>
        <v>-9.2465753424657571E-2</v>
      </c>
      <c r="I104" s="1">
        <v>1.21</v>
      </c>
      <c r="J104" s="3">
        <f t="shared" si="2"/>
        <v>-0.24375000000000002</v>
      </c>
      <c r="K104" s="1">
        <v>1.26</v>
      </c>
      <c r="L104" s="3">
        <f t="shared" si="3"/>
        <v>1.4230769230769229</v>
      </c>
      <c r="M104" s="3"/>
      <c r="N104" s="4">
        <v>9.0421022887821056E-3</v>
      </c>
      <c r="O104" s="3"/>
      <c r="P104" s="1">
        <v>4.3810000000000002</v>
      </c>
      <c r="Q104" s="4">
        <v>5.4773082942096929E-2</v>
      </c>
    </row>
    <row r="105" spans="1:17" ht="15.75" customHeight="1" x14ac:dyDescent="0.25">
      <c r="A105" s="1">
        <v>201511</v>
      </c>
      <c r="B105" s="30">
        <v>-2.4356841749074265E-2</v>
      </c>
      <c r="C105" s="1">
        <v>-2.08</v>
      </c>
      <c r="D105" s="3">
        <f t="shared" si="0"/>
        <v>-1.284931506849315</v>
      </c>
      <c r="E105" s="1">
        <v>2.12</v>
      </c>
      <c r="F105" s="3">
        <f t="shared" si="4"/>
        <v>-2.606060606060606</v>
      </c>
      <c r="G105" s="1">
        <v>-2.92</v>
      </c>
      <c r="H105" s="3">
        <f t="shared" si="1"/>
        <v>-3.4957264957264957</v>
      </c>
      <c r="I105" s="1">
        <v>1.6</v>
      </c>
      <c r="J105" s="3">
        <f t="shared" si="2"/>
        <v>0.40350877192982471</v>
      </c>
      <c r="K105" s="1">
        <v>0.52</v>
      </c>
      <c r="L105" s="3">
        <f t="shared" si="3"/>
        <v>-6.2</v>
      </c>
      <c r="M105" s="3"/>
      <c r="N105" s="4">
        <v>7.1450196790796339E-2</v>
      </c>
      <c r="O105" s="3"/>
      <c r="P105" s="1">
        <v>4.1535000000000002</v>
      </c>
      <c r="Q105" s="4">
        <v>4.7382489408916761E-2</v>
      </c>
    </row>
    <row r="106" spans="1:17" ht="15.75" customHeight="1" x14ac:dyDescent="0.25">
      <c r="A106" s="1">
        <v>201510</v>
      </c>
      <c r="B106" s="30">
        <v>3.6738440858011812E-2</v>
      </c>
      <c r="C106" s="1">
        <v>7.3</v>
      </c>
      <c r="D106" s="3">
        <f t="shared" si="0"/>
        <v>-3.3624595469255665</v>
      </c>
      <c r="E106" s="1">
        <v>-1.32</v>
      </c>
      <c r="F106" s="3">
        <f t="shared" si="4"/>
        <v>-1.4164037854889591</v>
      </c>
      <c r="G106" s="1">
        <v>1.17</v>
      </c>
      <c r="H106" s="3">
        <f t="shared" si="1"/>
        <v>-4.65625</v>
      </c>
      <c r="I106" s="1">
        <v>1.1399999999999999</v>
      </c>
      <c r="J106" s="3">
        <f t="shared" si="2"/>
        <v>-1.7972027972027971</v>
      </c>
      <c r="K106" s="1">
        <v>-0.1</v>
      </c>
      <c r="L106" s="3">
        <f t="shared" si="3"/>
        <v>-1.0900900900900901</v>
      </c>
      <c r="M106" s="3"/>
      <c r="N106" s="4">
        <v>7.9340860543180014E-3</v>
      </c>
      <c r="O106" s="3"/>
      <c r="P106" s="1">
        <v>3.9655999999999998</v>
      </c>
      <c r="Q106" s="4">
        <v>7.21894770994429E-2</v>
      </c>
    </row>
    <row r="107" spans="1:17" ht="15.75" customHeight="1" x14ac:dyDescent="0.25">
      <c r="A107" s="1">
        <v>201509</v>
      </c>
      <c r="B107" s="30">
        <v>1.9006169345974433E-2</v>
      </c>
      <c r="C107" s="1">
        <v>-3.09</v>
      </c>
      <c r="D107" s="3">
        <f t="shared" si="0"/>
        <v>-0.71415356151711373</v>
      </c>
      <c r="E107" s="1">
        <v>3.17</v>
      </c>
      <c r="F107" s="3">
        <f t="shared" si="4"/>
        <v>-3.8053097345132745</v>
      </c>
      <c r="G107" s="1">
        <v>-0.32</v>
      </c>
      <c r="H107" s="3">
        <f t="shared" si="1"/>
        <v>-1.4</v>
      </c>
      <c r="I107" s="1">
        <v>-1.43</v>
      </c>
      <c r="J107" s="3">
        <f t="shared" si="2"/>
        <v>70.5</v>
      </c>
      <c r="K107" s="1">
        <v>1.1100000000000001</v>
      </c>
      <c r="L107" s="3">
        <f t="shared" si="3"/>
        <v>-3.1764705882352944</v>
      </c>
      <c r="M107" s="3"/>
      <c r="N107" s="4">
        <v>1.6849225804449697E-2</v>
      </c>
      <c r="O107" s="3"/>
      <c r="P107" s="1">
        <v>3.6985999999999999</v>
      </c>
      <c r="Q107" s="4">
        <v>-3.6094967553621293E-2</v>
      </c>
    </row>
    <row r="108" spans="1:17" ht="15.75" customHeight="1" x14ac:dyDescent="0.25">
      <c r="A108" s="1">
        <v>201508</v>
      </c>
      <c r="B108" s="30">
        <v>7.0263261965429091E-2</v>
      </c>
      <c r="C108" s="1">
        <v>-10.81</v>
      </c>
      <c r="D108" s="3">
        <f t="shared" si="0"/>
        <v>2.1333333333333333</v>
      </c>
      <c r="E108" s="1">
        <v>-1.1299999999999999</v>
      </c>
      <c r="F108" s="3">
        <f t="shared" si="4"/>
        <v>-0.81744749596122779</v>
      </c>
      <c r="G108" s="1">
        <v>0.8</v>
      </c>
      <c r="H108" s="3">
        <f t="shared" si="1"/>
        <v>-1.2888086642599279</v>
      </c>
      <c r="I108" s="1">
        <v>-0.02</v>
      </c>
      <c r="J108" s="3">
        <f t="shared" si="2"/>
        <v>-1.0044543429844097</v>
      </c>
      <c r="K108" s="1">
        <v>-0.51</v>
      </c>
      <c r="L108" s="3">
        <f t="shared" si="3"/>
        <v>-1.2914285714285714</v>
      </c>
      <c r="M108" s="3"/>
      <c r="N108" s="4">
        <v>-3.7856396477086052E-2</v>
      </c>
      <c r="O108" s="3"/>
      <c r="P108" s="1">
        <v>3.8371</v>
      </c>
      <c r="Q108" s="4">
        <v>-0.1221660451602572</v>
      </c>
    </row>
    <row r="109" spans="1:17" ht="15.75" customHeight="1" x14ac:dyDescent="0.25">
      <c r="A109" s="1">
        <v>201507</v>
      </c>
      <c r="B109" s="30">
        <v>-1.1117092700192455E-2</v>
      </c>
      <c r="C109" s="1">
        <v>-3.45</v>
      </c>
      <c r="D109" s="3">
        <f t="shared" si="0"/>
        <v>-0.22818791946308714</v>
      </c>
      <c r="E109" s="1">
        <v>-6.19</v>
      </c>
      <c r="F109" s="3">
        <f t="shared" si="4"/>
        <v>-6.115702479338843</v>
      </c>
      <c r="G109" s="1">
        <v>-2.77</v>
      </c>
      <c r="H109" s="3">
        <f t="shared" si="1"/>
        <v>9.6538461538461533</v>
      </c>
      <c r="I109" s="1">
        <v>4.49</v>
      </c>
      <c r="J109" s="3">
        <f t="shared" si="2"/>
        <v>-5.8804347826086953</v>
      </c>
      <c r="K109" s="1">
        <v>1.75</v>
      </c>
      <c r="L109" s="3">
        <f t="shared" si="3"/>
        <v>-1.6853932584269704E-2</v>
      </c>
      <c r="M109" s="3"/>
      <c r="N109" s="4">
        <v>-7.6152912621359259E-2</v>
      </c>
      <c r="O109" s="3"/>
      <c r="P109" s="1">
        <v>4.3711000000000002</v>
      </c>
      <c r="Q109" s="4">
        <v>5.2389550981100319E-2</v>
      </c>
    </row>
    <row r="110" spans="1:17" ht="15.75" customHeight="1" x14ac:dyDescent="0.25">
      <c r="A110" s="1">
        <v>201506</v>
      </c>
      <c r="B110" s="30">
        <v>-4.4707314951726529E-2</v>
      </c>
      <c r="C110" s="1">
        <v>-4.47</v>
      </c>
      <c r="D110" s="3">
        <f t="shared" si="0"/>
        <v>1.8838709677419354</v>
      </c>
      <c r="E110" s="1">
        <v>1.21</v>
      </c>
      <c r="F110" s="3">
        <f t="shared" si="4"/>
        <v>-0.86123853211009171</v>
      </c>
      <c r="G110" s="1">
        <v>-0.26</v>
      </c>
      <c r="H110" s="3">
        <f t="shared" si="1"/>
        <v>-1.40625</v>
      </c>
      <c r="I110" s="1">
        <v>-0.92</v>
      </c>
      <c r="J110" s="3">
        <f t="shared" si="2"/>
        <v>-0.77884615384615385</v>
      </c>
      <c r="K110" s="1">
        <v>1.78</v>
      </c>
      <c r="L110" s="3">
        <f t="shared" si="3"/>
        <v>0.33834586466165417</v>
      </c>
      <c r="M110" s="3"/>
      <c r="N110" s="4">
        <v>-1.0194803405616515E-3</v>
      </c>
      <c r="O110" s="3"/>
      <c r="P110" s="1">
        <v>4.1535000000000002</v>
      </c>
      <c r="Q110" s="4">
        <v>-5.1928783382789279E-2</v>
      </c>
    </row>
    <row r="111" spans="1:17" ht="15.75" customHeight="1" x14ac:dyDescent="0.25">
      <c r="A111" s="1">
        <v>201505</v>
      </c>
      <c r="B111" s="30">
        <v>3.3874534067568352E-2</v>
      </c>
      <c r="C111" s="1">
        <v>-1.55</v>
      </c>
      <c r="D111" s="3">
        <f t="shared" si="0"/>
        <v>-1.2491961414790997</v>
      </c>
      <c r="E111" s="1">
        <v>8.7200000000000006</v>
      </c>
      <c r="F111" s="3">
        <f t="shared" si="4"/>
        <v>-0.18656716417910446</v>
      </c>
      <c r="G111" s="1">
        <v>0.64</v>
      </c>
      <c r="H111" s="3">
        <f t="shared" si="1"/>
        <v>0.23076923076923084</v>
      </c>
      <c r="I111" s="1">
        <v>-4.16</v>
      </c>
      <c r="J111" s="3">
        <f t="shared" si="2"/>
        <v>-0.3322632423756019</v>
      </c>
      <c r="K111" s="1">
        <v>1.33</v>
      </c>
      <c r="L111" s="3">
        <f t="shared" si="3"/>
        <v>-1.4602076124567474</v>
      </c>
      <c r="M111" s="3"/>
      <c r="N111" s="4">
        <v>5.2825481550243802E-2</v>
      </c>
      <c r="O111" s="3"/>
      <c r="P111" s="1">
        <v>4.3810000000000002</v>
      </c>
      <c r="Q111" s="4">
        <v>5.4773082942096929E-2</v>
      </c>
    </row>
    <row r="112" spans="1:17" ht="15.75" customHeight="1" x14ac:dyDescent="0.25">
      <c r="A112" s="1">
        <v>201504</v>
      </c>
      <c r="B112" s="30">
        <v>-2.0187002487104588E-2</v>
      </c>
      <c r="C112" s="1">
        <v>6.22</v>
      </c>
      <c r="D112" s="3">
        <f t="shared" si="0"/>
        <v>-8.4939759036144586</v>
      </c>
      <c r="E112" s="1">
        <v>10.72</v>
      </c>
      <c r="F112" s="3">
        <f t="shared" si="4"/>
        <v>75.571428571428569</v>
      </c>
      <c r="G112" s="1">
        <v>0.52</v>
      </c>
      <c r="H112" s="3">
        <f t="shared" si="1"/>
        <v>-0.5185185185185186</v>
      </c>
      <c r="I112" s="1">
        <v>-6.23</v>
      </c>
      <c r="J112" s="3">
        <f t="shared" si="2"/>
        <v>2.9182389937106921</v>
      </c>
      <c r="K112" s="1">
        <v>-2.89</v>
      </c>
      <c r="L112" s="3">
        <f t="shared" si="3"/>
        <v>-10.03125</v>
      </c>
      <c r="M112" s="3"/>
      <c r="N112" s="4">
        <v>6.8435407884949173E-2</v>
      </c>
      <c r="O112" s="3"/>
      <c r="P112" s="1">
        <v>4.1535000000000002</v>
      </c>
      <c r="Q112" s="4">
        <v>2.4392048537463795E-2</v>
      </c>
    </row>
    <row r="113" spans="1:17" ht="15.75" customHeight="1" x14ac:dyDescent="0.25">
      <c r="A113" s="1">
        <v>201503</v>
      </c>
      <c r="B113" s="30">
        <v>9.257449403729856E-3</v>
      </c>
      <c r="C113" s="1">
        <v>-0.83</v>
      </c>
      <c r="D113" s="3">
        <f t="shared" si="0"/>
        <v>-1.2553846153846153</v>
      </c>
      <c r="E113" s="1">
        <v>0.14000000000000001</v>
      </c>
      <c r="F113" s="3">
        <f t="shared" si="4"/>
        <v>13.000000000000002</v>
      </c>
      <c r="G113" s="1">
        <v>1.08</v>
      </c>
      <c r="H113" s="3">
        <f t="shared" si="1"/>
        <v>-1.3385579937304075</v>
      </c>
      <c r="I113" s="1">
        <v>-1.59</v>
      </c>
      <c r="J113" s="3">
        <f t="shared" si="2"/>
        <v>-1.5598591549295775</v>
      </c>
      <c r="K113" s="1">
        <v>0.32</v>
      </c>
      <c r="L113" s="3">
        <f t="shared" si="3"/>
        <v>-2.032258064516129</v>
      </c>
      <c r="M113" s="3"/>
      <c r="N113" s="4">
        <v>-2.0194964924534653E-2</v>
      </c>
      <c r="O113" s="3"/>
      <c r="P113" s="1">
        <v>4.0545999999999998</v>
      </c>
      <c r="Q113" s="4">
        <v>2.7573622586040791E-2</v>
      </c>
    </row>
    <row r="114" spans="1:17" ht="15.75" customHeight="1" x14ac:dyDescent="0.25">
      <c r="A114" s="1">
        <v>201502</v>
      </c>
      <c r="B114" s="30">
        <v>-7.3104404622225116E-3</v>
      </c>
      <c r="C114" s="1">
        <v>3.25</v>
      </c>
      <c r="D114" s="3">
        <f t="shared" si="0"/>
        <v>7.5526315789473681</v>
      </c>
      <c r="E114" s="1">
        <v>0.01</v>
      </c>
      <c r="F114" s="3">
        <f t="shared" si="4"/>
        <v>-1.0029239766081872</v>
      </c>
      <c r="G114" s="1">
        <v>-3.19</v>
      </c>
      <c r="H114" s="3">
        <f t="shared" si="1"/>
        <v>-1.7217194570135748</v>
      </c>
      <c r="I114" s="1">
        <v>2.84</v>
      </c>
      <c r="J114" s="3">
        <f t="shared" si="2"/>
        <v>-1.6589327146171695</v>
      </c>
      <c r="K114" s="1">
        <v>-0.31</v>
      </c>
      <c r="L114" s="3">
        <f t="shared" si="3"/>
        <v>0.14814814814814814</v>
      </c>
      <c r="M114" s="3"/>
      <c r="N114" s="4">
        <v>3.4559678280813078E-2</v>
      </c>
      <c r="O114" s="3"/>
      <c r="P114" s="1">
        <v>3.9458000000000002</v>
      </c>
      <c r="Q114" s="4">
        <v>1.525794416570192E-2</v>
      </c>
    </row>
    <row r="115" spans="1:17" ht="15.75" customHeight="1" x14ac:dyDescent="0.25">
      <c r="A115" s="1">
        <v>201501</v>
      </c>
      <c r="B115" s="30">
        <v>-7.5677829204595648E-3</v>
      </c>
      <c r="C115" s="1">
        <v>0.38</v>
      </c>
      <c r="D115" s="3">
        <f t="shared" si="0"/>
        <v>-1.1225806451612903</v>
      </c>
      <c r="E115" s="1">
        <v>-3.42</v>
      </c>
      <c r="F115" s="3">
        <f t="shared" si="4"/>
        <v>0.46153846153846168</v>
      </c>
      <c r="G115" s="1">
        <v>4.42</v>
      </c>
      <c r="H115" s="3">
        <f t="shared" si="1"/>
        <v>4.5249999999999995</v>
      </c>
      <c r="I115" s="1">
        <v>-4.3099999999999996</v>
      </c>
      <c r="J115" s="3">
        <f t="shared" si="2"/>
        <v>-7.7343749999999991</v>
      </c>
      <c r="K115" s="1">
        <v>-0.27</v>
      </c>
      <c r="L115" s="3">
        <f t="shared" si="3"/>
        <v>0.9285714285714286</v>
      </c>
      <c r="M115" s="3"/>
      <c r="N115" s="4">
        <v>-0.13184954859122278</v>
      </c>
      <c r="O115" s="3"/>
      <c r="P115" s="1">
        <v>3.8864999999999998</v>
      </c>
      <c r="Q115" s="4">
        <v>1.2874306116598344E-2</v>
      </c>
    </row>
    <row r="116" spans="1:17" ht="15.75" customHeight="1" x14ac:dyDescent="0.25">
      <c r="A116" s="1">
        <v>201412</v>
      </c>
      <c r="B116" s="30">
        <v>2.3411754362599568E-2</v>
      </c>
      <c r="C116" s="1">
        <v>-3.1</v>
      </c>
      <c r="D116" s="3">
        <f t="shared" si="0"/>
        <v>0.13970588235294112</v>
      </c>
      <c r="E116" s="1">
        <v>-2.34</v>
      </c>
      <c r="F116" s="3">
        <f t="shared" si="4"/>
        <v>38</v>
      </c>
      <c r="G116" s="1">
        <v>0.8</v>
      </c>
      <c r="H116" s="3">
        <f t="shared" si="1"/>
        <v>-0.64285714285714279</v>
      </c>
      <c r="I116" s="1">
        <v>0.64</v>
      </c>
      <c r="J116" s="3">
        <f t="shared" si="2"/>
        <v>-1.2857142857142856</v>
      </c>
      <c r="K116" s="1">
        <v>-0.14000000000000001</v>
      </c>
      <c r="L116" s="3">
        <f t="shared" si="3"/>
        <v>-3</v>
      </c>
      <c r="M116" s="3"/>
      <c r="N116" s="4">
        <v>-6.2015503875968991E-2</v>
      </c>
      <c r="O116" s="3"/>
      <c r="P116" s="1">
        <v>3.8371</v>
      </c>
      <c r="Q116" s="4">
        <v>-1.271066512286112E-2</v>
      </c>
    </row>
    <row r="117" spans="1:17" ht="15.75" customHeight="1" x14ac:dyDescent="0.25">
      <c r="A117" s="1">
        <v>201411</v>
      </c>
      <c r="B117" s="30">
        <v>3.1555867401136029E-2</v>
      </c>
      <c r="C117" s="1">
        <v>-2.72</v>
      </c>
      <c r="D117" s="3">
        <f t="shared" si="0"/>
        <v>-1.7640449438202248</v>
      </c>
      <c r="E117" s="1">
        <v>-0.06</v>
      </c>
      <c r="F117" s="3">
        <f t="shared" si="4"/>
        <v>-0.98762886597938149</v>
      </c>
      <c r="G117" s="1">
        <v>2.2400000000000002</v>
      </c>
      <c r="H117" s="3">
        <f t="shared" si="1"/>
        <v>-2.1313131313131315</v>
      </c>
      <c r="I117" s="1">
        <v>-2.2400000000000002</v>
      </c>
      <c r="J117" s="3">
        <f t="shared" si="2"/>
        <v>-2.0370370370370372</v>
      </c>
      <c r="K117" s="1">
        <v>7.0000000000000007E-2</v>
      </c>
      <c r="L117" s="3">
        <f t="shared" si="3"/>
        <v>-0.93457943925233644</v>
      </c>
      <c r="M117" s="3"/>
      <c r="N117" s="4">
        <v>-2.4629435544243017E-2</v>
      </c>
      <c r="O117" s="3"/>
      <c r="P117" s="1">
        <v>3.8864999999999998</v>
      </c>
      <c r="Q117" s="4">
        <v>5.1206455116765692E-3</v>
      </c>
    </row>
    <row r="118" spans="1:17" ht="15.75" customHeight="1" x14ac:dyDescent="0.25">
      <c r="A118" s="1">
        <v>201410</v>
      </c>
      <c r="B118" s="30">
        <v>2.6516251334006924E-2</v>
      </c>
      <c r="C118" s="1">
        <v>3.56</v>
      </c>
      <c r="D118" s="3">
        <f t="shared" si="0"/>
        <v>-1.4368098159509202</v>
      </c>
      <c r="E118" s="1">
        <v>-4.8499999999999996</v>
      </c>
      <c r="F118" s="3">
        <f t="shared" si="4"/>
        <v>-3.9573170731707314</v>
      </c>
      <c r="G118" s="1">
        <v>-1.98</v>
      </c>
      <c r="H118" s="3">
        <f t="shared" si="1"/>
        <v>-1.5076923076923077</v>
      </c>
      <c r="I118" s="1">
        <v>2.16</v>
      </c>
      <c r="J118" s="3">
        <f t="shared" si="2"/>
        <v>-1.9432314410480349</v>
      </c>
      <c r="K118" s="1">
        <v>1.07</v>
      </c>
      <c r="L118" s="3">
        <f t="shared" si="3"/>
        <v>-0.46231155778894473</v>
      </c>
      <c r="M118" s="3"/>
      <c r="N118" s="4">
        <v>-3.172493778239549E-2</v>
      </c>
      <c r="O118" s="3"/>
      <c r="P118" s="1">
        <v>3.8666999999999998</v>
      </c>
      <c r="Q118" s="4">
        <v>7.1226728723404298E-2</v>
      </c>
    </row>
    <row r="119" spans="1:17" ht="15.75" customHeight="1" x14ac:dyDescent="0.25">
      <c r="A119" s="1">
        <v>201409</v>
      </c>
      <c r="B119" s="30">
        <v>6.7954951841500133E-3</v>
      </c>
      <c r="C119" s="1">
        <v>-8.15</v>
      </c>
      <c r="D119" s="3">
        <f t="shared" si="0"/>
        <v>57.214285714285708</v>
      </c>
      <c r="E119" s="1">
        <v>1.64</v>
      </c>
      <c r="F119" s="3">
        <f t="shared" si="4"/>
        <v>-0.24770642201834869</v>
      </c>
      <c r="G119" s="1">
        <v>3.9</v>
      </c>
      <c r="H119" s="3">
        <f t="shared" si="1"/>
        <v>-49.75</v>
      </c>
      <c r="I119" s="1">
        <v>-2.29</v>
      </c>
      <c r="J119" s="3">
        <f t="shared" si="2"/>
        <v>1.5444444444444443</v>
      </c>
      <c r="K119" s="1">
        <v>1.99</v>
      </c>
      <c r="L119" s="3">
        <f t="shared" si="3"/>
        <v>0.50757575757575757</v>
      </c>
      <c r="M119" s="3"/>
      <c r="N119" s="4">
        <v>1.6729720434334183E-2</v>
      </c>
      <c r="O119" s="3"/>
      <c r="P119" s="1">
        <v>3.6095999999999999</v>
      </c>
      <c r="Q119" s="4">
        <v>-3.4401583649884993E-2</v>
      </c>
    </row>
    <row r="120" spans="1:17" ht="15.75" customHeight="1" x14ac:dyDescent="0.25">
      <c r="A120" s="1">
        <v>201408</v>
      </c>
      <c r="B120" s="30">
        <v>2.5270421502265217E-2</v>
      </c>
      <c r="C120" s="1">
        <v>-0.14000000000000001</v>
      </c>
      <c r="D120" s="3">
        <f t="shared" si="0"/>
        <v>-1.0421686746987953</v>
      </c>
      <c r="E120" s="1">
        <v>2.1800000000000002</v>
      </c>
      <c r="F120" s="3">
        <f t="shared" si="4"/>
        <v>-22.8</v>
      </c>
      <c r="G120" s="1">
        <v>-0.08</v>
      </c>
      <c r="H120" s="3">
        <f t="shared" si="1"/>
        <v>-1.0288808664259927</v>
      </c>
      <c r="I120" s="1">
        <v>-0.9</v>
      </c>
      <c r="J120" s="3">
        <f t="shared" si="2"/>
        <v>0.63636363636363624</v>
      </c>
      <c r="K120" s="1">
        <v>1.32</v>
      </c>
      <c r="L120" s="3">
        <f t="shared" si="3"/>
        <v>-4.1428571428571432</v>
      </c>
      <c r="M120" s="3"/>
      <c r="N120" s="4">
        <v>-4.2189227981834998E-2</v>
      </c>
      <c r="O120" s="3"/>
      <c r="P120" s="1">
        <v>3.7382</v>
      </c>
      <c r="Q120" s="4">
        <v>5.3248709122202253E-3</v>
      </c>
    </row>
    <row r="121" spans="1:17" ht="15.75" customHeight="1" x14ac:dyDescent="0.25">
      <c r="A121" s="1">
        <v>201407</v>
      </c>
      <c r="B121" s="30">
        <v>6.0754660413153694E-3</v>
      </c>
      <c r="C121" s="1">
        <v>3.32</v>
      </c>
      <c r="D121" s="3">
        <f t="shared" si="0"/>
        <v>24.538461538461537</v>
      </c>
      <c r="E121" s="1">
        <v>-0.1</v>
      </c>
      <c r="F121" s="3">
        <f t="shared" si="4"/>
        <v>-1.0775193798449612</v>
      </c>
      <c r="G121" s="1">
        <v>2.77</v>
      </c>
      <c r="H121" s="3">
        <f t="shared" si="1"/>
        <v>2.5063291139240507</v>
      </c>
      <c r="I121" s="1">
        <v>-0.55000000000000004</v>
      </c>
      <c r="J121" s="3">
        <f t="shared" si="2"/>
        <v>2.666666666666667</v>
      </c>
      <c r="K121" s="1">
        <v>-0.42</v>
      </c>
      <c r="L121" s="3">
        <f t="shared" si="3"/>
        <v>3.666666666666667</v>
      </c>
      <c r="M121" s="3"/>
      <c r="N121" s="4">
        <v>-3.527569064535907E-2</v>
      </c>
      <c r="O121" s="3"/>
      <c r="P121" s="1">
        <v>3.7183999999999999</v>
      </c>
      <c r="Q121" s="4">
        <v>-5.5260550318859791E-2</v>
      </c>
    </row>
    <row r="122" spans="1:17" ht="15.75" customHeight="1" x14ac:dyDescent="0.25">
      <c r="A122" s="1">
        <v>201406</v>
      </c>
      <c r="B122" s="30">
        <v>1.070319615618387E-2</v>
      </c>
      <c r="C122" s="1">
        <v>0.13</v>
      </c>
      <c r="D122" s="3">
        <f t="shared" si="0"/>
        <v>-0.92571428571428571</v>
      </c>
      <c r="E122" s="1">
        <v>1.29</v>
      </c>
      <c r="F122" s="3">
        <f t="shared" si="4"/>
        <v>-2.6124999999999998</v>
      </c>
      <c r="G122" s="1">
        <v>0.79</v>
      </c>
      <c r="H122" s="3">
        <f t="shared" si="1"/>
        <v>-0.50314465408805031</v>
      </c>
      <c r="I122" s="1">
        <v>-0.15</v>
      </c>
      <c r="J122" s="3">
        <f t="shared" si="2"/>
        <v>-0.84693877551020402</v>
      </c>
      <c r="K122" s="1">
        <v>-0.09</v>
      </c>
      <c r="L122" s="3">
        <f t="shared" si="3"/>
        <v>-1.09375</v>
      </c>
      <c r="M122" s="3"/>
      <c r="N122" s="4">
        <v>3.9059367408071477E-2</v>
      </c>
      <c r="O122" s="3"/>
      <c r="P122" s="1">
        <v>3.9359000000000002</v>
      </c>
      <c r="Q122" s="4">
        <v>-5.0054351947822484E-3</v>
      </c>
    </row>
    <row r="123" spans="1:17" ht="15.75" customHeight="1" x14ac:dyDescent="0.25">
      <c r="A123" s="1">
        <v>201405</v>
      </c>
      <c r="B123" s="30">
        <v>5.1564949138156457E-3</v>
      </c>
      <c r="C123" s="1">
        <v>1.75</v>
      </c>
      <c r="D123" s="3">
        <f t="shared" si="0"/>
        <v>0.23239436619718323</v>
      </c>
      <c r="E123" s="1">
        <v>-0.8</v>
      </c>
      <c r="F123" s="3">
        <f t="shared" si="4"/>
        <v>-0.80769230769230771</v>
      </c>
      <c r="G123" s="1">
        <v>1.59</v>
      </c>
      <c r="H123" s="3">
        <f t="shared" si="1"/>
        <v>-0.38132295719844356</v>
      </c>
      <c r="I123" s="1">
        <v>-0.98</v>
      </c>
      <c r="J123" s="3">
        <f t="shared" si="2"/>
        <v>1.0416666666666665</v>
      </c>
      <c r="K123" s="1">
        <v>0.96</v>
      </c>
      <c r="L123" s="3">
        <f t="shared" si="3"/>
        <v>2.6923076923076921</v>
      </c>
      <c r="M123" s="3"/>
      <c r="N123" s="4">
        <v>-3.7459985924126471E-2</v>
      </c>
      <c r="O123" s="3"/>
      <c r="P123" s="1">
        <v>3.9557000000000002</v>
      </c>
      <c r="Q123" s="4">
        <v>-5.4384203480589033E-2</v>
      </c>
    </row>
    <row r="124" spans="1:17" ht="15.75" customHeight="1" x14ac:dyDescent="0.25">
      <c r="A124" s="1">
        <v>201404</v>
      </c>
      <c r="B124" s="30">
        <v>-7.136905261918014E-3</v>
      </c>
      <c r="C124" s="1">
        <v>1.42</v>
      </c>
      <c r="D124" s="3">
        <f t="shared" si="0"/>
        <v>-0.14457831325301207</v>
      </c>
      <c r="E124" s="1">
        <v>-4.16</v>
      </c>
      <c r="F124" s="3">
        <f t="shared" si="4"/>
        <v>13.857142857142856</v>
      </c>
      <c r="G124" s="1">
        <v>2.57</v>
      </c>
      <c r="H124" s="3">
        <f t="shared" si="1"/>
        <v>2.6714285714285713</v>
      </c>
      <c r="I124" s="1">
        <v>-0.48</v>
      </c>
      <c r="J124" s="3">
        <f t="shared" si="2"/>
        <v>-1.4403669724770642</v>
      </c>
      <c r="K124" s="1">
        <v>0.26</v>
      </c>
      <c r="L124" s="3">
        <f t="shared" si="3"/>
        <v>-0.84883720930232553</v>
      </c>
      <c r="M124" s="3"/>
      <c r="N124" s="4">
        <v>-3.9428633736778851E-2</v>
      </c>
      <c r="O124" s="3"/>
      <c r="P124" s="1">
        <v>4.1832000000000003</v>
      </c>
      <c r="Q124" s="4">
        <v>7.6341181011192694E-2</v>
      </c>
    </row>
    <row r="125" spans="1:17" ht="15.75" customHeight="1" x14ac:dyDescent="0.25">
      <c r="A125" s="1">
        <v>201403</v>
      </c>
      <c r="B125" s="30">
        <v>-1.0365824293344317E-2</v>
      </c>
      <c r="C125" s="1">
        <v>1.66</v>
      </c>
      <c r="D125" s="3">
        <f t="shared" si="0"/>
        <v>-0.69763205828779595</v>
      </c>
      <c r="E125" s="1">
        <v>-0.28000000000000003</v>
      </c>
      <c r="F125" s="3">
        <f t="shared" si="4"/>
        <v>-0.80952380952380953</v>
      </c>
      <c r="G125" s="1">
        <v>0.7</v>
      </c>
      <c r="H125" s="3">
        <f t="shared" si="1"/>
        <v>-1.6603773584905661</v>
      </c>
      <c r="I125" s="1">
        <v>1.0900000000000001</v>
      </c>
      <c r="J125" s="3">
        <f t="shared" si="2"/>
        <v>-6.034482758620674E-2</v>
      </c>
      <c r="K125" s="1">
        <v>1.72</v>
      </c>
      <c r="L125" s="3">
        <f t="shared" si="3"/>
        <v>1.9655172413793105</v>
      </c>
      <c r="M125" s="3"/>
      <c r="N125" s="4">
        <v>6.497069733751637E-3</v>
      </c>
      <c r="O125" s="3"/>
      <c r="P125" s="1">
        <v>3.8864999999999998</v>
      </c>
      <c r="Q125" s="4">
        <v>0</v>
      </c>
    </row>
    <row r="126" spans="1:17" ht="15.75" customHeight="1" x14ac:dyDescent="0.25">
      <c r="A126" s="1">
        <v>201402</v>
      </c>
      <c r="B126" s="30">
        <v>1.8033915293866887E-2</v>
      </c>
      <c r="C126" s="1">
        <v>5.49</v>
      </c>
      <c r="D126" s="3">
        <f t="shared" si="0"/>
        <v>-2.2364864864864864</v>
      </c>
      <c r="E126" s="1">
        <v>-1.47</v>
      </c>
      <c r="F126" s="3">
        <f t="shared" si="4"/>
        <v>-1.3778920308483289</v>
      </c>
      <c r="G126" s="1">
        <v>-1.06</v>
      </c>
      <c r="H126" s="3">
        <f t="shared" si="1"/>
        <v>-0.11666666666666659</v>
      </c>
      <c r="I126" s="1">
        <v>1.1599999999999999</v>
      </c>
      <c r="J126" s="3">
        <f t="shared" si="2"/>
        <v>3</v>
      </c>
      <c r="K126" s="1">
        <v>0.57999999999999996</v>
      </c>
      <c r="L126" s="3">
        <f t="shared" si="3"/>
        <v>-0.40816326530612246</v>
      </c>
      <c r="M126" s="3"/>
      <c r="N126" s="4">
        <v>9.4472273486267966E-4</v>
      </c>
      <c r="O126" s="3"/>
      <c r="P126" s="1">
        <v>3.8864999999999998</v>
      </c>
      <c r="Q126" s="4">
        <v>1.5494356187290892E-2</v>
      </c>
    </row>
    <row r="127" spans="1:17" ht="15.75" customHeight="1" x14ac:dyDescent="0.25">
      <c r="A127" s="1">
        <v>201401</v>
      </c>
      <c r="B127" s="30">
        <v>3.0048668968052139E-2</v>
      </c>
      <c r="C127" s="1">
        <v>-4.4400000000000004</v>
      </c>
      <c r="D127" s="3">
        <f t="shared" si="0"/>
        <v>21.2</v>
      </c>
      <c r="E127" s="1">
        <v>3.89</v>
      </c>
      <c r="F127" s="3">
        <f t="shared" si="4"/>
        <v>3.4204545454545459</v>
      </c>
      <c r="G127" s="1">
        <v>-1.2</v>
      </c>
      <c r="H127" s="3">
        <f t="shared" si="1"/>
        <v>8.4033613445377853E-3</v>
      </c>
      <c r="I127" s="1">
        <v>0.28999999999999998</v>
      </c>
      <c r="J127" s="3">
        <f t="shared" si="2"/>
        <v>-0.61842105263157898</v>
      </c>
      <c r="K127" s="1">
        <v>0.98</v>
      </c>
      <c r="L127" s="3">
        <f t="shared" si="3"/>
        <v>-2.8846153846153846</v>
      </c>
      <c r="M127" s="3"/>
      <c r="N127" s="4">
        <v>-3.5044202760287524E-2</v>
      </c>
      <c r="O127" s="3"/>
      <c r="P127" s="1">
        <v>3.8271999999999999</v>
      </c>
      <c r="Q127" s="4">
        <v>3.7547103315531238E-2</v>
      </c>
    </row>
    <row r="128" spans="1:17" ht="15.75" customHeight="1" x14ac:dyDescent="0.25">
      <c r="A128" s="1">
        <v>201312</v>
      </c>
      <c r="B128" s="30">
        <v>2.3685102910341316E-2</v>
      </c>
      <c r="C128" s="1">
        <v>-0.2</v>
      </c>
      <c r="D128" s="3">
        <f t="shared" si="0"/>
        <v>-0.9095022624434389</v>
      </c>
      <c r="E128" s="1">
        <v>0.88</v>
      </c>
      <c r="F128" s="3">
        <f t="shared" si="4"/>
        <v>-2.4193548387096775</v>
      </c>
      <c r="G128" s="1">
        <v>-1.19</v>
      </c>
      <c r="H128" s="3">
        <f t="shared" si="1"/>
        <v>-1.68</v>
      </c>
      <c r="I128" s="1">
        <v>0.76</v>
      </c>
      <c r="J128" s="3">
        <f t="shared" si="2"/>
        <v>-1.329004329004329</v>
      </c>
      <c r="K128" s="1">
        <v>-0.52</v>
      </c>
      <c r="L128" s="3">
        <f t="shared" si="3"/>
        <v>-1.8125</v>
      </c>
      <c r="M128" s="3"/>
      <c r="N128" s="4">
        <v>-1.3572294951691766E-2</v>
      </c>
      <c r="O128" s="3"/>
      <c r="P128" s="1">
        <v>3.6886999999999999</v>
      </c>
      <c r="Q128" s="4">
        <v>5.3967129112268974E-3</v>
      </c>
    </row>
    <row r="129" spans="1:17" ht="15.75" customHeight="1" x14ac:dyDescent="0.25">
      <c r="A129" s="1">
        <v>201311</v>
      </c>
      <c r="B129" s="30">
        <v>2.9042159505679566E-2</v>
      </c>
      <c r="C129" s="1">
        <v>-2.21</v>
      </c>
      <c r="D129" s="3">
        <f t="shared" si="0"/>
        <v>-1.63323782234957</v>
      </c>
      <c r="E129" s="1">
        <v>-0.62</v>
      </c>
      <c r="F129" s="3">
        <f t="shared" si="4"/>
        <v>-0.78321678321678323</v>
      </c>
      <c r="G129" s="1">
        <v>1.75</v>
      </c>
      <c r="H129" s="3">
        <f t="shared" si="1"/>
        <v>1.3648648648648649</v>
      </c>
      <c r="I129" s="1">
        <v>-2.31</v>
      </c>
      <c r="J129" s="3">
        <f t="shared" si="2"/>
        <v>-1.5167785234899329</v>
      </c>
      <c r="K129" s="1">
        <v>0.64</v>
      </c>
      <c r="L129" s="3">
        <f t="shared" si="3"/>
        <v>-7.3999999999999995</v>
      </c>
      <c r="M129" s="3"/>
      <c r="N129" s="4">
        <v>6.1419280371134866E-2</v>
      </c>
      <c r="O129" s="3"/>
      <c r="P129" s="1">
        <v>3.6688999999999998</v>
      </c>
      <c r="Q129" s="4">
        <v>-4.6271023421456281E-2</v>
      </c>
    </row>
    <row r="130" spans="1:17" ht="15.75" customHeight="1" x14ac:dyDescent="0.25">
      <c r="A130" s="1">
        <v>201310</v>
      </c>
      <c r="B130" s="30">
        <v>-1.2083546230930331E-2</v>
      </c>
      <c r="C130" s="1">
        <v>3.49</v>
      </c>
      <c r="D130" s="3">
        <f t="shared" si="0"/>
        <v>-0.48525073746312686</v>
      </c>
      <c r="E130" s="1">
        <v>-2.86</v>
      </c>
      <c r="F130" s="3">
        <f t="shared" si="4"/>
        <v>-4.6666666666666661</v>
      </c>
      <c r="G130" s="1">
        <v>0.74</v>
      </c>
      <c r="H130" s="3">
        <f t="shared" si="1"/>
        <v>-1.3737373737373737</v>
      </c>
      <c r="I130" s="1">
        <v>4.47</v>
      </c>
      <c r="J130" s="3">
        <f t="shared" si="2"/>
        <v>30.928571428571423</v>
      </c>
      <c r="K130" s="1">
        <v>-0.1</v>
      </c>
      <c r="L130" s="3">
        <f t="shared" si="3"/>
        <v>-1.1851851851851851</v>
      </c>
      <c r="M130" s="3"/>
      <c r="N130" s="4">
        <v>-1.4222883525524699E-2</v>
      </c>
      <c r="O130" s="3"/>
      <c r="P130" s="1">
        <v>3.8469000000000002</v>
      </c>
      <c r="Q130" s="4">
        <v>-2.9932418801694505E-2</v>
      </c>
    </row>
    <row r="131" spans="1:17" ht="15.75" customHeight="1" x14ac:dyDescent="0.25">
      <c r="A131" s="1">
        <v>201309</v>
      </c>
      <c r="B131" s="30">
        <v>-2.3377271969963309E-2</v>
      </c>
      <c r="C131" s="1">
        <v>6.78</v>
      </c>
      <c r="D131" s="3">
        <f t="shared" si="0"/>
        <v>-31.81818181818182</v>
      </c>
      <c r="E131" s="1">
        <v>0.78</v>
      </c>
      <c r="F131" s="3">
        <f t="shared" si="4"/>
        <v>-0.376</v>
      </c>
      <c r="G131" s="1">
        <v>-1.98</v>
      </c>
      <c r="H131" s="3">
        <f t="shared" si="1"/>
        <v>0.13142857142857145</v>
      </c>
      <c r="I131" s="1">
        <v>0.14000000000000001</v>
      </c>
      <c r="J131" s="3">
        <f t="shared" si="2"/>
        <v>-0.88617886178861793</v>
      </c>
      <c r="K131" s="1">
        <v>0.54</v>
      </c>
      <c r="L131" s="3">
        <f t="shared" si="3"/>
        <v>-2.1489361702127661</v>
      </c>
      <c r="M131" s="3"/>
      <c r="N131" s="4">
        <v>4.2410125692187162E-3</v>
      </c>
      <c r="O131" s="3"/>
      <c r="P131" s="1">
        <v>3.9655999999999998</v>
      </c>
      <c r="Q131" s="4">
        <v>3.0856013933296733E-2</v>
      </c>
    </row>
    <row r="132" spans="1:17" ht="15.75" customHeight="1" x14ac:dyDescent="0.25">
      <c r="A132" s="1">
        <v>201308</v>
      </c>
      <c r="B132" s="30">
        <v>3.659730507663328E-2</v>
      </c>
      <c r="C132" s="1">
        <v>-0.22</v>
      </c>
      <c r="D132" s="3">
        <f t="shared" si="0"/>
        <v>-1.0634005763688761</v>
      </c>
      <c r="E132" s="1">
        <v>1.25</v>
      </c>
      <c r="F132" s="3">
        <f t="shared" si="4"/>
        <v>-0.48559670781893005</v>
      </c>
      <c r="G132" s="1">
        <v>-1.75</v>
      </c>
      <c r="H132" s="3">
        <f t="shared" si="1"/>
        <v>-0.39862542955326463</v>
      </c>
      <c r="I132" s="1">
        <v>1.23</v>
      </c>
      <c r="J132" s="3">
        <f t="shared" si="2"/>
        <v>0.20588235294117641</v>
      </c>
      <c r="K132" s="1">
        <v>-0.47</v>
      </c>
      <c r="L132" s="3">
        <f t="shared" si="3"/>
        <v>-0.6802721088435375</v>
      </c>
      <c r="M132" s="3"/>
      <c r="N132" s="4">
        <v>7.8286418348971765E-2</v>
      </c>
      <c r="O132" s="3"/>
      <c r="P132" s="1">
        <v>3.8469000000000002</v>
      </c>
      <c r="Q132" s="4">
        <v>-7.1604401969302067E-2</v>
      </c>
    </row>
    <row r="133" spans="1:17" ht="15.75" customHeight="1" x14ac:dyDescent="0.25">
      <c r="A133" s="1">
        <v>201307</v>
      </c>
      <c r="B133" s="30">
        <v>4.3034197539292052E-2</v>
      </c>
      <c r="C133" s="1">
        <v>3.47</v>
      </c>
      <c r="D133" s="3">
        <f t="shared" si="0"/>
        <v>-1.5578778135048232</v>
      </c>
      <c r="E133" s="1">
        <v>2.4300000000000002</v>
      </c>
      <c r="F133" s="3">
        <f t="shared" si="4"/>
        <v>-7.7500000000000009</v>
      </c>
      <c r="G133" s="1">
        <v>-2.91</v>
      </c>
      <c r="H133" s="3">
        <f t="shared" si="1"/>
        <v>-2.9400000000000004</v>
      </c>
      <c r="I133" s="1">
        <v>1.02</v>
      </c>
      <c r="J133" s="3">
        <f t="shared" si="2"/>
        <v>-1.8160000000000001</v>
      </c>
      <c r="K133" s="1">
        <v>-1.47</v>
      </c>
      <c r="L133" s="3">
        <f t="shared" si="3"/>
        <v>-1.4349112426035502</v>
      </c>
      <c r="M133" s="3"/>
      <c r="N133" s="4">
        <v>2.1715447744934169E-2</v>
      </c>
      <c r="O133" s="3"/>
      <c r="P133" s="1">
        <v>4.1436000000000002</v>
      </c>
      <c r="Q133" s="4">
        <v>-3.8986942505276345E-2</v>
      </c>
    </row>
    <row r="134" spans="1:17" ht="15.75" customHeight="1" x14ac:dyDescent="0.25">
      <c r="A134" s="1">
        <v>201306</v>
      </c>
      <c r="B134" s="30">
        <v>6.5778093140478333E-4</v>
      </c>
      <c r="C134" s="1">
        <v>-6.22</v>
      </c>
      <c r="D134" s="3">
        <f t="shared" si="0"/>
        <v>3.225806451612856E-3</v>
      </c>
      <c r="E134" s="1">
        <v>-0.36</v>
      </c>
      <c r="F134" s="3">
        <f t="shared" si="4"/>
        <v>-1.28125</v>
      </c>
      <c r="G134" s="1">
        <v>1.5</v>
      </c>
      <c r="H134" s="3">
        <f t="shared" si="1"/>
        <v>-0.51768488745980701</v>
      </c>
      <c r="I134" s="1">
        <v>-1.25</v>
      </c>
      <c r="J134" s="3">
        <f t="shared" si="2"/>
        <v>0.16822429906542058</v>
      </c>
      <c r="K134" s="1">
        <v>3.38</v>
      </c>
      <c r="L134" s="3">
        <f t="shared" si="3"/>
        <v>-1.9337016574585635</v>
      </c>
      <c r="M134" s="3"/>
      <c r="N134" s="4">
        <v>0.15273204219456371</v>
      </c>
      <c r="O134" s="3"/>
      <c r="P134" s="1">
        <v>4.3117000000000001</v>
      </c>
      <c r="Q134" s="4">
        <v>4.0568587701515613E-2</v>
      </c>
    </row>
    <row r="135" spans="1:17" ht="15.75" customHeight="1" x14ac:dyDescent="0.25">
      <c r="A135" s="1">
        <v>201305</v>
      </c>
      <c r="B135" s="30">
        <v>2.2028871397578476E-2</v>
      </c>
      <c r="C135" s="1">
        <v>-6.2</v>
      </c>
      <c r="D135" s="3">
        <f t="shared" si="0"/>
        <v>-3.5203252032520327</v>
      </c>
      <c r="E135" s="1">
        <v>1.28</v>
      </c>
      <c r="F135" s="3">
        <f t="shared" si="4"/>
        <v>-1.2191780821917808</v>
      </c>
      <c r="G135" s="1">
        <v>3.11</v>
      </c>
      <c r="H135" s="3">
        <f t="shared" si="1"/>
        <v>0.43981481481481466</v>
      </c>
      <c r="I135" s="1">
        <v>-1.07</v>
      </c>
      <c r="J135" s="3">
        <f t="shared" si="2"/>
        <v>-2.5285714285714285</v>
      </c>
      <c r="K135" s="1">
        <v>-3.62</v>
      </c>
      <c r="L135" s="3">
        <f t="shared" si="3"/>
        <v>-2.0372492836676219</v>
      </c>
      <c r="M135" s="3"/>
      <c r="N135" s="4">
        <v>0.13012488961776225</v>
      </c>
      <c r="O135" s="3"/>
      <c r="P135" s="1">
        <v>4.1436000000000002</v>
      </c>
      <c r="Q135" s="4">
        <v>-6.0535981499115654E-2</v>
      </c>
    </row>
    <row r="136" spans="1:17" ht="15.75" customHeight="1" x14ac:dyDescent="0.25">
      <c r="A136" s="1">
        <v>201304</v>
      </c>
      <c r="B136" s="30">
        <v>-1.5777535376874874E-2</v>
      </c>
      <c r="C136" s="1">
        <v>2.46</v>
      </c>
      <c r="D136" s="3">
        <f t="shared" si="0"/>
        <v>-8.935483870967742</v>
      </c>
      <c r="E136" s="1">
        <v>-5.84</v>
      </c>
      <c r="F136" s="3">
        <f t="shared" si="4"/>
        <v>-585</v>
      </c>
      <c r="G136" s="1">
        <v>2.16</v>
      </c>
      <c r="H136" s="3">
        <f t="shared" si="1"/>
        <v>-3.4545454545454546</v>
      </c>
      <c r="I136" s="1">
        <v>0.7</v>
      </c>
      <c r="J136" s="3">
        <f t="shared" si="2"/>
        <v>-0.20454545454545459</v>
      </c>
      <c r="K136" s="1">
        <v>3.49</v>
      </c>
      <c r="L136" s="3">
        <f t="shared" si="3"/>
        <v>1.8145161290322585</v>
      </c>
      <c r="M136" s="3"/>
      <c r="N136" s="4">
        <v>-9.1226963973517594E-2</v>
      </c>
      <c r="O136" s="3"/>
      <c r="P136" s="1">
        <v>4.4105999999999996</v>
      </c>
      <c r="Q136" s="4">
        <v>1.1327157663028498E-2</v>
      </c>
    </row>
    <row r="137" spans="1:17" ht="15.75" customHeight="1" x14ac:dyDescent="0.25">
      <c r="A137" s="1">
        <v>201303</v>
      </c>
      <c r="B137" s="30">
        <v>-2.2325691264463043E-2</v>
      </c>
      <c r="C137" s="1">
        <v>-0.31</v>
      </c>
      <c r="D137" s="3">
        <f t="shared" si="0"/>
        <v>-1.2695652173913043</v>
      </c>
      <c r="E137" s="1">
        <v>0.01</v>
      </c>
      <c r="F137" s="3">
        <f t="shared" si="4"/>
        <v>-1.0108695652173914</v>
      </c>
      <c r="G137" s="1">
        <v>-0.88</v>
      </c>
      <c r="H137" s="3">
        <f t="shared" si="1"/>
        <v>-1.6111111111111112</v>
      </c>
      <c r="I137" s="1">
        <v>0.88</v>
      </c>
      <c r="J137" s="3">
        <f t="shared" si="2"/>
        <v>-4.3478260869565299E-2</v>
      </c>
      <c r="K137" s="1">
        <v>1.24</v>
      </c>
      <c r="L137" s="3">
        <f t="shared" si="3"/>
        <v>-0.39805825242718451</v>
      </c>
      <c r="M137" s="3"/>
      <c r="N137" s="4">
        <v>-6.3027015414361731E-2</v>
      </c>
      <c r="O137" s="3"/>
      <c r="P137" s="1">
        <v>4.3612000000000002</v>
      </c>
      <c r="Q137" s="4">
        <v>3.7639781108731896E-2</v>
      </c>
    </row>
    <row r="138" spans="1:17" ht="15.75" customHeight="1" x14ac:dyDescent="0.25">
      <c r="A138" s="1">
        <v>201302</v>
      </c>
      <c r="B138" s="30">
        <v>4.3325041365628758E-2</v>
      </c>
      <c r="C138" s="1">
        <v>1.1499999999999999</v>
      </c>
      <c r="D138" s="3">
        <f t="shared" si="0"/>
        <v>-0.79241877256317694</v>
      </c>
      <c r="E138" s="1">
        <v>-0.92</v>
      </c>
      <c r="F138" s="3">
        <f t="shared" si="4"/>
        <v>-2.1084337349397591</v>
      </c>
      <c r="G138" s="1">
        <v>1.44</v>
      </c>
      <c r="H138" s="3">
        <f t="shared" si="1"/>
        <v>-0.51020408163265307</v>
      </c>
      <c r="I138" s="1">
        <v>0.92</v>
      </c>
      <c r="J138" s="3">
        <f t="shared" si="2"/>
        <v>0.67272727272727262</v>
      </c>
      <c r="K138" s="1">
        <v>2.06</v>
      </c>
      <c r="L138" s="3">
        <f t="shared" si="3"/>
        <v>-3.2391304347826089</v>
      </c>
      <c r="M138" s="3"/>
      <c r="N138" s="4">
        <v>8.6951810818864939E-3</v>
      </c>
      <c r="O138" s="3"/>
      <c r="P138" s="1">
        <v>4.2030000000000003</v>
      </c>
      <c r="Q138" s="4">
        <v>7.0528004890349383E-2</v>
      </c>
    </row>
    <row r="139" spans="1:17" ht="15.75" customHeight="1" x14ac:dyDescent="0.25">
      <c r="A139" s="1">
        <v>201301</v>
      </c>
      <c r="B139" s="30">
        <v>2.3784226225611604E-2</v>
      </c>
      <c r="C139" s="1">
        <v>5.54</v>
      </c>
      <c r="D139" s="3">
        <f t="shared" si="0"/>
        <v>0.95070422535211274</v>
      </c>
      <c r="E139" s="1">
        <v>0.83</v>
      </c>
      <c r="F139" s="3">
        <f t="shared" si="4"/>
        <v>-0.43918918918918926</v>
      </c>
      <c r="G139" s="1">
        <v>2.94</v>
      </c>
      <c r="H139" s="3">
        <f t="shared" si="1"/>
        <v>2.4588235294117649</v>
      </c>
      <c r="I139" s="1">
        <v>0.55000000000000004</v>
      </c>
      <c r="J139" s="3">
        <f t="shared" si="2"/>
        <v>-0.11290322580645151</v>
      </c>
      <c r="K139" s="1">
        <v>-0.92</v>
      </c>
      <c r="L139" s="3">
        <f t="shared" si="3"/>
        <v>-2.7692307692307692</v>
      </c>
      <c r="M139" s="3"/>
      <c r="N139" s="4">
        <v>5.0330033003300301E-2</v>
      </c>
      <c r="O139" s="3"/>
      <c r="P139" s="1">
        <v>3.9260999999999999</v>
      </c>
      <c r="Q139" s="4">
        <v>5.0264833342250181E-2</v>
      </c>
    </row>
    <row r="140" spans="1:17" ht="15.75" customHeight="1" x14ac:dyDescent="0.25">
      <c r="A140" s="1">
        <v>201212</v>
      </c>
      <c r="B140" s="30">
        <v>1.5839311374774345E-2</v>
      </c>
      <c r="C140" s="1">
        <v>2.84</v>
      </c>
      <c r="D140" s="3">
        <f t="shared" si="0"/>
        <v>0.76397515527950288</v>
      </c>
      <c r="E140" s="1">
        <v>1.48</v>
      </c>
      <c r="F140" s="3">
        <f t="shared" si="4"/>
        <v>-1.4683544303797469</v>
      </c>
      <c r="G140" s="1">
        <v>0.85</v>
      </c>
      <c r="H140" s="3">
        <f t="shared" si="1"/>
        <v>-0.70588235294117652</v>
      </c>
      <c r="I140" s="1">
        <v>0.62</v>
      </c>
      <c r="J140" s="3">
        <f t="shared" si="2"/>
        <v>-4.0999999999999996</v>
      </c>
      <c r="K140" s="1">
        <v>0.52</v>
      </c>
      <c r="L140" s="3">
        <f t="shared" si="3"/>
        <v>-0.11864406779661008</v>
      </c>
      <c r="M140" s="3"/>
      <c r="N140" s="4">
        <v>5.7515666580822966E-3</v>
      </c>
      <c r="O140" s="3"/>
      <c r="P140" s="1">
        <v>3.7382</v>
      </c>
      <c r="Q140" s="4">
        <v>1.0706753906883693E-2</v>
      </c>
    </row>
    <row r="141" spans="1:17" ht="15.75" customHeight="1" x14ac:dyDescent="0.25">
      <c r="A141" s="1">
        <v>201211</v>
      </c>
      <c r="B141" s="30">
        <v>4.577238533357697E-2</v>
      </c>
      <c r="C141" s="1">
        <v>1.61</v>
      </c>
      <c r="D141" s="3">
        <f t="shared" si="0"/>
        <v>-9.0395480225988645E-2</v>
      </c>
      <c r="E141" s="1">
        <v>-3.16</v>
      </c>
      <c r="F141" s="3">
        <f t="shared" si="4"/>
        <v>5.4489795918367347</v>
      </c>
      <c r="G141" s="1">
        <v>2.89</v>
      </c>
      <c r="H141" s="3">
        <f t="shared" si="1"/>
        <v>-5.515625</v>
      </c>
      <c r="I141" s="1">
        <v>-0.2</v>
      </c>
      <c r="J141" s="3">
        <f t="shared" si="2"/>
        <v>-1.2666666666666666</v>
      </c>
      <c r="K141" s="1">
        <v>0.59</v>
      </c>
      <c r="L141" s="3">
        <f t="shared" si="3"/>
        <v>-0.54615384615384621</v>
      </c>
      <c r="M141" s="3"/>
      <c r="N141" s="4">
        <v>5.003882322491604E-3</v>
      </c>
      <c r="O141" s="3"/>
      <c r="P141" s="1">
        <v>3.6985999999999999</v>
      </c>
      <c r="Q141" s="4">
        <v>-3.6094967553621293E-2</v>
      </c>
    </row>
    <row r="142" spans="1:17" ht="15.75" customHeight="1" x14ac:dyDescent="0.25">
      <c r="A142" s="1">
        <v>201210</v>
      </c>
      <c r="B142" s="30">
        <v>4.0559632560888126E-3</v>
      </c>
      <c r="C142" s="1">
        <v>1.77</v>
      </c>
      <c r="D142" s="3">
        <f t="shared" si="0"/>
        <v>-0.60313901345291487</v>
      </c>
      <c r="E142" s="1">
        <v>-0.49</v>
      </c>
      <c r="F142" s="3">
        <f t="shared" si="4"/>
        <v>-1.6533333333333333</v>
      </c>
      <c r="G142" s="1">
        <v>-0.64</v>
      </c>
      <c r="H142" s="3">
        <f t="shared" si="1"/>
        <v>-1.3975155279503104</v>
      </c>
      <c r="I142" s="1">
        <v>0.75</v>
      </c>
      <c r="J142" s="3">
        <f t="shared" si="2"/>
        <v>-2.0135135135135136</v>
      </c>
      <c r="K142" s="1">
        <v>1.3</v>
      </c>
      <c r="L142" s="3">
        <f t="shared" si="3"/>
        <v>-1.6806282722513091</v>
      </c>
      <c r="M142" s="3"/>
      <c r="N142" s="4">
        <v>7.6209794262531716E-3</v>
      </c>
      <c r="O142" s="3"/>
      <c r="P142" s="1">
        <v>3.8371</v>
      </c>
      <c r="Q142" s="4">
        <v>2.6456583382376442E-2</v>
      </c>
    </row>
    <row r="143" spans="1:17" ht="15.75" customHeight="1" x14ac:dyDescent="0.25">
      <c r="A143" s="1">
        <v>201209</v>
      </c>
      <c r="B143" s="30">
        <v>2.3297849654713598E-2</v>
      </c>
      <c r="C143" s="1">
        <v>4.46</v>
      </c>
      <c r="D143" s="3">
        <f t="shared" si="0"/>
        <v>2.9122807017543861</v>
      </c>
      <c r="E143" s="1">
        <v>0.75</v>
      </c>
      <c r="F143" s="3">
        <f t="shared" si="4"/>
        <v>-2.5974025974025983E-2</v>
      </c>
      <c r="G143" s="1">
        <v>1.61</v>
      </c>
      <c r="H143" s="3">
        <f t="shared" si="1"/>
        <v>6</v>
      </c>
      <c r="I143" s="1">
        <v>-0.74</v>
      </c>
      <c r="J143" s="3">
        <f t="shared" si="2"/>
        <v>5.7272727272727275</v>
      </c>
      <c r="K143" s="1">
        <v>-1.91</v>
      </c>
      <c r="L143" s="3">
        <f t="shared" si="3"/>
        <v>2.5370370370370368</v>
      </c>
      <c r="M143" s="3"/>
      <c r="N143" s="4">
        <v>-7.3064089287768752E-3</v>
      </c>
      <c r="O143" s="3"/>
      <c r="P143" s="1">
        <v>3.7382</v>
      </c>
      <c r="Q143" s="4">
        <v>-2.6147278548559472E-3</v>
      </c>
    </row>
    <row r="144" spans="1:17" ht="15.75" customHeight="1" x14ac:dyDescent="0.25">
      <c r="A144" s="1">
        <v>201208</v>
      </c>
      <c r="B144" s="30">
        <v>3.2270011486254635E-2</v>
      </c>
      <c r="C144" s="1">
        <v>1.1399999999999999</v>
      </c>
      <c r="D144" s="3">
        <f t="shared" si="0"/>
        <v>-0.76050420168067223</v>
      </c>
      <c r="E144" s="1">
        <v>0.77</v>
      </c>
      <c r="F144" s="3">
        <f t="shared" si="4"/>
        <v>-1.1939546599496222</v>
      </c>
      <c r="G144" s="1">
        <v>0.23</v>
      </c>
      <c r="H144" s="3">
        <f t="shared" si="1"/>
        <v>-0.84459459459459463</v>
      </c>
      <c r="I144" s="1">
        <v>-0.11</v>
      </c>
      <c r="J144" s="3">
        <f t="shared" si="2"/>
        <v>-1.141025641025641</v>
      </c>
      <c r="K144" s="1">
        <v>-0.54</v>
      </c>
      <c r="L144" s="3">
        <f t="shared" si="3"/>
        <v>-1.165644171779141</v>
      </c>
      <c r="M144" s="3"/>
      <c r="N144" s="4">
        <v>-1.4935661764705621E-3</v>
      </c>
      <c r="O144" s="3"/>
      <c r="P144" s="1">
        <v>3.7480000000000002</v>
      </c>
      <c r="Q144" s="4">
        <v>6.4591262852922826E-2</v>
      </c>
    </row>
    <row r="145" spans="1:17" ht="15.75" customHeight="1" x14ac:dyDescent="0.25">
      <c r="A145" s="1">
        <v>201207</v>
      </c>
      <c r="B145" s="30">
        <v>4.5672924825727934E-2</v>
      </c>
      <c r="C145" s="1">
        <v>4.76</v>
      </c>
      <c r="D145" s="3">
        <f t="shared" si="0"/>
        <v>6.487695749440725E-2</v>
      </c>
      <c r="E145" s="1">
        <v>-3.97</v>
      </c>
      <c r="F145" s="3">
        <f t="shared" si="4"/>
        <v>0.20303030303030312</v>
      </c>
      <c r="G145" s="1">
        <v>1.48</v>
      </c>
      <c r="H145" s="3">
        <f t="shared" si="1"/>
        <v>0.17460317460317465</v>
      </c>
      <c r="I145" s="1">
        <v>0.78</v>
      </c>
      <c r="J145" s="3">
        <f t="shared" si="2"/>
        <v>-0.36065573770491799</v>
      </c>
      <c r="K145" s="1">
        <v>3.26</v>
      </c>
      <c r="L145" s="3">
        <f t="shared" si="3"/>
        <v>2.7906976744186043</v>
      </c>
      <c r="M145" s="3"/>
      <c r="N145" s="4">
        <v>1.4895787786036951E-2</v>
      </c>
      <c r="O145" s="3"/>
      <c r="P145" s="1">
        <v>3.5206</v>
      </c>
      <c r="Q145" s="4">
        <v>4.704972638591487E-2</v>
      </c>
    </row>
    <row r="146" spans="1:17" ht="15.75" customHeight="1" x14ac:dyDescent="0.25">
      <c r="A146" s="1">
        <v>201206</v>
      </c>
      <c r="B146" s="30">
        <v>3.4321482873108877E-2</v>
      </c>
      <c r="C146" s="1">
        <v>4.47</v>
      </c>
      <c r="D146" s="3">
        <f t="shared" si="0"/>
        <v>-1.3914185639229422</v>
      </c>
      <c r="E146" s="1">
        <v>-3.3</v>
      </c>
      <c r="F146" s="3">
        <f t="shared" si="4"/>
        <v>-23</v>
      </c>
      <c r="G146" s="1">
        <v>1.26</v>
      </c>
      <c r="H146" s="3">
        <f t="shared" si="1"/>
        <v>-0.65193370165745856</v>
      </c>
      <c r="I146" s="1">
        <v>1.22</v>
      </c>
      <c r="J146" s="3">
        <f t="shared" si="2"/>
        <v>2.0499999999999998</v>
      </c>
      <c r="K146" s="1">
        <v>0.86</v>
      </c>
      <c r="L146" s="3">
        <f t="shared" si="3"/>
        <v>-0.51136363636363635</v>
      </c>
      <c r="M146" s="3"/>
      <c r="N146" s="4">
        <v>3.9802159852497798E-3</v>
      </c>
      <c r="O146" s="3"/>
      <c r="P146" s="1">
        <v>3.3624000000000001</v>
      </c>
      <c r="Q146" s="4">
        <v>-4.4935522354144108E-2</v>
      </c>
    </row>
    <row r="147" spans="1:17" ht="15.75" customHeight="1" x14ac:dyDescent="0.25">
      <c r="A147" s="1">
        <v>201205</v>
      </c>
      <c r="B147" s="30">
        <v>4.2700601646844749E-2</v>
      </c>
      <c r="C147" s="1">
        <v>-11.42</v>
      </c>
      <c r="D147" s="3">
        <f t="shared" si="0"/>
        <v>-10.844827586206897</v>
      </c>
      <c r="E147" s="1">
        <v>0.15</v>
      </c>
      <c r="F147" s="3">
        <f t="shared" si="4"/>
        <v>-1.0638297872340425</v>
      </c>
      <c r="G147" s="1">
        <v>3.62</v>
      </c>
      <c r="H147" s="3">
        <f t="shared" si="1"/>
        <v>1.7424242424242422</v>
      </c>
      <c r="I147" s="1">
        <v>0.4</v>
      </c>
      <c r="J147" s="3">
        <f t="shared" si="2"/>
        <v>-0.76608187134502925</v>
      </c>
      <c r="K147" s="1">
        <v>1.76</v>
      </c>
      <c r="L147" s="3">
        <f t="shared" si="3"/>
        <v>2.911111111111111</v>
      </c>
      <c r="M147" s="3"/>
      <c r="N147" s="4">
        <v>-0.14314015597963736</v>
      </c>
      <c r="O147" s="3"/>
      <c r="P147" s="1">
        <v>3.5206</v>
      </c>
      <c r="Q147" s="4">
        <v>-7.2916392363396976E-2</v>
      </c>
    </row>
    <row r="148" spans="1:17" ht="15.75" customHeight="1" x14ac:dyDescent="0.25">
      <c r="A148" s="1">
        <v>201204</v>
      </c>
      <c r="B148" s="30">
        <v>-2.535657913370637E-2</v>
      </c>
      <c r="C148" s="1">
        <v>1.1599999999999999</v>
      </c>
      <c r="D148" s="3">
        <f t="shared" si="0"/>
        <v>-1.537037037037037</v>
      </c>
      <c r="E148" s="1">
        <v>-2.35</v>
      </c>
      <c r="F148" s="3">
        <f t="shared" si="4"/>
        <v>-6.0000000000000009</v>
      </c>
      <c r="G148" s="1">
        <v>1.32</v>
      </c>
      <c r="H148" s="3">
        <f t="shared" si="1"/>
        <v>-12.000000000000002</v>
      </c>
      <c r="I148" s="1">
        <v>1.71</v>
      </c>
      <c r="J148" s="3">
        <f t="shared" si="2"/>
        <v>-0.24336283185840701</v>
      </c>
      <c r="K148" s="1">
        <v>0.45</v>
      </c>
      <c r="L148" s="3">
        <f t="shared" si="3"/>
        <v>-0.82000000000000006</v>
      </c>
      <c r="M148" s="3"/>
      <c r="N148" s="4">
        <v>-2.247879590135804E-2</v>
      </c>
      <c r="O148" s="3"/>
      <c r="P148" s="1">
        <v>3.7974999999999999</v>
      </c>
      <c r="Q148" s="4">
        <v>-2.5382404270608783E-2</v>
      </c>
    </row>
    <row r="149" spans="1:17" ht="15.75" customHeight="1" x14ac:dyDescent="0.25">
      <c r="A149" s="1">
        <v>201203</v>
      </c>
      <c r="B149" s="30">
        <v>-1.9007422647709049E-2</v>
      </c>
      <c r="C149" s="1">
        <v>-2.16</v>
      </c>
      <c r="D149" s="3">
        <f t="shared" si="0"/>
        <v>-1.4090909090909092</v>
      </c>
      <c r="E149" s="1">
        <v>0.47</v>
      </c>
      <c r="F149" s="3">
        <f t="shared" si="4"/>
        <v>-0.83737024221453282</v>
      </c>
      <c r="G149" s="1">
        <v>-0.12</v>
      </c>
      <c r="H149" s="3">
        <f t="shared" si="1"/>
        <v>-1.1499999999999999</v>
      </c>
      <c r="I149" s="1">
        <v>2.2599999999999998</v>
      </c>
      <c r="J149" s="3">
        <f t="shared" si="2"/>
        <v>-2.21505376344086</v>
      </c>
      <c r="K149" s="1">
        <v>2.5</v>
      </c>
      <c r="L149" s="3">
        <f t="shared" si="3"/>
        <v>-14.157894736842104</v>
      </c>
      <c r="M149" s="3"/>
      <c r="N149" s="4">
        <v>-1.7156442244070647E-4</v>
      </c>
      <c r="O149" s="3"/>
      <c r="P149" s="1">
        <v>3.8963999999999999</v>
      </c>
      <c r="Q149" s="4">
        <v>4.7870051635111821E-2</v>
      </c>
    </row>
    <row r="150" spans="1:17" ht="15.75" customHeight="1" x14ac:dyDescent="0.25">
      <c r="A150" s="1">
        <v>201202</v>
      </c>
      <c r="B150" s="30">
        <v>1.3199701728056734E-2</v>
      </c>
      <c r="C150" s="1">
        <v>5.28</v>
      </c>
      <c r="D150" s="3">
        <f t="shared" si="0"/>
        <v>-0.46450304259634878</v>
      </c>
      <c r="E150" s="1">
        <v>2.89</v>
      </c>
      <c r="F150" s="3">
        <f t="shared" si="4"/>
        <v>-2.1201550387596901</v>
      </c>
      <c r="G150" s="1">
        <v>0.8</v>
      </c>
      <c r="H150" s="3">
        <f t="shared" si="1"/>
        <v>0.15942028985507273</v>
      </c>
      <c r="I150" s="1">
        <v>-1.86</v>
      </c>
      <c r="J150" s="3">
        <f t="shared" si="2"/>
        <v>0.33812949640287782</v>
      </c>
      <c r="K150" s="1">
        <v>-0.19</v>
      </c>
      <c r="L150" s="3">
        <f t="shared" si="3"/>
        <v>-0.94242424242424239</v>
      </c>
      <c r="M150" s="3"/>
      <c r="N150" s="4">
        <v>5.7568688439606053E-2</v>
      </c>
      <c r="O150" s="3"/>
      <c r="P150" s="1">
        <v>3.7183999999999999</v>
      </c>
      <c r="Q150" s="4">
        <v>6.5169440545418178E-2</v>
      </c>
    </row>
    <row r="151" spans="1:17" ht="15.75" customHeight="1" x14ac:dyDescent="0.25">
      <c r="A151" s="1">
        <v>201201</v>
      </c>
      <c r="B151" s="30">
        <v>5.6288765662772411E-2</v>
      </c>
      <c r="C151" s="1">
        <v>9.86</v>
      </c>
      <c r="D151" s="3">
        <f t="shared" si="0"/>
        <v>-10.48076923076923</v>
      </c>
      <c r="E151" s="1">
        <v>-2.58</v>
      </c>
      <c r="F151" s="3">
        <f t="shared" si="4"/>
        <v>0.28358208955223896</v>
      </c>
      <c r="G151" s="1">
        <v>0.69</v>
      </c>
      <c r="H151" s="3">
        <f t="shared" si="1"/>
        <v>-0.42500000000000004</v>
      </c>
      <c r="I151" s="1">
        <v>-1.39</v>
      </c>
      <c r="J151" s="3">
        <f t="shared" si="2"/>
        <v>-5.9642857142857135</v>
      </c>
      <c r="K151" s="1">
        <v>-3.3</v>
      </c>
      <c r="L151" s="3">
        <f t="shared" si="3"/>
        <v>-9.4615384615384617</v>
      </c>
      <c r="M151" s="3"/>
      <c r="N151" s="4">
        <v>1.1509923704150493E-2</v>
      </c>
      <c r="O151" s="3"/>
      <c r="P151" s="1">
        <v>3.4908999999999999</v>
      </c>
      <c r="Q151" s="4">
        <v>2.6161850730474168E-2</v>
      </c>
    </row>
    <row r="152" spans="1:17" ht="15.75" customHeight="1" x14ac:dyDescent="0.25">
      <c r="A152" s="1">
        <v>201112</v>
      </c>
      <c r="B152" s="30">
        <v>7.9861561966430017E-3</v>
      </c>
      <c r="C152" s="1">
        <v>-1.04</v>
      </c>
      <c r="D152" s="3">
        <f t="shared" si="0"/>
        <v>-0.84073506891271055</v>
      </c>
      <c r="E152" s="1">
        <v>-2.0099999999999998</v>
      </c>
      <c r="F152" s="3">
        <f t="shared" si="4"/>
        <v>-2.6079999999999997</v>
      </c>
      <c r="G152" s="1">
        <v>1.2</v>
      </c>
      <c r="H152" s="3">
        <f t="shared" si="1"/>
        <v>-2.1214953271028039</v>
      </c>
      <c r="I152" s="1">
        <v>0.28000000000000003</v>
      </c>
      <c r="J152" s="3">
        <f t="shared" si="2"/>
        <v>-0.8193548387096774</v>
      </c>
      <c r="K152" s="1">
        <v>0.39</v>
      </c>
      <c r="L152" s="3">
        <f t="shared" si="3"/>
        <v>-0.71739130434782605</v>
      </c>
      <c r="M152" s="3"/>
      <c r="N152" s="4">
        <v>-5.2256236954577151E-2</v>
      </c>
      <c r="O152" s="3"/>
      <c r="P152" s="1">
        <v>3.4018999999999999</v>
      </c>
      <c r="Q152" s="4">
        <v>1.7740680907078366E-2</v>
      </c>
    </row>
    <row r="153" spans="1:17" ht="15.75" customHeight="1" x14ac:dyDescent="0.25">
      <c r="A153" s="1">
        <v>201111</v>
      </c>
      <c r="B153" s="30">
        <v>6.5627125186238366E-3</v>
      </c>
      <c r="C153" s="1">
        <v>-6.53</v>
      </c>
      <c r="D153" s="3">
        <f t="shared" si="0"/>
        <v>-1.4670958512160228</v>
      </c>
      <c r="E153" s="1">
        <v>1.25</v>
      </c>
      <c r="F153" s="3">
        <f t="shared" si="4"/>
        <v>-1.4166666666666667</v>
      </c>
      <c r="G153" s="1">
        <v>-1.07</v>
      </c>
      <c r="H153" s="3">
        <f t="shared" si="1"/>
        <v>0.202247191011236</v>
      </c>
      <c r="I153" s="1">
        <v>1.55</v>
      </c>
      <c r="J153" s="3">
        <f t="shared" si="2"/>
        <v>1.2794117647058822</v>
      </c>
      <c r="K153" s="1">
        <v>1.38</v>
      </c>
      <c r="L153" s="3">
        <f t="shared" si="3"/>
        <v>2.5384615384615379</v>
      </c>
      <c r="M153" s="3"/>
      <c r="N153" s="4">
        <v>-0.10580811447362581</v>
      </c>
      <c r="O153" s="3"/>
      <c r="P153" s="1">
        <v>3.3426</v>
      </c>
      <c r="Q153" s="4">
        <v>-4.5189670932358261E-2</v>
      </c>
    </row>
    <row r="154" spans="1:17" ht="15.75" customHeight="1" x14ac:dyDescent="0.25">
      <c r="A154" s="1">
        <v>201110</v>
      </c>
      <c r="B154" s="30">
        <v>1.378506852016903E-3</v>
      </c>
      <c r="C154" s="1">
        <v>13.98</v>
      </c>
      <c r="D154" s="3">
        <f t="shared" si="0"/>
        <v>-1.8853704876504116</v>
      </c>
      <c r="E154" s="1">
        <v>-3</v>
      </c>
      <c r="F154" s="3">
        <f t="shared" si="4"/>
        <v>4.3571428571428568</v>
      </c>
      <c r="G154" s="1">
        <v>-0.89</v>
      </c>
      <c r="H154" s="3">
        <f t="shared" si="1"/>
        <v>-1.4635416666666667</v>
      </c>
      <c r="I154" s="1">
        <v>0.68</v>
      </c>
      <c r="J154" s="3">
        <f t="shared" si="2"/>
        <v>-0.54054054054054057</v>
      </c>
      <c r="K154" s="1">
        <v>0.39</v>
      </c>
      <c r="L154" s="3">
        <f t="shared" si="3"/>
        <v>-0.89627659574468088</v>
      </c>
      <c r="M154" s="3"/>
      <c r="N154" s="4">
        <v>1.8120122158127083E-2</v>
      </c>
      <c r="O154" s="3"/>
      <c r="P154" s="1">
        <v>3.5007999999999999</v>
      </c>
      <c r="Q154" s="4">
        <v>5.6717679374566066E-2</v>
      </c>
    </row>
    <row r="155" spans="1:17" ht="15.75" customHeight="1" x14ac:dyDescent="0.25">
      <c r="A155" s="1">
        <v>201109</v>
      </c>
      <c r="B155" s="30">
        <v>-1.8709957549113199E-2</v>
      </c>
      <c r="C155" s="1">
        <v>-15.79</v>
      </c>
      <c r="D155" s="3">
        <f t="shared" si="0"/>
        <v>1.3673163418290852</v>
      </c>
      <c r="E155" s="1">
        <v>-0.56000000000000005</v>
      </c>
      <c r="F155" s="3">
        <f t="shared" si="4"/>
        <v>-0.73076923076923073</v>
      </c>
      <c r="G155" s="1">
        <v>1.92</v>
      </c>
      <c r="H155" s="3">
        <f t="shared" si="1"/>
        <v>-2.0212765957446805</v>
      </c>
      <c r="I155" s="1">
        <v>1.48</v>
      </c>
      <c r="J155" s="3">
        <f t="shared" si="2"/>
        <v>-0.60107816711590289</v>
      </c>
      <c r="K155" s="1">
        <v>3.76</v>
      </c>
      <c r="L155" s="3">
        <f t="shared" si="3"/>
        <v>3.6999999999999993</v>
      </c>
      <c r="M155" s="3"/>
      <c r="N155" s="4">
        <v>-2.1450391818302661E-2</v>
      </c>
      <c r="O155" s="3"/>
      <c r="P155" s="1">
        <v>3.3129</v>
      </c>
      <c r="Q155" s="4">
        <v>-2.9794149512459844E-3</v>
      </c>
    </row>
    <row r="156" spans="1:17" ht="15.75" customHeight="1" x14ac:dyDescent="0.25">
      <c r="A156" s="1">
        <v>201108</v>
      </c>
      <c r="B156" s="30">
        <v>-3.2276029895781377E-3</v>
      </c>
      <c r="C156" s="1">
        <v>-6.67</v>
      </c>
      <c r="D156" s="3">
        <f t="shared" si="0"/>
        <v>-6.1705426356589141</v>
      </c>
      <c r="E156" s="1">
        <v>-2.08</v>
      </c>
      <c r="F156" s="3">
        <f t="shared" si="4"/>
        <v>-2.1304347826086953</v>
      </c>
      <c r="G156" s="1">
        <v>-1.88</v>
      </c>
      <c r="H156" s="3">
        <f t="shared" si="1"/>
        <v>0.77358490566037719</v>
      </c>
      <c r="I156" s="1">
        <v>3.71</v>
      </c>
      <c r="J156" s="3">
        <f t="shared" si="2"/>
        <v>-2.8097560975609754</v>
      </c>
      <c r="K156" s="1">
        <v>0.8</v>
      </c>
      <c r="L156" s="3">
        <f t="shared" si="3"/>
        <v>-2.1764705882352944</v>
      </c>
      <c r="M156" s="3"/>
      <c r="N156" s="4">
        <v>-8.3617332035053393E-2</v>
      </c>
      <c r="O156" s="3"/>
      <c r="P156" s="1">
        <v>3.3228</v>
      </c>
      <c r="Q156" s="4">
        <v>-8.6967273926304545E-2</v>
      </c>
    </row>
    <row r="157" spans="1:17" ht="15.75" customHeight="1" x14ac:dyDescent="0.25">
      <c r="A157" s="1">
        <v>201107</v>
      </c>
      <c r="B157" s="30">
        <v>6.1024914017735465E-3</v>
      </c>
      <c r="C157" s="1">
        <v>1.29</v>
      </c>
      <c r="D157" s="3">
        <f t="shared" si="0"/>
        <v>-1.5560344827586208</v>
      </c>
      <c r="E157" s="1">
        <v>1.84</v>
      </c>
      <c r="F157" s="3">
        <f t="shared" si="4"/>
        <v>-1.8034934497816595</v>
      </c>
      <c r="G157" s="1">
        <v>-1.06</v>
      </c>
      <c r="H157" s="3">
        <f t="shared" si="1"/>
        <v>16.666666666666668</v>
      </c>
      <c r="I157" s="1">
        <v>-2.0499999999999998</v>
      </c>
      <c r="J157" s="3">
        <f t="shared" si="2"/>
        <v>-1.597667638483965</v>
      </c>
      <c r="K157" s="1">
        <v>-0.68</v>
      </c>
      <c r="L157" s="3">
        <f t="shared" si="3"/>
        <v>-0.20930232558139528</v>
      </c>
      <c r="M157" s="3"/>
      <c r="N157" s="4">
        <v>-2.6790121019485524E-2</v>
      </c>
      <c r="O157" s="3"/>
      <c r="P157" s="1">
        <v>3.6393</v>
      </c>
      <c r="Q157" s="4">
        <v>1.6592642252576839E-2</v>
      </c>
    </row>
    <row r="158" spans="1:17" ht="15.75" customHeight="1" x14ac:dyDescent="0.25">
      <c r="A158" s="1">
        <v>201106</v>
      </c>
      <c r="B158" s="30">
        <v>-2.1368359549397087E-2</v>
      </c>
      <c r="C158" s="1">
        <v>-2.3199999999999998</v>
      </c>
      <c r="D158" s="3">
        <f t="shared" si="0"/>
        <v>-8.3003952569169925E-2</v>
      </c>
      <c r="E158" s="1">
        <v>-2.29</v>
      </c>
      <c r="F158" s="3">
        <f t="shared" si="4"/>
        <v>-4.3478260869563856E-3</v>
      </c>
      <c r="G158" s="1">
        <v>-0.06</v>
      </c>
      <c r="H158" s="3">
        <f t="shared" si="1"/>
        <v>-1.0298507462686568</v>
      </c>
      <c r="I158" s="1">
        <v>3.43</v>
      </c>
      <c r="J158" s="3">
        <f t="shared" si="2"/>
        <v>21.866666666666667</v>
      </c>
      <c r="K158" s="1">
        <v>-0.86</v>
      </c>
      <c r="L158" s="3">
        <f t="shared" si="3"/>
        <v>-1.9148936170212765</v>
      </c>
      <c r="M158" s="3"/>
      <c r="N158" s="4">
        <v>-7.7766895200784836E-3</v>
      </c>
      <c r="O158" s="3"/>
      <c r="P158" s="1">
        <v>3.5798999999999999</v>
      </c>
      <c r="Q158" s="4">
        <v>-1.3638617953380727E-2</v>
      </c>
    </row>
    <row r="159" spans="1:17" ht="15.75" customHeight="1" x14ac:dyDescent="0.25">
      <c r="A159" s="1">
        <v>201105</v>
      </c>
      <c r="B159" s="30">
        <v>-1.5289051285397259E-2</v>
      </c>
      <c r="C159" s="1">
        <v>-2.5299999999999998</v>
      </c>
      <c r="D159" s="3">
        <f t="shared" si="0"/>
        <v>-1.5303983228511531</v>
      </c>
      <c r="E159" s="1">
        <v>-2.2999999999999998</v>
      </c>
      <c r="F159" s="3">
        <f t="shared" si="4"/>
        <v>3.0350877192982457</v>
      </c>
      <c r="G159" s="1">
        <v>2.0099999999999998</v>
      </c>
      <c r="H159" s="3">
        <f t="shared" si="1"/>
        <v>-4.7924528301886786</v>
      </c>
      <c r="I159" s="1">
        <v>0.15</v>
      </c>
      <c r="J159" s="3">
        <f t="shared" si="2"/>
        <v>-0.94360902255639101</v>
      </c>
      <c r="K159" s="1">
        <v>0.94</v>
      </c>
      <c r="L159" s="3">
        <f t="shared" si="3"/>
        <v>-2.4242424242424239</v>
      </c>
      <c r="M159" s="3"/>
      <c r="N159" s="4">
        <v>-6.0717571297147943E-2</v>
      </c>
      <c r="O159" s="3"/>
      <c r="P159" s="1">
        <v>3.6294</v>
      </c>
      <c r="Q159" s="4">
        <v>3.0903823211952508E-2</v>
      </c>
    </row>
    <row r="160" spans="1:17" ht="15.75" customHeight="1" x14ac:dyDescent="0.25">
      <c r="A160" s="1">
        <v>201104</v>
      </c>
      <c r="B160" s="30">
        <v>-2.7988715891447913E-2</v>
      </c>
      <c r="C160" s="1">
        <v>4.7699999999999996</v>
      </c>
      <c r="D160" s="3">
        <f t="shared" si="0"/>
        <v>1.2932692307692304</v>
      </c>
      <c r="E160" s="1">
        <v>-0.56999999999999995</v>
      </c>
      <c r="F160" s="3">
        <f t="shared" si="4"/>
        <v>-6.5573770491803351E-2</v>
      </c>
      <c r="G160" s="1">
        <v>-0.53</v>
      </c>
      <c r="H160" s="3">
        <f t="shared" si="1"/>
        <v>-0.68452380952380953</v>
      </c>
      <c r="I160" s="1">
        <v>2.66</v>
      </c>
      <c r="J160" s="3">
        <f t="shared" si="2"/>
        <v>0.14163090128755362</v>
      </c>
      <c r="K160" s="1">
        <v>-0.66</v>
      </c>
      <c r="L160" s="3">
        <f t="shared" si="3"/>
        <v>-0.54794520547945202</v>
      </c>
      <c r="M160" s="3"/>
      <c r="N160" s="4">
        <v>-3.9413220219158829E-2</v>
      </c>
      <c r="O160" s="3"/>
      <c r="P160" s="1">
        <v>3.5206</v>
      </c>
      <c r="Q160" s="4">
        <v>5.3251959552444106E-2</v>
      </c>
    </row>
    <row r="161" spans="1:17" ht="15.75" customHeight="1" x14ac:dyDescent="0.25">
      <c r="A161" s="1">
        <v>201103</v>
      </c>
      <c r="B161" s="30">
        <v>8.0461406399574553E-3</v>
      </c>
      <c r="C161" s="1">
        <v>2.08</v>
      </c>
      <c r="D161" s="3">
        <f t="shared" si="0"/>
        <v>-30.714285714285712</v>
      </c>
      <c r="E161" s="1">
        <v>-0.61</v>
      </c>
      <c r="F161" s="3">
        <f t="shared" si="4"/>
        <v>-1.5980392156862746</v>
      </c>
      <c r="G161" s="1">
        <v>-1.68</v>
      </c>
      <c r="H161" s="3">
        <f t="shared" si="1"/>
        <v>-0.6146788990825689</v>
      </c>
      <c r="I161" s="1">
        <v>2.33</v>
      </c>
      <c r="J161" s="3">
        <f t="shared" si="2"/>
        <v>-9.68992248062015E-2</v>
      </c>
      <c r="K161" s="1">
        <v>-1.46</v>
      </c>
      <c r="L161" s="3">
        <f t="shared" si="3"/>
        <v>1.2121212121212119</v>
      </c>
      <c r="M161" s="3"/>
      <c r="N161" s="4">
        <v>2.1299638989169756E-2</v>
      </c>
      <c r="O161" s="3"/>
      <c r="P161" s="1">
        <v>3.3426</v>
      </c>
      <c r="Q161" s="4">
        <v>4.0012445550715592E-2</v>
      </c>
    </row>
    <row r="162" spans="1:17" ht="15.75" customHeight="1" x14ac:dyDescent="0.25">
      <c r="A162" s="1">
        <v>201102</v>
      </c>
      <c r="B162" s="30">
        <v>2.3105083973162799E-2</v>
      </c>
      <c r="C162" s="1">
        <v>-7.0000000000000007E-2</v>
      </c>
      <c r="D162" s="3">
        <f t="shared" si="0"/>
        <v>-0.91139240506329111</v>
      </c>
      <c r="E162" s="1">
        <v>1.02</v>
      </c>
      <c r="F162" s="3">
        <f t="shared" si="4"/>
        <v>-1.7445255474452555</v>
      </c>
      <c r="G162" s="1">
        <v>-4.3600000000000003</v>
      </c>
      <c r="H162" s="3">
        <f t="shared" si="1"/>
        <v>-2.4533333333333331</v>
      </c>
      <c r="I162" s="1">
        <v>2.58</v>
      </c>
      <c r="J162" s="3">
        <f t="shared" si="2"/>
        <v>-7.1428571428571432</v>
      </c>
      <c r="K162" s="1">
        <v>-0.66</v>
      </c>
      <c r="L162" s="3">
        <f t="shared" si="3"/>
        <v>-1.3333333333333335</v>
      </c>
      <c r="M162" s="3"/>
      <c r="N162" s="4">
        <v>1.1890628139326731E-2</v>
      </c>
      <c r="O162" s="3"/>
      <c r="P162" s="1">
        <v>3.214</v>
      </c>
      <c r="Q162" s="4">
        <v>-9.1562105003545335E-3</v>
      </c>
    </row>
    <row r="163" spans="1:17" ht="15.75" customHeight="1" x14ac:dyDescent="0.25">
      <c r="A163" s="1">
        <v>201101</v>
      </c>
      <c r="B163" s="30">
        <v>2.0568321296131176E-2</v>
      </c>
      <c r="C163" s="1">
        <v>-0.79</v>
      </c>
      <c r="D163" s="3">
        <f t="shared" si="0"/>
        <v>-1.1168639053254439</v>
      </c>
      <c r="E163" s="1">
        <v>-1.37</v>
      </c>
      <c r="F163" s="3">
        <f t="shared" si="4"/>
        <v>-1.4294670846394983</v>
      </c>
      <c r="G163" s="1">
        <v>3</v>
      </c>
      <c r="H163" s="3">
        <f t="shared" si="1"/>
        <v>-2.0638297872340425</v>
      </c>
      <c r="I163" s="1">
        <v>-0.42</v>
      </c>
      <c r="J163" s="3">
        <f t="shared" si="2"/>
        <v>-2.4</v>
      </c>
      <c r="K163" s="1">
        <v>1.98</v>
      </c>
      <c r="L163" s="3">
        <f t="shared" si="3"/>
        <v>-6.5</v>
      </c>
      <c r="M163" s="3"/>
      <c r="N163" s="4">
        <v>-6.7308347529812629E-2</v>
      </c>
      <c r="O163" s="3"/>
      <c r="P163" s="1">
        <v>3.2437</v>
      </c>
      <c r="Q163" s="4">
        <v>1.2359164820074264E-2</v>
      </c>
    </row>
    <row r="164" spans="1:17" ht="15.75" customHeight="1" x14ac:dyDescent="0.25">
      <c r="A164" s="1">
        <v>201012</v>
      </c>
      <c r="B164" s="30">
        <v>9.5194594367935537E-3</v>
      </c>
      <c r="C164" s="1">
        <v>6.76</v>
      </c>
      <c r="D164" s="3">
        <f t="shared" si="0"/>
        <v>-6.8782608695652181</v>
      </c>
      <c r="E164" s="1">
        <v>3.19</v>
      </c>
      <c r="F164" s="3">
        <f t="shared" si="4"/>
        <v>2.3578947368421055</v>
      </c>
      <c r="G164" s="1">
        <v>-2.82</v>
      </c>
      <c r="H164" s="3">
        <f t="shared" si="1"/>
        <v>-5.2727272727272725</v>
      </c>
      <c r="I164" s="1">
        <v>0.3</v>
      </c>
      <c r="J164" s="3">
        <f t="shared" si="2"/>
        <v>-1.1408450704225352</v>
      </c>
      <c r="K164" s="1">
        <v>-0.36</v>
      </c>
      <c r="L164" s="3">
        <f t="shared" si="3"/>
        <v>-1.2278481012658227</v>
      </c>
      <c r="M164" s="3"/>
      <c r="N164" s="4">
        <v>3.7725842378814045E-2</v>
      </c>
      <c r="O164" s="3"/>
      <c r="P164" s="1">
        <v>3.2040999999999999</v>
      </c>
      <c r="Q164" s="4">
        <v>3.511662466886345E-2</v>
      </c>
    </row>
    <row r="165" spans="1:17" ht="15.75" customHeight="1" x14ac:dyDescent="0.25">
      <c r="A165" s="1">
        <v>201011</v>
      </c>
      <c r="B165" s="30">
        <v>8.9784619661954501E-3</v>
      </c>
      <c r="C165" s="1">
        <v>-1.1499999999999999</v>
      </c>
      <c r="D165" s="3">
        <f t="shared" si="0"/>
        <v>-1.3108108108108107</v>
      </c>
      <c r="E165" s="1">
        <v>0.95</v>
      </c>
      <c r="F165" s="3">
        <f t="shared" si="4"/>
        <v>-0.4662921348314607</v>
      </c>
      <c r="G165" s="1">
        <v>0.66</v>
      </c>
      <c r="H165" s="3">
        <f t="shared" si="1"/>
        <v>-1.2844827586206897</v>
      </c>
      <c r="I165" s="1">
        <v>-2.13</v>
      </c>
      <c r="J165" s="3">
        <f t="shared" si="2"/>
        <v>-6.916666666666667</v>
      </c>
      <c r="K165" s="1">
        <v>1.58</v>
      </c>
      <c r="L165" s="3">
        <f t="shared" si="3"/>
        <v>0.83720930232558155</v>
      </c>
      <c r="M165" s="3"/>
      <c r="N165" s="4">
        <v>8.0534861509073519E-2</v>
      </c>
      <c r="O165" s="3"/>
      <c r="P165" s="1">
        <v>3.0954000000000002</v>
      </c>
      <c r="Q165" s="4">
        <v>3.642938458447742E-2</v>
      </c>
    </row>
    <row r="166" spans="1:17" ht="15.75" customHeight="1" x14ac:dyDescent="0.25">
      <c r="A166" s="1">
        <v>201010</v>
      </c>
      <c r="B166" s="30">
        <v>1.3639127524693651E-2</v>
      </c>
      <c r="C166" s="1">
        <v>3.7</v>
      </c>
      <c r="D166" s="3">
        <f t="shared" si="0"/>
        <v>-0.71183800623052962</v>
      </c>
      <c r="E166" s="1">
        <v>1.78</v>
      </c>
      <c r="F166" s="3">
        <f t="shared" si="4"/>
        <v>4.705882352941182E-2</v>
      </c>
      <c r="G166" s="1">
        <v>-2.3199999999999998</v>
      </c>
      <c r="H166" s="3">
        <f t="shared" si="1"/>
        <v>1.8999999999999995</v>
      </c>
      <c r="I166" s="1">
        <v>0.36</v>
      </c>
      <c r="J166" s="3">
        <f t="shared" si="2"/>
        <v>-1.2666666666666666</v>
      </c>
      <c r="K166" s="1">
        <v>0.86</v>
      </c>
      <c r="L166" s="3">
        <f t="shared" si="3"/>
        <v>2.3076923076923075</v>
      </c>
      <c r="M166" s="3"/>
      <c r="N166" s="4">
        <v>4.491017964071875E-2</v>
      </c>
      <c r="O166" s="3"/>
      <c r="P166" s="1">
        <v>2.9866000000000001</v>
      </c>
      <c r="Q166" s="4">
        <v>6.7138314217315198E-2</v>
      </c>
    </row>
    <row r="167" spans="1:17" ht="15.75" customHeight="1" x14ac:dyDescent="0.25">
      <c r="A167" s="1">
        <v>201009</v>
      </c>
      <c r="B167" s="30">
        <v>-1.2219771308575988E-2</v>
      </c>
      <c r="C167" s="1">
        <v>12.84</v>
      </c>
      <c r="D167" s="3">
        <f t="shared" si="0"/>
        <v>-17.253164556962023</v>
      </c>
      <c r="E167" s="1">
        <v>1.7</v>
      </c>
      <c r="F167" s="3">
        <f t="shared" si="4"/>
        <v>-18</v>
      </c>
      <c r="G167" s="1">
        <v>-0.8</v>
      </c>
      <c r="H167" s="3">
        <f t="shared" si="1"/>
        <v>-2.7021276595744683</v>
      </c>
      <c r="I167" s="1">
        <v>-1.35</v>
      </c>
      <c r="J167" s="3">
        <f t="shared" si="2"/>
        <v>2.2727272727272707E-2</v>
      </c>
      <c r="K167" s="1">
        <v>0.26</v>
      </c>
      <c r="L167" s="3">
        <f t="shared" si="3"/>
        <v>0</v>
      </c>
      <c r="M167" s="3"/>
      <c r="N167" s="4">
        <v>-2.2744118909218569E-2</v>
      </c>
      <c r="O167" s="3"/>
      <c r="P167" s="1">
        <v>2.7987000000000002</v>
      </c>
      <c r="Q167" s="4">
        <v>-1.3917271510112017E-2</v>
      </c>
    </row>
    <row r="168" spans="1:17" ht="15.75" customHeight="1" x14ac:dyDescent="0.25">
      <c r="A168" s="1">
        <v>201008</v>
      </c>
      <c r="B168" s="30">
        <v>3.9898177836373394E-2</v>
      </c>
      <c r="C168" s="1">
        <v>-0.79</v>
      </c>
      <c r="D168" s="3">
        <f t="shared" si="0"/>
        <v>-1.0826359832635983</v>
      </c>
      <c r="E168" s="1">
        <v>-0.1</v>
      </c>
      <c r="F168" s="3">
        <f t="shared" si="4"/>
        <v>-0.85507246376811596</v>
      </c>
      <c r="G168" s="1">
        <v>0.47</v>
      </c>
      <c r="H168" s="3">
        <f t="shared" si="1"/>
        <v>-1.5164835164835164</v>
      </c>
      <c r="I168" s="1">
        <v>-1.32</v>
      </c>
      <c r="J168" s="3">
        <f t="shared" si="2"/>
        <v>-2.1785714285714288</v>
      </c>
      <c r="K168" s="1">
        <v>0.26</v>
      </c>
      <c r="L168" s="3">
        <f t="shared" si="3"/>
        <v>-0.82068965517241377</v>
      </c>
      <c r="M168" s="3"/>
      <c r="N168" s="4">
        <v>-3.7240135964994758E-2</v>
      </c>
      <c r="O168" s="3"/>
      <c r="P168" s="1">
        <v>2.8382000000000001</v>
      </c>
      <c r="Q168" s="4">
        <v>-5.2828299682963542E-2</v>
      </c>
    </row>
    <row r="169" spans="1:17" ht="15.75" customHeight="1" x14ac:dyDescent="0.25">
      <c r="A169" s="1">
        <v>201007</v>
      </c>
      <c r="B169" s="30">
        <v>4.6766544734004434E-2</v>
      </c>
      <c r="C169" s="1">
        <v>9.56</v>
      </c>
      <c r="D169" s="3">
        <f t="shared" si="0"/>
        <v>-48.8</v>
      </c>
      <c r="E169" s="1">
        <v>-0.69</v>
      </c>
      <c r="F169" s="3">
        <f t="shared" si="4"/>
        <v>-0.55194805194805197</v>
      </c>
      <c r="G169" s="1">
        <v>-0.91</v>
      </c>
      <c r="H169" s="3">
        <f t="shared" si="1"/>
        <v>-1.7</v>
      </c>
      <c r="I169" s="1">
        <v>1.1200000000000001</v>
      </c>
      <c r="J169" s="3">
        <f t="shared" si="2"/>
        <v>-113.00000000000001</v>
      </c>
      <c r="K169" s="1">
        <v>1.45</v>
      </c>
      <c r="L169" s="3">
        <f t="shared" si="3"/>
        <v>0.22881355932203395</v>
      </c>
      <c r="M169" s="3"/>
      <c r="N169" s="4">
        <v>-2.1176117836662067E-3</v>
      </c>
      <c r="O169" s="3"/>
      <c r="P169" s="1">
        <v>2.9965000000000002</v>
      </c>
      <c r="Q169" s="4">
        <v>6.3154160014192051E-2</v>
      </c>
    </row>
    <row r="170" spans="1:17" ht="15.75" customHeight="1" x14ac:dyDescent="0.25">
      <c r="A170" s="1">
        <v>201006</v>
      </c>
      <c r="B170" s="30">
        <v>4.8737520278452351E-4</v>
      </c>
      <c r="C170" s="1">
        <v>-0.2</v>
      </c>
      <c r="D170" s="3">
        <f t="shared" si="0"/>
        <v>-0.98363338788870702</v>
      </c>
      <c r="E170" s="1">
        <v>-1.54</v>
      </c>
      <c r="F170" s="3">
        <f t="shared" si="4"/>
        <v>-0.52615384615384619</v>
      </c>
      <c r="G170" s="1">
        <v>1.3</v>
      </c>
      <c r="H170" s="3">
        <f t="shared" si="1"/>
        <v>-0.16666666666666663</v>
      </c>
      <c r="I170" s="1">
        <v>-0.01</v>
      </c>
      <c r="J170" s="3">
        <f t="shared" si="2"/>
        <v>-0.99707602339181289</v>
      </c>
      <c r="K170" s="1">
        <v>1.18</v>
      </c>
      <c r="L170" s="3">
        <f t="shared" si="3"/>
        <v>-0.5563909774436091</v>
      </c>
      <c r="M170" s="3"/>
      <c r="N170" s="4">
        <v>-4.0027344523000052E-2</v>
      </c>
      <c r="O170" s="3"/>
      <c r="P170" s="1">
        <v>2.8184999999999998</v>
      </c>
      <c r="Q170" s="4">
        <v>-4.0379966633754427E-2</v>
      </c>
    </row>
    <row r="171" spans="1:17" ht="15.75" customHeight="1" x14ac:dyDescent="0.25">
      <c r="A171" s="1">
        <v>201005</v>
      </c>
      <c r="B171" s="30">
        <v>2.1039732632681885E-2</v>
      </c>
      <c r="C171" s="1">
        <v>-12.22</v>
      </c>
      <c r="D171" s="3">
        <f t="shared" si="0"/>
        <v>-17.078947368421055</v>
      </c>
      <c r="E171" s="1">
        <v>-3.25</v>
      </c>
      <c r="F171" s="3">
        <f t="shared" si="4"/>
        <v>-1.7888349514563107</v>
      </c>
      <c r="G171" s="1">
        <v>1.56</v>
      </c>
      <c r="H171" s="3">
        <f t="shared" si="1"/>
        <v>-2.7931034482758621</v>
      </c>
      <c r="I171" s="1">
        <v>-3.42</v>
      </c>
      <c r="J171" s="3">
        <f t="shared" si="2"/>
        <v>-4.3861386138613856</v>
      </c>
      <c r="K171" s="1">
        <v>2.66</v>
      </c>
      <c r="L171" s="3">
        <f t="shared" si="3"/>
        <v>0.13675213675213693</v>
      </c>
      <c r="M171" s="3"/>
      <c r="N171" s="4">
        <v>-5.8836476922556002E-2</v>
      </c>
      <c r="O171" s="3"/>
      <c r="P171" s="1">
        <v>2.9371</v>
      </c>
      <c r="Q171" s="4">
        <v>-6.0127999999999959E-2</v>
      </c>
    </row>
    <row r="172" spans="1:17" ht="15.75" customHeight="1" x14ac:dyDescent="0.25">
      <c r="A172" s="1">
        <v>201004</v>
      </c>
      <c r="B172" s="30">
        <v>-2.9117101813816326E-2</v>
      </c>
      <c r="C172" s="1">
        <v>0.76</v>
      </c>
      <c r="D172" s="3">
        <f t="shared" si="0"/>
        <v>-0.90065359477124185</v>
      </c>
      <c r="E172" s="1">
        <v>4.12</v>
      </c>
      <c r="F172" s="3">
        <f t="shared" si="4"/>
        <v>-7.5396825396825395</v>
      </c>
      <c r="G172" s="1">
        <v>-0.87</v>
      </c>
      <c r="H172" s="3">
        <f t="shared" si="1"/>
        <v>-1.71900826446281</v>
      </c>
      <c r="I172" s="1">
        <v>1.01</v>
      </c>
      <c r="J172" s="3">
        <f t="shared" si="2"/>
        <v>3.0612244897959107E-2</v>
      </c>
      <c r="K172" s="1">
        <v>2.34</v>
      </c>
      <c r="L172" s="3">
        <f t="shared" si="3"/>
        <v>-2.1470588235294117</v>
      </c>
      <c r="M172" s="3"/>
      <c r="N172" s="4">
        <v>-1.1713128744017975E-2</v>
      </c>
      <c r="O172" s="3"/>
      <c r="P172" s="1">
        <v>3.125</v>
      </c>
      <c r="Q172" s="4">
        <v>-1.8653435498053095E-2</v>
      </c>
    </row>
    <row r="173" spans="1:17" ht="15.75" customHeight="1" x14ac:dyDescent="0.25">
      <c r="A173" s="1">
        <v>201003</v>
      </c>
      <c r="B173" s="30">
        <v>-6.8439838143808829E-2</v>
      </c>
      <c r="C173" s="1">
        <v>7.65</v>
      </c>
      <c r="D173" s="3">
        <f t="shared" si="0"/>
        <v>1.9087452471482891</v>
      </c>
      <c r="E173" s="1">
        <v>-0.63</v>
      </c>
      <c r="F173" s="3">
        <f t="shared" si="4"/>
        <v>-0.74493927125506076</v>
      </c>
      <c r="G173" s="1">
        <v>1.21</v>
      </c>
      <c r="H173" s="3">
        <f t="shared" si="1"/>
        <v>-0.2292993630573249</v>
      </c>
      <c r="I173" s="1">
        <v>0.98</v>
      </c>
      <c r="J173" s="3">
        <f t="shared" si="2"/>
        <v>-99</v>
      </c>
      <c r="K173" s="1">
        <v>-2.04</v>
      </c>
      <c r="L173" s="3">
        <f t="shared" si="3"/>
        <v>0.70000000000000018</v>
      </c>
      <c r="M173" s="3"/>
      <c r="N173" s="4">
        <v>3.8003265362837491E-2</v>
      </c>
      <c r="O173" s="3"/>
      <c r="P173" s="1">
        <v>3.1844000000000001</v>
      </c>
      <c r="Q173" s="4">
        <v>6.2567149086771856E-3</v>
      </c>
    </row>
    <row r="174" spans="1:17" ht="15.75" customHeight="1" x14ac:dyDescent="0.25">
      <c r="A174" s="1">
        <v>201002</v>
      </c>
      <c r="B174" s="30">
        <v>5.5489714941250323E-3</v>
      </c>
      <c r="C174" s="1">
        <v>2.63</v>
      </c>
      <c r="D174" s="3">
        <f t="shared" si="0"/>
        <v>-1.4208000000000001</v>
      </c>
      <c r="E174" s="1">
        <v>-2.4700000000000002</v>
      </c>
      <c r="F174" s="3">
        <f t="shared" si="4"/>
        <v>-1.5704387990762125</v>
      </c>
      <c r="G174" s="1">
        <v>1.57</v>
      </c>
      <c r="H174" s="3">
        <f t="shared" si="1"/>
        <v>-79.5</v>
      </c>
      <c r="I174" s="1">
        <v>-0.01</v>
      </c>
      <c r="J174" s="3">
        <f t="shared" si="2"/>
        <v>-1.0090090090090089</v>
      </c>
      <c r="K174" s="1">
        <v>-1.2</v>
      </c>
      <c r="L174" s="3">
        <f t="shared" si="3"/>
        <v>-1.7100591715976332</v>
      </c>
      <c r="M174" s="3"/>
      <c r="N174" s="4">
        <v>2.3774383413055267E-2</v>
      </c>
      <c r="O174" s="3"/>
      <c r="P174" s="1">
        <v>3.1646000000000001</v>
      </c>
      <c r="Q174" s="4">
        <v>-3.0304887390838031E-2</v>
      </c>
    </row>
    <row r="175" spans="1:17" ht="15.75" customHeight="1" x14ac:dyDescent="0.25">
      <c r="A175" s="1">
        <v>201001</v>
      </c>
      <c r="B175" s="30">
        <v>3.5452276257231352E-2</v>
      </c>
      <c r="C175" s="1">
        <v>-6.25</v>
      </c>
      <c r="D175" s="3">
        <f t="shared" si="0"/>
        <v>-3.5510204081632653</v>
      </c>
      <c r="E175" s="1">
        <v>4.33</v>
      </c>
      <c r="F175" s="3">
        <f t="shared" si="4"/>
        <v>-6.7733333333333334</v>
      </c>
      <c r="G175" s="1">
        <v>-0.02</v>
      </c>
      <c r="H175" s="3">
        <f t="shared" si="1"/>
        <v>-1.0133333333333334</v>
      </c>
      <c r="I175" s="1">
        <v>1.1100000000000001</v>
      </c>
      <c r="J175" s="3">
        <f t="shared" si="2"/>
        <v>-0.15909090909090906</v>
      </c>
      <c r="K175" s="1">
        <v>1.69</v>
      </c>
      <c r="L175" s="3">
        <f t="shared" si="3"/>
        <v>1.725806451612903</v>
      </c>
      <c r="M175" s="3"/>
      <c r="N175" s="4">
        <v>-3.2065404475042913E-2</v>
      </c>
      <c r="O175" s="3"/>
      <c r="P175" s="1">
        <v>3.2635000000000001</v>
      </c>
      <c r="Q175" s="4">
        <v>0</v>
      </c>
    </row>
    <row r="176" spans="1:17" ht="15.75" customHeight="1" x14ac:dyDescent="0.25">
      <c r="A176" s="1">
        <v>200912</v>
      </c>
      <c r="B176" s="30">
        <v>-2.7023491351662043E-3</v>
      </c>
      <c r="C176" s="1">
        <v>2.4500000000000002</v>
      </c>
      <c r="D176" s="3">
        <f t="shared" si="0"/>
        <v>-7.5471698113207419E-2</v>
      </c>
      <c r="E176" s="1">
        <v>-0.75</v>
      </c>
      <c r="F176" s="3">
        <f t="shared" si="4"/>
        <v>-1.3472222222222223</v>
      </c>
      <c r="G176" s="1">
        <v>1.5</v>
      </c>
      <c r="H176" s="3">
        <f t="shared" si="1"/>
        <v>-1.5836575875486383</v>
      </c>
      <c r="I176" s="1">
        <v>1.32</v>
      </c>
      <c r="J176" s="3">
        <f t="shared" si="2"/>
        <v>-3.4905660377358489</v>
      </c>
      <c r="K176" s="1">
        <v>0.62</v>
      </c>
      <c r="L176" s="3">
        <f t="shared" si="3"/>
        <v>-2.3478260869565215</v>
      </c>
      <c r="M176" s="3"/>
      <c r="N176" s="4">
        <v>3.5650623885917776E-2</v>
      </c>
      <c r="O176" s="3"/>
      <c r="P176" s="1">
        <v>3.2635000000000001</v>
      </c>
      <c r="Q176" s="4">
        <v>-3.5066970225599459E-2</v>
      </c>
    </row>
    <row r="177" spans="1:17" ht="15.75" customHeight="1" x14ac:dyDescent="0.25">
      <c r="A177" s="1">
        <v>200911</v>
      </c>
      <c r="B177" s="30">
        <v>-2.027494121780915E-2</v>
      </c>
      <c r="C177" s="1">
        <v>2.65</v>
      </c>
      <c r="D177" s="3">
        <f t="shared" si="0"/>
        <v>1.1200000000000001</v>
      </c>
      <c r="E177" s="1">
        <v>2.16</v>
      </c>
      <c r="F177" s="3">
        <f t="shared" si="4"/>
        <v>0.3935483870967742</v>
      </c>
      <c r="G177" s="1">
        <v>-2.57</v>
      </c>
      <c r="H177" s="3">
        <f t="shared" si="1"/>
        <v>-2.1898148148148149</v>
      </c>
      <c r="I177" s="1">
        <v>-0.53</v>
      </c>
      <c r="J177" s="3">
        <f t="shared" si="2"/>
        <v>-0.76651982378854622</v>
      </c>
      <c r="K177" s="1">
        <v>-0.46</v>
      </c>
      <c r="L177" s="3">
        <f t="shared" si="3"/>
        <v>-1.2804878048780488</v>
      </c>
      <c r="M177" s="3"/>
      <c r="N177" s="4">
        <v>-2.0292689741888137E-2</v>
      </c>
      <c r="O177" s="3"/>
      <c r="P177" s="1">
        <v>3.3820999999999999</v>
      </c>
      <c r="Q177" s="4">
        <v>-1.4424758130318294E-2</v>
      </c>
    </row>
    <row r="178" spans="1:17" ht="15.75" customHeight="1" x14ac:dyDescent="0.25">
      <c r="A178" s="1">
        <v>200910</v>
      </c>
      <c r="B178" s="30">
        <v>3.3473437885435331E-2</v>
      </c>
      <c r="C178" s="1">
        <v>1.25</v>
      </c>
      <c r="D178" s="3">
        <f t="shared" si="0"/>
        <v>-0.85632183908045978</v>
      </c>
      <c r="E178" s="1">
        <v>1.55</v>
      </c>
      <c r="F178" s="3">
        <f t="shared" si="4"/>
        <v>3.84375</v>
      </c>
      <c r="G178" s="1">
        <v>2.16</v>
      </c>
      <c r="H178" s="3">
        <f t="shared" si="1"/>
        <v>3.1538461538461542</v>
      </c>
      <c r="I178" s="1">
        <v>-2.27</v>
      </c>
      <c r="J178" s="3">
        <f t="shared" si="2"/>
        <v>-2.9912280701754388</v>
      </c>
      <c r="K178" s="1">
        <v>1.64</v>
      </c>
      <c r="L178" s="3">
        <f t="shared" si="3"/>
        <v>-1.5734265734265733</v>
      </c>
      <c r="M178" s="3"/>
      <c r="N178" s="4">
        <v>2.1641777730200484E-2</v>
      </c>
      <c r="O178" s="3"/>
      <c r="P178" s="1">
        <v>3.4316</v>
      </c>
      <c r="Q178" s="4">
        <v>6.7703795892968266E-2</v>
      </c>
    </row>
    <row r="179" spans="1:17" ht="15.75" customHeight="1" x14ac:dyDescent="0.25">
      <c r="A179" s="1">
        <v>200909</v>
      </c>
      <c r="B179" s="30">
        <v>-2.8018244698765571E-2</v>
      </c>
      <c r="C179" s="1">
        <v>8.6999999999999993</v>
      </c>
      <c r="D179" s="3">
        <f t="shared" si="0"/>
        <v>4.3048780487804876</v>
      </c>
      <c r="E179" s="1">
        <v>0.32</v>
      </c>
      <c r="F179" s="3">
        <f t="shared" si="4"/>
        <v>-0.92904656319290468</v>
      </c>
      <c r="G179" s="1">
        <v>0.52</v>
      </c>
      <c r="H179" s="3">
        <f t="shared" si="1"/>
        <v>-1.1019607843137256</v>
      </c>
      <c r="I179" s="1">
        <v>1.1399999999999999</v>
      </c>
      <c r="J179" s="3">
        <f t="shared" si="2"/>
        <v>-0.85</v>
      </c>
      <c r="K179" s="1">
        <v>-2.86</v>
      </c>
      <c r="L179" s="3">
        <f t="shared" si="3"/>
        <v>-9.7791798107255579E-2</v>
      </c>
      <c r="M179" s="3"/>
      <c r="N179" s="4">
        <v>-1.102798461375587E-2</v>
      </c>
      <c r="O179" s="3"/>
      <c r="P179" s="1">
        <v>3.214</v>
      </c>
      <c r="Q179" s="4">
        <v>-3.0708148515773415E-3</v>
      </c>
    </row>
    <row r="180" spans="1:17" ht="15.75" customHeight="1" x14ac:dyDescent="0.25">
      <c r="A180" s="1">
        <v>200908</v>
      </c>
      <c r="B180" s="30">
        <v>1.7259073058358387E-2</v>
      </c>
      <c r="C180" s="1">
        <v>1.64</v>
      </c>
      <c r="D180" s="3">
        <f t="shared" si="0"/>
        <v>-0.87207488299531977</v>
      </c>
      <c r="E180" s="1">
        <v>4.51</v>
      </c>
      <c r="F180" s="3">
        <f t="shared" si="4"/>
        <v>-4.4166666666666661</v>
      </c>
      <c r="G180" s="1">
        <v>-5.0999999999999996</v>
      </c>
      <c r="H180" s="3">
        <f t="shared" si="1"/>
        <v>-1.7634730538922154</v>
      </c>
      <c r="I180" s="1">
        <v>7.6</v>
      </c>
      <c r="J180" s="3">
        <f t="shared" si="2"/>
        <v>27.148148148148145</v>
      </c>
      <c r="K180" s="1">
        <v>-3.17</v>
      </c>
      <c r="L180" s="3">
        <f t="shared" si="3"/>
        <v>0.85380116959064334</v>
      </c>
      <c r="M180" s="3"/>
      <c r="N180" s="4">
        <v>-1.3490226113596515E-2</v>
      </c>
      <c r="O180" s="3"/>
      <c r="P180" s="1">
        <v>3.2239</v>
      </c>
      <c r="Q180" s="4">
        <v>-9.1283501352348306E-3</v>
      </c>
    </row>
    <row r="181" spans="1:17" ht="15.75" customHeight="1" x14ac:dyDescent="0.25">
      <c r="A181" s="1">
        <v>200907</v>
      </c>
      <c r="B181" s="30">
        <v>2.0354725285934183E-2</v>
      </c>
      <c r="C181" s="1">
        <v>12.82</v>
      </c>
      <c r="D181" s="3">
        <f t="shared" si="0"/>
        <v>6.0439560439560438</v>
      </c>
      <c r="E181" s="1">
        <v>-1.32</v>
      </c>
      <c r="F181" s="3">
        <f t="shared" si="4"/>
        <v>2.1428571428571432</v>
      </c>
      <c r="G181" s="1">
        <v>6.68</v>
      </c>
      <c r="H181" s="3">
        <f t="shared" si="1"/>
        <v>-3.4740740740740739</v>
      </c>
      <c r="I181" s="1">
        <v>0.27</v>
      </c>
      <c r="J181" s="3">
        <f t="shared" si="2"/>
        <v>-0.91059602649006621</v>
      </c>
      <c r="K181" s="1">
        <v>-1.71</v>
      </c>
      <c r="L181" s="3">
        <f t="shared" si="3"/>
        <v>-14.153846153846153</v>
      </c>
      <c r="M181" s="3"/>
      <c r="N181" s="4">
        <v>-3.1606095340840135E-2</v>
      </c>
      <c r="O181" s="3"/>
      <c r="P181" s="1">
        <v>3.2536</v>
      </c>
      <c r="Q181" s="4">
        <v>0.2276346074029354</v>
      </c>
    </row>
    <row r="182" spans="1:17" ht="15.75" customHeight="1" x14ac:dyDescent="0.25">
      <c r="A182" s="1">
        <v>200906</v>
      </c>
      <c r="B182" s="30">
        <v>2.7120190517680776E-2</v>
      </c>
      <c r="C182" s="1">
        <v>1.82</v>
      </c>
      <c r="D182" s="3">
        <f t="shared" si="0"/>
        <v>-0.90156841535965382</v>
      </c>
      <c r="E182" s="1">
        <v>-0.42</v>
      </c>
      <c r="F182" s="3">
        <f t="shared" si="4"/>
        <v>-1.0405014464802314</v>
      </c>
      <c r="G182" s="1">
        <v>-2.7</v>
      </c>
      <c r="H182" s="3">
        <f t="shared" si="1"/>
        <v>-1.5046728971962617</v>
      </c>
      <c r="I182" s="1">
        <v>3.02</v>
      </c>
      <c r="J182" s="3">
        <f t="shared" si="2"/>
        <v>-1.390685640362225</v>
      </c>
      <c r="K182" s="1">
        <v>0.13</v>
      </c>
      <c r="L182" s="3">
        <f t="shared" si="3"/>
        <v>-1.0206349206349206</v>
      </c>
      <c r="M182" s="3"/>
      <c r="N182" s="4">
        <v>3.2781462718267429E-2</v>
      </c>
      <c r="O182" s="3"/>
      <c r="P182" s="1">
        <v>2.6503000000000001</v>
      </c>
      <c r="Q182" s="4">
        <v>-6.2935332178340353E-2</v>
      </c>
    </row>
    <row r="183" spans="1:17" ht="15.75" customHeight="1" x14ac:dyDescent="0.25">
      <c r="A183" s="1">
        <v>200905</v>
      </c>
      <c r="B183" s="30">
        <v>7.8715542257696836E-2</v>
      </c>
      <c r="C183" s="1">
        <v>18.489999999999998</v>
      </c>
      <c r="D183" s="3">
        <f t="shared" si="0"/>
        <v>0.32544802867383504</v>
      </c>
      <c r="E183" s="1">
        <v>10.37</v>
      </c>
      <c r="F183" s="3">
        <f t="shared" si="4"/>
        <v>14.249999999999998</v>
      </c>
      <c r="G183" s="1">
        <v>5.35</v>
      </c>
      <c r="H183" s="3">
        <f t="shared" si="1"/>
        <v>-4.4967320261437909</v>
      </c>
      <c r="I183" s="1">
        <v>-7.73</v>
      </c>
      <c r="J183" s="3">
        <f t="shared" si="2"/>
        <v>3.3672316384180796</v>
      </c>
      <c r="K183" s="1">
        <v>-6.3</v>
      </c>
      <c r="L183" s="3">
        <f t="shared" si="3"/>
        <v>9.1854419410745347E-2</v>
      </c>
      <c r="M183" s="3"/>
      <c r="N183" s="4">
        <v>8.1894034995197096E-2</v>
      </c>
      <c r="O183" s="3"/>
      <c r="P183" s="1">
        <v>2.8283</v>
      </c>
      <c r="Q183" s="4">
        <v>4.3768682880023446E-2</v>
      </c>
    </row>
    <row r="184" spans="1:17" ht="15.75" customHeight="1" x14ac:dyDescent="0.25">
      <c r="A184" s="1">
        <v>200904</v>
      </c>
      <c r="B184" s="30">
        <v>1.1552094766827281E-2</v>
      </c>
      <c r="C184" s="1">
        <v>13.95</v>
      </c>
      <c r="D184" s="3">
        <f t="shared" si="0"/>
        <v>0.29047178538390361</v>
      </c>
      <c r="E184" s="1">
        <v>0.68</v>
      </c>
      <c r="F184" s="3">
        <f t="shared" si="4"/>
        <v>-1.3434343434343434</v>
      </c>
      <c r="G184" s="1">
        <v>-1.53</v>
      </c>
      <c r="H184" s="3">
        <f t="shared" si="1"/>
        <v>-0.76461538461538459</v>
      </c>
      <c r="I184" s="1">
        <v>-1.77</v>
      </c>
      <c r="J184" s="3">
        <f t="shared" si="2"/>
        <v>-1.6807692307692308</v>
      </c>
      <c r="K184" s="1">
        <v>-5.77</v>
      </c>
      <c r="L184" s="3">
        <f t="shared" si="3"/>
        <v>-0.24771838331160367</v>
      </c>
      <c r="M184" s="3"/>
      <c r="N184" s="4">
        <v>8.1076975657918826E-3</v>
      </c>
      <c r="O184" s="3"/>
      <c r="P184" s="1">
        <v>2.7097000000000002</v>
      </c>
      <c r="Q184" s="4">
        <v>-2.4901939616394975E-2</v>
      </c>
    </row>
    <row r="185" spans="1:17" ht="15.75" customHeight="1" x14ac:dyDescent="0.25">
      <c r="A185" s="1">
        <v>200903</v>
      </c>
      <c r="B185" s="30">
        <v>8.6072864005313221E-3</v>
      </c>
      <c r="C185" s="1">
        <v>10.81</v>
      </c>
      <c r="D185" s="3">
        <f t="shared" si="0"/>
        <v>-3.2567849686847601</v>
      </c>
      <c r="E185" s="1">
        <v>-1.98</v>
      </c>
      <c r="F185" s="3">
        <f t="shared" si="4"/>
        <v>-1.5210526315789474</v>
      </c>
      <c r="G185" s="1">
        <v>-6.5</v>
      </c>
      <c r="H185" s="3">
        <f t="shared" si="1"/>
        <v>0.52941176470588225</v>
      </c>
      <c r="I185" s="1">
        <v>2.6</v>
      </c>
      <c r="J185" s="3">
        <f t="shared" si="2"/>
        <v>1.3423423423423424</v>
      </c>
      <c r="K185" s="1">
        <v>-7.67</v>
      </c>
      <c r="L185" s="3">
        <f t="shared" si="3"/>
        <v>1.2558823529411764</v>
      </c>
      <c r="M185" s="3"/>
      <c r="N185" s="4">
        <v>0.17254430492474859</v>
      </c>
      <c r="O185" s="3"/>
      <c r="P185" s="1">
        <v>2.7789000000000001</v>
      </c>
      <c r="Q185" s="4">
        <v>3.6902985074626748E-2</v>
      </c>
    </row>
    <row r="186" spans="1:17" ht="15.75" customHeight="1" x14ac:dyDescent="0.25">
      <c r="A186" s="1">
        <v>200902</v>
      </c>
      <c r="B186" s="30">
        <v>5.7979982967842014E-2</v>
      </c>
      <c r="C186" s="1">
        <v>-4.79</v>
      </c>
      <c r="D186" s="3">
        <f t="shared" si="0"/>
        <v>-0.36973684210526314</v>
      </c>
      <c r="E186" s="1">
        <v>3.8</v>
      </c>
      <c r="F186" s="3">
        <f t="shared" si="4"/>
        <v>-5.9350649350649345</v>
      </c>
      <c r="G186" s="1">
        <v>-4.25</v>
      </c>
      <c r="H186" s="3">
        <f t="shared" si="1"/>
        <v>-2.3621794871794872</v>
      </c>
      <c r="I186" s="1">
        <v>1.1100000000000001</v>
      </c>
      <c r="J186" s="3">
        <f t="shared" si="2"/>
        <v>-1.2090395480225988</v>
      </c>
      <c r="K186" s="1">
        <v>-3.4</v>
      </c>
      <c r="L186" s="3">
        <f t="shared" si="3"/>
        <v>-2.8888888888888888</v>
      </c>
      <c r="M186" s="3"/>
      <c r="N186" s="4">
        <v>4.099937423227562E-2</v>
      </c>
      <c r="O186" s="3"/>
      <c r="P186" s="1">
        <v>2.68</v>
      </c>
      <c r="Q186" s="4">
        <v>-0.12581139707081579</v>
      </c>
    </row>
    <row r="187" spans="1:17" ht="15.75" customHeight="1" x14ac:dyDescent="0.25">
      <c r="A187" s="1">
        <v>200901</v>
      </c>
      <c r="B187" s="30">
        <v>2.698986685654492E-2</v>
      </c>
      <c r="C187" s="1">
        <v>-7.6</v>
      </c>
      <c r="D187" s="3">
        <f t="shared" si="0"/>
        <v>-2.0256410256410255</v>
      </c>
      <c r="E187" s="1">
        <v>-0.77</v>
      </c>
      <c r="F187" s="3">
        <f t="shared" si="4"/>
        <v>-1.3989637305699483</v>
      </c>
      <c r="G187" s="1">
        <v>3.12</v>
      </c>
      <c r="H187" s="3">
        <f t="shared" si="1"/>
        <v>0.22834645669291342</v>
      </c>
      <c r="I187" s="1">
        <v>-5.31</v>
      </c>
      <c r="J187" s="3">
        <f t="shared" si="2"/>
        <v>0.27951807228915637</v>
      </c>
      <c r="K187" s="1">
        <v>1.8</v>
      </c>
      <c r="L187" s="3">
        <f t="shared" si="3"/>
        <v>-1.3592814371257484</v>
      </c>
      <c r="M187" s="3"/>
      <c r="N187" s="4">
        <v>-6.7575744478540756E-2</v>
      </c>
      <c r="O187" s="3"/>
      <c r="P187" s="1">
        <v>3.0657000000000001</v>
      </c>
      <c r="Q187" s="4">
        <v>-6.4171122994652885E-3</v>
      </c>
    </row>
    <row r="188" spans="1:17" ht="15.75" customHeight="1" x14ac:dyDescent="0.25">
      <c r="A188" s="1">
        <v>200812</v>
      </c>
      <c r="B188" s="30">
        <v>-9.0776470147187704E-2</v>
      </c>
      <c r="C188" s="1">
        <v>7.41</v>
      </c>
      <c r="D188" s="3">
        <f t="shared" si="0"/>
        <v>-2.2029220779220777</v>
      </c>
      <c r="E188" s="1">
        <v>1.93</v>
      </c>
      <c r="F188" s="3">
        <f t="shared" si="4"/>
        <v>-2.072222222222222</v>
      </c>
      <c r="G188" s="1">
        <v>2.54</v>
      </c>
      <c r="H188" s="3">
        <f t="shared" si="1"/>
        <v>-0.41339491916859128</v>
      </c>
      <c r="I188" s="1">
        <v>-4.1500000000000004</v>
      </c>
      <c r="J188" s="3">
        <f t="shared" si="2"/>
        <v>0.24624624624624625</v>
      </c>
      <c r="K188" s="1">
        <v>-5.01</v>
      </c>
      <c r="L188" s="3">
        <f t="shared" si="3"/>
        <v>-1.7952380952380951</v>
      </c>
      <c r="M188" s="3"/>
      <c r="N188" s="4">
        <v>-8.8340754166830959E-2</v>
      </c>
      <c r="O188" s="3"/>
      <c r="P188" s="1">
        <v>3.0855000000000001</v>
      </c>
      <c r="Q188" s="4">
        <v>-9.5021026612307491E-3</v>
      </c>
    </row>
    <row r="189" spans="1:17" ht="15.75" customHeight="1" x14ac:dyDescent="0.25">
      <c r="A189" s="1">
        <v>200811</v>
      </c>
      <c r="B189" s="30">
        <v>2.1516648862857535E-2</v>
      </c>
      <c r="C189" s="1">
        <v>-6.16</v>
      </c>
      <c r="D189" s="3">
        <f t="shared" si="0"/>
        <v>-0.7630769230769231</v>
      </c>
      <c r="E189" s="1">
        <v>-1.8</v>
      </c>
      <c r="F189" s="3">
        <f t="shared" si="4"/>
        <v>-0.75609756097560976</v>
      </c>
      <c r="G189" s="1">
        <v>4.33</v>
      </c>
      <c r="H189" s="3">
        <f t="shared" si="1"/>
        <v>0.19613259668508287</v>
      </c>
      <c r="I189" s="1">
        <v>-3.33</v>
      </c>
      <c r="J189" s="3">
        <f t="shared" si="2"/>
        <v>-16.136363636363637</v>
      </c>
      <c r="K189" s="1">
        <v>6.3</v>
      </c>
      <c r="L189" s="3">
        <f t="shared" si="3"/>
        <v>-6.6666666666666652E-2</v>
      </c>
      <c r="M189" s="3"/>
      <c r="N189" s="4">
        <v>-0.1582979570177766</v>
      </c>
      <c r="O189" s="3"/>
      <c r="P189" s="1">
        <v>3.1151</v>
      </c>
      <c r="Q189" s="4">
        <v>-4.5472652060671082E-2</v>
      </c>
    </row>
    <row r="190" spans="1:17" ht="15.75" customHeight="1" x14ac:dyDescent="0.25">
      <c r="A190" s="1">
        <v>200810</v>
      </c>
      <c r="B190" s="30">
        <v>1.7525157139905989E-3</v>
      </c>
      <c r="C190" s="1">
        <v>-26</v>
      </c>
      <c r="D190" s="3">
        <f t="shared" si="0"/>
        <v>0.46809712027103334</v>
      </c>
      <c r="E190" s="1">
        <v>-7.38</v>
      </c>
      <c r="F190" s="3">
        <f t="shared" si="4"/>
        <v>3.2906976744186043</v>
      </c>
      <c r="G190" s="1">
        <v>3.62</v>
      </c>
      <c r="H190" s="3">
        <f t="shared" si="1"/>
        <v>8.3832335329341312E-2</v>
      </c>
      <c r="I190" s="1">
        <v>0.22</v>
      </c>
      <c r="J190" s="3">
        <f t="shared" si="2"/>
        <v>-0.96302521008403363</v>
      </c>
      <c r="K190" s="1">
        <v>6.75</v>
      </c>
      <c r="L190" s="3">
        <f t="shared" si="3"/>
        <v>-0.20212765957446821</v>
      </c>
      <c r="M190" s="3"/>
      <c r="N190" s="4">
        <v>6.3112615471405453E-2</v>
      </c>
      <c r="O190" s="3"/>
      <c r="P190" s="1">
        <v>3.2635000000000001</v>
      </c>
      <c r="Q190" s="4">
        <v>-9.835612653681447E-2</v>
      </c>
    </row>
    <row r="191" spans="1:17" ht="15.75" customHeight="1" x14ac:dyDescent="0.25">
      <c r="A191" s="1">
        <v>200809</v>
      </c>
      <c r="B191" s="30">
        <v>-3.8960431244066562E-2</v>
      </c>
      <c r="C191" s="1">
        <v>-17.71</v>
      </c>
      <c r="D191" s="3">
        <f t="shared" si="0"/>
        <v>1.6671686746987953</v>
      </c>
      <c r="E191" s="1">
        <v>-1.72</v>
      </c>
      <c r="F191" s="3">
        <f t="shared" si="4"/>
        <v>-0.57635467980295563</v>
      </c>
      <c r="G191" s="1">
        <v>3.34</v>
      </c>
      <c r="H191" s="3">
        <f t="shared" si="1"/>
        <v>-3.1139240506329111</v>
      </c>
      <c r="I191" s="1">
        <v>5.95</v>
      </c>
      <c r="J191" s="3">
        <f t="shared" si="2"/>
        <v>0.10185185185185186</v>
      </c>
      <c r="K191" s="1">
        <v>8.4600000000000009</v>
      </c>
      <c r="L191" s="3">
        <f t="shared" si="3"/>
        <v>0.53539019963702383</v>
      </c>
      <c r="M191" s="3"/>
      <c r="N191" s="4">
        <v>-5.3400974567785919E-2</v>
      </c>
      <c r="O191" s="3"/>
      <c r="P191" s="1">
        <v>3.6194999999999999</v>
      </c>
      <c r="Q191" s="4">
        <v>1.6656367619796608E-2</v>
      </c>
    </row>
    <row r="192" spans="1:17" ht="15.75" customHeight="1" x14ac:dyDescent="0.25">
      <c r="A192" s="1">
        <v>200808</v>
      </c>
      <c r="B192" s="30">
        <v>-8.716348630645876E-2</v>
      </c>
      <c r="C192" s="1">
        <v>-6.64</v>
      </c>
      <c r="D192" s="3">
        <f t="shared" si="0"/>
        <v>0.26235741444866911</v>
      </c>
      <c r="E192" s="1">
        <v>-4.0599999999999996</v>
      </c>
      <c r="F192" s="3">
        <f t="shared" si="4"/>
        <v>0.13725490196078427</v>
      </c>
      <c r="G192" s="1">
        <v>-1.58</v>
      </c>
      <c r="H192" s="3">
        <f t="shared" si="1"/>
        <v>-1.2796460176991151</v>
      </c>
      <c r="I192" s="1">
        <v>5.4</v>
      </c>
      <c r="J192" s="3">
        <f t="shared" si="2"/>
        <v>1.0532319391634983</v>
      </c>
      <c r="K192" s="1">
        <v>5.51</v>
      </c>
      <c r="L192" s="3">
        <f t="shared" si="3"/>
        <v>-8.9256198347107407E-2</v>
      </c>
      <c r="M192" s="3"/>
      <c r="N192" s="4">
        <v>-2.1712867731086938E-2</v>
      </c>
      <c r="O192" s="3"/>
      <c r="P192" s="1">
        <v>3.5602</v>
      </c>
      <c r="Q192" s="4">
        <v>4.3496101764464612E-2</v>
      </c>
    </row>
    <row r="193" spans="1:17" ht="15.75" customHeight="1" x14ac:dyDescent="0.25">
      <c r="A193" s="1">
        <v>200807</v>
      </c>
      <c r="B193" s="30">
        <v>-7.8439588183737419E-2</v>
      </c>
      <c r="C193" s="1">
        <v>-5.26</v>
      </c>
      <c r="D193" s="3">
        <f t="shared" si="0"/>
        <v>-0.35221674876847286</v>
      </c>
      <c r="E193" s="1">
        <v>-3.57</v>
      </c>
      <c r="F193" s="3">
        <f t="shared" si="4"/>
        <v>28.75</v>
      </c>
      <c r="G193" s="1">
        <v>5.65</v>
      </c>
      <c r="H193" s="3">
        <f t="shared" si="1"/>
        <v>-5.0647482014388494</v>
      </c>
      <c r="I193" s="1">
        <v>2.63</v>
      </c>
      <c r="J193" s="3">
        <f t="shared" si="2"/>
        <v>6.5142857142857142</v>
      </c>
      <c r="K193" s="1">
        <v>6.05</v>
      </c>
      <c r="L193" s="3">
        <f t="shared" si="3"/>
        <v>5.2371134020618557</v>
      </c>
      <c r="M193" s="3"/>
      <c r="N193" s="4">
        <v>-3.3909532521607444E-2</v>
      </c>
      <c r="O193" s="3"/>
      <c r="P193" s="1">
        <v>3.4117999999999999</v>
      </c>
      <c r="Q193" s="4">
        <v>0.12745778394633356</v>
      </c>
    </row>
    <row r="194" spans="1:17" ht="15.75" customHeight="1" x14ac:dyDescent="0.25">
      <c r="A194" s="1">
        <v>200806</v>
      </c>
      <c r="B194" s="30">
        <v>5.0853091634777137E-3</v>
      </c>
      <c r="C194" s="1">
        <v>-8.1199999999999992</v>
      </c>
      <c r="D194" s="3">
        <f t="shared" si="0"/>
        <v>-3.5374999999999996</v>
      </c>
      <c r="E194" s="1">
        <v>-0.12</v>
      </c>
      <c r="F194" s="3">
        <f t="shared" si="4"/>
        <v>-1.0352941176470589</v>
      </c>
      <c r="G194" s="1">
        <v>-1.39</v>
      </c>
      <c r="H194" s="3">
        <f t="shared" si="1"/>
        <v>-0.69450549450549448</v>
      </c>
      <c r="I194" s="1">
        <v>0.35</v>
      </c>
      <c r="J194" s="3">
        <f t="shared" si="2"/>
        <v>-1.1158940397350994</v>
      </c>
      <c r="K194" s="1">
        <v>0.97</v>
      </c>
      <c r="L194" s="3">
        <f t="shared" si="3"/>
        <v>-1.2214611872146119</v>
      </c>
      <c r="M194" s="3"/>
      <c r="N194" s="4">
        <v>-1.8665841201052524E-2</v>
      </c>
      <c r="O194" s="3"/>
      <c r="P194" s="1">
        <v>3.0261</v>
      </c>
      <c r="Q194" s="4">
        <v>-0.18400970742887957</v>
      </c>
    </row>
    <row r="195" spans="1:17" ht="15.75" customHeight="1" x14ac:dyDescent="0.25">
      <c r="A195" s="1">
        <v>200805</v>
      </c>
      <c r="B195" s="30">
        <v>4.4306404610092276E-2</v>
      </c>
      <c r="C195" s="1">
        <v>3.2</v>
      </c>
      <c r="D195" s="3">
        <f t="shared" si="0"/>
        <v>-0.55493741307371347</v>
      </c>
      <c r="E195" s="1">
        <v>3.4</v>
      </c>
      <c r="F195" s="3">
        <f t="shared" si="4"/>
        <v>-2.1643835616438354</v>
      </c>
      <c r="G195" s="1">
        <v>-4.55</v>
      </c>
      <c r="H195" s="3">
        <f t="shared" si="1"/>
        <v>4.2298850574712645</v>
      </c>
      <c r="I195" s="1">
        <v>-3.02</v>
      </c>
      <c r="J195" s="3">
        <f t="shared" si="2"/>
        <v>1.4754098360655736</v>
      </c>
      <c r="K195" s="1">
        <v>-4.38</v>
      </c>
      <c r="L195" s="3">
        <f t="shared" si="3"/>
        <v>0.61029411764705865</v>
      </c>
      <c r="M195" s="3"/>
      <c r="N195" s="4">
        <v>-1.1777301927194839E-2</v>
      </c>
      <c r="O195" s="3"/>
      <c r="P195" s="1">
        <v>3.7084999999999999</v>
      </c>
      <c r="Q195" s="4">
        <v>-6.2492100007584095E-2</v>
      </c>
    </row>
    <row r="196" spans="1:17" ht="15.75" customHeight="1" x14ac:dyDescent="0.25">
      <c r="A196" s="1">
        <v>200804</v>
      </c>
      <c r="B196" s="30">
        <v>-0.11850720167362583</v>
      </c>
      <c r="C196" s="1">
        <v>7.19</v>
      </c>
      <c r="D196" s="3">
        <f t="shared" si="0"/>
        <v>-2.3001808318264017</v>
      </c>
      <c r="E196" s="1">
        <v>-2.92</v>
      </c>
      <c r="F196" s="3">
        <f t="shared" si="4"/>
        <v>-0.31775700934579443</v>
      </c>
      <c r="G196" s="1">
        <v>-0.87</v>
      </c>
      <c r="H196" s="3">
        <f t="shared" si="1"/>
        <v>-1.3849557522123894</v>
      </c>
      <c r="I196" s="1">
        <v>-1.22</v>
      </c>
      <c r="J196" s="3">
        <f t="shared" si="2"/>
        <v>-1.8714285714285714</v>
      </c>
      <c r="K196" s="1">
        <v>-2.72</v>
      </c>
      <c r="L196" s="3">
        <f t="shared" si="3"/>
        <v>-1.9283276450511946</v>
      </c>
      <c r="M196" s="3"/>
      <c r="N196" s="4">
        <v>2.1881838074398363E-2</v>
      </c>
      <c r="O196" s="3"/>
      <c r="P196" s="1">
        <v>3.9557000000000002</v>
      </c>
      <c r="Q196" s="4">
        <v>8.399101172859802E-2</v>
      </c>
    </row>
    <row r="197" spans="1:17" ht="15.75" customHeight="1" x14ac:dyDescent="0.25">
      <c r="A197" s="1">
        <v>200803</v>
      </c>
      <c r="B197" s="30">
        <v>-1.5918102054623962E-4</v>
      </c>
      <c r="C197" s="1">
        <v>-5.53</v>
      </c>
      <c r="D197" s="3">
        <f t="shared" si="0"/>
        <v>-2.9134948096885811</v>
      </c>
      <c r="E197" s="1">
        <v>-4.28</v>
      </c>
      <c r="F197" s="3">
        <f t="shared" si="4"/>
        <v>-2.8059071729957807</v>
      </c>
      <c r="G197" s="1">
        <v>2.2599999999999998</v>
      </c>
      <c r="H197" s="3">
        <f t="shared" si="1"/>
        <v>-1.505592841163311</v>
      </c>
      <c r="I197" s="1">
        <v>1.4</v>
      </c>
      <c r="J197" s="3">
        <f t="shared" si="2"/>
        <v>-4.6842105263157894</v>
      </c>
      <c r="K197" s="1">
        <v>2.93</v>
      </c>
      <c r="L197" s="3">
        <f t="shared" si="3"/>
        <v>-5.0136986301369868</v>
      </c>
      <c r="M197" s="3"/>
      <c r="N197" s="4">
        <v>4.2379532255532038E-3</v>
      </c>
      <c r="O197" s="3"/>
      <c r="P197" s="1">
        <v>3.6492</v>
      </c>
      <c r="Q197" s="4">
        <v>-6.8178336142178608E-2</v>
      </c>
    </row>
    <row r="198" spans="1:17" ht="15.75" customHeight="1" x14ac:dyDescent="0.25">
      <c r="A198" s="1">
        <v>200802</v>
      </c>
      <c r="B198" s="30">
        <v>4.4482973142513593E-2</v>
      </c>
      <c r="C198" s="1">
        <v>2.89</v>
      </c>
      <c r="D198" s="3">
        <f t="shared" si="0"/>
        <v>-1.2670979667282809</v>
      </c>
      <c r="E198" s="1">
        <v>2.37</v>
      </c>
      <c r="F198" s="3">
        <f t="shared" si="4"/>
        <v>-1.5231788079470199</v>
      </c>
      <c r="G198" s="1">
        <v>-4.47</v>
      </c>
      <c r="H198" s="3">
        <f t="shared" si="1"/>
        <v>-4.4651162790697665</v>
      </c>
      <c r="I198" s="1">
        <v>-0.38</v>
      </c>
      <c r="J198" s="3">
        <f t="shared" si="2"/>
        <v>-1.1386861313868613</v>
      </c>
      <c r="K198" s="1">
        <v>-0.73</v>
      </c>
      <c r="L198" s="3">
        <f t="shared" si="3"/>
        <v>-1.1226890756302521</v>
      </c>
      <c r="M198" s="3"/>
      <c r="N198" s="4">
        <v>2.2140221402214166E-2</v>
      </c>
      <c r="O198" s="3"/>
      <c r="P198" s="1">
        <v>3.9161999999999999</v>
      </c>
      <c r="Q198" s="4">
        <v>-9.3807848944835293E-2</v>
      </c>
    </row>
    <row r="199" spans="1:17" ht="15.75" customHeight="1" x14ac:dyDescent="0.25">
      <c r="A199" s="1">
        <v>200801</v>
      </c>
      <c r="B199" s="30">
        <v>-3.134292864475674E-2</v>
      </c>
      <c r="C199" s="1">
        <v>-10.82</v>
      </c>
      <c r="D199" s="3">
        <f t="shared" si="0"/>
        <v>13.621621621621623</v>
      </c>
      <c r="E199" s="1">
        <v>-4.53</v>
      </c>
      <c r="F199" s="3">
        <f t="shared" si="4"/>
        <v>10.921052631578949</v>
      </c>
      <c r="G199" s="1">
        <v>1.29</v>
      </c>
      <c r="H199" s="3">
        <f t="shared" si="1"/>
        <v>0.59259259259259256</v>
      </c>
      <c r="I199" s="1">
        <v>2.74</v>
      </c>
      <c r="J199" s="3">
        <f t="shared" si="2"/>
        <v>-69.5</v>
      </c>
      <c r="K199" s="1">
        <v>5.95</v>
      </c>
      <c r="L199" s="3">
        <f t="shared" si="3"/>
        <v>2.742138364779874</v>
      </c>
      <c r="M199" s="3"/>
      <c r="N199" s="4">
        <v>-2.3193856762263043E-2</v>
      </c>
      <c r="O199" s="3"/>
      <c r="P199" s="1">
        <v>4.3216000000000001</v>
      </c>
      <c r="Q199" s="4">
        <v>-5.0009892066562589E-2</v>
      </c>
    </row>
    <row r="200" spans="1:17" ht="15.75" customHeight="1" x14ac:dyDescent="0.25">
      <c r="A200" s="1">
        <v>200712</v>
      </c>
      <c r="B200" s="30">
        <v>-2.3952745076885607E-2</v>
      </c>
      <c r="C200" s="1">
        <v>-0.74</v>
      </c>
      <c r="D200" s="3">
        <f t="shared" si="0"/>
        <v>-0.88702290076335877</v>
      </c>
      <c r="E200" s="1">
        <v>-0.38</v>
      </c>
      <c r="F200" s="3">
        <f t="shared" si="4"/>
        <v>-0.88414634146341464</v>
      </c>
      <c r="G200" s="1">
        <v>0.81</v>
      </c>
      <c r="H200" s="3">
        <f t="shared" si="1"/>
        <v>-0.70110701107011075</v>
      </c>
      <c r="I200" s="1">
        <v>-0.04</v>
      </c>
      <c r="J200" s="3">
        <f t="shared" si="2"/>
        <v>-0.97452229299363058</v>
      </c>
      <c r="K200" s="1">
        <v>1.59</v>
      </c>
      <c r="L200" s="3">
        <f t="shared" si="3"/>
        <v>-0.28378378378378377</v>
      </c>
      <c r="M200" s="3"/>
      <c r="N200" s="4">
        <v>1.3500635324015242E-2</v>
      </c>
      <c r="O200" s="3"/>
      <c r="P200" s="1">
        <v>4.5491000000000001</v>
      </c>
      <c r="Q200" s="4">
        <v>-3.9666455562592295E-2</v>
      </c>
    </row>
    <row r="201" spans="1:17" ht="15.75" customHeight="1" x14ac:dyDescent="0.25">
      <c r="A201" s="1">
        <v>200711</v>
      </c>
      <c r="B201" s="30">
        <v>-9.1734102444316123E-2</v>
      </c>
      <c r="C201" s="1">
        <v>-6.55</v>
      </c>
      <c r="D201" s="3">
        <f t="shared" si="0"/>
        <v>-1.7987804878048781</v>
      </c>
      <c r="E201" s="1">
        <v>-3.28</v>
      </c>
      <c r="F201" s="3">
        <f t="shared" si="4"/>
        <v>0.19272727272727264</v>
      </c>
      <c r="G201" s="1">
        <v>2.71</v>
      </c>
      <c r="H201" s="3">
        <f t="shared" si="1"/>
        <v>-3.4196428571428568</v>
      </c>
      <c r="I201" s="1">
        <v>-1.57</v>
      </c>
      <c r="J201" s="3">
        <f t="shared" si="2"/>
        <v>7.5342465753424737E-2</v>
      </c>
      <c r="K201" s="1">
        <v>2.2200000000000002</v>
      </c>
      <c r="L201" s="3">
        <f t="shared" si="3"/>
        <v>-1.6342857142857143</v>
      </c>
      <c r="M201" s="3"/>
      <c r="N201" s="4">
        <v>-2.4027282591846166E-2</v>
      </c>
      <c r="O201" s="3"/>
      <c r="P201" s="1">
        <v>4.7370000000000001</v>
      </c>
      <c r="Q201" s="4">
        <v>-0.10801039430572812</v>
      </c>
    </row>
    <row r="202" spans="1:17" ht="15.75" customHeight="1" x14ac:dyDescent="0.25">
      <c r="A202" s="1">
        <v>200710</v>
      </c>
      <c r="B202" s="30">
        <v>-5.2952455025855327E-3</v>
      </c>
      <c r="C202" s="1">
        <v>8.1999999999999993</v>
      </c>
      <c r="D202" s="3">
        <f t="shared" si="0"/>
        <v>-0.35937500000000011</v>
      </c>
      <c r="E202" s="1">
        <v>-2.75</v>
      </c>
      <c r="F202" s="3">
        <f t="shared" si="4"/>
        <v>-0.25876010781671155</v>
      </c>
      <c r="G202" s="1">
        <v>-1.1200000000000001</v>
      </c>
      <c r="H202" s="3">
        <f t="shared" si="1"/>
        <v>-0.77373737373737372</v>
      </c>
      <c r="I202" s="1">
        <v>-1.46</v>
      </c>
      <c r="J202" s="3">
        <f t="shared" si="2"/>
        <v>-2.028169014084507</v>
      </c>
      <c r="K202" s="1">
        <v>-3.5</v>
      </c>
      <c r="L202" s="3">
        <f t="shared" si="3"/>
        <v>-0.31506849315068497</v>
      </c>
      <c r="M202" s="3"/>
      <c r="N202" s="4">
        <v>3.2655674723867323E-2</v>
      </c>
      <c r="O202" s="3"/>
      <c r="P202" s="1">
        <v>5.3106</v>
      </c>
      <c r="Q202" s="4">
        <v>2.8747433264886935E-2</v>
      </c>
    </row>
    <row r="203" spans="1:17" ht="15.75" customHeight="1" x14ac:dyDescent="0.25">
      <c r="A203" s="1">
        <v>200709</v>
      </c>
      <c r="B203" s="30">
        <v>-3.4729762156485822E-2</v>
      </c>
      <c r="C203" s="1">
        <v>12.8</v>
      </c>
      <c r="D203" s="3">
        <f t="shared" si="0"/>
        <v>-4.0476190476190474</v>
      </c>
      <c r="E203" s="1">
        <v>-3.71</v>
      </c>
      <c r="F203" s="3">
        <f t="shared" si="4"/>
        <v>-0.64933837429111529</v>
      </c>
      <c r="G203" s="1">
        <v>-4.95</v>
      </c>
      <c r="H203" s="3">
        <f t="shared" si="1"/>
        <v>8.7058823529411775</v>
      </c>
      <c r="I203" s="1">
        <v>1.42</v>
      </c>
      <c r="J203" s="3">
        <f t="shared" si="2"/>
        <v>-0.73003802281368824</v>
      </c>
      <c r="K203" s="1">
        <v>-5.1100000000000003</v>
      </c>
      <c r="L203" s="3">
        <f t="shared" si="3"/>
        <v>-3.2121212121212124</v>
      </c>
      <c r="M203" s="3"/>
      <c r="N203" s="4">
        <v>1.4452744397531525E-2</v>
      </c>
      <c r="O203" s="3"/>
      <c r="P203" s="1">
        <v>5.1622000000000003</v>
      </c>
      <c r="Q203" s="4">
        <v>0.13973461682820743</v>
      </c>
    </row>
    <row r="204" spans="1:17" ht="15.75" customHeight="1" x14ac:dyDescent="0.25">
      <c r="A204" s="1">
        <v>200708</v>
      </c>
      <c r="B204" s="30">
        <v>-1.4015782044188518E-2</v>
      </c>
      <c r="C204" s="1">
        <v>-4.2</v>
      </c>
      <c r="D204" s="3">
        <f t="shared" si="0"/>
        <v>-4.2061068702290072</v>
      </c>
      <c r="E204" s="1">
        <v>-10.58</v>
      </c>
      <c r="F204" s="3">
        <f t="shared" si="4"/>
        <v>-5.2151394422310764</v>
      </c>
      <c r="G204" s="1">
        <v>-0.51</v>
      </c>
      <c r="H204" s="3">
        <f t="shared" si="1"/>
        <v>-1.1452991452991452</v>
      </c>
      <c r="I204" s="1">
        <v>5.26</v>
      </c>
      <c r="J204" s="3">
        <f t="shared" si="2"/>
        <v>-2.6751592356687897</v>
      </c>
      <c r="K204" s="1">
        <v>2.31</v>
      </c>
      <c r="L204" s="3">
        <f t="shared" si="3"/>
        <v>-10.24</v>
      </c>
      <c r="M204" s="3"/>
      <c r="N204" s="4">
        <v>-7.2171161669428829E-2</v>
      </c>
      <c r="O204" s="3"/>
      <c r="P204" s="1">
        <v>4.5293000000000001</v>
      </c>
      <c r="Q204" s="4">
        <v>-5.9550258507921283E-2</v>
      </c>
    </row>
    <row r="205" spans="1:17" ht="15.75" customHeight="1" x14ac:dyDescent="0.25">
      <c r="A205" s="1">
        <v>200707</v>
      </c>
      <c r="B205" s="30">
        <v>3.6400110610150138E-2</v>
      </c>
      <c r="C205" s="1">
        <v>1.31</v>
      </c>
      <c r="D205" s="3">
        <f t="shared" si="0"/>
        <v>-0.4377682403433476</v>
      </c>
      <c r="E205" s="1">
        <v>2.5099999999999998</v>
      </c>
      <c r="F205" s="3">
        <f t="shared" si="4"/>
        <v>-0.28490028490028496</v>
      </c>
      <c r="G205" s="1">
        <v>3.51</v>
      </c>
      <c r="H205" s="3">
        <f t="shared" si="1"/>
        <v>10.32258064516129</v>
      </c>
      <c r="I205" s="1">
        <v>-3.14</v>
      </c>
      <c r="J205" s="3">
        <f t="shared" si="2"/>
        <v>-2.7444444444444445</v>
      </c>
      <c r="K205" s="1">
        <v>-0.25</v>
      </c>
      <c r="L205" s="3">
        <f t="shared" si="3"/>
        <v>-0.41860465116279066</v>
      </c>
      <c r="M205" s="3"/>
      <c r="N205" s="4">
        <v>-1.0879284649776499E-2</v>
      </c>
      <c r="O205" s="3"/>
      <c r="P205" s="1">
        <v>4.8160999999999996</v>
      </c>
      <c r="Q205" s="4">
        <v>-4.134320633783195E-2</v>
      </c>
    </row>
    <row r="206" spans="1:17" ht="15.75" customHeight="1" x14ac:dyDescent="0.25">
      <c r="A206" s="1">
        <v>200706</v>
      </c>
      <c r="B206" s="30">
        <v>-2.2388389148648491E-2</v>
      </c>
      <c r="C206" s="1">
        <v>2.33</v>
      </c>
      <c r="D206" s="3">
        <f t="shared" si="0"/>
        <v>-0.26031746031746028</v>
      </c>
      <c r="E206" s="1">
        <v>3.51</v>
      </c>
      <c r="F206" s="3">
        <f t="shared" si="4"/>
        <v>-0.32369942196531798</v>
      </c>
      <c r="G206" s="1">
        <v>0.31</v>
      </c>
      <c r="H206" s="3">
        <f t="shared" si="1"/>
        <v>-0.92773892773892774</v>
      </c>
      <c r="I206" s="1">
        <v>1.8</v>
      </c>
      <c r="J206" s="3">
        <f t="shared" si="2"/>
        <v>-1.5882352941176472</v>
      </c>
      <c r="K206" s="1">
        <v>-0.43</v>
      </c>
      <c r="L206" s="3">
        <f t="shared" si="3"/>
        <v>-1.6142857142857143</v>
      </c>
      <c r="M206" s="3"/>
      <c r="N206" s="4">
        <v>5.6526531254920576E-2</v>
      </c>
      <c r="O206" s="3"/>
      <c r="P206" s="1">
        <v>5.0237999999999996</v>
      </c>
      <c r="Q206" s="4">
        <v>-2.1197833456727655E-2</v>
      </c>
    </row>
    <row r="207" spans="1:17" ht="15.75" customHeight="1" x14ac:dyDescent="0.25">
      <c r="A207" s="1">
        <v>200705</v>
      </c>
      <c r="B207" s="30">
        <v>-4.9564424896092474E-3</v>
      </c>
      <c r="C207" s="1">
        <v>3.15</v>
      </c>
      <c r="D207" s="3">
        <f t="shared" si="0"/>
        <v>-0.32978723404255328</v>
      </c>
      <c r="E207" s="1">
        <v>5.19</v>
      </c>
      <c r="F207" s="3">
        <f t="shared" si="4"/>
        <v>0.21545667447306815</v>
      </c>
      <c r="G207" s="1">
        <v>4.29</v>
      </c>
      <c r="H207" s="3">
        <f t="shared" si="1"/>
        <v>-72.5</v>
      </c>
      <c r="I207" s="1">
        <v>-3.06</v>
      </c>
      <c r="J207" s="3">
        <f t="shared" si="2"/>
        <v>2.290322580645161</v>
      </c>
      <c r="K207" s="1">
        <v>0.7</v>
      </c>
      <c r="L207" s="3">
        <f t="shared" si="3"/>
        <v>0.70731707317073167</v>
      </c>
      <c r="M207" s="3"/>
      <c r="N207" s="4">
        <v>4.2172628815227986E-2</v>
      </c>
      <c r="O207" s="3"/>
      <c r="P207" s="1">
        <v>5.1326000000000001</v>
      </c>
      <c r="Q207" s="4">
        <v>7.4552496597927176E-2</v>
      </c>
    </row>
    <row r="208" spans="1:17" ht="15.75" customHeight="1" x14ac:dyDescent="0.25">
      <c r="A208" s="1">
        <v>200704</v>
      </c>
      <c r="B208" s="30">
        <v>-1.582110262867642E-2</v>
      </c>
      <c r="C208" s="1">
        <v>4.7</v>
      </c>
      <c r="D208" s="3">
        <f t="shared" si="0"/>
        <v>1.0752688172043001E-2</v>
      </c>
      <c r="E208" s="1">
        <v>4.2699999999999996</v>
      </c>
      <c r="F208" s="3">
        <f t="shared" si="4"/>
        <v>2.3622047244094486</v>
      </c>
      <c r="G208" s="1">
        <v>-0.06</v>
      </c>
      <c r="H208" s="3">
        <f t="shared" si="1"/>
        <v>-0.97029702970297027</v>
      </c>
      <c r="I208" s="1">
        <v>-0.93</v>
      </c>
      <c r="J208" s="3">
        <f t="shared" si="2"/>
        <v>1.1627906976744189</v>
      </c>
      <c r="K208" s="1">
        <v>0.41</v>
      </c>
      <c r="L208" s="3">
        <f t="shared" si="3"/>
        <v>-1.8913043478260869</v>
      </c>
      <c r="M208" s="3"/>
      <c r="N208" s="4">
        <v>2.8176143074067905E-2</v>
      </c>
      <c r="O208" s="3"/>
      <c r="P208" s="1">
        <v>4.7765000000000004</v>
      </c>
      <c r="Q208" s="4">
        <v>3.4255028906740703E-2</v>
      </c>
    </row>
    <row r="209" spans="1:17" ht="15.75" customHeight="1" x14ac:dyDescent="0.25">
      <c r="A209" s="1">
        <v>200703</v>
      </c>
      <c r="B209" s="30">
        <v>2.5680178208549842E-2</v>
      </c>
      <c r="C209" s="1">
        <v>4.6500000000000004</v>
      </c>
      <c r="D209" s="3">
        <f t="shared" si="0"/>
        <v>4.166666666666667</v>
      </c>
      <c r="E209" s="1">
        <v>1.27</v>
      </c>
      <c r="F209" s="3">
        <f t="shared" si="4"/>
        <v>-0.2865168539325843</v>
      </c>
      <c r="G209" s="1">
        <v>-2.02</v>
      </c>
      <c r="H209" s="3">
        <f t="shared" si="1"/>
        <v>32.666666666666671</v>
      </c>
      <c r="I209" s="1">
        <v>-0.43</v>
      </c>
      <c r="J209" s="3">
        <f t="shared" si="2"/>
        <v>-1.2925170068027212</v>
      </c>
      <c r="K209" s="1">
        <v>-0.46</v>
      </c>
      <c r="L209" s="3">
        <f t="shared" si="3"/>
        <v>-0.44578313253012047</v>
      </c>
      <c r="M209" s="3"/>
      <c r="N209" s="4">
        <v>1.8209929565366823E-2</v>
      </c>
      <c r="O209" s="3"/>
      <c r="P209" s="1">
        <v>4.6182999999999996</v>
      </c>
      <c r="Q209" s="4">
        <v>-3.7111940454100045E-2</v>
      </c>
    </row>
    <row r="210" spans="1:17" ht="15.75" customHeight="1" x14ac:dyDescent="0.25">
      <c r="A210" s="1">
        <v>200702</v>
      </c>
      <c r="B210" s="30">
        <v>2.1302642737299538E-2</v>
      </c>
      <c r="C210" s="1">
        <v>0.9</v>
      </c>
      <c r="D210" s="3">
        <f t="shared" si="0"/>
        <v>-0.49152542372881358</v>
      </c>
      <c r="E210" s="1">
        <v>1.78</v>
      </c>
      <c r="F210" s="3">
        <f t="shared" si="4"/>
        <v>-0.47492625368731567</v>
      </c>
      <c r="G210" s="1">
        <v>-0.06</v>
      </c>
      <c r="H210" s="3">
        <f t="shared" si="1"/>
        <v>-1.01840490797546</v>
      </c>
      <c r="I210" s="1">
        <v>1.47</v>
      </c>
      <c r="J210" s="3">
        <f t="shared" si="2"/>
        <v>-1.5951417004048583</v>
      </c>
      <c r="K210" s="1">
        <v>-0.83</v>
      </c>
      <c r="L210" s="3">
        <f t="shared" si="3"/>
        <v>-1.680327868852459</v>
      </c>
      <c r="M210" s="3"/>
      <c r="N210" s="4">
        <v>-3.2091785833056274E-2</v>
      </c>
      <c r="O210" s="3"/>
      <c r="P210" s="1">
        <v>4.7962999999999996</v>
      </c>
      <c r="Q210" s="4">
        <v>-9.8507631005187668E-2</v>
      </c>
    </row>
    <row r="211" spans="1:17" ht="15.75" customHeight="1" x14ac:dyDescent="0.25">
      <c r="A211" s="1">
        <v>200701</v>
      </c>
      <c r="B211" s="30">
        <v>1.7343278361884096E-2</v>
      </c>
      <c r="C211" s="1">
        <v>1.77</v>
      </c>
      <c r="D211" s="3">
        <f t="shared" si="0"/>
        <v>-0.5575</v>
      </c>
      <c r="E211" s="1">
        <v>3.39</v>
      </c>
      <c r="F211" s="3">
        <f t="shared" si="4"/>
        <v>-3.5111111111111111</v>
      </c>
      <c r="G211" s="1">
        <v>3.26</v>
      </c>
      <c r="H211" s="3">
        <f t="shared" si="1"/>
        <v>-15.818181818181817</v>
      </c>
      <c r="I211" s="1">
        <v>-2.4700000000000002</v>
      </c>
      <c r="J211" s="3">
        <f t="shared" si="2"/>
        <v>2.01219512195122</v>
      </c>
      <c r="K211" s="1">
        <v>1.22</v>
      </c>
      <c r="L211" s="3">
        <f t="shared" si="3"/>
        <v>0.50617283950617264</v>
      </c>
      <c r="M211" s="3"/>
      <c r="N211" s="4">
        <v>1.5363835893972722E-2</v>
      </c>
      <c r="O211" s="3"/>
      <c r="P211" s="1">
        <v>5.3204000000000002</v>
      </c>
      <c r="Q211" s="4">
        <v>4.6684110090299269E-2</v>
      </c>
    </row>
    <row r="212" spans="1:17" ht="15.75" customHeight="1" x14ac:dyDescent="0.25">
      <c r="A212" s="1">
        <v>200612</v>
      </c>
      <c r="B212" s="30">
        <v>-2.7897296954983886E-2</v>
      </c>
      <c r="C212" s="1">
        <v>4</v>
      </c>
      <c r="D212" s="3">
        <f t="shared" si="0"/>
        <v>-0.10913140311804015</v>
      </c>
      <c r="E212" s="1">
        <v>-1.35</v>
      </c>
      <c r="F212" s="3">
        <f t="shared" si="4"/>
        <v>-2.088709677419355</v>
      </c>
      <c r="G212" s="1">
        <v>-0.22</v>
      </c>
      <c r="H212" s="3">
        <f t="shared" si="1"/>
        <v>-1.1375</v>
      </c>
      <c r="I212" s="1">
        <v>-0.82</v>
      </c>
      <c r="J212" s="3">
        <f t="shared" si="2"/>
        <v>-0.76300578034682087</v>
      </c>
      <c r="K212" s="1">
        <v>0.81</v>
      </c>
      <c r="L212" s="3">
        <f t="shared" si="3"/>
        <v>-0.52071005917159763</v>
      </c>
      <c r="M212" s="3"/>
      <c r="N212" s="4">
        <v>2.7941686914265906E-2</v>
      </c>
      <c r="O212" s="3"/>
      <c r="P212" s="1">
        <v>5.0831</v>
      </c>
      <c r="Q212" s="4">
        <v>3.9104931566369405E-3</v>
      </c>
    </row>
    <row r="213" spans="1:17" ht="15.75" customHeight="1" x14ac:dyDescent="0.25">
      <c r="A213" s="1">
        <v>200611</v>
      </c>
      <c r="B213" s="30">
        <v>2.4045313635812304E-2</v>
      </c>
      <c r="C213" s="1">
        <v>4.49</v>
      </c>
      <c r="D213" s="3">
        <f t="shared" si="0"/>
        <v>-0.25415282392026572</v>
      </c>
      <c r="E213" s="1">
        <v>1.24</v>
      </c>
      <c r="F213" s="3">
        <f t="shared" si="4"/>
        <v>-0.45614035087719296</v>
      </c>
      <c r="G213" s="1">
        <v>1.6</v>
      </c>
      <c r="H213" s="3">
        <f t="shared" si="1"/>
        <v>-1.3065134099616857</v>
      </c>
      <c r="I213" s="1">
        <v>-3.46</v>
      </c>
      <c r="J213" s="3">
        <f t="shared" si="2"/>
        <v>-2.4723404255319146</v>
      </c>
      <c r="K213" s="1">
        <v>1.69</v>
      </c>
      <c r="L213" s="3">
        <f t="shared" si="3"/>
        <v>-1.6706349206349205</v>
      </c>
      <c r="M213" s="3"/>
      <c r="N213" s="4">
        <v>1.3903371567605127E-3</v>
      </c>
      <c r="O213" s="3"/>
      <c r="P213" s="1">
        <v>5.0632999999999999</v>
      </c>
      <c r="Q213" s="4">
        <v>-5.8315334773217931E-3</v>
      </c>
    </row>
    <row r="214" spans="1:17" ht="15.75" customHeight="1" x14ac:dyDescent="0.25">
      <c r="A214" s="1">
        <v>200610</v>
      </c>
      <c r="B214" s="30">
        <v>4.9629449798820557E-2</v>
      </c>
      <c r="C214" s="1">
        <v>6.02</v>
      </c>
      <c r="D214" s="3">
        <f t="shared" si="0"/>
        <v>-55.727272727272727</v>
      </c>
      <c r="E214" s="1">
        <v>2.2799999999999998</v>
      </c>
      <c r="F214" s="3">
        <f t="shared" si="4"/>
        <v>-10.913043478260867</v>
      </c>
      <c r="G214" s="1">
        <v>-5.22</v>
      </c>
      <c r="H214" s="3">
        <f t="shared" si="1"/>
        <v>-3.1749999999999998</v>
      </c>
      <c r="I214" s="1">
        <v>2.35</v>
      </c>
      <c r="J214" s="3">
        <f t="shared" si="2"/>
        <v>-10.4</v>
      </c>
      <c r="K214" s="1">
        <v>-2.52</v>
      </c>
      <c r="L214" s="3">
        <f t="shared" si="3"/>
        <v>-1.8289473684210527</v>
      </c>
      <c r="M214" s="3"/>
      <c r="N214" s="4">
        <v>7.5293293643843295E-3</v>
      </c>
      <c r="O214" s="3"/>
      <c r="P214" s="1">
        <v>5.093</v>
      </c>
      <c r="Q214" s="4">
        <v>-2.8294507087936127E-2</v>
      </c>
    </row>
    <row r="215" spans="1:17" ht="15.75" customHeight="1" x14ac:dyDescent="0.25">
      <c r="A215" s="1">
        <v>200609</v>
      </c>
      <c r="B215" s="30">
        <v>2.0931436367138678E-2</v>
      </c>
      <c r="C215" s="1">
        <v>-0.11</v>
      </c>
      <c r="D215" s="3">
        <f t="shared" si="0"/>
        <v>-1.0447154471544715</v>
      </c>
      <c r="E215" s="1">
        <v>-0.23</v>
      </c>
      <c r="F215" s="3">
        <f t="shared" si="4"/>
        <v>-0.54</v>
      </c>
      <c r="G215" s="1">
        <v>2.4</v>
      </c>
      <c r="H215" s="3">
        <f t="shared" si="1"/>
        <v>-12.999999999999998</v>
      </c>
      <c r="I215" s="1">
        <v>-0.25</v>
      </c>
      <c r="J215" s="3">
        <f t="shared" si="2"/>
        <v>-1.5319148936170213</v>
      </c>
      <c r="K215" s="1">
        <v>3.04</v>
      </c>
      <c r="L215" s="3">
        <f t="shared" si="3"/>
        <v>2.3043478260869565</v>
      </c>
      <c r="M215" s="3"/>
      <c r="N215" s="4">
        <v>-7.4730622175875894E-3</v>
      </c>
      <c r="O215" s="3"/>
      <c r="P215" s="1">
        <v>5.2412999999999998</v>
      </c>
      <c r="Q215" s="4">
        <v>1.9232265090230127E-2</v>
      </c>
    </row>
    <row r="216" spans="1:17" ht="15.75" customHeight="1" x14ac:dyDescent="0.25">
      <c r="A216" s="1">
        <v>200608</v>
      </c>
      <c r="B216" s="30">
        <v>5.4371246874775236E-2</v>
      </c>
      <c r="C216" s="1">
        <v>2.46</v>
      </c>
      <c r="D216" s="3">
        <f t="shared" si="0"/>
        <v>1.2162162162162158</v>
      </c>
      <c r="E216" s="1">
        <v>-0.5</v>
      </c>
      <c r="F216" s="3">
        <f t="shared" si="4"/>
        <v>-1.2923976608187133</v>
      </c>
      <c r="G216" s="1">
        <v>-0.2</v>
      </c>
      <c r="H216" s="3">
        <f t="shared" si="1"/>
        <v>-0.74358974358974361</v>
      </c>
      <c r="I216" s="1">
        <v>0.47</v>
      </c>
      <c r="J216" s="3">
        <f t="shared" si="2"/>
        <v>-2.958333333333333</v>
      </c>
      <c r="K216" s="1">
        <v>0.92</v>
      </c>
      <c r="L216" s="3">
        <f t="shared" si="3"/>
        <v>2.5384615384615383</v>
      </c>
      <c r="M216" s="3"/>
      <c r="N216" s="4">
        <v>-1.708233686368299E-2</v>
      </c>
      <c r="O216" s="3"/>
      <c r="P216" s="1">
        <v>5.1424000000000003</v>
      </c>
      <c r="Q216" s="4">
        <v>-2.4397647505217113E-2</v>
      </c>
    </row>
    <row r="217" spans="1:17" ht="15.75" customHeight="1" x14ac:dyDescent="0.25">
      <c r="A217" s="1">
        <v>200607</v>
      </c>
      <c r="B217" s="30">
        <v>2.252590256589948E-2</v>
      </c>
      <c r="C217" s="1">
        <v>1.1100000000000001</v>
      </c>
      <c r="D217" s="3">
        <f t="shared" si="0"/>
        <v>-3.8461538461538463</v>
      </c>
      <c r="E217" s="1">
        <v>1.71</v>
      </c>
      <c r="F217" s="3">
        <f t="shared" si="4"/>
        <v>-1.66796875</v>
      </c>
      <c r="G217" s="1">
        <v>-0.78</v>
      </c>
      <c r="H217" s="3">
        <f t="shared" si="1"/>
        <v>-2.21875</v>
      </c>
      <c r="I217" s="1">
        <v>-0.24</v>
      </c>
      <c r="J217" s="3">
        <f t="shared" si="2"/>
        <v>-1.558139534883721</v>
      </c>
      <c r="K217" s="1">
        <v>0.26</v>
      </c>
      <c r="L217" s="3">
        <f t="shared" si="3"/>
        <v>-0.796875</v>
      </c>
      <c r="M217" s="3"/>
      <c r="N217" s="4">
        <v>4.1166380789021684E-3</v>
      </c>
      <c r="O217" s="3"/>
      <c r="P217" s="1">
        <v>5.2709999999999999</v>
      </c>
      <c r="Q217" s="4">
        <v>-1.2958316167933859E-2</v>
      </c>
    </row>
    <row r="218" spans="1:17" ht="15.75" customHeight="1" x14ac:dyDescent="0.25">
      <c r="A218" s="1">
        <v>200606</v>
      </c>
      <c r="B218" s="30">
        <v>-1.9632376454553957E-2</v>
      </c>
      <c r="C218" s="1">
        <v>-0.39</v>
      </c>
      <c r="D218" s="3">
        <f t="shared" si="0"/>
        <v>-0.9321739130434783</v>
      </c>
      <c r="E218" s="1">
        <v>-2.56</v>
      </c>
      <c r="F218" s="3">
        <f t="shared" si="4"/>
        <v>-9.5333333333333332</v>
      </c>
      <c r="G218" s="1">
        <v>0.64</v>
      </c>
      <c r="H218" s="3">
        <f t="shared" si="1"/>
        <v>-3.064516129032258</v>
      </c>
      <c r="I218" s="1">
        <v>0.43</v>
      </c>
      <c r="J218" s="3">
        <f t="shared" si="2"/>
        <v>-0.57425742574257432</v>
      </c>
      <c r="K218" s="1">
        <v>1.28</v>
      </c>
      <c r="L218" s="3">
        <f t="shared" si="3"/>
        <v>63</v>
      </c>
      <c r="M218" s="3"/>
      <c r="N218" s="4">
        <v>1.1274934952298477E-2</v>
      </c>
      <c r="O218" s="3"/>
      <c r="P218" s="1">
        <v>5.3402000000000003</v>
      </c>
      <c r="Q218" s="4">
        <v>1.3128438626446748E-2</v>
      </c>
    </row>
    <row r="219" spans="1:17" ht="15.75" customHeight="1" x14ac:dyDescent="0.25">
      <c r="A219" s="1">
        <v>200605</v>
      </c>
      <c r="B219" s="30">
        <v>-1.4802532047286654E-3</v>
      </c>
      <c r="C219" s="1">
        <v>-5.75</v>
      </c>
      <c r="D219" s="3">
        <f t="shared" si="0"/>
        <v>-1.880551301684533</v>
      </c>
      <c r="E219" s="1">
        <v>0.3</v>
      </c>
      <c r="F219" s="3">
        <f t="shared" si="4"/>
        <v>-1.46875</v>
      </c>
      <c r="G219" s="1">
        <v>-0.31</v>
      </c>
      <c r="H219" s="3">
        <f t="shared" si="1"/>
        <v>-0.80864197530864201</v>
      </c>
      <c r="I219" s="1">
        <v>1.01</v>
      </c>
      <c r="J219" s="3">
        <f t="shared" si="2"/>
        <v>0.8363636363636362</v>
      </c>
      <c r="K219" s="1">
        <v>0.02</v>
      </c>
      <c r="L219" s="3">
        <f t="shared" si="3"/>
        <v>-1.013986013986014</v>
      </c>
      <c r="M219" s="3"/>
      <c r="N219" s="4">
        <v>7.6909631183359473E-3</v>
      </c>
      <c r="O219" s="3"/>
      <c r="P219" s="1">
        <v>5.2709999999999999</v>
      </c>
      <c r="Q219" s="4">
        <v>-1.8417475185757759E-2</v>
      </c>
    </row>
    <row r="220" spans="1:17" ht="15.75" customHeight="1" x14ac:dyDescent="0.25">
      <c r="A220" s="1">
        <v>200604</v>
      </c>
      <c r="B220" s="30">
        <v>-7.6713100586286442E-3</v>
      </c>
      <c r="C220" s="1">
        <v>6.53</v>
      </c>
      <c r="D220" s="3">
        <f t="shared" si="0"/>
        <v>2.297979797979798</v>
      </c>
      <c r="E220" s="1">
        <v>-0.64</v>
      </c>
      <c r="F220" s="3">
        <f t="shared" si="4"/>
        <v>-1.2119205298013245</v>
      </c>
      <c r="G220" s="1">
        <v>-1.62</v>
      </c>
      <c r="H220" s="3">
        <f t="shared" si="1"/>
        <v>-2.2755905511811028</v>
      </c>
      <c r="I220" s="1">
        <v>0.55000000000000004</v>
      </c>
      <c r="J220" s="3">
        <f t="shared" si="2"/>
        <v>-1.2014652014652014</v>
      </c>
      <c r="K220" s="1">
        <v>-1.43</v>
      </c>
      <c r="L220" s="3">
        <f t="shared" si="3"/>
        <v>-12.916666666666666</v>
      </c>
      <c r="M220" s="3"/>
      <c r="N220" s="4">
        <v>5.8016877637130371E-3</v>
      </c>
      <c r="O220" s="3"/>
      <c r="P220" s="1">
        <v>5.3699000000000003</v>
      </c>
      <c r="Q220" s="4">
        <v>1.305487954421114E-2</v>
      </c>
    </row>
    <row r="221" spans="1:17" ht="15.75" customHeight="1" x14ac:dyDescent="0.25">
      <c r="A221" s="1">
        <v>200603</v>
      </c>
      <c r="B221" s="30">
        <v>-4.7843217439443309E-2</v>
      </c>
      <c r="C221" s="1">
        <v>1.98</v>
      </c>
      <c r="D221" s="3">
        <f t="shared" si="0"/>
        <v>-8.92</v>
      </c>
      <c r="E221" s="1">
        <v>3.02</v>
      </c>
      <c r="F221" s="3">
        <f t="shared" si="4"/>
        <v>0.217741935483871</v>
      </c>
      <c r="G221" s="1">
        <v>1.27</v>
      </c>
      <c r="H221" s="3">
        <f t="shared" si="1"/>
        <v>-0.54804270462633453</v>
      </c>
      <c r="I221" s="1">
        <v>-2.73</v>
      </c>
      <c r="J221" s="3">
        <f t="shared" si="2"/>
        <v>0.33823529411764697</v>
      </c>
      <c r="K221" s="1">
        <v>0.12</v>
      </c>
      <c r="L221" s="3">
        <f t="shared" si="3"/>
        <v>-0.91366906474820142</v>
      </c>
      <c r="M221" s="3"/>
      <c r="N221" s="4">
        <v>-1.0782608695652174E-2</v>
      </c>
      <c r="O221" s="3"/>
      <c r="P221" s="1">
        <v>5.3007</v>
      </c>
      <c r="Q221" s="4">
        <v>7.1996278844014716E-2</v>
      </c>
    </row>
    <row r="222" spans="1:17" ht="15.75" customHeight="1" x14ac:dyDescent="0.25">
      <c r="A222" s="1">
        <v>200602</v>
      </c>
      <c r="B222" s="30">
        <v>2.5033207453810657E-2</v>
      </c>
      <c r="C222" s="1">
        <v>-0.25</v>
      </c>
      <c r="D222" s="3">
        <f t="shared" si="0"/>
        <v>-1.0404530744336569</v>
      </c>
      <c r="E222" s="1">
        <v>2.48</v>
      </c>
      <c r="F222" s="3">
        <f t="shared" si="4"/>
        <v>2.2207792207792205</v>
      </c>
      <c r="G222" s="1">
        <v>2.81</v>
      </c>
      <c r="H222" s="3">
        <f t="shared" si="1"/>
        <v>-9.5151515151515156</v>
      </c>
      <c r="I222" s="1">
        <v>-2.04</v>
      </c>
      <c r="J222" s="3">
        <f t="shared" si="2"/>
        <v>2.8490566037735849</v>
      </c>
      <c r="K222" s="1">
        <v>1.39</v>
      </c>
      <c r="L222" s="3">
        <f t="shared" si="3"/>
        <v>-2.0775193798449614</v>
      </c>
      <c r="M222" s="3"/>
      <c r="N222" s="4">
        <v>-1.2027491408934776E-2</v>
      </c>
      <c r="O222" s="3"/>
      <c r="P222" s="1">
        <v>4.9447000000000001</v>
      </c>
      <c r="Q222" s="4">
        <v>8.2251745496727757E-2</v>
      </c>
    </row>
    <row r="223" spans="1:17" ht="15.75" customHeight="1" x14ac:dyDescent="0.25">
      <c r="A223" s="1">
        <v>200601</v>
      </c>
      <c r="B223" s="30">
        <v>8.7313217622870587E-2</v>
      </c>
      <c r="C223" s="1">
        <v>6.18</v>
      </c>
      <c r="D223" s="3">
        <f t="shared" si="0"/>
        <v>2.1370558375634516</v>
      </c>
      <c r="E223" s="1">
        <v>0.77</v>
      </c>
      <c r="F223" s="3">
        <f t="shared" si="4"/>
        <v>-1.875</v>
      </c>
      <c r="G223" s="1">
        <v>-0.33</v>
      </c>
      <c r="H223" s="3">
        <f t="shared" si="1"/>
        <v>3.125E-2</v>
      </c>
      <c r="I223" s="1">
        <v>-0.53</v>
      </c>
      <c r="J223" s="3">
        <f t="shared" si="2"/>
        <v>-3.0384615384615383</v>
      </c>
      <c r="K223" s="1">
        <v>-1.29</v>
      </c>
      <c r="L223" s="3">
        <f t="shared" si="3"/>
        <v>-2.0750000000000002</v>
      </c>
      <c r="M223" s="3"/>
      <c r="N223" s="4">
        <v>2.1052631578947434E-2</v>
      </c>
      <c r="O223" s="3"/>
      <c r="P223" s="1">
        <v>4.5689000000000002</v>
      </c>
      <c r="Q223" s="4">
        <v>-1.4919902546301156E-2</v>
      </c>
    </row>
    <row r="224" spans="1:17" ht="15.75" customHeight="1" x14ac:dyDescent="0.25">
      <c r="A224" s="1">
        <v>200512</v>
      </c>
      <c r="B224" s="30">
        <v>1.6269366001194552E-2</v>
      </c>
      <c r="C224" s="1">
        <v>1.97</v>
      </c>
      <c r="D224" s="3">
        <f t="shared" si="0"/>
        <v>-0.36655948553054662</v>
      </c>
      <c r="E224" s="1">
        <v>-0.88</v>
      </c>
      <c r="F224" s="3">
        <f t="shared" si="4"/>
        <v>-0.40939597315436238</v>
      </c>
      <c r="G224" s="1">
        <v>-0.32</v>
      </c>
      <c r="H224" s="3">
        <f t="shared" si="1"/>
        <v>-0.46666666666666667</v>
      </c>
      <c r="I224" s="1">
        <v>0.26</v>
      </c>
      <c r="J224" s="3">
        <f t="shared" si="2"/>
        <v>4.2</v>
      </c>
      <c r="K224" s="1">
        <v>1.2</v>
      </c>
      <c r="L224" s="3">
        <f t="shared" si="3"/>
        <v>-7.666666666666667</v>
      </c>
      <c r="M224" s="3"/>
      <c r="N224" s="4">
        <v>-2.4306744265662372E-2</v>
      </c>
      <c r="O224" s="3"/>
      <c r="P224" s="1">
        <v>4.6380999999999997</v>
      </c>
      <c r="Q224" s="4">
        <v>-2.1299483648881123E-3</v>
      </c>
    </row>
    <row r="225" spans="1:17" ht="15.75" customHeight="1" x14ac:dyDescent="0.25">
      <c r="A225" s="1">
        <v>200511</v>
      </c>
      <c r="B225" s="30">
        <v>-5.8916882336239595E-3</v>
      </c>
      <c r="C225" s="1">
        <v>3.11</v>
      </c>
      <c r="D225" s="3">
        <f t="shared" si="0"/>
        <v>-1.5166112956810631</v>
      </c>
      <c r="E225" s="1">
        <v>-1.49</v>
      </c>
      <c r="F225" s="3">
        <f t="shared" si="4"/>
        <v>-1.9738562091503269</v>
      </c>
      <c r="G225" s="1">
        <v>-0.6</v>
      </c>
      <c r="H225" s="3">
        <f t="shared" si="1"/>
        <v>-2.5384615384615383</v>
      </c>
      <c r="I225" s="1">
        <v>0.05</v>
      </c>
      <c r="J225" s="3">
        <f t="shared" si="2"/>
        <v>-0.96240601503759393</v>
      </c>
      <c r="K225" s="1">
        <v>-0.18</v>
      </c>
      <c r="L225" s="3">
        <f t="shared" si="3"/>
        <v>-1.1139240506329113</v>
      </c>
      <c r="M225" s="3"/>
      <c r="N225" s="4">
        <v>-1.782111634162753E-2</v>
      </c>
      <c r="O225" s="3"/>
      <c r="P225" s="1">
        <v>4.6479999999999997</v>
      </c>
      <c r="Q225" s="4">
        <v>3.5258480522083913E-2</v>
      </c>
    </row>
    <row r="226" spans="1:17" ht="15.75" customHeight="1" x14ac:dyDescent="0.25">
      <c r="A226" s="1">
        <v>200510</v>
      </c>
      <c r="B226" s="30">
        <v>1.5897133253440332E-2</v>
      </c>
      <c r="C226" s="1">
        <v>-6.02</v>
      </c>
      <c r="D226" s="3">
        <f t="shared" si="0"/>
        <v>-2.5202020202020199</v>
      </c>
      <c r="E226" s="1">
        <v>1.53</v>
      </c>
      <c r="F226" s="3">
        <f t="shared" si="4"/>
        <v>16</v>
      </c>
      <c r="G226" s="1">
        <v>0.39</v>
      </c>
      <c r="H226" s="3">
        <f t="shared" si="1"/>
        <v>-1.1433823529411764</v>
      </c>
      <c r="I226" s="1">
        <v>1.33</v>
      </c>
      <c r="J226" s="3">
        <f t="shared" si="2"/>
        <v>13.777777777777779</v>
      </c>
      <c r="K226" s="1">
        <v>1.58</v>
      </c>
      <c r="L226" s="3">
        <f t="shared" si="3"/>
        <v>-1.7939698492462313</v>
      </c>
      <c r="M226" s="3"/>
      <c r="N226" s="4">
        <v>1.4324693042292003E-2</v>
      </c>
      <c r="O226" s="3"/>
      <c r="P226" s="1">
        <v>4.4897</v>
      </c>
      <c r="Q226" s="4">
        <v>-5.6151194080053868E-2</v>
      </c>
    </row>
    <row r="227" spans="1:17" ht="15.75" customHeight="1" x14ac:dyDescent="0.25">
      <c r="A227" s="1">
        <v>200509</v>
      </c>
      <c r="B227" s="30">
        <v>7.4733758518041871E-3</v>
      </c>
      <c r="C227" s="1">
        <v>3.96</v>
      </c>
      <c r="D227" s="3">
        <f t="shared" si="0"/>
        <v>48.5</v>
      </c>
      <c r="E227" s="1">
        <v>0.09</v>
      </c>
      <c r="F227" s="3">
        <f t="shared" si="4"/>
        <v>-0.93382352941176472</v>
      </c>
      <c r="G227" s="1">
        <v>-2.72</v>
      </c>
      <c r="H227" s="3">
        <f t="shared" si="1"/>
        <v>0.48633879781420775</v>
      </c>
      <c r="I227" s="1">
        <v>0.09</v>
      </c>
      <c r="J227" s="3">
        <f t="shared" si="2"/>
        <v>-0.81632653061224492</v>
      </c>
      <c r="K227" s="1">
        <v>-1.99</v>
      </c>
      <c r="L227" s="3">
        <f t="shared" si="3"/>
        <v>1.6533333333333333</v>
      </c>
      <c r="M227" s="3"/>
      <c r="N227" s="4">
        <v>4.0823571175008899E-2</v>
      </c>
      <c r="O227" s="3"/>
      <c r="P227" s="1">
        <v>4.7568000000000001</v>
      </c>
      <c r="Q227" s="4">
        <v>-4.1243588401549403E-3</v>
      </c>
    </row>
    <row r="228" spans="1:17" ht="15.75" customHeight="1" x14ac:dyDescent="0.25">
      <c r="A228" s="1">
        <v>200508</v>
      </c>
      <c r="B228" s="30">
        <v>-4.6232770088180941E-2</v>
      </c>
      <c r="C228" s="1">
        <v>0.08</v>
      </c>
      <c r="D228" s="3">
        <f t="shared" si="0"/>
        <v>-0.97752808988764039</v>
      </c>
      <c r="E228" s="1">
        <v>1.36</v>
      </c>
      <c r="F228" s="3">
        <f t="shared" si="4"/>
        <v>-1.85</v>
      </c>
      <c r="G228" s="1">
        <v>-1.83</v>
      </c>
      <c r="H228" s="3">
        <f t="shared" si="1"/>
        <v>-4.3888888888888893</v>
      </c>
      <c r="I228" s="1">
        <v>0.49</v>
      </c>
      <c r="J228" s="3">
        <f t="shared" si="2"/>
        <v>-1.4260869565217391</v>
      </c>
      <c r="K228" s="1">
        <v>-0.75</v>
      </c>
      <c r="L228" s="3">
        <f t="shared" si="3"/>
        <v>2.4090909090909092</v>
      </c>
      <c r="M228" s="3"/>
      <c r="N228" s="4">
        <v>-1.1578947368421022E-2</v>
      </c>
      <c r="O228" s="3"/>
      <c r="P228" s="1">
        <v>4.7765000000000004</v>
      </c>
      <c r="Q228" s="4">
        <v>-4.1281821403996721E-3</v>
      </c>
    </row>
    <row r="229" spans="1:17" ht="15.75" customHeight="1" x14ac:dyDescent="0.25">
      <c r="A229" s="1">
        <v>200507</v>
      </c>
      <c r="B229" s="30">
        <v>2.9726099381053084E-2</v>
      </c>
      <c r="C229" s="1">
        <v>3.56</v>
      </c>
      <c r="D229" s="3">
        <f t="shared" si="0"/>
        <v>-0.10999999999999999</v>
      </c>
      <c r="E229" s="1">
        <v>-1.6</v>
      </c>
      <c r="F229" s="3">
        <f t="shared" si="4"/>
        <v>-0.31914893617021278</v>
      </c>
      <c r="G229" s="1">
        <v>0.54</v>
      </c>
      <c r="H229" s="3">
        <f t="shared" si="1"/>
        <v>-1.9152542372881358</v>
      </c>
      <c r="I229" s="1">
        <v>-1.1499999999999999</v>
      </c>
      <c r="J229" s="3">
        <f t="shared" si="2"/>
        <v>-1.8582089552238805</v>
      </c>
      <c r="K229" s="1">
        <v>-0.22</v>
      </c>
      <c r="L229" s="3">
        <f t="shared" si="3"/>
        <v>-1.2972972972972974</v>
      </c>
      <c r="M229" s="3"/>
      <c r="N229" s="4">
        <v>-1.5764582238569913E-3</v>
      </c>
      <c r="O229" s="3"/>
      <c r="P229" s="1">
        <v>4.7962999999999996</v>
      </c>
      <c r="Q229" s="4">
        <v>8.2588479595521846E-2</v>
      </c>
    </row>
    <row r="230" spans="1:17" ht="15.75" customHeight="1" x14ac:dyDescent="0.25">
      <c r="A230" s="1">
        <v>200506</v>
      </c>
      <c r="B230" s="30">
        <v>-1.835215235173937E-3</v>
      </c>
      <c r="C230" s="1">
        <v>4</v>
      </c>
      <c r="D230" s="3">
        <f t="shared" si="0"/>
        <v>-20.047619047619047</v>
      </c>
      <c r="E230" s="1">
        <v>-2.35</v>
      </c>
      <c r="F230" s="3">
        <f t="shared" si="4"/>
        <v>-0.27018633540372672</v>
      </c>
      <c r="G230" s="1">
        <v>-0.59</v>
      </c>
      <c r="H230" s="3">
        <f t="shared" si="1"/>
        <v>-1.5619047619047619</v>
      </c>
      <c r="I230" s="1">
        <v>1.34</v>
      </c>
      <c r="J230" s="3">
        <f t="shared" si="2"/>
        <v>0.42553191489361719</v>
      </c>
      <c r="K230" s="1">
        <v>0.74</v>
      </c>
      <c r="L230" s="3">
        <f t="shared" si="3"/>
        <v>-0.58659217877094971</v>
      </c>
      <c r="M230" s="3"/>
      <c r="N230" s="4">
        <v>5.4596688974990482E-3</v>
      </c>
      <c r="O230" s="3"/>
      <c r="P230" s="1">
        <v>4.4303999999999997</v>
      </c>
      <c r="Q230" s="4">
        <v>4.1858715078543884E-2</v>
      </c>
    </row>
    <row r="231" spans="1:17" ht="15.75" customHeight="1" x14ac:dyDescent="0.25">
      <c r="A231" s="1">
        <v>200505</v>
      </c>
      <c r="B231" s="30">
        <v>3.4742466320528465E-2</v>
      </c>
      <c r="C231" s="1">
        <v>-0.21</v>
      </c>
      <c r="D231" s="3">
        <f t="shared" si="0"/>
        <v>-0.70422535211267601</v>
      </c>
      <c r="E231" s="1">
        <v>-3.22</v>
      </c>
      <c r="F231" s="3">
        <f t="shared" si="4"/>
        <v>-3.0959752321980671E-3</v>
      </c>
      <c r="G231" s="1">
        <v>1.05</v>
      </c>
      <c r="H231" s="3">
        <f t="shared" si="1"/>
        <v>-0.73282442748091603</v>
      </c>
      <c r="I231" s="1">
        <v>0.94</v>
      </c>
      <c r="J231" s="3">
        <f t="shared" si="2"/>
        <v>-1.3175675675675675</v>
      </c>
      <c r="K231" s="1">
        <v>1.79</v>
      </c>
      <c r="L231" s="3">
        <f t="shared" si="3"/>
        <v>-1.9322916666666667</v>
      </c>
      <c r="M231" s="3"/>
      <c r="N231" s="4">
        <v>-2.4230967520192492E-2</v>
      </c>
      <c r="O231" s="3"/>
      <c r="P231" s="1">
        <v>4.2523999999999997</v>
      </c>
      <c r="Q231" s="4">
        <v>-2.7155635881128459E-2</v>
      </c>
    </row>
    <row r="232" spans="1:17" ht="15.75" customHeight="1" x14ac:dyDescent="0.25">
      <c r="A232" s="1">
        <v>200504</v>
      </c>
      <c r="B232" s="30">
        <v>6.9910761895283224E-2</v>
      </c>
      <c r="C232" s="1">
        <v>-0.71</v>
      </c>
      <c r="D232" s="3">
        <f t="shared" si="0"/>
        <v>-0.76872964169381108</v>
      </c>
      <c r="E232" s="1">
        <v>-3.23</v>
      </c>
      <c r="F232" s="3">
        <f t="shared" si="4"/>
        <v>4.2950819672131146</v>
      </c>
      <c r="G232" s="1">
        <v>3.93</v>
      </c>
      <c r="H232" s="3">
        <f t="shared" si="1"/>
        <v>2.2750000000000004</v>
      </c>
      <c r="I232" s="1">
        <v>-2.96</v>
      </c>
      <c r="J232" s="3">
        <f t="shared" si="2"/>
        <v>20.142857142857142</v>
      </c>
      <c r="K232" s="1">
        <v>-1.92</v>
      </c>
      <c r="L232" s="3">
        <f t="shared" si="3"/>
        <v>-28.428571428571423</v>
      </c>
      <c r="M232" s="3"/>
      <c r="N232" s="4">
        <v>-5.8414239482200592E-2</v>
      </c>
      <c r="O232" s="3"/>
      <c r="P232" s="1">
        <v>4.3711000000000002</v>
      </c>
      <c r="Q232" s="4">
        <v>-0.10161340047271605</v>
      </c>
    </row>
    <row r="233" spans="1:17" ht="15.75" customHeight="1" x14ac:dyDescent="0.25">
      <c r="A233" s="1">
        <v>200503</v>
      </c>
      <c r="B233" s="30">
        <v>1.7336284627810228E-2</v>
      </c>
      <c r="C233" s="1">
        <v>-3.07</v>
      </c>
      <c r="D233" s="3">
        <f t="shared" si="0"/>
        <v>-1.820855614973262</v>
      </c>
      <c r="E233" s="1">
        <v>-0.61</v>
      </c>
      <c r="F233" s="3">
        <f t="shared" si="4"/>
        <v>-0.54135338345864659</v>
      </c>
      <c r="G233" s="1">
        <v>1.2</v>
      </c>
      <c r="H233" s="3">
        <f t="shared" si="1"/>
        <v>-3.6086956521739126</v>
      </c>
      <c r="I233" s="1">
        <v>-0.14000000000000001</v>
      </c>
      <c r="J233" s="3">
        <f t="shared" si="2"/>
        <v>-1.1196581196581197</v>
      </c>
      <c r="K233" s="1">
        <v>7.0000000000000007E-2</v>
      </c>
      <c r="L233" s="3">
        <f t="shared" si="3"/>
        <v>-0.8833333333333333</v>
      </c>
      <c r="M233" s="3"/>
      <c r="N233" s="4">
        <v>1.879327398615227E-2</v>
      </c>
      <c r="O233" s="3"/>
      <c r="P233" s="1">
        <v>4.8654999999999999</v>
      </c>
      <c r="Q233" s="4">
        <v>-4.0940629188677802E-2</v>
      </c>
    </row>
    <row r="234" spans="1:17" ht="15.75" customHeight="1" x14ac:dyDescent="0.25">
      <c r="A234" s="1">
        <v>200502</v>
      </c>
      <c r="B234" s="30">
        <v>-1.8568789613165548E-2</v>
      </c>
      <c r="C234" s="1">
        <v>3.74</v>
      </c>
      <c r="D234" s="3">
        <f t="shared" si="0"/>
        <v>-10.842105263157896</v>
      </c>
      <c r="E234" s="1">
        <v>-1.33</v>
      </c>
      <c r="F234" s="3">
        <f t="shared" si="4"/>
        <v>-1.4318181818181819</v>
      </c>
      <c r="G234" s="1">
        <v>-0.46</v>
      </c>
      <c r="H234" s="3">
        <f t="shared" si="1"/>
        <v>-0.3783783783783784</v>
      </c>
      <c r="I234" s="1">
        <v>1.17</v>
      </c>
      <c r="J234" s="3">
        <f t="shared" si="2"/>
        <v>-0.35359116022099457</v>
      </c>
      <c r="K234" s="1">
        <v>0.6</v>
      </c>
      <c r="L234" s="3">
        <f t="shared" si="3"/>
        <v>-9.5714285714285712</v>
      </c>
      <c r="M234" s="3"/>
      <c r="N234" s="4">
        <v>4.803710452211396E-3</v>
      </c>
      <c r="O234" s="3"/>
      <c r="P234" s="1">
        <v>5.0731999999999999</v>
      </c>
      <c r="Q234" s="4">
        <v>-5.8202198749730538E-3</v>
      </c>
    </row>
    <row r="235" spans="1:17" ht="15.75" customHeight="1" x14ac:dyDescent="0.25">
      <c r="A235" s="1">
        <v>200501</v>
      </c>
      <c r="B235" s="30">
        <v>-5.2780791548241335E-2</v>
      </c>
      <c r="C235" s="1">
        <v>-0.38</v>
      </c>
      <c r="D235" s="3">
        <f t="shared" si="0"/>
        <v>-1.1328671328671329</v>
      </c>
      <c r="E235" s="1">
        <v>3.08</v>
      </c>
      <c r="F235" s="3">
        <f t="shared" si="4"/>
        <v>-5.0526315789473681</v>
      </c>
      <c r="G235" s="1">
        <v>-0.74</v>
      </c>
      <c r="H235" s="3">
        <f t="shared" si="1"/>
        <v>-1.3109243697478992</v>
      </c>
      <c r="I235" s="1">
        <v>1.81</v>
      </c>
      <c r="J235" s="3">
        <f t="shared" si="2"/>
        <v>-4.415094339622641</v>
      </c>
      <c r="K235" s="1">
        <v>-7.0000000000000007E-2</v>
      </c>
      <c r="L235" s="3">
        <f t="shared" si="3"/>
        <v>-0.9621621621621621</v>
      </c>
      <c r="M235" s="3"/>
      <c r="N235" s="4">
        <v>1.2409860808317852E-2</v>
      </c>
      <c r="O235" s="3"/>
      <c r="P235" s="1">
        <v>5.1029</v>
      </c>
      <c r="Q235" s="4">
        <v>-4.0880384933463687E-2</v>
      </c>
    </row>
    <row r="236" spans="1:17" ht="15.75" customHeight="1" x14ac:dyDescent="0.25">
      <c r="A236" s="1">
        <v>200412</v>
      </c>
      <c r="B236" s="30">
        <v>4.3190482461060276E-2</v>
      </c>
      <c r="C236" s="1">
        <v>2.86</v>
      </c>
      <c r="D236" s="3">
        <f t="shared" si="0"/>
        <v>-0.62857142857142856</v>
      </c>
      <c r="E236" s="1">
        <v>-0.76</v>
      </c>
      <c r="F236" s="3">
        <f t="shared" si="4"/>
        <v>9.8571428571428559</v>
      </c>
      <c r="G236" s="1">
        <v>2.38</v>
      </c>
      <c r="H236" s="3">
        <f t="shared" si="1"/>
        <v>0.1609756097560977</v>
      </c>
      <c r="I236" s="1">
        <v>-0.53</v>
      </c>
      <c r="J236" s="3">
        <f t="shared" si="2"/>
        <v>-0.90166975881261591</v>
      </c>
      <c r="K236" s="1">
        <v>-1.85</v>
      </c>
      <c r="L236" s="3">
        <f t="shared" si="3"/>
        <v>-24.125</v>
      </c>
      <c r="M236" s="3"/>
      <c r="N236" s="4">
        <v>4.2101717750084866E-3</v>
      </c>
      <c r="O236" s="3"/>
      <c r="P236" s="1">
        <v>5.3204000000000002</v>
      </c>
      <c r="Q236" s="4">
        <v>8.0306199110641963E-2</v>
      </c>
    </row>
    <row r="237" spans="1:17" ht="15.75" customHeight="1" x14ac:dyDescent="0.25">
      <c r="A237" s="1">
        <v>200411</v>
      </c>
      <c r="B237" s="30">
        <v>3.6372073322392673E-3</v>
      </c>
      <c r="C237" s="1">
        <v>7.7</v>
      </c>
      <c r="D237" s="3">
        <f t="shared" si="0"/>
        <v>1.3987538940809969</v>
      </c>
      <c r="E237" s="1">
        <v>-7.0000000000000007E-2</v>
      </c>
      <c r="F237" s="3">
        <f t="shared" si="4"/>
        <v>-1.0374331550802138</v>
      </c>
      <c r="G237" s="1">
        <v>2.0499999999999998</v>
      </c>
      <c r="H237" s="3">
        <f t="shared" si="1"/>
        <v>-1.8102766798418972</v>
      </c>
      <c r="I237" s="1">
        <v>-5.39</v>
      </c>
      <c r="J237" s="3">
        <f t="shared" si="2"/>
        <v>-4.9057971014492754</v>
      </c>
      <c r="K237" s="1">
        <v>0.08</v>
      </c>
      <c r="L237" s="3">
        <f t="shared" si="3"/>
        <v>-1.0479041916167664</v>
      </c>
      <c r="M237" s="3"/>
      <c r="N237" s="4">
        <v>-1.5093713717034385E-2</v>
      </c>
      <c r="O237" s="3"/>
      <c r="P237" s="1">
        <v>4.9249000000000001</v>
      </c>
      <c r="Q237" s="4">
        <v>0.11161520404478154</v>
      </c>
    </row>
    <row r="238" spans="1:17" ht="15.75" customHeight="1" x14ac:dyDescent="0.25">
      <c r="A238" s="1">
        <v>200410</v>
      </c>
      <c r="B238" s="30">
        <v>2.4623210677023888E-2</v>
      </c>
      <c r="C238" s="1">
        <v>3.21</v>
      </c>
      <c r="D238" s="3">
        <f t="shared" si="0"/>
        <v>-0.4022346368715084</v>
      </c>
      <c r="E238" s="1">
        <v>1.87</v>
      </c>
      <c r="F238" s="3">
        <f t="shared" si="4"/>
        <v>1.2530120481927711</v>
      </c>
      <c r="G238" s="1">
        <v>-2.5299999999999998</v>
      </c>
      <c r="H238" s="3">
        <f t="shared" si="1"/>
        <v>0.10000000000000009</v>
      </c>
      <c r="I238" s="1">
        <v>1.38</v>
      </c>
      <c r="J238" s="3">
        <f t="shared" si="2"/>
        <v>-0.41276595744680855</v>
      </c>
      <c r="K238" s="1">
        <v>-1.67</v>
      </c>
      <c r="L238" s="3">
        <f t="shared" si="3"/>
        <v>2.8837209302325579</v>
      </c>
      <c r="M238" s="3"/>
      <c r="N238" s="4">
        <v>-1.6155352480417773E-2</v>
      </c>
      <c r="O238" s="3"/>
      <c r="P238" s="1">
        <v>4.4303999999999997</v>
      </c>
      <c r="Q238" s="4">
        <v>-3.0313642233360416E-2</v>
      </c>
    </row>
    <row r="239" spans="1:17" ht="15.75" customHeight="1" x14ac:dyDescent="0.25">
      <c r="A239" s="1">
        <v>200409</v>
      </c>
      <c r="B239" s="30">
        <v>6.3452741395525702E-2</v>
      </c>
      <c r="C239" s="1">
        <v>5.37</v>
      </c>
      <c r="D239" s="3">
        <f t="shared" si="0"/>
        <v>1.0653846153846152</v>
      </c>
      <c r="E239" s="1">
        <v>0.83</v>
      </c>
      <c r="F239" s="3">
        <f t="shared" si="4"/>
        <v>-1.2634920634920634</v>
      </c>
      <c r="G239" s="1">
        <v>-2.2999999999999998</v>
      </c>
      <c r="H239" s="3">
        <f t="shared" si="1"/>
        <v>-1.6020942408376964</v>
      </c>
      <c r="I239" s="1">
        <v>2.35</v>
      </c>
      <c r="J239" s="3">
        <f t="shared" si="2"/>
        <v>-2.1244019138755981</v>
      </c>
      <c r="K239" s="1">
        <v>-0.43</v>
      </c>
      <c r="L239" s="3">
        <f t="shared" si="3"/>
        <v>-0.57000000000000006</v>
      </c>
      <c r="M239" s="3"/>
      <c r="N239" s="4">
        <v>-1.3204508856682784E-2</v>
      </c>
      <c r="O239" s="3"/>
      <c r="P239" s="1">
        <v>4.5689000000000002</v>
      </c>
      <c r="Q239" s="4">
        <v>1.9866514877564301E-2</v>
      </c>
    </row>
    <row r="240" spans="1:17" ht="15.75" customHeight="1" x14ac:dyDescent="0.25">
      <c r="A240" s="1">
        <v>200408</v>
      </c>
      <c r="B240" s="30">
        <v>-7.7797880042168588E-3</v>
      </c>
      <c r="C240" s="1">
        <v>2.6</v>
      </c>
      <c r="D240" s="3">
        <f t="shared" si="0"/>
        <v>1.6530612244897962</v>
      </c>
      <c r="E240" s="1">
        <v>-3.15</v>
      </c>
      <c r="F240" s="3">
        <f t="shared" si="4"/>
        <v>-4.6206896551724137</v>
      </c>
      <c r="G240" s="1">
        <v>3.82</v>
      </c>
      <c r="H240" s="3">
        <f t="shared" si="1"/>
        <v>-15.148148148148147</v>
      </c>
      <c r="I240" s="1">
        <v>-2.09</v>
      </c>
      <c r="J240" s="3">
        <f t="shared" si="2"/>
        <v>3.1799999999999997</v>
      </c>
      <c r="K240" s="1">
        <v>-1</v>
      </c>
      <c r="L240" s="3">
        <f t="shared" si="3"/>
        <v>-2.7543859649122808</v>
      </c>
      <c r="M240" s="3"/>
      <c r="N240" s="4">
        <v>-2.0659202018609046E-2</v>
      </c>
      <c r="O240" s="3"/>
      <c r="P240" s="1">
        <v>4.4798999999999998</v>
      </c>
      <c r="Q240" s="4">
        <v>-6.5967516627400302E-2</v>
      </c>
    </row>
    <row r="241" spans="1:17" ht="15.75" customHeight="1" x14ac:dyDescent="0.25">
      <c r="A241" s="1">
        <v>200407</v>
      </c>
      <c r="B241" s="30">
        <v>3.0874637116631298E-2</v>
      </c>
      <c r="C241" s="1">
        <v>0.98</v>
      </c>
      <c r="D241" s="3">
        <f t="shared" si="0"/>
        <v>1.1777777777777776</v>
      </c>
      <c r="E241" s="1">
        <v>0.87</v>
      </c>
      <c r="F241" s="3">
        <f t="shared" si="4"/>
        <v>-1.9157894736842107</v>
      </c>
      <c r="G241" s="1">
        <v>-0.27</v>
      </c>
      <c r="H241" s="3">
        <f t="shared" si="1"/>
        <v>5.75</v>
      </c>
      <c r="I241" s="1">
        <v>-0.5</v>
      </c>
      <c r="J241" s="3">
        <f t="shared" si="2"/>
        <v>-1.4347826086956523</v>
      </c>
      <c r="K241" s="1">
        <v>0.56999999999999995</v>
      </c>
      <c r="L241" s="3">
        <f t="shared" si="3"/>
        <v>-2.838709677419355</v>
      </c>
      <c r="M241" s="3"/>
      <c r="N241" s="4">
        <v>-1.8888713993387984E-3</v>
      </c>
      <c r="O241" s="3"/>
      <c r="P241" s="1">
        <v>4.7962999999999996</v>
      </c>
      <c r="Q241" s="4">
        <v>1.251847160650188E-2</v>
      </c>
    </row>
    <row r="242" spans="1:17" ht="15.75" customHeight="1" x14ac:dyDescent="0.25">
      <c r="A242" s="1">
        <v>200406</v>
      </c>
      <c r="B242" s="30">
        <v>-1.3811982292771918E-2</v>
      </c>
      <c r="C242" s="1">
        <v>0.45</v>
      </c>
      <c r="D242" s="3">
        <f t="shared" si="0"/>
        <v>3.0909090909090908</v>
      </c>
      <c r="E242" s="1">
        <v>-0.95</v>
      </c>
      <c r="F242" s="3">
        <f t="shared" si="4"/>
        <v>-0.59401709401709402</v>
      </c>
      <c r="G242" s="1">
        <v>-0.04</v>
      </c>
      <c r="H242" s="3">
        <f t="shared" si="1"/>
        <v>-0.75</v>
      </c>
      <c r="I242" s="1">
        <v>1.1499999999999999</v>
      </c>
      <c r="J242" s="3">
        <f t="shared" si="2"/>
        <v>2.3823529411764701</v>
      </c>
      <c r="K242" s="1">
        <v>-0.31</v>
      </c>
      <c r="L242" s="3">
        <f t="shared" si="3"/>
        <v>-0.69</v>
      </c>
      <c r="M242" s="3"/>
      <c r="N242" s="4">
        <v>1.3076064423536815E-2</v>
      </c>
      <c r="O242" s="3"/>
      <c r="P242" s="1">
        <v>4.7370000000000001</v>
      </c>
      <c r="Q242" s="4">
        <v>6.3093493085208951E-3</v>
      </c>
    </row>
    <row r="243" spans="1:17" ht="15.75" customHeight="1" x14ac:dyDescent="0.25">
      <c r="A243" s="1">
        <v>200405</v>
      </c>
      <c r="B243" s="30">
        <v>3.4102972103839946E-2</v>
      </c>
      <c r="C243" s="1">
        <v>0.11</v>
      </c>
      <c r="D243" s="3">
        <f t="shared" si="0"/>
        <v>-1.0198915009041591</v>
      </c>
      <c r="E243" s="1">
        <v>-2.34</v>
      </c>
      <c r="F243" s="3">
        <f t="shared" si="4"/>
        <v>0.23809523809523814</v>
      </c>
      <c r="G243" s="1">
        <v>-0.16</v>
      </c>
      <c r="H243" s="3">
        <f t="shared" si="1"/>
        <v>-0.57894736842105265</v>
      </c>
      <c r="I243" s="1">
        <v>0.34</v>
      </c>
      <c r="J243" s="3">
        <f t="shared" si="2"/>
        <v>1.8333333333333335</v>
      </c>
      <c r="K243" s="1">
        <v>-1</v>
      </c>
      <c r="L243" s="3">
        <f t="shared" si="3"/>
        <v>-1.6369426751592355</v>
      </c>
      <c r="M243" s="3"/>
      <c r="N243" s="4">
        <v>8.3614729056118442E-3</v>
      </c>
      <c r="O243" s="3"/>
      <c r="P243" s="1">
        <v>4.7073</v>
      </c>
      <c r="Q243" s="4">
        <v>8.1814630110541575E-2</v>
      </c>
    </row>
    <row r="244" spans="1:17" ht="15.75" customHeight="1" x14ac:dyDescent="0.25">
      <c r="A244" s="1">
        <v>200404</v>
      </c>
      <c r="B244" s="30">
        <v>3.8655792397514377E-2</v>
      </c>
      <c r="C244" s="1">
        <v>-5.53</v>
      </c>
      <c r="D244" s="3">
        <f t="shared" si="0"/>
        <v>2.4779874213836477</v>
      </c>
      <c r="E244" s="1">
        <v>-1.89</v>
      </c>
      <c r="F244" s="3">
        <f t="shared" si="4"/>
        <v>0.18124999999999991</v>
      </c>
      <c r="G244" s="1">
        <v>-0.38</v>
      </c>
      <c r="H244" s="3">
        <f t="shared" si="1"/>
        <v>-0.85873605947955389</v>
      </c>
      <c r="I244" s="1">
        <v>0.12</v>
      </c>
      <c r="J244" s="3">
        <f t="shared" si="2"/>
        <v>-0.96352583586626139</v>
      </c>
      <c r="K244" s="1">
        <v>1.57</v>
      </c>
      <c r="L244" s="3">
        <f t="shared" si="3"/>
        <v>-2.9146341463414638</v>
      </c>
      <c r="M244" s="3"/>
      <c r="N244" s="4">
        <v>6.7456230690010388E-2</v>
      </c>
      <c r="O244" s="3"/>
      <c r="P244" s="1">
        <v>4.3513000000000002</v>
      </c>
      <c r="Q244" s="4">
        <v>-4.5297522362791609E-3</v>
      </c>
    </row>
    <row r="245" spans="1:17" ht="15.75" customHeight="1" x14ac:dyDescent="0.25">
      <c r="A245" s="1">
        <v>200403</v>
      </c>
      <c r="B245" s="30">
        <v>-1.3462544163165058E-2</v>
      </c>
      <c r="C245" s="1">
        <v>-1.59</v>
      </c>
      <c r="D245" s="3">
        <f t="shared" si="0"/>
        <v>-1.4262734584450403</v>
      </c>
      <c r="E245" s="1">
        <v>-1.6</v>
      </c>
      <c r="F245" s="3">
        <f t="shared" si="4"/>
        <v>-2.927710843373494</v>
      </c>
      <c r="G245" s="1">
        <v>-2.69</v>
      </c>
      <c r="H245" s="3">
        <f t="shared" si="1"/>
        <v>-4.02247191011236</v>
      </c>
      <c r="I245" s="1">
        <v>3.29</v>
      </c>
      <c r="J245" s="3">
        <f t="shared" si="2"/>
        <v>-20.352941176470587</v>
      </c>
      <c r="K245" s="1">
        <v>-0.82</v>
      </c>
      <c r="L245" s="3">
        <f t="shared" si="3"/>
        <v>9.25</v>
      </c>
      <c r="M245" s="3"/>
      <c r="N245" s="4">
        <v>-1.6708860759493738E-2</v>
      </c>
      <c r="O245" s="3"/>
      <c r="P245" s="1">
        <v>4.3711000000000002</v>
      </c>
      <c r="Q245" s="4">
        <v>2.7913648763051579E-2</v>
      </c>
    </row>
    <row r="246" spans="1:17" ht="15.75" customHeight="1" x14ac:dyDescent="0.25">
      <c r="A246" s="1">
        <v>200402</v>
      </c>
      <c r="B246" s="30">
        <v>1.4703676208289496E-2</v>
      </c>
      <c r="C246" s="1">
        <v>3.73</v>
      </c>
      <c r="D246" s="3">
        <f t="shared" si="0"/>
        <v>-0.15990990990990994</v>
      </c>
      <c r="E246" s="1">
        <v>0.83</v>
      </c>
      <c r="F246" s="3">
        <f t="shared" si="4"/>
        <v>0.72916666666666674</v>
      </c>
      <c r="G246" s="1">
        <v>0.89</v>
      </c>
      <c r="H246" s="3">
        <f t="shared" si="1"/>
        <v>-0.89251207729468596</v>
      </c>
      <c r="I246" s="1">
        <v>-0.17</v>
      </c>
      <c r="J246" s="3">
        <f t="shared" si="2"/>
        <v>-0.97142857142857142</v>
      </c>
      <c r="K246" s="1">
        <v>-0.08</v>
      </c>
      <c r="L246" s="3">
        <f t="shared" si="3"/>
        <v>-1.030188679245283</v>
      </c>
      <c r="M246" s="3"/>
      <c r="N246" s="4">
        <v>-2.4691358024691468E-2</v>
      </c>
      <c r="O246" s="3"/>
      <c r="P246" s="1">
        <v>4.2523999999999997</v>
      </c>
      <c r="Q246" s="4">
        <v>-8.1197873903461337E-2</v>
      </c>
    </row>
    <row r="247" spans="1:17" ht="15.75" customHeight="1" x14ac:dyDescent="0.25">
      <c r="A247" s="1">
        <v>200401</v>
      </c>
      <c r="B247" s="30">
        <v>6.2505275597197762E-2</v>
      </c>
      <c r="C247" s="1">
        <v>4.4400000000000004</v>
      </c>
      <c r="D247" s="3">
        <f t="shared" si="0"/>
        <v>-0.14285714285714268</v>
      </c>
      <c r="E247" s="1">
        <v>0.48</v>
      </c>
      <c r="F247" s="3">
        <f t="shared" si="4"/>
        <v>-1.8135593220338984</v>
      </c>
      <c r="G247" s="1">
        <v>8.2799999999999994</v>
      </c>
      <c r="H247" s="3">
        <f t="shared" si="1"/>
        <v>-4.5844155844155843</v>
      </c>
      <c r="I247" s="1">
        <v>-5.95</v>
      </c>
      <c r="J247" s="3">
        <f t="shared" si="2"/>
        <v>-8.9333333333333336</v>
      </c>
      <c r="K247" s="1">
        <v>2.65</v>
      </c>
      <c r="L247" s="3">
        <f t="shared" si="3"/>
        <v>3.7321428571428568</v>
      </c>
      <c r="M247" s="3"/>
      <c r="N247" s="4">
        <v>2.4451939291737057E-2</v>
      </c>
      <c r="O247" s="3"/>
      <c r="P247" s="1">
        <v>4.6281999999999996</v>
      </c>
      <c r="Q247" s="4">
        <v>1.5178767273524851E-2</v>
      </c>
    </row>
    <row r="248" spans="1:17" ht="15.75" customHeight="1" x14ac:dyDescent="0.25">
      <c r="A248" s="1">
        <v>200312</v>
      </c>
      <c r="B248" s="30">
        <v>-1.2554667974368661E-2</v>
      </c>
      <c r="C248" s="1">
        <v>5.18</v>
      </c>
      <c r="D248" s="3">
        <f t="shared" si="0"/>
        <v>26.263157894736839</v>
      </c>
      <c r="E248" s="1">
        <v>-0.59</v>
      </c>
      <c r="F248" s="3">
        <f t="shared" si="4"/>
        <v>-1.880597014925373</v>
      </c>
      <c r="G248" s="1">
        <v>-2.31</v>
      </c>
      <c r="H248" s="3">
        <f t="shared" si="1"/>
        <v>0.21578947368421053</v>
      </c>
      <c r="I248" s="1">
        <v>0.75</v>
      </c>
      <c r="J248" s="3">
        <f t="shared" si="2"/>
        <v>-0.70703125</v>
      </c>
      <c r="K248" s="1">
        <v>0.56000000000000005</v>
      </c>
      <c r="L248" s="3">
        <f t="shared" si="3"/>
        <v>-1.28</v>
      </c>
      <c r="M248" s="3"/>
      <c r="N248" s="4">
        <v>-5.4980079681275051E-2</v>
      </c>
      <c r="O248" s="3"/>
      <c r="P248" s="1">
        <v>4.5590000000000002</v>
      </c>
      <c r="Q248" s="4">
        <v>1.0976826699190534E-2</v>
      </c>
    </row>
    <row r="249" spans="1:17" ht="15.75" customHeight="1" x14ac:dyDescent="0.25">
      <c r="A249" s="1">
        <v>200311</v>
      </c>
      <c r="B249" s="30">
        <v>8.6383789378143838E-3</v>
      </c>
      <c r="C249" s="1">
        <v>0.19</v>
      </c>
      <c r="D249" s="3">
        <f t="shared" si="0"/>
        <v>-0.96955128205128205</v>
      </c>
      <c r="E249" s="1">
        <v>0.67</v>
      </c>
      <c r="F249" s="3">
        <f t="shared" si="4"/>
        <v>-2.6341463414634148</v>
      </c>
      <c r="G249" s="1">
        <v>-1.9</v>
      </c>
      <c r="H249" s="3">
        <f t="shared" si="1"/>
        <v>-5.3181818181818183</v>
      </c>
      <c r="I249" s="1">
        <v>2.56</v>
      </c>
      <c r="J249" s="3">
        <f t="shared" si="2"/>
        <v>18.692307692307693</v>
      </c>
      <c r="K249" s="1">
        <v>-2</v>
      </c>
      <c r="L249" s="3">
        <f t="shared" si="3"/>
        <v>2.5714285714285712</v>
      </c>
      <c r="M249" s="3"/>
      <c r="N249" s="4">
        <v>1.455133387227181E-2</v>
      </c>
      <c r="O249" s="3"/>
      <c r="P249" s="1">
        <v>4.5095000000000001</v>
      </c>
      <c r="Q249" s="4">
        <v>1.898090611230363E-2</v>
      </c>
    </row>
    <row r="250" spans="1:17" ht="15.75" customHeight="1" x14ac:dyDescent="0.25">
      <c r="A250" s="1">
        <v>200310</v>
      </c>
      <c r="B250" s="30">
        <v>4.4549983651890557E-2</v>
      </c>
      <c r="C250" s="1">
        <v>6.24</v>
      </c>
      <c r="D250" s="3">
        <f t="shared" si="0"/>
        <v>0.1685393258426966</v>
      </c>
      <c r="E250" s="1">
        <v>-0.41</v>
      </c>
      <c r="F250" s="3">
        <f t="shared" si="4"/>
        <v>-1.1216617210682494</v>
      </c>
      <c r="G250" s="1">
        <v>0.44</v>
      </c>
      <c r="H250" s="3">
        <f t="shared" si="1"/>
        <v>-0.60360360360360366</v>
      </c>
      <c r="I250" s="1">
        <v>0.13</v>
      </c>
      <c r="J250" s="3">
        <f t="shared" si="2"/>
        <v>-0.84883720930232553</v>
      </c>
      <c r="K250" s="1">
        <v>-0.56000000000000005</v>
      </c>
      <c r="L250" s="3">
        <f t="shared" si="3"/>
        <v>-1.5384615384615385</v>
      </c>
      <c r="M250" s="3"/>
      <c r="N250" s="4">
        <v>6.2532210960316137E-2</v>
      </c>
      <c r="O250" s="3"/>
      <c r="P250" s="1">
        <v>4.4255000000000004</v>
      </c>
      <c r="Q250" s="4">
        <v>2.875540471430571E-2</v>
      </c>
    </row>
    <row r="251" spans="1:17" ht="15.75" customHeight="1" x14ac:dyDescent="0.25">
      <c r="A251" s="1">
        <v>200309</v>
      </c>
      <c r="B251" s="30">
        <v>1.6868356681172481E-2</v>
      </c>
      <c r="C251" s="1">
        <v>5.34</v>
      </c>
      <c r="D251" s="3">
        <f t="shared" si="0"/>
        <v>-0.1590551181102362</v>
      </c>
      <c r="E251" s="1">
        <v>3.37</v>
      </c>
      <c r="F251" s="3">
        <f t="shared" si="4"/>
        <v>0.76439790575916233</v>
      </c>
      <c r="G251" s="1">
        <v>1.1100000000000001</v>
      </c>
      <c r="H251" s="3">
        <f t="shared" si="1"/>
        <v>-0.84232954545454541</v>
      </c>
      <c r="I251" s="1">
        <v>0.86</v>
      </c>
      <c r="J251" s="3">
        <f t="shared" si="2"/>
        <v>-1.104368932038835</v>
      </c>
      <c r="K251" s="1">
        <v>1.04</v>
      </c>
      <c r="L251" s="3">
        <f t="shared" si="3"/>
        <v>-0.70200573065902572</v>
      </c>
      <c r="M251" s="3"/>
      <c r="N251" s="4">
        <v>-2.4304391552128823E-2</v>
      </c>
      <c r="O251" s="3"/>
      <c r="P251" s="1">
        <v>4.3018000000000001</v>
      </c>
      <c r="Q251" s="4">
        <v>-3.0121296839067391E-2</v>
      </c>
    </row>
    <row r="252" spans="1:17" ht="15.75" customHeight="1" x14ac:dyDescent="0.25">
      <c r="A252" s="1">
        <v>200308</v>
      </c>
      <c r="B252" s="30">
        <v>1.1440577088418058E-2</v>
      </c>
      <c r="C252" s="1">
        <v>6.35</v>
      </c>
      <c r="D252" s="3">
        <f t="shared" si="0"/>
        <v>0.87869822485207094</v>
      </c>
      <c r="E252" s="1">
        <v>1.91</v>
      </c>
      <c r="F252" s="3">
        <f t="shared" si="4"/>
        <v>-0.61799999999999999</v>
      </c>
      <c r="G252" s="1">
        <v>7.04</v>
      </c>
      <c r="H252" s="3">
        <f t="shared" si="1"/>
        <v>0.11568938193343903</v>
      </c>
      <c r="I252" s="1">
        <v>-8.24</v>
      </c>
      <c r="J252" s="3">
        <f t="shared" si="2"/>
        <v>2.3909465020576128</v>
      </c>
      <c r="K252" s="1">
        <v>3.49</v>
      </c>
      <c r="L252" s="3">
        <f t="shared" si="3"/>
        <v>-11.90625</v>
      </c>
      <c r="M252" s="3"/>
      <c r="N252" s="4">
        <v>3.8468233246301109E-2</v>
      </c>
      <c r="O252" s="3"/>
      <c r="P252" s="1">
        <v>4.4353999999999996</v>
      </c>
      <c r="Q252" s="4">
        <v>-2.4993954848211875E-2</v>
      </c>
    </row>
    <row r="253" spans="1:17" ht="15.75" customHeight="1" x14ac:dyDescent="0.25">
      <c r="A253" s="1">
        <v>200307</v>
      </c>
      <c r="B253" s="30">
        <v>2.9760550306287659E-2</v>
      </c>
      <c r="C253" s="1">
        <v>3.38</v>
      </c>
      <c r="D253" s="3">
        <f t="shared" si="0"/>
        <v>-0.10344827586206895</v>
      </c>
      <c r="E253" s="1">
        <v>5</v>
      </c>
      <c r="F253" s="3">
        <f t="shared" si="4"/>
        <v>3.3103448275862073</v>
      </c>
      <c r="G253" s="1">
        <v>6.31</v>
      </c>
      <c r="H253" s="3">
        <f t="shared" si="1"/>
        <v>13.34090909090909</v>
      </c>
      <c r="I253" s="1">
        <v>-2.4300000000000002</v>
      </c>
      <c r="J253" s="3">
        <f t="shared" si="2"/>
        <v>-2.0995475113122173</v>
      </c>
      <c r="K253" s="1">
        <v>-0.32</v>
      </c>
      <c r="L253" s="3">
        <f t="shared" si="3"/>
        <v>-1.6666666666666667</v>
      </c>
      <c r="M253" s="3"/>
      <c r="N253" s="4">
        <v>7.4836295603367686E-2</v>
      </c>
      <c r="O253" s="3"/>
      <c r="P253" s="1">
        <v>4.5491000000000001</v>
      </c>
      <c r="Q253" s="4">
        <v>-2.4384490006004955E-2</v>
      </c>
    </row>
    <row r="254" spans="1:17" ht="15.75" customHeight="1" x14ac:dyDescent="0.25">
      <c r="A254" s="1">
        <v>200306</v>
      </c>
      <c r="B254" s="30">
        <v>3.1944493623587533E-2</v>
      </c>
      <c r="C254" s="1">
        <v>3.77</v>
      </c>
      <c r="D254" s="3">
        <f t="shared" si="0"/>
        <v>-0.47419804741980476</v>
      </c>
      <c r="E254" s="1">
        <v>1.1599999999999999</v>
      </c>
      <c r="F254" s="3">
        <f t="shared" si="4"/>
        <v>-0.43961352657004826</v>
      </c>
      <c r="G254" s="1">
        <v>0.44</v>
      </c>
      <c r="H254" s="3">
        <f t="shared" si="1"/>
        <v>-0.9285714285714286</v>
      </c>
      <c r="I254" s="1">
        <v>2.21</v>
      </c>
      <c r="J254" s="3">
        <f t="shared" si="2"/>
        <v>-1.8875502008032128</v>
      </c>
      <c r="K254" s="1">
        <v>0.48</v>
      </c>
      <c r="L254" s="3">
        <f t="shared" si="3"/>
        <v>-0.67123287671232879</v>
      </c>
      <c r="M254" s="3"/>
      <c r="N254" s="4">
        <v>-5.5813953488372814E-3</v>
      </c>
      <c r="O254" s="3"/>
      <c r="P254" s="1">
        <v>4.6627999999999998</v>
      </c>
      <c r="Q254" s="4">
        <v>0.11598295916902002</v>
      </c>
    </row>
    <row r="255" spans="1:17" ht="15.75" customHeight="1" x14ac:dyDescent="0.25">
      <c r="A255" s="1">
        <v>200305</v>
      </c>
      <c r="B255" s="30">
        <v>-2.9906224406964776E-2</v>
      </c>
      <c r="C255" s="1">
        <v>7.17</v>
      </c>
      <c r="D255" s="3">
        <f t="shared" si="0"/>
        <v>0.57929515418502198</v>
      </c>
      <c r="E255" s="1">
        <v>2.0699999999999998</v>
      </c>
      <c r="F255" s="3">
        <f t="shared" si="4"/>
        <v>-2.4475524475524475</v>
      </c>
      <c r="G255" s="1">
        <v>6.16</v>
      </c>
      <c r="H255" s="3">
        <f t="shared" si="1"/>
        <v>-2.75</v>
      </c>
      <c r="I255" s="1">
        <v>-2.4900000000000002</v>
      </c>
      <c r="J255" s="3">
        <f t="shared" si="2"/>
        <v>-2.422857142857143</v>
      </c>
      <c r="K255" s="1">
        <v>1.46</v>
      </c>
      <c r="L255" s="3">
        <f t="shared" si="3"/>
        <v>-1.8690476190476191</v>
      </c>
      <c r="M255" s="3"/>
      <c r="N255" s="4">
        <v>-9.0524534686971303E-2</v>
      </c>
      <c r="O255" s="3"/>
      <c r="P255" s="1">
        <v>4.1782000000000004</v>
      </c>
      <c r="Q255" s="4">
        <v>1.80551156160913E-2</v>
      </c>
    </row>
    <row r="256" spans="1:17" ht="15.75" customHeight="1" x14ac:dyDescent="0.25">
      <c r="A256" s="1">
        <v>200304</v>
      </c>
      <c r="B256" s="30">
        <v>6.0112876648793057E-2</v>
      </c>
      <c r="C256" s="1">
        <v>4.54</v>
      </c>
      <c r="D256" s="3">
        <f t="shared" si="0"/>
        <v>-9.7307692307692299</v>
      </c>
      <c r="E256" s="1">
        <v>-1.43</v>
      </c>
      <c r="F256" s="3">
        <f t="shared" si="4"/>
        <v>-0.25130890052356025</v>
      </c>
      <c r="G256" s="1">
        <v>-3.52</v>
      </c>
      <c r="H256" s="3">
        <f t="shared" si="1"/>
        <v>0.27536231884057982</v>
      </c>
      <c r="I256" s="1">
        <v>1.75</v>
      </c>
      <c r="J256" s="3">
        <f t="shared" si="2"/>
        <v>-0.46646341463414631</v>
      </c>
      <c r="K256" s="1">
        <v>-1.68</v>
      </c>
      <c r="L256" s="3">
        <f t="shared" si="3"/>
        <v>-0.134020618556701</v>
      </c>
      <c r="M256" s="3"/>
      <c r="N256" s="4">
        <v>-1.582014987510405E-2</v>
      </c>
      <c r="O256" s="3"/>
      <c r="P256" s="1">
        <v>4.1040999999999999</v>
      </c>
      <c r="Q256" s="4">
        <v>5.0636151857256229E-2</v>
      </c>
    </row>
    <row r="257" spans="1:17" ht="15.75" customHeight="1" x14ac:dyDescent="0.25">
      <c r="A257" s="1">
        <v>200303</v>
      </c>
      <c r="B257" s="30">
        <v>3.6628699376946905E-2</v>
      </c>
      <c r="C257" s="1">
        <v>-0.52</v>
      </c>
      <c r="D257" s="3">
        <f t="shared" ref="D257:D284" si="5">C257/C258-1</f>
        <v>-0.62857142857142856</v>
      </c>
      <c r="E257" s="1">
        <v>-1.91</v>
      </c>
      <c r="F257" s="3">
        <f t="shared" ref="F257:F284" si="6">E257/E258-1</f>
        <v>-3.850746268656716</v>
      </c>
      <c r="G257" s="1">
        <v>-2.76</v>
      </c>
      <c r="H257" s="3">
        <f t="shared" ref="H257:H284" si="7">G257/G258-1</f>
        <v>-1.7752808988764044</v>
      </c>
      <c r="I257" s="1">
        <v>3.28</v>
      </c>
      <c r="J257" s="3">
        <f t="shared" ref="J257:J284" si="8">I257/I258-1</f>
        <v>3</v>
      </c>
      <c r="K257" s="1">
        <v>-1.94</v>
      </c>
      <c r="L257" s="3">
        <f t="shared" ref="L257:L284" si="9">K257/K258-1</f>
        <v>-1.9150943396226414</v>
      </c>
      <c r="M257" s="3"/>
      <c r="N257" s="4">
        <v>4.344048653344923E-2</v>
      </c>
      <c r="O257" s="3"/>
      <c r="P257" s="1">
        <v>3.9062999999999999</v>
      </c>
      <c r="Q257" s="4">
        <v>-9.7143253362917736E-2</v>
      </c>
    </row>
    <row r="258" spans="1:17" ht="15.75" customHeight="1" x14ac:dyDescent="0.25">
      <c r="A258" s="1">
        <v>200302</v>
      </c>
      <c r="B258" s="30">
        <v>4.2296818562329364E-2</v>
      </c>
      <c r="C258" s="1">
        <v>-1.4</v>
      </c>
      <c r="D258" s="3">
        <f t="shared" si="5"/>
        <v>-1.8433734939759034</v>
      </c>
      <c r="E258" s="1">
        <v>0.67</v>
      </c>
      <c r="F258" s="3">
        <f t="shared" si="6"/>
        <v>-0.54729729729729726</v>
      </c>
      <c r="G258" s="1">
        <v>3.56</v>
      </c>
      <c r="H258" s="3">
        <f t="shared" si="7"/>
        <v>-8.5744680851063837</v>
      </c>
      <c r="I258" s="1">
        <v>0.82</v>
      </c>
      <c r="J258" s="3">
        <f t="shared" si="8"/>
        <v>-0.71024734982332161</v>
      </c>
      <c r="K258" s="1">
        <v>2.12</v>
      </c>
      <c r="L258" s="3">
        <f t="shared" si="9"/>
        <v>-1.8185328185328187</v>
      </c>
      <c r="M258" s="3"/>
      <c r="N258" s="4">
        <v>-4.1631973355537033E-2</v>
      </c>
      <c r="O258" s="3"/>
      <c r="P258" s="1">
        <v>4.3266</v>
      </c>
      <c r="Q258" s="4">
        <v>1.7448969993415497E-2</v>
      </c>
    </row>
    <row r="259" spans="1:17" ht="15.75" customHeight="1" x14ac:dyDescent="0.25">
      <c r="A259" s="1">
        <v>200301</v>
      </c>
      <c r="B259" s="30">
        <v>2.698559963420899E-2</v>
      </c>
      <c r="C259" s="1">
        <v>1.66</v>
      </c>
      <c r="D259" s="3">
        <f t="shared" si="5"/>
        <v>-1.5286624203821657</v>
      </c>
      <c r="E259" s="1">
        <v>1.48</v>
      </c>
      <c r="F259" s="3">
        <f t="shared" si="6"/>
        <v>-0.66287015945330297</v>
      </c>
      <c r="G259" s="1">
        <v>-0.47</v>
      </c>
      <c r="H259" s="3">
        <f t="shared" si="7"/>
        <v>-0.63846153846153841</v>
      </c>
      <c r="I259" s="1">
        <v>2.83</v>
      </c>
      <c r="J259" s="3">
        <f t="shared" si="8"/>
        <v>2.1660649819494671E-2</v>
      </c>
      <c r="K259" s="1">
        <v>-2.59</v>
      </c>
      <c r="L259" s="3">
        <f t="shared" si="9"/>
        <v>8.2499999999999982</v>
      </c>
      <c r="M259" s="3"/>
      <c r="N259" s="4">
        <v>-1.3147082990961345E-2</v>
      </c>
      <c r="O259" s="3"/>
      <c r="P259" s="1">
        <v>4.2523999999999997</v>
      </c>
      <c r="Q259" s="4">
        <v>6.3046847657616922E-2</v>
      </c>
    </row>
    <row r="260" spans="1:17" ht="15.75" customHeight="1" x14ac:dyDescent="0.25">
      <c r="A260" s="1">
        <v>200212</v>
      </c>
      <c r="B260" s="30">
        <v>-3.7047105901241828E-2</v>
      </c>
      <c r="C260" s="1">
        <v>-3.14</v>
      </c>
      <c r="D260" s="3">
        <f t="shared" si="5"/>
        <v>-2.2217898832684826</v>
      </c>
      <c r="E260" s="1">
        <v>4.3899999999999997</v>
      </c>
      <c r="F260" s="3">
        <f t="shared" si="6"/>
        <v>-2.5243055555555554</v>
      </c>
      <c r="G260" s="1">
        <v>-1.3</v>
      </c>
      <c r="H260" s="3">
        <f t="shared" si="7"/>
        <v>-1.3801169590643276</v>
      </c>
      <c r="I260" s="1">
        <v>2.77</v>
      </c>
      <c r="J260" s="3">
        <f t="shared" si="8"/>
        <v>-1.5378640776699029</v>
      </c>
      <c r="K260" s="1">
        <v>-0.28000000000000003</v>
      </c>
      <c r="L260" s="3">
        <f t="shared" si="9"/>
        <v>-1.1308411214953271</v>
      </c>
      <c r="M260" s="3"/>
      <c r="N260" s="4">
        <v>-5.7319907048799412E-2</v>
      </c>
      <c r="O260" s="3"/>
      <c r="P260" s="1">
        <v>4.0002000000000004</v>
      </c>
      <c r="Q260" s="4">
        <v>9.0299544822699085E-2</v>
      </c>
    </row>
    <row r="261" spans="1:17" ht="15.75" customHeight="1" x14ac:dyDescent="0.25">
      <c r="A261" s="1">
        <v>200211</v>
      </c>
      <c r="B261" s="30">
        <v>1.4710202851082599E-3</v>
      </c>
      <c r="C261" s="1">
        <v>2.57</v>
      </c>
      <c r="D261" s="3">
        <f t="shared" si="5"/>
        <v>-0.43516483516483517</v>
      </c>
      <c r="E261" s="1">
        <v>-2.88</v>
      </c>
      <c r="F261" s="3">
        <f t="shared" si="6"/>
        <v>-6.4935064935064957E-2</v>
      </c>
      <c r="G261" s="1">
        <v>3.42</v>
      </c>
      <c r="H261" s="3">
        <f t="shared" si="7"/>
        <v>4.2615384615384615</v>
      </c>
      <c r="I261" s="1">
        <v>-5.15</v>
      </c>
      <c r="J261" s="3">
        <f t="shared" si="8"/>
        <v>2.4105960264900665</v>
      </c>
      <c r="K261" s="1">
        <v>2.14</v>
      </c>
      <c r="L261" s="3">
        <f t="shared" si="9"/>
        <v>-3.3260869565217392</v>
      </c>
      <c r="M261" s="3"/>
      <c r="N261" s="4">
        <v>2.3790642347343516E-2</v>
      </c>
      <c r="O261" s="3"/>
      <c r="P261" s="1">
        <v>3.6688999999999998</v>
      </c>
      <c r="Q261" s="4">
        <v>-3.0084331297750344E-2</v>
      </c>
    </row>
    <row r="262" spans="1:17" ht="15.75" customHeight="1" x14ac:dyDescent="0.25">
      <c r="A262" s="1">
        <v>200210</v>
      </c>
      <c r="B262" s="30">
        <v>3.878915653658499E-3</v>
      </c>
      <c r="C262" s="1">
        <v>4.55</v>
      </c>
      <c r="D262" s="3">
        <f t="shared" si="5"/>
        <v>-1.6148648648648649</v>
      </c>
      <c r="E262" s="1">
        <v>-3.08</v>
      </c>
      <c r="F262" s="3">
        <f t="shared" si="6"/>
        <v>3.2777777777777777</v>
      </c>
      <c r="G262" s="1">
        <v>0.65</v>
      </c>
      <c r="H262" s="3">
        <f t="shared" si="7"/>
        <v>-1.7738095238095237</v>
      </c>
      <c r="I262" s="1">
        <v>-1.51</v>
      </c>
      <c r="J262" s="3">
        <f t="shared" si="8"/>
        <v>-1.6565217391304348</v>
      </c>
      <c r="K262" s="1">
        <v>-0.92</v>
      </c>
      <c r="L262" s="3">
        <f t="shared" si="9"/>
        <v>-1.9684210526315791</v>
      </c>
      <c r="M262" s="3"/>
      <c r="N262" s="4">
        <v>4.3010752688172005E-2</v>
      </c>
      <c r="O262" s="3"/>
      <c r="P262" s="1">
        <v>3.7827000000000002</v>
      </c>
      <c r="Q262" s="4">
        <v>6.249648896129445E-2</v>
      </c>
    </row>
    <row r="263" spans="1:17" ht="15.75" customHeight="1" x14ac:dyDescent="0.25">
      <c r="A263" s="1">
        <v>200209</v>
      </c>
      <c r="B263" s="30">
        <v>-2.8438564389584586E-2</v>
      </c>
      <c r="C263" s="1">
        <v>-7.4</v>
      </c>
      <c r="D263" s="3">
        <f t="shared" si="5"/>
        <v>-247.66666666666669</v>
      </c>
      <c r="E263" s="1">
        <v>-0.72</v>
      </c>
      <c r="F263" s="3">
        <f t="shared" si="6"/>
        <v>-1.4186046511627906</v>
      </c>
      <c r="G263" s="1">
        <v>-0.84</v>
      </c>
      <c r="H263" s="3">
        <f t="shared" si="7"/>
        <v>-0.67938931297709926</v>
      </c>
      <c r="I263" s="1">
        <v>2.2999999999999998</v>
      </c>
      <c r="J263" s="3">
        <f t="shared" si="8"/>
        <v>-0.38992042440318309</v>
      </c>
      <c r="K263" s="1">
        <v>0.95</v>
      </c>
      <c r="L263" s="3">
        <f t="shared" si="9"/>
        <v>-1.2914110429447851</v>
      </c>
      <c r="M263" s="3"/>
      <c r="N263" s="4">
        <v>-4.1996830427892151E-2</v>
      </c>
      <c r="O263" s="3"/>
      <c r="P263" s="1">
        <v>3.5602</v>
      </c>
      <c r="Q263" s="4">
        <v>3.0061047941440266E-2</v>
      </c>
    </row>
    <row r="264" spans="1:17" ht="15.75" customHeight="1" x14ac:dyDescent="0.25">
      <c r="A264" s="1">
        <v>200208</v>
      </c>
      <c r="B264" s="30">
        <v>2.4294531950313836E-2</v>
      </c>
      <c r="C264" s="1">
        <v>0.03</v>
      </c>
      <c r="D264" s="3">
        <f t="shared" si="5"/>
        <v>-1.0048780487804878</v>
      </c>
      <c r="E264" s="1">
        <v>1.72</v>
      </c>
      <c r="F264" s="3">
        <f t="shared" si="6"/>
        <v>-1.4900284900284899</v>
      </c>
      <c r="G264" s="1">
        <v>-2.62</v>
      </c>
      <c r="H264" s="3">
        <f t="shared" si="7"/>
        <v>-3.1652892561983474</v>
      </c>
      <c r="I264" s="1">
        <v>3.77</v>
      </c>
      <c r="J264" s="3">
        <f t="shared" si="8"/>
        <v>2.4587155963302751</v>
      </c>
      <c r="K264" s="1">
        <v>-3.26</v>
      </c>
      <c r="L264" s="3">
        <f t="shared" si="9"/>
        <v>2.7045454545454541</v>
      </c>
      <c r="M264" s="3"/>
      <c r="N264" s="4">
        <v>-2.5482625482625476E-2</v>
      </c>
      <c r="O264" s="3"/>
      <c r="P264" s="1">
        <v>3.4563000000000001</v>
      </c>
      <c r="Q264" s="4">
        <v>0.11839891276210213</v>
      </c>
    </row>
    <row r="265" spans="1:17" ht="15.75" customHeight="1" x14ac:dyDescent="0.25">
      <c r="A265" s="1">
        <v>200207</v>
      </c>
      <c r="B265" s="30">
        <v>-2.0793436946069277E-2</v>
      </c>
      <c r="C265" s="1">
        <v>-6.15</v>
      </c>
      <c r="D265" s="3">
        <f t="shared" si="5"/>
        <v>0.11615245009074426</v>
      </c>
      <c r="E265" s="1">
        <v>-3.51</v>
      </c>
      <c r="F265" s="3">
        <f t="shared" si="6"/>
        <v>3.3874999999999993</v>
      </c>
      <c r="G265" s="1">
        <v>1.21</v>
      </c>
      <c r="H265" s="3">
        <f t="shared" si="7"/>
        <v>-0.69825436408977559</v>
      </c>
      <c r="I265" s="1">
        <v>1.0900000000000001</v>
      </c>
      <c r="J265" s="3">
        <f t="shared" si="8"/>
        <v>-0.56224899598393574</v>
      </c>
      <c r="K265" s="1">
        <v>-0.88</v>
      </c>
      <c r="L265" s="3">
        <f t="shared" si="9"/>
        <v>-1.23342175066313</v>
      </c>
      <c r="M265" s="3"/>
      <c r="N265" s="4">
        <v>-2.7777777777777901E-2</v>
      </c>
      <c r="O265" s="3"/>
      <c r="P265" s="1">
        <v>3.0903999999999998</v>
      </c>
      <c r="Q265" s="4">
        <v>8.0568874971458371E-3</v>
      </c>
    </row>
    <row r="266" spans="1:17" ht="15.75" customHeight="1" x14ac:dyDescent="0.25">
      <c r="A266" s="1">
        <v>200206</v>
      </c>
      <c r="B266" s="30">
        <v>4.2968367869535395E-2</v>
      </c>
      <c r="C266" s="1">
        <v>-5.51</v>
      </c>
      <c r="D266" s="3">
        <f t="shared" si="5"/>
        <v>-3.7688442211055277</v>
      </c>
      <c r="E266" s="1">
        <v>-0.8</v>
      </c>
      <c r="F266" s="3">
        <f t="shared" si="6"/>
        <v>-1.2010050251256281</v>
      </c>
      <c r="G266" s="1">
        <v>4.01</v>
      </c>
      <c r="H266" s="3">
        <f t="shared" si="7"/>
        <v>9.8378378378378368</v>
      </c>
      <c r="I266" s="1">
        <v>2.4900000000000002</v>
      </c>
      <c r="J266" s="3">
        <f t="shared" si="8"/>
        <v>-0.4551422319474836</v>
      </c>
      <c r="K266" s="1">
        <v>3.77</v>
      </c>
      <c r="L266" s="3">
        <f t="shared" si="9"/>
        <v>-5.4352941176470591</v>
      </c>
      <c r="M266" s="3"/>
      <c r="N266" s="4">
        <v>-1.4063656550703185E-2</v>
      </c>
      <c r="O266" s="3"/>
      <c r="P266" s="1">
        <v>3.0657000000000001</v>
      </c>
      <c r="Q266" s="4">
        <v>-5.3416494272393256E-2</v>
      </c>
    </row>
    <row r="267" spans="1:17" ht="15.75" customHeight="1" x14ac:dyDescent="0.25">
      <c r="A267" s="1">
        <v>200205</v>
      </c>
      <c r="B267" s="30">
        <v>-4.4931801149138195E-2</v>
      </c>
      <c r="C267" s="1">
        <v>1.99</v>
      </c>
      <c r="D267" s="3">
        <f t="shared" si="5"/>
        <v>2.109375</v>
      </c>
      <c r="E267" s="1">
        <v>3.98</v>
      </c>
      <c r="F267" s="3">
        <f t="shared" si="6"/>
        <v>-2.8952380952380952</v>
      </c>
      <c r="G267" s="1">
        <v>0.37</v>
      </c>
      <c r="H267" s="3">
        <f t="shared" si="7"/>
        <v>-0.93914473684210531</v>
      </c>
      <c r="I267" s="1">
        <v>4.57</v>
      </c>
      <c r="J267" s="3">
        <f t="shared" si="8"/>
        <v>-3.08675799086758</v>
      </c>
      <c r="K267" s="1">
        <v>-0.85</v>
      </c>
      <c r="L267" s="3">
        <f t="shared" si="9"/>
        <v>-1.3455284552845528</v>
      </c>
      <c r="M267" s="3"/>
      <c r="N267" s="4">
        <v>2.9695619896064063E-3</v>
      </c>
      <c r="O267" s="3"/>
      <c r="P267" s="1">
        <v>3.2387000000000001</v>
      </c>
      <c r="Q267" s="4">
        <v>6.5011509371917242E-2</v>
      </c>
    </row>
    <row r="268" spans="1:17" ht="15.75" customHeight="1" x14ac:dyDescent="0.25">
      <c r="A268" s="1">
        <v>200204</v>
      </c>
      <c r="B268" s="30">
        <v>-2.7090770511055573E-2</v>
      </c>
      <c r="C268" s="1">
        <v>0.64</v>
      </c>
      <c r="D268" s="3">
        <f t="shared" si="5"/>
        <v>-0.8590308370044053</v>
      </c>
      <c r="E268" s="1">
        <v>-2.1</v>
      </c>
      <c r="F268" s="3">
        <f t="shared" si="6"/>
        <v>-3.6582278481012658</v>
      </c>
      <c r="G268" s="1">
        <v>6.08</v>
      </c>
      <c r="H268" s="3">
        <f t="shared" si="7"/>
        <v>25.434782608695652</v>
      </c>
      <c r="I268" s="1">
        <v>-2.19</v>
      </c>
      <c r="J268" s="3">
        <f t="shared" si="8"/>
        <v>-2.2303370786516856</v>
      </c>
      <c r="K268" s="1">
        <v>2.46</v>
      </c>
      <c r="L268" s="3">
        <f t="shared" si="9"/>
        <v>-2.3442622950819674</v>
      </c>
      <c r="M268" s="3"/>
      <c r="N268" s="4">
        <v>-2.1360069747166421E-2</v>
      </c>
      <c r="O268" s="3"/>
      <c r="P268" s="1">
        <v>3.0409999999999999</v>
      </c>
      <c r="Q268" s="4">
        <v>7.1453738284828372E-2</v>
      </c>
    </row>
    <row r="269" spans="1:17" ht="15.75" customHeight="1" x14ac:dyDescent="0.25">
      <c r="A269" s="1">
        <v>200203</v>
      </c>
      <c r="B269" s="30">
        <v>4.0056097039384619E-2</v>
      </c>
      <c r="C269" s="1">
        <v>4.54</v>
      </c>
      <c r="D269" s="3">
        <f t="shared" si="5"/>
        <v>-3.7682926829268295</v>
      </c>
      <c r="E269" s="1">
        <v>0.79</v>
      </c>
      <c r="F269" s="3">
        <f t="shared" si="6"/>
        <v>-0.10227272727272718</v>
      </c>
      <c r="G269" s="1">
        <v>0.23</v>
      </c>
      <c r="H269" s="3">
        <f t="shared" si="7"/>
        <v>-0.87150837988826813</v>
      </c>
      <c r="I269" s="1">
        <v>1.78</v>
      </c>
      <c r="J269" s="3">
        <f t="shared" si="8"/>
        <v>-0.71610845295055814</v>
      </c>
      <c r="K269" s="1">
        <v>-1.83</v>
      </c>
      <c r="L269" s="3">
        <f t="shared" si="9"/>
        <v>-1.7820512820512822</v>
      </c>
      <c r="M269" s="3"/>
      <c r="N269" s="4">
        <v>4.3517816527672393E-2</v>
      </c>
      <c r="O269" s="3"/>
      <c r="P269" s="1">
        <v>2.8382000000000001</v>
      </c>
      <c r="Q269" s="4">
        <v>-1.0356009623766593E-2</v>
      </c>
    </row>
    <row r="270" spans="1:17" ht="15.75" customHeight="1" x14ac:dyDescent="0.25">
      <c r="A270" s="1">
        <v>200202</v>
      </c>
      <c r="B270" s="30">
        <v>-1.5402129378484064E-2</v>
      </c>
      <c r="C270" s="1">
        <v>-1.64</v>
      </c>
      <c r="D270" s="3">
        <f t="shared" si="5"/>
        <v>-2.0789473684210527</v>
      </c>
      <c r="E270" s="1">
        <v>0.88</v>
      </c>
      <c r="F270" s="3">
        <f t="shared" si="6"/>
        <v>-0.74639769452449567</v>
      </c>
      <c r="G270" s="1">
        <v>1.79</v>
      </c>
      <c r="H270" s="3">
        <f t="shared" si="7"/>
        <v>-0.29527559055118113</v>
      </c>
      <c r="I270" s="1">
        <v>6.27</v>
      </c>
      <c r="J270" s="3">
        <f t="shared" si="8"/>
        <v>0.33404255319148923</v>
      </c>
      <c r="K270" s="1">
        <v>2.34</v>
      </c>
      <c r="L270" s="3">
        <f t="shared" si="9"/>
        <v>0.67142857142857149</v>
      </c>
      <c r="M270" s="3"/>
      <c r="N270" s="4">
        <v>-9.7597597597598451E-3</v>
      </c>
      <c r="O270" s="3"/>
      <c r="P270" s="1">
        <v>2.8679000000000001</v>
      </c>
      <c r="Q270" s="4">
        <v>-3.6550542547115983E-2</v>
      </c>
    </row>
    <row r="271" spans="1:17" ht="15.75" customHeight="1" x14ac:dyDescent="0.25">
      <c r="A271" s="1">
        <v>200201</v>
      </c>
      <c r="B271" s="30">
        <v>1.6618385428872617E-3</v>
      </c>
      <c r="C271" s="1">
        <v>1.52</v>
      </c>
      <c r="D271" s="3">
        <f t="shared" si="5"/>
        <v>-0.33913043478260863</v>
      </c>
      <c r="E271" s="1">
        <v>3.47</v>
      </c>
      <c r="F271" s="3">
        <f t="shared" si="6"/>
        <v>-2.3295019157088124</v>
      </c>
      <c r="G271" s="1">
        <v>2.54</v>
      </c>
      <c r="H271" s="3">
        <f t="shared" si="7"/>
        <v>-0.1476510067114094</v>
      </c>
      <c r="I271" s="1">
        <v>4.7</v>
      </c>
      <c r="J271" s="3">
        <f t="shared" si="8"/>
        <v>-3.5000000000000004</v>
      </c>
      <c r="K271" s="1">
        <v>1.4</v>
      </c>
      <c r="L271" s="3">
        <f t="shared" si="9"/>
        <v>-0.17159763313609466</v>
      </c>
      <c r="M271" s="3"/>
      <c r="N271" s="4">
        <v>-2.2743947175348556E-2</v>
      </c>
      <c r="O271" s="3"/>
      <c r="P271" s="1">
        <v>2.9767000000000001</v>
      </c>
      <c r="Q271" s="4">
        <v>-4.4428750280889773E-2</v>
      </c>
    </row>
    <row r="272" spans="1:17" ht="15.75" customHeight="1" x14ac:dyDescent="0.25">
      <c r="A272" s="1">
        <v>200112</v>
      </c>
      <c r="B272" s="30">
        <v>-2.3045699274350961E-2</v>
      </c>
      <c r="C272" s="1">
        <v>2.2999999999999998</v>
      </c>
      <c r="D272" s="3">
        <f t="shared" si="5"/>
        <v>-0.73162193698949829</v>
      </c>
      <c r="E272" s="1">
        <v>-2.61</v>
      </c>
      <c r="F272" s="3">
        <f t="shared" si="6"/>
        <v>5.2142857142857144</v>
      </c>
      <c r="G272" s="1">
        <v>2.98</v>
      </c>
      <c r="H272" s="3">
        <f t="shared" si="7"/>
        <v>2.3863636363636362</v>
      </c>
      <c r="I272" s="1">
        <v>-1.88</v>
      </c>
      <c r="J272" s="3">
        <f t="shared" si="8"/>
        <v>0.29655172413793096</v>
      </c>
      <c r="K272" s="1">
        <v>1.69</v>
      </c>
      <c r="L272" s="3">
        <f t="shared" si="9"/>
        <v>2.5208333333333335</v>
      </c>
      <c r="M272" s="3"/>
      <c r="N272" s="4">
        <v>5.5116891159622261E-2</v>
      </c>
      <c r="O272" s="3"/>
      <c r="P272" s="1">
        <v>3.1151</v>
      </c>
      <c r="Q272" s="4">
        <v>1.1231942866417821E-2</v>
      </c>
    </row>
    <row r="273" spans="1:17" ht="15.75" customHeight="1" x14ac:dyDescent="0.25">
      <c r="A273" s="1">
        <v>200111</v>
      </c>
      <c r="B273" s="30">
        <v>4.0008693246927685E-2</v>
      </c>
      <c r="C273" s="1">
        <v>8.57</v>
      </c>
      <c r="D273" s="3">
        <f t="shared" si="5"/>
        <v>0.47758620689655173</v>
      </c>
      <c r="E273" s="1">
        <v>-0.42</v>
      </c>
      <c r="F273" s="3">
        <f t="shared" si="6"/>
        <v>-1.1183098591549296</v>
      </c>
      <c r="G273" s="1">
        <v>0.88</v>
      </c>
      <c r="H273" s="3">
        <f t="shared" si="7"/>
        <v>-1.7787610619469028</v>
      </c>
      <c r="I273" s="1">
        <v>-1.45</v>
      </c>
      <c r="J273" s="3">
        <f t="shared" si="8"/>
        <v>-1.9863945578231292</v>
      </c>
      <c r="K273" s="1">
        <v>0.48</v>
      </c>
      <c r="L273" s="3">
        <f t="shared" si="9"/>
        <v>-1.1095890410958904</v>
      </c>
      <c r="M273" s="3"/>
      <c r="N273" s="4">
        <v>4.5991902834008114E-2</v>
      </c>
      <c r="O273" s="3"/>
      <c r="P273" s="1">
        <v>3.0804999999999998</v>
      </c>
      <c r="Q273" s="4">
        <v>8.9083941964431812E-3</v>
      </c>
    </row>
    <row r="274" spans="1:17" ht="15.75" customHeight="1" x14ac:dyDescent="0.25">
      <c r="A274" s="1">
        <v>200110</v>
      </c>
      <c r="B274" s="30">
        <v>-6.1625648353175189E-3</v>
      </c>
      <c r="C274" s="1">
        <v>5.8</v>
      </c>
      <c r="D274" s="3">
        <f t="shared" si="5"/>
        <v>-1.4090267983074753</v>
      </c>
      <c r="E274" s="1">
        <v>3.55</v>
      </c>
      <c r="F274" s="3">
        <f t="shared" si="6"/>
        <v>-2.6210045662100456</v>
      </c>
      <c r="G274" s="1">
        <v>-1.1299999999999999</v>
      </c>
      <c r="H274" s="3">
        <f t="shared" si="7"/>
        <v>-5.9130434782608692</v>
      </c>
      <c r="I274" s="1">
        <v>1.47</v>
      </c>
      <c r="J274" s="3">
        <f t="shared" si="8"/>
        <v>-0.62878787878787878</v>
      </c>
      <c r="K274" s="1">
        <v>-4.38</v>
      </c>
      <c r="L274" s="3">
        <f t="shared" si="9"/>
        <v>-2.3035714285714288</v>
      </c>
      <c r="M274" s="3"/>
      <c r="N274" s="4">
        <v>-4.4709158415841666E-2</v>
      </c>
      <c r="O274" s="3"/>
      <c r="P274" s="1">
        <v>3.0533000000000001</v>
      </c>
      <c r="Q274" s="4">
        <v>0.1227018679217533</v>
      </c>
    </row>
    <row r="275" spans="1:17" ht="15.75" customHeight="1" x14ac:dyDescent="0.25">
      <c r="A275" s="1">
        <v>200109</v>
      </c>
      <c r="B275" s="30">
        <v>7.4475376747955124E-2</v>
      </c>
      <c r="C275" s="1">
        <v>-14.18</v>
      </c>
      <c r="D275" s="3">
        <f t="shared" si="5"/>
        <v>12.129629629629628</v>
      </c>
      <c r="E275" s="1">
        <v>-2.19</v>
      </c>
      <c r="F275" s="3">
        <f t="shared" si="6"/>
        <v>1.8076923076923075</v>
      </c>
      <c r="G275" s="1">
        <v>0.23</v>
      </c>
      <c r="H275" s="3">
        <f t="shared" si="7"/>
        <v>-1.1185567010309279</v>
      </c>
      <c r="I275" s="1">
        <v>3.96</v>
      </c>
      <c r="J275" s="3">
        <f t="shared" si="8"/>
        <v>-0.52857142857142858</v>
      </c>
      <c r="K275" s="1">
        <v>3.36</v>
      </c>
      <c r="L275" s="3">
        <f t="shared" si="9"/>
        <v>2.5368421052631578</v>
      </c>
      <c r="M275" s="3"/>
      <c r="N275" s="4">
        <v>-2.9307419404595025E-3</v>
      </c>
      <c r="O275" s="3"/>
      <c r="P275" s="1">
        <v>2.7195999999999998</v>
      </c>
      <c r="Q275" s="4">
        <v>-6.3014642549526267E-2</v>
      </c>
    </row>
    <row r="276" spans="1:17" ht="15.75" customHeight="1" x14ac:dyDescent="0.25">
      <c r="A276" s="1">
        <v>200108</v>
      </c>
      <c r="B276" s="30">
        <v>6.7284802777859642E-2</v>
      </c>
      <c r="C276" s="1">
        <v>-1.08</v>
      </c>
      <c r="D276" s="3">
        <f t="shared" si="5"/>
        <v>-0.7279596977329974</v>
      </c>
      <c r="E276" s="1">
        <v>-0.78</v>
      </c>
      <c r="F276" s="3">
        <f t="shared" si="6"/>
        <v>-0.76716417910447765</v>
      </c>
      <c r="G276" s="1">
        <v>-1.94</v>
      </c>
      <c r="H276" s="3">
        <f t="shared" si="7"/>
        <v>-2.5772357723577235</v>
      </c>
      <c r="I276" s="1">
        <v>8.4</v>
      </c>
      <c r="J276" s="3">
        <f t="shared" si="8"/>
        <v>2.3870967741935485</v>
      </c>
      <c r="K276" s="1">
        <v>0.95</v>
      </c>
      <c r="L276" s="3">
        <f t="shared" si="9"/>
        <v>-0.69648562300319483</v>
      </c>
      <c r="M276" s="3"/>
      <c r="N276" s="4">
        <v>-3.1665421956684203E-2</v>
      </c>
      <c r="O276" s="3"/>
      <c r="P276" s="1">
        <v>2.9024999999999999</v>
      </c>
      <c r="Q276" s="4">
        <v>2.9803086748270369E-2</v>
      </c>
    </row>
    <row r="277" spans="1:17" ht="15.75" customHeight="1" x14ac:dyDescent="0.25">
      <c r="A277" s="1">
        <v>200107</v>
      </c>
      <c r="B277" s="30">
        <v>-9.5469726366145591E-2</v>
      </c>
      <c r="C277" s="1">
        <v>-3.97</v>
      </c>
      <c r="D277" s="3">
        <f t="shared" si="5"/>
        <v>-3.9191176470588234</v>
      </c>
      <c r="E277" s="1">
        <v>-3.35</v>
      </c>
      <c r="F277" s="3">
        <f t="shared" si="6"/>
        <v>-2.34</v>
      </c>
      <c r="G277" s="1">
        <v>1.23</v>
      </c>
      <c r="H277" s="3">
        <f t="shared" si="7"/>
        <v>19.5</v>
      </c>
      <c r="I277" s="1">
        <v>2.48</v>
      </c>
      <c r="J277" s="3">
        <f t="shared" si="8"/>
        <v>-5.3435114503816883E-2</v>
      </c>
      <c r="K277" s="1">
        <v>3.13</v>
      </c>
      <c r="L277" s="3">
        <f t="shared" si="9"/>
        <v>2.8170731707317076</v>
      </c>
      <c r="M277" s="3"/>
      <c r="N277" s="4">
        <v>-9.4688563396951864E-3</v>
      </c>
      <c r="O277" s="3"/>
      <c r="P277" s="1">
        <v>2.8184999999999998</v>
      </c>
      <c r="Q277" s="4">
        <v>4.5903221018257279E-2</v>
      </c>
    </row>
    <row r="278" spans="1:17" ht="15.75" customHeight="1" x14ac:dyDescent="0.25">
      <c r="A278" s="1">
        <v>200106</v>
      </c>
      <c r="B278" s="30">
        <v>-1.0648477777651433E-2</v>
      </c>
      <c r="C278" s="1">
        <v>1.36</v>
      </c>
      <c r="D278" s="3">
        <f t="shared" si="5"/>
        <v>-10.066666666666668</v>
      </c>
      <c r="E278" s="1">
        <v>2.5</v>
      </c>
      <c r="F278" s="3">
        <f t="shared" si="6"/>
        <v>-0.49186991869918695</v>
      </c>
      <c r="G278" s="1">
        <v>0.06</v>
      </c>
      <c r="H278" s="3">
        <f t="shared" si="7"/>
        <v>-0.98843930635838151</v>
      </c>
      <c r="I278" s="1">
        <v>2.62</v>
      </c>
      <c r="J278" s="3">
        <f t="shared" si="8"/>
        <v>2.1190476190476191</v>
      </c>
      <c r="K278" s="1">
        <v>0.82</v>
      </c>
      <c r="L278" s="3">
        <f t="shared" si="9"/>
        <v>-0.59405940594059414</v>
      </c>
      <c r="M278" s="3"/>
      <c r="N278" s="4">
        <v>-3.8319823139277842E-3</v>
      </c>
      <c r="O278" s="3"/>
      <c r="P278" s="1">
        <v>2.6947999999999999</v>
      </c>
      <c r="Q278" s="4">
        <v>0.10660315374507223</v>
      </c>
    </row>
    <row r="279" spans="1:17" ht="15.75" customHeight="1" x14ac:dyDescent="0.25">
      <c r="A279" s="1">
        <v>200105</v>
      </c>
      <c r="B279" s="30">
        <v>-2.0120703595531975E-3</v>
      </c>
      <c r="C279" s="1">
        <v>-0.15</v>
      </c>
      <c r="D279" s="3">
        <f t="shared" si="5"/>
        <v>-1.023076923076923</v>
      </c>
      <c r="E279" s="1">
        <v>4.92</v>
      </c>
      <c r="F279" s="3">
        <f t="shared" si="6"/>
        <v>13.909090909090908</v>
      </c>
      <c r="G279" s="1">
        <v>5.19</v>
      </c>
      <c r="H279" s="3">
        <f t="shared" si="7"/>
        <v>-1.9829545454545454</v>
      </c>
      <c r="I279" s="1">
        <v>0.84</v>
      </c>
      <c r="J279" s="3">
        <f t="shared" si="8"/>
        <v>-0.84892086330935257</v>
      </c>
      <c r="K279" s="1">
        <v>2.02</v>
      </c>
      <c r="L279" s="3">
        <f t="shared" si="9"/>
        <v>-1.6824324324324325</v>
      </c>
      <c r="M279" s="3"/>
      <c r="N279" s="4">
        <v>2.7252081756245161E-2</v>
      </c>
      <c r="O279" s="3"/>
      <c r="P279" s="1">
        <v>2.4352</v>
      </c>
      <c r="Q279" s="4">
        <v>4.7848537005163561E-2</v>
      </c>
    </row>
    <row r="280" spans="1:17" ht="15.75" customHeight="1" x14ac:dyDescent="0.25">
      <c r="A280" s="1">
        <v>200104</v>
      </c>
      <c r="B280" s="30">
        <v>4.1412797272870838E-2</v>
      </c>
      <c r="C280" s="1">
        <v>6.5</v>
      </c>
      <c r="D280" s="3">
        <f t="shared" si="5"/>
        <v>-1.4909365558912386</v>
      </c>
      <c r="E280" s="1">
        <v>0.33</v>
      </c>
      <c r="F280" s="3">
        <f t="shared" si="6"/>
        <v>-1.264</v>
      </c>
      <c r="G280" s="1">
        <v>-5.28</v>
      </c>
      <c r="H280" s="3">
        <f t="shared" si="7"/>
        <v>-1.6559006211180125</v>
      </c>
      <c r="I280" s="1">
        <v>5.56</v>
      </c>
      <c r="J280" s="3">
        <f t="shared" si="8"/>
        <v>3.3100775193798446</v>
      </c>
      <c r="K280" s="1">
        <v>-2.96</v>
      </c>
      <c r="L280" s="3">
        <f t="shared" si="9"/>
        <v>-1.8680351906158359</v>
      </c>
      <c r="M280" s="3"/>
      <c r="N280" s="4">
        <v>9.7723117832807072E-2</v>
      </c>
      <c r="O280" s="3"/>
      <c r="P280" s="1">
        <v>2.3239999999999998</v>
      </c>
      <c r="Q280" s="4">
        <v>1.1842563566701436E-2</v>
      </c>
    </row>
    <row r="281" spans="1:17" ht="15.75" customHeight="1" x14ac:dyDescent="0.25">
      <c r="A281" s="1">
        <v>200103</v>
      </c>
      <c r="B281" s="30">
        <v>-6.0447037134021775E-2</v>
      </c>
      <c r="C281" s="1">
        <v>-13.24</v>
      </c>
      <c r="D281" s="3">
        <f t="shared" si="5"/>
        <v>2.5783783783783782</v>
      </c>
      <c r="E281" s="1">
        <v>-1.25</v>
      </c>
      <c r="F281" s="3">
        <f t="shared" si="6"/>
        <v>-6.6818181818181817</v>
      </c>
      <c r="G281" s="1">
        <v>8.0500000000000007</v>
      </c>
      <c r="H281" s="3">
        <f t="shared" si="7"/>
        <v>-7.0438799076212422E-2</v>
      </c>
      <c r="I281" s="1">
        <v>1.29</v>
      </c>
      <c r="J281" s="3">
        <f t="shared" si="8"/>
        <v>-1.7413793103448276</v>
      </c>
      <c r="K281" s="1">
        <v>3.41</v>
      </c>
      <c r="L281" s="3">
        <f t="shared" si="9"/>
        <v>-0.58616504854368934</v>
      </c>
      <c r="M281" s="3"/>
      <c r="N281" s="4">
        <v>1.9983347210659197E-3</v>
      </c>
      <c r="O281" s="3"/>
      <c r="P281" s="1">
        <v>2.2968000000000002</v>
      </c>
      <c r="Q281" s="4">
        <v>1.8626929217669064E-2</v>
      </c>
    </row>
    <row r="282" spans="1:17" ht="15.75" customHeight="1" x14ac:dyDescent="0.25">
      <c r="A282" s="1">
        <v>200102</v>
      </c>
      <c r="B282" s="30">
        <v>6.4155374460266756E-2</v>
      </c>
      <c r="C282" s="1">
        <v>-3.7</v>
      </c>
      <c r="D282" s="3">
        <f t="shared" si="5"/>
        <v>-2.3167259786476868</v>
      </c>
      <c r="E282" s="1">
        <v>0.22</v>
      </c>
      <c r="F282" s="3">
        <f t="shared" si="6"/>
        <v>-1.0986547085201794</v>
      </c>
      <c r="G282" s="1">
        <v>8.66</v>
      </c>
      <c r="H282" s="3">
        <f t="shared" si="7"/>
        <v>-13.925373134328357</v>
      </c>
      <c r="I282" s="1">
        <v>-1.74</v>
      </c>
      <c r="J282" s="3">
        <f t="shared" si="8"/>
        <v>0.61111111111111094</v>
      </c>
      <c r="K282" s="1">
        <v>8.24</v>
      </c>
      <c r="L282" s="3">
        <f t="shared" si="9"/>
        <v>-4.2960000000000003</v>
      </c>
      <c r="M282" s="3"/>
      <c r="N282" s="4">
        <v>-1.3147082990961345E-2</v>
      </c>
      <c r="O282" s="3"/>
      <c r="P282" s="1">
        <v>2.2547999999999999</v>
      </c>
      <c r="Q282" s="4">
        <v>2.472277767678599E-2</v>
      </c>
    </row>
    <row r="283" spans="1:17" ht="15.75" customHeight="1" x14ac:dyDescent="0.25">
      <c r="A283" s="1">
        <v>200101</v>
      </c>
      <c r="B283" s="30">
        <v>4.9076077834091736E-2</v>
      </c>
      <c r="C283" s="1">
        <v>2.81</v>
      </c>
      <c r="D283" s="3">
        <f t="shared" si="5"/>
        <v>-0.31295843520782396</v>
      </c>
      <c r="E283" s="1">
        <v>-2.23</v>
      </c>
      <c r="F283" s="3">
        <f t="shared" si="6"/>
        <v>-0.61149825783972123</v>
      </c>
      <c r="G283" s="1">
        <v>-0.67</v>
      </c>
      <c r="H283" s="3">
        <f t="shared" si="7"/>
        <v>-1.1109271523178808</v>
      </c>
      <c r="I283" s="1">
        <v>-1.08</v>
      </c>
      <c r="J283" s="3">
        <f t="shared" si="8"/>
        <v>-0.56275303643724695</v>
      </c>
      <c r="K283" s="1">
        <v>-2.5</v>
      </c>
      <c r="L283" s="3">
        <f t="shared" si="9"/>
        <v>-1.6510416666666667</v>
      </c>
      <c r="M283" s="3"/>
      <c r="N283" s="4">
        <v>9.288439210482613E-3</v>
      </c>
      <c r="O283" s="3"/>
      <c r="P283" s="1">
        <v>2.2004000000000001</v>
      </c>
      <c r="Q283" s="4">
        <v>9.6089663760896782E-2</v>
      </c>
    </row>
    <row r="284" spans="1:17" ht="15.75" customHeight="1" x14ac:dyDescent="0.25">
      <c r="A284" s="1">
        <v>200012</v>
      </c>
      <c r="B284" s="30">
        <v>-3.0300282766225983E-2</v>
      </c>
      <c r="C284" s="1">
        <v>4.09</v>
      </c>
      <c r="D284" s="3">
        <f t="shared" si="5"/>
        <v>-5.1734693877551017</v>
      </c>
      <c r="E284" s="1">
        <v>-5.74</v>
      </c>
      <c r="F284" s="3">
        <f t="shared" si="6"/>
        <v>21.076923076923077</v>
      </c>
      <c r="G284" s="1">
        <v>6.04</v>
      </c>
      <c r="H284" s="3">
        <f t="shared" si="7"/>
        <v>0.89341692789968663</v>
      </c>
      <c r="I284" s="1">
        <v>-2.4700000000000002</v>
      </c>
      <c r="J284" s="3">
        <f t="shared" si="8"/>
        <v>-1.7138728323699421</v>
      </c>
      <c r="K284" s="1">
        <v>3.84</v>
      </c>
      <c r="L284" s="3">
        <f t="shared" si="9"/>
        <v>0.10662824207492783</v>
      </c>
      <c r="M284" s="3"/>
      <c r="N284" s="4">
        <v>-5.2788688138256101E-2</v>
      </c>
      <c r="O284" s="3"/>
      <c r="P284" s="1">
        <v>2.0074999999999998</v>
      </c>
      <c r="Q284" s="4">
        <v>6.5608577949997304E-2</v>
      </c>
    </row>
    <row r="285" spans="1:17" ht="15.75" customHeight="1" x14ac:dyDescent="0.25">
      <c r="A285" s="1"/>
      <c r="B285" s="1"/>
      <c r="C285" s="1">
        <v>-0.98</v>
      </c>
      <c r="D285" s="3"/>
      <c r="E285" s="1">
        <v>-0.26</v>
      </c>
      <c r="F285" s="3"/>
      <c r="G285" s="1">
        <v>3.19</v>
      </c>
      <c r="H285" s="3"/>
      <c r="I285" s="1">
        <v>3.46</v>
      </c>
      <c r="J285" s="3"/>
      <c r="K285" s="1">
        <v>3.47</v>
      </c>
      <c r="L285" s="3"/>
      <c r="M285" s="3"/>
      <c r="N285" s="4">
        <v>-4.9290515309932781E-2</v>
      </c>
      <c r="O285" s="3"/>
      <c r="P285" s="1">
        <v>1.8838999999999999</v>
      </c>
      <c r="Q285" s="4">
        <v>3.8133024742381672E-2</v>
      </c>
    </row>
    <row r="286" spans="1:17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4">
        <v>-9.6153846153845812E-3</v>
      </c>
      <c r="O286" s="3"/>
      <c r="P286" s="1">
        <v>1.8147</v>
      </c>
      <c r="Q286" s="4">
        <v>4.1135972461273651E-2</v>
      </c>
    </row>
    <row r="287" spans="1:17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4">
        <v>7.4019245003698053E-4</v>
      </c>
      <c r="O287" s="3"/>
      <c r="P287" s="1">
        <v>1.7430000000000001</v>
      </c>
      <c r="Q287" s="4">
        <v>-6.9903948772678803E-2</v>
      </c>
    </row>
    <row r="288" spans="1:17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4">
        <v>-3.6873156342183133E-3</v>
      </c>
      <c r="O288" s="3"/>
      <c r="P288" s="1">
        <v>1.8740000000000001</v>
      </c>
      <c r="Q288" s="4">
        <v>7.214371531552155E-2</v>
      </c>
    </row>
    <row r="289" spans="1:17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4">
        <v>-1.6197908997201971E-3</v>
      </c>
      <c r="O289" s="3"/>
      <c r="P289" s="1">
        <v>1.7479</v>
      </c>
      <c r="Q289" s="4">
        <v>0.10465777665423759</v>
      </c>
    </row>
    <row r="290" spans="1:17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4">
        <v>-2.1469740634005752E-2</v>
      </c>
      <c r="O290" s="3"/>
      <c r="P290" s="1">
        <v>1.5823</v>
      </c>
      <c r="Q290" s="4">
        <v>4.5733923732734327E-2</v>
      </c>
    </row>
    <row r="291" spans="1:17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4">
        <v>-1.602155111300152E-2</v>
      </c>
      <c r="O291" s="3"/>
      <c r="P291" s="1">
        <v>1.5130999999999999</v>
      </c>
      <c r="Q291" s="4">
        <v>-2.7007909459198842E-2</v>
      </c>
    </row>
    <row r="292" spans="1:17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4">
        <v>9.8797250859106178E-3</v>
      </c>
      <c r="O292" s="3"/>
      <c r="P292" s="1">
        <v>1.5550999999999999</v>
      </c>
      <c r="Q292" s="4">
        <v>-1.6050333846945319E-3</v>
      </c>
    </row>
    <row r="293" spans="1:17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4">
        <v>-2.4581005586592153E-2</v>
      </c>
      <c r="O293" s="3"/>
      <c r="P293" s="1">
        <v>1.5576000000000001</v>
      </c>
      <c r="Q293" s="4">
        <v>-3.958564557898625E-2</v>
      </c>
    </row>
    <row r="294" spans="1:17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4">
        <v>-4.4058744993324406E-2</v>
      </c>
      <c r="O294" s="3"/>
      <c r="P294" s="1">
        <v>1.6217999999999999</v>
      </c>
      <c r="Q294" s="4">
        <v>-6.0672917815774996E-3</v>
      </c>
    </row>
    <row r="295" spans="1:17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4">
        <v>2.3783488244942586E-2</v>
      </c>
      <c r="O295" s="3"/>
      <c r="P295" s="1">
        <v>1.6316999999999999</v>
      </c>
      <c r="Q295" s="4">
        <v>-0.10811697185023228</v>
      </c>
    </row>
    <row r="296" spans="1:17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4">
        <v>3.0712876866723082E-2</v>
      </c>
      <c r="O296" s="3"/>
      <c r="P296" s="1">
        <v>1.8294999999999999</v>
      </c>
      <c r="Q296" s="4">
        <v>6.7686550737398044E-3</v>
      </c>
    </row>
    <row r="297" spans="1:17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4">
        <v>2.6839949145358588E-3</v>
      </c>
      <c r="O297" s="3"/>
      <c r="P297" s="1">
        <v>1.8171999999999999</v>
      </c>
      <c r="Q297" s="4">
        <v>-1.9954697443641534E-2</v>
      </c>
    </row>
    <row r="298" spans="1:17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4">
        <v>1.9294456443484487E-2</v>
      </c>
      <c r="O298" s="3"/>
      <c r="P298" s="1">
        <v>1.8542000000000001</v>
      </c>
      <c r="Q298" s="4">
        <v>2.0360994937266286E-2</v>
      </c>
    </row>
    <row r="299" spans="1:17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4">
        <v>-1.5173000567214934E-2</v>
      </c>
      <c r="O299" s="3"/>
      <c r="P299" s="1">
        <v>1.8171999999999999</v>
      </c>
      <c r="Q299" s="4">
        <v>-3.9179400412414744E-2</v>
      </c>
    </row>
    <row r="300" spans="1:17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4">
        <v>6.3650075414781293E-2</v>
      </c>
      <c r="O300" s="3"/>
      <c r="P300" s="1">
        <v>1.8913</v>
      </c>
      <c r="Q300" s="4">
        <v>2.271129616611689E-2</v>
      </c>
    </row>
    <row r="301" spans="1:17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4">
        <v>1.9215987701767911E-2</v>
      </c>
      <c r="O301" s="3"/>
      <c r="P301" s="1">
        <v>1.8492999999999999</v>
      </c>
      <c r="Q301" s="4">
        <v>1.0822629133643069E-2</v>
      </c>
    </row>
    <row r="302" spans="1:17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4">
        <v>3.996802557953627E-2</v>
      </c>
      <c r="O302" s="3"/>
      <c r="P302" s="1">
        <v>1.8294999999999999</v>
      </c>
      <c r="Q302" s="4">
        <v>6.7686550737398044E-3</v>
      </c>
    </row>
    <row r="303" spans="1:17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4">
        <v>8.4055459272097011E-2</v>
      </c>
      <c r="O303" s="3"/>
      <c r="P303" s="1">
        <v>1.8171999999999999</v>
      </c>
      <c r="Q303" s="4">
        <v>-6.3685078318219346E-2</v>
      </c>
    </row>
    <row r="304" spans="1:17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4">
        <v>-9.442060085837034E-3</v>
      </c>
      <c r="O304" s="3"/>
      <c r="P304" s="1">
        <v>1.9408000000000001</v>
      </c>
      <c r="Q304" s="4">
        <v>2.2173065781850854E-2</v>
      </c>
    </row>
    <row r="305" spans="1:17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4">
        <v>-2.397670834046961E-3</v>
      </c>
      <c r="O305" s="3"/>
      <c r="P305" s="1">
        <v>1.8987000000000001</v>
      </c>
      <c r="Q305" s="4">
        <v>3.7824542224651703E-2</v>
      </c>
    </row>
    <row r="306" spans="1:17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4">
        <v>7.0394133822181626E-2</v>
      </c>
      <c r="O306" s="3"/>
      <c r="P306" s="1">
        <v>1.8294999999999999</v>
      </c>
      <c r="Q306" s="4">
        <v>5.7147810008089772E-2</v>
      </c>
    </row>
    <row r="307" spans="1:17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4">
        <v>-1.8298261665141702E-3</v>
      </c>
      <c r="O307" s="3"/>
      <c r="P307" s="1">
        <v>1.7305999999999999</v>
      </c>
      <c r="Q307" s="4">
        <v>-2.7807426549070313E-2</v>
      </c>
    </row>
    <row r="308" spans="1:17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4">
        <v>-8.1669691470054318E-3</v>
      </c>
      <c r="O308" s="3"/>
      <c r="P308" s="1">
        <v>1.7801</v>
      </c>
      <c r="Q308" s="4">
        <v>0.12500789989256145</v>
      </c>
    </row>
    <row r="309" spans="1:17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4">
        <v>2.4163568773234223E-2</v>
      </c>
      <c r="O309" s="3"/>
      <c r="P309" s="1">
        <v>1.5823</v>
      </c>
      <c r="Q309" s="4">
        <v>0.12283565143343744</v>
      </c>
    </row>
    <row r="310" spans="1:17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4">
        <v>-3.4977578475336335E-2</v>
      </c>
      <c r="O310" s="3"/>
      <c r="P310" s="1">
        <v>1.4092</v>
      </c>
      <c r="Q310" s="4">
        <v>0.21273666092943211</v>
      </c>
    </row>
    <row r="311" spans="1:17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4">
        <v>-0.10513643659711081</v>
      </c>
      <c r="O311" s="3"/>
      <c r="P311" s="1">
        <v>1.1619999999999999</v>
      </c>
      <c r="Q311" s="4">
        <v>-6.9283139767721269E-2</v>
      </c>
    </row>
    <row r="312" spans="1:17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4">
        <v>1.548492257538725E-2</v>
      </c>
      <c r="O312" s="3"/>
      <c r="P312" s="1">
        <v>1.2484999999999999</v>
      </c>
      <c r="Q312" s="4">
        <v>9.949846303187071E-3</v>
      </c>
    </row>
    <row r="313" spans="1:17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4">
        <v>-2.8503562945368266E-2</v>
      </c>
      <c r="O313" s="3"/>
      <c r="P313" s="1">
        <v>1.2362</v>
      </c>
      <c r="Q313" s="4">
        <v>5.2622615803814554E-2</v>
      </c>
    </row>
    <row r="314" spans="1:17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4">
        <v>-1.5588464536243074E-2</v>
      </c>
      <c r="O314" s="3"/>
      <c r="P314" s="1">
        <v>1.1744000000000001</v>
      </c>
      <c r="Q314" s="4">
        <v>-0.10371670609784012</v>
      </c>
    </row>
    <row r="315" spans="1:17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4">
        <v>-5.1035502958579837E-2</v>
      </c>
      <c r="O315" s="3"/>
      <c r="P315" s="1">
        <v>1.3103</v>
      </c>
      <c r="Q315" s="4">
        <v>4.5313123254886234E-2</v>
      </c>
    </row>
    <row r="316" spans="1:17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4">
        <v>-2.943287867910982E-2</v>
      </c>
      <c r="O316" s="3"/>
      <c r="P316" s="1">
        <v>1.2535000000000001</v>
      </c>
      <c r="Q316" s="4">
        <v>0.11432127300204464</v>
      </c>
    </row>
    <row r="317" spans="1:17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4">
        <v>8.6893555394640387E-3</v>
      </c>
      <c r="O317" s="3"/>
      <c r="P317" s="1">
        <v>1.1249</v>
      </c>
      <c r="Q317" s="4">
        <v>-0.125</v>
      </c>
    </row>
    <row r="318" spans="1:17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4">
        <v>2.2205773501110304E-2</v>
      </c>
      <c r="O318" s="3"/>
      <c r="P318" s="1">
        <v>1.2856000000000001</v>
      </c>
      <c r="Q318" s="4">
        <v>0</v>
      </c>
    </row>
    <row r="319" spans="1:17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4">
        <v>-3.9800995024875663E-2</v>
      </c>
      <c r="O319" s="3"/>
      <c r="P319" s="1">
        <v>1.2856000000000001</v>
      </c>
      <c r="Q319" s="4">
        <v>-0.11111111111111105</v>
      </c>
    </row>
    <row r="320" spans="1:17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4">
        <v>6.0286360211002421E-2</v>
      </c>
      <c r="O320" s="3"/>
      <c r="P320" s="1">
        <v>1.4462999999999999</v>
      </c>
      <c r="Q320" s="4">
        <v>8.6477439151964042E-3</v>
      </c>
    </row>
    <row r="321" spans="1:17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4">
        <v>1.5302218821729108E-2</v>
      </c>
      <c r="O321" s="3"/>
      <c r="P321" s="1">
        <v>1.4339</v>
      </c>
      <c r="Q321" s="4">
        <v>-8.5736016040931506E-3</v>
      </c>
    </row>
    <row r="322" spans="1:17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4">
        <v>-1.2093726379440728E-2</v>
      </c>
      <c r="O322" s="3"/>
      <c r="P322" s="1">
        <v>1.4462999999999999</v>
      </c>
      <c r="Q322" s="4">
        <v>-0.12815721261076629</v>
      </c>
    </row>
    <row r="323" spans="1:17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4">
        <v>-6.5017667844523008E-2</v>
      </c>
      <c r="O323" s="3"/>
      <c r="P323" s="1">
        <v>1.6589</v>
      </c>
      <c r="Q323" s="4">
        <v>-1.5047550258817655E-3</v>
      </c>
    </row>
    <row r="324" spans="1:17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4">
        <v>6.2312312312312379E-2</v>
      </c>
      <c r="O324" s="3"/>
      <c r="P324" s="1">
        <v>1.6614</v>
      </c>
      <c r="Q324" s="4">
        <v>-9.7996633910635844E-2</v>
      </c>
    </row>
    <row r="325" spans="1:17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4">
        <v>-4.1726618705036023E-2</v>
      </c>
      <c r="O325" s="3"/>
      <c r="P325" s="1">
        <v>1.8419000000000001</v>
      </c>
      <c r="Q325" s="4">
        <v>-5.346149692191271E-3</v>
      </c>
    </row>
    <row r="326" spans="1:17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4">
        <v>-6.773977196512404E-2</v>
      </c>
      <c r="O326" s="3"/>
      <c r="P326" s="1">
        <v>1.8517999999999999</v>
      </c>
      <c r="Q326" s="4">
        <v>0.13488999203284924</v>
      </c>
    </row>
    <row r="327" spans="1:17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4">
        <v>-5.0318471337579607E-2</v>
      </c>
      <c r="O327" s="3"/>
      <c r="P327" s="1">
        <v>1.6316999999999999</v>
      </c>
      <c r="Q327" s="4">
        <v>1.8475750577367167E-2</v>
      </c>
    </row>
    <row r="328" spans="1:17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4">
        <v>-7.5853350189634128E-3</v>
      </c>
      <c r="O328" s="3"/>
      <c r="P328" s="1">
        <v>1.6021000000000001</v>
      </c>
      <c r="Q328" s="4">
        <v>-3.996883988494726E-2</v>
      </c>
    </row>
    <row r="329" spans="1:17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4">
        <v>3.8057742782152237E-2</v>
      </c>
      <c r="O329" s="3"/>
      <c r="P329" s="1">
        <v>1.6688000000000001</v>
      </c>
      <c r="Q329" s="4">
        <v>-6.2524577270939852E-2</v>
      </c>
    </row>
    <row r="330" spans="1:17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4">
        <v>3.8147138964577776E-2</v>
      </c>
      <c r="O330" s="3"/>
      <c r="P330" s="1">
        <v>1.7801</v>
      </c>
      <c r="Q330" s="4">
        <v>-4.1255991813432424E-2</v>
      </c>
    </row>
    <row r="331" spans="1:17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4">
        <v>1.9444444444444375E-2</v>
      </c>
      <c r="O331" s="3"/>
      <c r="P331" s="1">
        <v>1.8567</v>
      </c>
      <c r="Q331" s="4">
        <v>-2.5967894239848799E-2</v>
      </c>
    </row>
    <row r="332" spans="1:17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4">
        <v>2.5641025641025772E-2</v>
      </c>
      <c r="O332" s="3"/>
      <c r="P332" s="1">
        <v>1.9061999999999999</v>
      </c>
      <c r="Q332" s="4">
        <v>-3.8632237240266321E-2</v>
      </c>
    </row>
    <row r="333" spans="1:17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4">
        <v>-3.703703703703709E-2</v>
      </c>
      <c r="O333" s="3"/>
      <c r="P333" s="1">
        <v>1.9827999999999999</v>
      </c>
      <c r="Q333" s="4">
        <v>-9.8871467092780385E-3</v>
      </c>
    </row>
    <row r="334" spans="1:17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4">
        <v>-9.3283582089552119E-2</v>
      </c>
      <c r="O334" s="3"/>
      <c r="P334" s="1">
        <v>2.0026000000000002</v>
      </c>
      <c r="Q334" s="4">
        <v>0.10506566604127587</v>
      </c>
    </row>
    <row r="335" spans="1:17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4">
        <v>-2.1897810218978297E-2</v>
      </c>
      <c r="O335" s="3"/>
      <c r="P335" s="1">
        <v>1.8122</v>
      </c>
      <c r="Q335" s="4">
        <v>5.4647034860036081E-2</v>
      </c>
    </row>
    <row r="336" spans="1:17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4">
        <v>-1.6746411483253398E-2</v>
      </c>
      <c r="O336" s="3"/>
      <c r="P336" s="1">
        <v>1.7182999999999999</v>
      </c>
      <c r="Q336" s="4">
        <v>0.10317154596815592</v>
      </c>
    </row>
    <row r="337" spans="1:17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4">
        <v>-3.9080459770114984E-2</v>
      </c>
      <c r="O337" s="3"/>
      <c r="P337" s="1">
        <v>1.5576000000000001</v>
      </c>
      <c r="Q337" s="4">
        <v>-7.8348939422893116E-3</v>
      </c>
    </row>
    <row r="338" spans="1:17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4">
        <v>-2.3569023569023684E-2</v>
      </c>
      <c r="O338" s="3"/>
      <c r="P338" s="1">
        <v>1.5699000000000001</v>
      </c>
      <c r="Q338" s="4">
        <v>-1.555151439142155E-2</v>
      </c>
    </row>
    <row r="339" spans="1:17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4">
        <v>4.4548651817116092E-2</v>
      </c>
      <c r="O339" s="3"/>
      <c r="P339" s="1">
        <v>1.5947</v>
      </c>
      <c r="Q339" s="4">
        <v>4.2015159435441651E-2</v>
      </c>
    </row>
    <row r="340" spans="1:17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4">
        <v>6.8922305764410829E-2</v>
      </c>
      <c r="O340" s="3"/>
      <c r="P340" s="1">
        <v>1.5304</v>
      </c>
      <c r="Q340" s="4">
        <v>6.5110161131207711E-3</v>
      </c>
    </row>
    <row r="341" spans="1:17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4">
        <v>4.7244094488189115E-2</v>
      </c>
      <c r="O341" s="3"/>
      <c r="P341" s="1">
        <v>1.5205</v>
      </c>
      <c r="Q341" s="4">
        <v>6.0394727665806558E-2</v>
      </c>
    </row>
    <row r="342" spans="1:17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4" t="e">
        <v>#DIV/0!</v>
      </c>
      <c r="P342" s="1">
        <v>1.4339</v>
      </c>
      <c r="Q342" s="4"/>
    </row>
    <row r="343" spans="1:17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7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7" ht="15.75" customHeight="1" x14ac:dyDescent="0.25"/>
    <row r="346" spans="1:17" ht="15.75" customHeight="1" x14ac:dyDescent="0.25"/>
    <row r="347" spans="1:17" ht="15.75" customHeight="1" x14ac:dyDescent="0.25"/>
    <row r="348" spans="1:17" ht="15.75" customHeight="1" x14ac:dyDescent="0.25"/>
    <row r="349" spans="1:17" ht="15.75" customHeight="1" x14ac:dyDescent="0.25"/>
    <row r="350" spans="1:17" ht="15.75" customHeight="1" x14ac:dyDescent="0.25"/>
    <row r="351" spans="1:17" ht="15.75" customHeight="1" x14ac:dyDescent="0.25"/>
    <row r="352" spans="1:17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D2:AD3"/>
    <mergeCell ref="AD5:AD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>
      <selection activeCell="O26" sqref="O26"/>
    </sheetView>
  </sheetViews>
  <sheetFormatPr defaultColWidth="12.5703125" defaultRowHeight="15" customHeight="1" x14ac:dyDescent="0.25"/>
  <cols>
    <col min="1" max="14" width="8.5703125" customWidth="1"/>
    <col min="15" max="15" width="27" customWidth="1"/>
    <col min="16" max="35" width="8.570312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5</v>
      </c>
      <c r="E1" s="1" t="s">
        <v>12</v>
      </c>
      <c r="G1" s="1" t="s">
        <v>27</v>
      </c>
    </row>
    <row r="2" spans="1:15" x14ac:dyDescent="0.25">
      <c r="A2" s="1">
        <v>202406</v>
      </c>
      <c r="B2" s="1">
        <v>-1.08</v>
      </c>
      <c r="C2" s="1">
        <v>-0.63</v>
      </c>
      <c r="D2" s="1">
        <v>0.18</v>
      </c>
      <c r="E2" s="1">
        <v>-4.4871794871794934E-2</v>
      </c>
    </row>
    <row r="3" spans="1:15" x14ac:dyDescent="0.25">
      <c r="A3" s="1">
        <v>202405</v>
      </c>
      <c r="B3" s="1">
        <v>2.99</v>
      </c>
      <c r="C3" s="1">
        <v>-1.46</v>
      </c>
      <c r="D3" s="1">
        <v>1.27</v>
      </c>
      <c r="E3" s="1">
        <v>6.8493150684931559E-2</v>
      </c>
      <c r="G3" s="45" t="s">
        <v>28</v>
      </c>
      <c r="H3" s="46"/>
    </row>
    <row r="4" spans="1:15" x14ac:dyDescent="0.25">
      <c r="A4" s="1">
        <v>202404</v>
      </c>
      <c r="B4" s="1">
        <v>-1.03</v>
      </c>
      <c r="C4" s="1">
        <v>-0.51</v>
      </c>
      <c r="D4" s="1">
        <v>2.9</v>
      </c>
      <c r="E4" s="1">
        <v>-0.16091954022988508</v>
      </c>
      <c r="G4" s="10" t="s">
        <v>29</v>
      </c>
      <c r="H4" s="10">
        <v>0.24295596867732083</v>
      </c>
    </row>
    <row r="5" spans="1:15" x14ac:dyDescent="0.25">
      <c r="A5" s="1">
        <v>202403</v>
      </c>
      <c r="B5" s="1">
        <v>0.98</v>
      </c>
      <c r="C5" s="1">
        <v>7.0000000000000007E-2</v>
      </c>
      <c r="D5" s="1">
        <v>1.49</v>
      </c>
      <c r="E5" s="1">
        <v>-2.2471910112359605E-2</v>
      </c>
      <c r="G5" s="10" t="s">
        <v>30</v>
      </c>
      <c r="H5" s="10">
        <v>5.9027602715935303E-2</v>
      </c>
    </row>
    <row r="6" spans="1:15" x14ac:dyDescent="0.25">
      <c r="A6" s="1">
        <v>202402</v>
      </c>
      <c r="B6" s="1">
        <v>1.0900000000000001</v>
      </c>
      <c r="C6" s="1">
        <v>0.51</v>
      </c>
      <c r="D6" s="1">
        <v>-1.28</v>
      </c>
      <c r="E6" s="1">
        <v>-0.14423076923076927</v>
      </c>
      <c r="G6" s="10" t="s">
        <v>31</v>
      </c>
      <c r="H6" s="10">
        <v>-0.25462986304541957</v>
      </c>
    </row>
    <row r="7" spans="1:15" x14ac:dyDescent="0.25">
      <c r="A7" s="1">
        <v>202401</v>
      </c>
      <c r="B7" s="1">
        <v>-5.01</v>
      </c>
      <c r="C7" s="1">
        <v>-1.08</v>
      </c>
      <c r="D7" s="1">
        <v>1.04</v>
      </c>
      <c r="E7" s="1">
        <v>7.7720207253886064E-2</v>
      </c>
      <c r="G7" s="10" t="s">
        <v>32</v>
      </c>
      <c r="H7" s="10">
        <v>0.27974117494162604</v>
      </c>
    </row>
    <row r="8" spans="1:15" x14ac:dyDescent="0.25">
      <c r="A8" s="1">
        <v>202312</v>
      </c>
      <c r="B8" s="1">
        <v>7.85</v>
      </c>
      <c r="C8" s="1">
        <v>-2.98</v>
      </c>
      <c r="D8" s="1">
        <v>-1.05</v>
      </c>
      <c r="E8" s="1">
        <v>2.1164021164021163E-2</v>
      </c>
      <c r="G8" s="11" t="s">
        <v>33</v>
      </c>
      <c r="H8" s="11">
        <v>13</v>
      </c>
    </row>
    <row r="9" spans="1:15" x14ac:dyDescent="0.25">
      <c r="A9" s="1">
        <v>202311</v>
      </c>
      <c r="B9" s="1">
        <v>4.75</v>
      </c>
      <c r="C9" s="1">
        <v>1.17</v>
      </c>
      <c r="D9" s="1">
        <v>-3.64</v>
      </c>
      <c r="E9" s="1">
        <v>3.8461538461538325E-2</v>
      </c>
    </row>
    <row r="10" spans="1:15" x14ac:dyDescent="0.25">
      <c r="A10" s="1">
        <v>202310</v>
      </c>
      <c r="B10" s="1">
        <v>-5.05</v>
      </c>
      <c r="C10" s="1">
        <v>0.18</v>
      </c>
      <c r="D10" s="1">
        <v>1.79</v>
      </c>
      <c r="E10" s="1">
        <v>-1.6216216216216273E-2</v>
      </c>
      <c r="G10" s="1" t="s">
        <v>34</v>
      </c>
    </row>
    <row r="11" spans="1:15" x14ac:dyDescent="0.25">
      <c r="A11" s="1">
        <v>202309</v>
      </c>
      <c r="B11" s="1">
        <v>-3.54</v>
      </c>
      <c r="C11" s="1">
        <v>-0.21</v>
      </c>
      <c r="D11" s="1">
        <v>3.03</v>
      </c>
      <c r="E11" s="1">
        <v>-1.0695187165775444E-2</v>
      </c>
      <c r="G11" s="9"/>
      <c r="H11" s="9" t="s">
        <v>35</v>
      </c>
      <c r="I11" s="9" t="s">
        <v>36</v>
      </c>
      <c r="J11" s="9" t="s">
        <v>37</v>
      </c>
      <c r="K11" s="9" t="s">
        <v>38</v>
      </c>
      <c r="L11" s="9" t="s">
        <v>39</v>
      </c>
    </row>
    <row r="12" spans="1:15" x14ac:dyDescent="0.25">
      <c r="A12" s="1">
        <v>202308</v>
      </c>
      <c r="B12" s="1">
        <v>-6.5</v>
      </c>
      <c r="C12" s="1">
        <v>1.0900000000000001</v>
      </c>
      <c r="D12" s="1">
        <v>0.16</v>
      </c>
      <c r="E12" s="1">
        <v>-3.1088082901554293E-2</v>
      </c>
      <c r="G12" s="10" t="s">
        <v>40</v>
      </c>
      <c r="H12" s="10">
        <v>3</v>
      </c>
      <c r="I12" s="10">
        <v>4.4180798457430281E-2</v>
      </c>
      <c r="J12" s="10">
        <v>1.4726932819143427E-2</v>
      </c>
      <c r="K12" s="10">
        <v>0.18819128877629279</v>
      </c>
      <c r="L12" s="10">
        <v>0.90178862554134465</v>
      </c>
    </row>
    <row r="13" spans="1:15" x14ac:dyDescent="0.25">
      <c r="A13" s="1">
        <v>202307</v>
      </c>
      <c r="B13" s="1">
        <v>3.64</v>
      </c>
      <c r="C13" s="1">
        <v>-0.86</v>
      </c>
      <c r="D13" s="1">
        <v>0.56000000000000005</v>
      </c>
      <c r="E13" s="1">
        <v>-0.18565400843881863</v>
      </c>
      <c r="G13" s="10" t="s">
        <v>41</v>
      </c>
      <c r="H13" s="10">
        <v>9</v>
      </c>
      <c r="I13" s="10">
        <v>0.70429612461949276</v>
      </c>
      <c r="J13" s="10">
        <v>7.8255124957721411E-2</v>
      </c>
      <c r="K13" s="10"/>
      <c r="L13" s="10"/>
    </row>
    <row r="14" spans="1:15" x14ac:dyDescent="0.25">
      <c r="A14" s="1">
        <v>202306</v>
      </c>
      <c r="B14" s="1">
        <v>3.14</v>
      </c>
      <c r="C14" s="1">
        <v>-1.21</v>
      </c>
      <c r="D14" s="1">
        <v>0.18</v>
      </c>
      <c r="E14" s="1">
        <v>4.8672566371681603E-2</v>
      </c>
      <c r="G14" s="11" t="s">
        <v>42</v>
      </c>
      <c r="H14" s="11">
        <v>12</v>
      </c>
      <c r="I14" s="11">
        <v>0.74847692307692304</v>
      </c>
      <c r="J14" s="11"/>
      <c r="K14" s="11"/>
      <c r="L14" s="11"/>
    </row>
    <row r="16" spans="1:15" ht="13.5" customHeight="1" x14ac:dyDescent="0.25">
      <c r="A16" s="14"/>
      <c r="B16" s="14"/>
      <c r="C16" s="14"/>
      <c r="D16" s="14"/>
      <c r="E16" s="14"/>
      <c r="G16" s="9"/>
      <c r="H16" s="9" t="s">
        <v>43</v>
      </c>
      <c r="I16" s="9" t="s">
        <v>32</v>
      </c>
      <c r="J16" s="9" t="s">
        <v>44</v>
      </c>
      <c r="K16" s="9" t="s">
        <v>45</v>
      </c>
      <c r="L16" s="9" t="s">
        <v>46</v>
      </c>
      <c r="M16" s="9" t="s">
        <v>47</v>
      </c>
      <c r="N16" s="9" t="s">
        <v>48</v>
      </c>
      <c r="O16" s="9" t="s">
        <v>49</v>
      </c>
    </row>
    <row r="17" spans="7:18" x14ac:dyDescent="0.25">
      <c r="G17" s="10" t="s">
        <v>50</v>
      </c>
      <c r="H17" s="10">
        <v>1.9651879025421799</v>
      </c>
      <c r="I17" s="10">
        <v>8.6046567665965745E-2</v>
      </c>
      <c r="J17" s="10">
        <v>22.838655344987998</v>
      </c>
      <c r="K17" s="10">
        <v>2.8082681663988764E-9</v>
      </c>
      <c r="L17" s="10">
        <v>1.770537043162415</v>
      </c>
      <c r="M17" s="10">
        <v>2.1598387619219448</v>
      </c>
      <c r="N17" s="10">
        <v>1.770537043162415</v>
      </c>
      <c r="O17" s="10">
        <v>2.1598387619219448</v>
      </c>
    </row>
    <row r="18" spans="7:18" x14ac:dyDescent="0.25">
      <c r="G18" s="10" t="s">
        <v>1</v>
      </c>
      <c r="H18" s="10">
        <v>6.6838643508442446E-3</v>
      </c>
      <c r="I18" s="10">
        <v>2.9876785754265014E-2</v>
      </c>
      <c r="J18" s="10">
        <v>0.22371430467181697</v>
      </c>
      <c r="K18" s="10">
        <v>0.8279752411715523</v>
      </c>
      <c r="L18" s="10">
        <v>-6.0902120544553733E-2</v>
      </c>
      <c r="M18" s="10">
        <v>7.426984924624222E-2</v>
      </c>
      <c r="N18" s="10">
        <v>-6.0902120544553733E-2</v>
      </c>
      <c r="O18" s="10">
        <v>7.426984924624222E-2</v>
      </c>
    </row>
    <row r="19" spans="7:18" x14ac:dyDescent="0.25">
      <c r="G19" s="10" t="s">
        <v>3</v>
      </c>
      <c r="H19" s="10">
        <v>6.7125551276012427E-2</v>
      </c>
      <c r="I19" s="10">
        <v>9.8977210894233322E-2</v>
      </c>
      <c r="J19" s="10">
        <v>0.67819198651437596</v>
      </c>
      <c r="K19" s="10">
        <v>0.51470674000783445</v>
      </c>
      <c r="L19" s="10">
        <v>-0.15677645530216605</v>
      </c>
      <c r="M19" s="10">
        <v>0.29102755785419088</v>
      </c>
      <c r="N19" s="10">
        <v>-0.15677645530216605</v>
      </c>
      <c r="O19" s="10">
        <v>0.29102755785419088</v>
      </c>
    </row>
    <row r="20" spans="7:18" x14ac:dyDescent="0.25">
      <c r="G20" s="11" t="s">
        <v>5</v>
      </c>
      <c r="H20" s="11">
        <v>1.4334164857205975E-2</v>
      </c>
      <c r="I20" s="11">
        <v>6.4186556899888281E-2</v>
      </c>
      <c r="J20" s="11">
        <v>0.22332035786812743</v>
      </c>
      <c r="K20" s="11">
        <v>0.82827262518703149</v>
      </c>
      <c r="L20" s="11">
        <v>-0.13086591458923086</v>
      </c>
      <c r="M20" s="11">
        <v>0.15953424430364282</v>
      </c>
      <c r="N20" s="11">
        <v>-0.13086591458923086</v>
      </c>
      <c r="O20" s="11">
        <v>0.15953424430364282</v>
      </c>
    </row>
    <row r="21" spans="7:18" ht="15.75" customHeight="1" x14ac:dyDescent="0.25"/>
    <row r="22" spans="7:18" ht="15.75" customHeight="1" x14ac:dyDescent="0.25"/>
    <row r="23" spans="7:18" ht="15.75" customHeight="1" x14ac:dyDescent="0.25"/>
    <row r="24" spans="7:18" ht="15.75" customHeight="1" x14ac:dyDescent="0.25">
      <c r="G24" s="1" t="s">
        <v>51</v>
      </c>
      <c r="L24" s="1" t="s">
        <v>52</v>
      </c>
    </row>
    <row r="25" spans="7:18" ht="15.75" customHeight="1" x14ac:dyDescent="0.25"/>
    <row r="26" spans="7:18" ht="15.75" customHeight="1" x14ac:dyDescent="0.25">
      <c r="G26" s="9" t="s">
        <v>53</v>
      </c>
      <c r="H26" s="9" t="s">
        <v>54</v>
      </c>
      <c r="I26" s="15" t="s">
        <v>55</v>
      </c>
      <c r="J26" s="9" t="s">
        <v>56</v>
      </c>
      <c r="L26" s="9" t="s">
        <v>57</v>
      </c>
      <c r="M26" s="9" t="s">
        <v>12</v>
      </c>
      <c r="O26" s="16" t="s">
        <v>58</v>
      </c>
      <c r="Q26" s="12">
        <f>AVERAGE(O27:O39)</f>
        <v>5.4176624970730183E-2</v>
      </c>
      <c r="R26" s="13" t="s">
        <v>16</v>
      </c>
    </row>
    <row r="27" spans="7:18" ht="15.75" customHeight="1" x14ac:dyDescent="0.25">
      <c r="G27" s="10">
        <v>1</v>
      </c>
      <c r="H27" s="10">
        <v>1.9182603814136772</v>
      </c>
      <c r="I27" s="6">
        <v>-0.4582603814136772</v>
      </c>
      <c r="J27" s="10">
        <v>-1.8915824931623795</v>
      </c>
      <c r="L27" s="10">
        <v>3.8461538461538463</v>
      </c>
      <c r="M27" s="10">
        <v>1.46</v>
      </c>
      <c r="O27" s="17">
        <f t="shared" ref="O27:O39" si="0">I27^2</f>
        <v>0.21000257717340889</v>
      </c>
    </row>
    <row r="28" spans="7:18" ht="15.75" customHeight="1" x14ac:dyDescent="0.25">
      <c r="G28" s="10">
        <v>2</v>
      </c>
      <c r="H28" s="10">
        <v>1.9053737414568779</v>
      </c>
      <c r="I28" s="6">
        <v>-0.16537374145687789</v>
      </c>
      <c r="J28" s="10">
        <v>-0.68262081309229994</v>
      </c>
      <c r="L28" s="10">
        <v>11.538461538461538</v>
      </c>
      <c r="M28" s="10">
        <v>1.74</v>
      </c>
      <c r="O28" s="17">
        <f t="shared" si="0"/>
        <v>2.7348474363446292E-2</v>
      </c>
    </row>
    <row r="29" spans="7:18" ht="15.75" customHeight="1" x14ac:dyDescent="0.25">
      <c r="G29" s="10">
        <v>3</v>
      </c>
      <c r="H29" s="10">
        <v>1.9656385691959413</v>
      </c>
      <c r="I29" s="6">
        <v>-0.18563856919594124</v>
      </c>
      <c r="J29" s="10">
        <v>-0.76626887636129182</v>
      </c>
      <c r="L29" s="10">
        <v>19.23076923076923</v>
      </c>
      <c r="M29" s="10">
        <v>1.78</v>
      </c>
      <c r="O29" s="17">
        <f t="shared" si="0"/>
        <v>3.4461678373116263E-2</v>
      </c>
    </row>
    <row r="30" spans="7:18" ht="15.75" customHeight="1" x14ac:dyDescent="0.25">
      <c r="G30" s="10">
        <v>4</v>
      </c>
      <c r="H30" s="10">
        <v>1.9977947838325649</v>
      </c>
      <c r="I30" s="6">
        <v>8.2205216167435147E-2</v>
      </c>
      <c r="J30" s="10">
        <v>0.33932225881988137</v>
      </c>
      <c r="L30" s="10">
        <v>26.923076923076923</v>
      </c>
      <c r="M30" s="10">
        <v>1.82</v>
      </c>
      <c r="O30" s="17">
        <f t="shared" si="0"/>
        <v>6.7576975651347411E-3</v>
      </c>
    </row>
    <row r="31" spans="7:18" ht="15.75" customHeight="1" x14ac:dyDescent="0.25">
      <c r="G31" s="10">
        <v>5</v>
      </c>
      <c r="H31" s="10">
        <v>1.9883596148181428</v>
      </c>
      <c r="I31" s="6">
        <v>-5.8359614818142891E-2</v>
      </c>
      <c r="J31" s="10">
        <v>-0.24089367131662787</v>
      </c>
      <c r="L31" s="10">
        <v>34.615384615384613</v>
      </c>
      <c r="M31" s="10">
        <v>1.85</v>
      </c>
      <c r="O31" s="17">
        <f t="shared" si="0"/>
        <v>3.4058446417220031E-3</v>
      </c>
    </row>
    <row r="32" spans="7:18" ht="15.75" customHeight="1" x14ac:dyDescent="0.25">
      <c r="G32" s="10">
        <v>6</v>
      </c>
      <c r="H32" s="10">
        <v>1.8741136782178509</v>
      </c>
      <c r="I32" s="6">
        <v>1.5886321782148993E-2</v>
      </c>
      <c r="J32" s="10">
        <v>6.5574702467526752E-2</v>
      </c>
      <c r="L32" s="10">
        <v>42.307692307692307</v>
      </c>
      <c r="M32" s="10">
        <v>1.87</v>
      </c>
      <c r="O32" s="17">
        <f t="shared" si="0"/>
        <v>2.5237521976598156E-4</v>
      </c>
    </row>
    <row r="33" spans="7:15" ht="15.75" customHeight="1" x14ac:dyDescent="0.25">
      <c r="G33" s="10">
        <v>7</v>
      </c>
      <c r="H33" s="10">
        <v>1.802571221793724</v>
      </c>
      <c r="I33" s="6">
        <v>1.7428778206276085E-2</v>
      </c>
      <c r="J33" s="10">
        <v>7.1941570926336032E-2</v>
      </c>
      <c r="L33" s="10">
        <v>50</v>
      </c>
      <c r="M33" s="10">
        <v>1.89</v>
      </c>
      <c r="O33" s="17">
        <f t="shared" si="0"/>
        <v>3.0376230976356426E-4</v>
      </c>
    </row>
    <row r="34" spans="7:15" ht="15.75" customHeight="1" x14ac:dyDescent="0.25">
      <c r="G34" s="10">
        <v>8</v>
      </c>
      <c r="H34" s="10">
        <v>2.0232967931213945</v>
      </c>
      <c r="I34" s="6">
        <v>-0.17329679312139445</v>
      </c>
      <c r="J34" s="10">
        <v>-0.71532515854495993</v>
      </c>
      <c r="L34" s="10">
        <v>57.692307692307693</v>
      </c>
      <c r="M34" s="10">
        <v>1.93</v>
      </c>
      <c r="O34" s="17">
        <f t="shared" si="0"/>
        <v>3.0031778506159387E-2</v>
      </c>
    </row>
    <row r="35" spans="7:15" ht="15.75" customHeight="1" x14ac:dyDescent="0.25">
      <c r="G35" s="10">
        <v>9</v>
      </c>
      <c r="H35" s="10">
        <v>1.9691751418944974</v>
      </c>
      <c r="I35" s="6">
        <v>-9.9175141894497276E-2</v>
      </c>
      <c r="J35" s="10">
        <v>-0.40936980322368072</v>
      </c>
      <c r="L35" s="10">
        <v>65.384615384615387</v>
      </c>
      <c r="M35" s="10">
        <v>1.93</v>
      </c>
      <c r="O35" s="17">
        <f t="shared" si="0"/>
        <v>9.8357087697936683E-3</v>
      </c>
    </row>
    <row r="36" spans="7:15" ht="15.75" customHeight="1" x14ac:dyDescent="0.25">
      <c r="G36" s="10">
        <v>10</v>
      </c>
      <c r="H36" s="10">
        <v>1.9708631764895628</v>
      </c>
      <c r="I36" s="6">
        <v>-4.0863176489562836E-2</v>
      </c>
      <c r="J36" s="10">
        <v>-0.16867281658565528</v>
      </c>
      <c r="L36" s="10">
        <v>73.076923076923066</v>
      </c>
      <c r="M36" s="10">
        <v>2.08</v>
      </c>
      <c r="O36" s="17">
        <f t="shared" si="0"/>
        <v>1.6697991928171609E-3</v>
      </c>
    </row>
    <row r="37" spans="7:15" ht="15.75" customHeight="1" x14ac:dyDescent="0.25">
      <c r="G37" s="10">
        <v>11</v>
      </c>
      <c r="H37" s="10">
        <v>1.9972031015296989</v>
      </c>
      <c r="I37" s="6">
        <v>0.37279689847030117</v>
      </c>
      <c r="J37" s="10">
        <v>1.5388109364293567</v>
      </c>
      <c r="L37" s="10">
        <v>80.769230769230759</v>
      </c>
      <c r="M37" s="10">
        <v>2.2599999999999998</v>
      </c>
      <c r="O37" s="17">
        <f t="shared" si="0"/>
        <v>0.13897752750907605</v>
      </c>
    </row>
    <row r="38" spans="7:15" ht="15.75" customHeight="1" x14ac:dyDescent="0.25">
      <c r="G38" s="10">
        <v>12</v>
      </c>
      <c r="H38" s="10">
        <v>1.9398163270019178</v>
      </c>
      <c r="I38" s="6">
        <v>0.32018367299808204</v>
      </c>
      <c r="J38" s="10">
        <v>1.3216369012115603</v>
      </c>
      <c r="L38" s="10">
        <v>88.461538461538453</v>
      </c>
      <c r="M38" s="10">
        <v>2.2799999999999998</v>
      </c>
      <c r="O38" s="17">
        <f t="shared" si="0"/>
        <v>0.10251758445454273</v>
      </c>
    </row>
    <row r="39" spans="7:15" ht="15.75" customHeight="1" x14ac:dyDescent="0.25">
      <c r="G39" s="11">
        <v>13</v>
      </c>
      <c r="H39" s="11">
        <v>1.9075334692341528</v>
      </c>
      <c r="I39" s="18">
        <v>0.37246653076584701</v>
      </c>
      <c r="J39" s="11">
        <v>1.5374472624322202</v>
      </c>
      <c r="L39" s="11">
        <v>96.153846153846146</v>
      </c>
      <c r="M39" s="11">
        <v>2.37</v>
      </c>
      <c r="O39" s="17">
        <f t="shared" si="0"/>
        <v>0.13873131654074566</v>
      </c>
    </row>
    <row r="40" spans="7:15" ht="15.75" customHeight="1" x14ac:dyDescent="0.25"/>
    <row r="41" spans="7:15" ht="15.75" customHeight="1" x14ac:dyDescent="0.25"/>
    <row r="42" spans="7:15" ht="15.75" customHeight="1" x14ac:dyDescent="0.25"/>
    <row r="43" spans="7:15" ht="15.75" customHeight="1" x14ac:dyDescent="0.25"/>
    <row r="44" spans="7:15" ht="15.75" customHeight="1" x14ac:dyDescent="0.25"/>
    <row r="45" spans="7:15" ht="15.75" customHeight="1" x14ac:dyDescent="0.25"/>
    <row r="46" spans="7:15" ht="15.75" customHeight="1" x14ac:dyDescent="0.25"/>
    <row r="47" spans="7:15" ht="15.75" customHeight="1" x14ac:dyDescent="0.25"/>
    <row r="48" spans="7:1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G3:H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C146-D62D-4706-800A-2FC2A6EAA78E}">
  <dimension ref="A1:U285"/>
  <sheetViews>
    <sheetView workbookViewId="0">
      <selection activeCell="N22" sqref="N22"/>
    </sheetView>
  </sheetViews>
  <sheetFormatPr defaultRowHeight="15" x14ac:dyDescent="0.25"/>
  <cols>
    <col min="3" max="3" width="13.28515625" customWidth="1"/>
    <col min="8" max="8" width="16.5703125" customWidth="1"/>
    <col min="13" max="13" width="14.85546875" customWidth="1"/>
    <col min="14" max="14" width="23.140625" customWidth="1"/>
    <col min="15" max="15" width="18.5703125" customWidth="1"/>
    <col min="18" max="18" width="15.85546875" customWidth="1"/>
    <col min="19" max="19" width="14.85546875" customWidth="1"/>
    <col min="20" max="20" width="17.85546875" customWidth="1"/>
    <col min="21" max="21" width="15.85546875" customWidth="1"/>
  </cols>
  <sheetData>
    <row r="1" spans="1:21" x14ac:dyDescent="0.25">
      <c r="A1" t="s">
        <v>59</v>
      </c>
      <c r="B1" s="20" t="s">
        <v>12</v>
      </c>
      <c r="C1" s="20" t="s">
        <v>62</v>
      </c>
      <c r="D1" t="s">
        <v>3</v>
      </c>
      <c r="E1" t="s">
        <v>5</v>
      </c>
      <c r="F1" t="s">
        <v>7</v>
      </c>
      <c r="G1" t="s">
        <v>9</v>
      </c>
      <c r="H1" s="20" t="s">
        <v>61</v>
      </c>
      <c r="I1" s="20" t="s">
        <v>60</v>
      </c>
      <c r="J1" s="20"/>
      <c r="K1" s="20"/>
      <c r="M1" t="s">
        <v>27</v>
      </c>
    </row>
    <row r="2" spans="1:21" ht="15.75" thickBot="1" x14ac:dyDescent="0.3">
      <c r="A2" s="1">
        <v>202406</v>
      </c>
      <c r="B2">
        <v>1.49</v>
      </c>
      <c r="C2" s="21">
        <f>B2/B3-1</f>
        <v>-4.4871794871794934E-2</v>
      </c>
      <c r="D2" s="21">
        <v>-6.3E-3</v>
      </c>
      <c r="E2" s="21">
        <v>1.8E-3</v>
      </c>
      <c r="F2" s="21">
        <v>2.4E-2</v>
      </c>
      <c r="G2" s="21">
        <v>-1.83E-2</v>
      </c>
      <c r="H2" s="21">
        <f>I2/I3-1</f>
        <v>3.4187083392782647E-3</v>
      </c>
      <c r="I2">
        <v>12447.68</v>
      </c>
    </row>
    <row r="3" spans="1:21" x14ac:dyDescent="0.25">
      <c r="A3" s="1">
        <v>202405</v>
      </c>
      <c r="B3">
        <v>1.56</v>
      </c>
      <c r="C3" s="21">
        <f t="shared" ref="C3:C66" si="0">B3/B4-1</f>
        <v>6.8493150684931559E-2</v>
      </c>
      <c r="D3" s="21">
        <v>-1.46E-2</v>
      </c>
      <c r="E3" s="21">
        <v>1.2699999999999999E-2</v>
      </c>
      <c r="F3" s="21">
        <v>-2.0299999999999999E-2</v>
      </c>
      <c r="G3" s="21">
        <v>-1.2699999999999999E-2</v>
      </c>
      <c r="H3" s="21">
        <f t="shared" ref="H3:H66" si="1">I3/I4-1</f>
        <v>5.8702292226196384E-2</v>
      </c>
      <c r="I3">
        <v>12405.27</v>
      </c>
      <c r="M3" s="25" t="s">
        <v>28</v>
      </c>
      <c r="N3" s="25"/>
    </row>
    <row r="4" spans="1:21" x14ac:dyDescent="0.25">
      <c r="A4" s="1">
        <v>202404</v>
      </c>
      <c r="B4">
        <v>1.46</v>
      </c>
      <c r="C4" s="21">
        <f t="shared" si="0"/>
        <v>-0.16091954022988508</v>
      </c>
      <c r="D4" s="21">
        <v>-5.1000000000000004E-3</v>
      </c>
      <c r="E4" s="21">
        <v>2.8999999999999998E-2</v>
      </c>
      <c r="F4" s="21">
        <v>-2.0899999999999998E-2</v>
      </c>
      <c r="G4" s="21">
        <v>1.9799999999999998E-2</v>
      </c>
      <c r="H4" s="21">
        <f t="shared" si="1"/>
        <v>-1.2627988361285536E-2</v>
      </c>
      <c r="I4">
        <v>11717.43</v>
      </c>
      <c r="M4" s="22" t="s">
        <v>29</v>
      </c>
      <c r="N4" s="22">
        <v>0.55943631598560406</v>
      </c>
    </row>
    <row r="5" spans="1:21" x14ac:dyDescent="0.25">
      <c r="A5" s="1">
        <v>202403</v>
      </c>
      <c r="B5">
        <v>1.74</v>
      </c>
      <c r="C5" s="21">
        <f t="shared" si="0"/>
        <v>-2.2471910112359605E-2</v>
      </c>
      <c r="D5" s="21">
        <v>7.000000000000001E-4</v>
      </c>
      <c r="E5" s="21">
        <v>1.49E-2</v>
      </c>
      <c r="F5" s="21">
        <v>4.0999999999999995E-2</v>
      </c>
      <c r="G5" s="21">
        <v>-1.4999999999999999E-2</v>
      </c>
      <c r="H5" s="21">
        <f t="shared" si="1"/>
        <v>-7.5442191093455513E-3</v>
      </c>
      <c r="I5">
        <v>11867.29</v>
      </c>
      <c r="M5" s="22" t="s">
        <v>30</v>
      </c>
      <c r="N5" s="22">
        <v>0.31296899164354464</v>
      </c>
    </row>
    <row r="6" spans="1:21" x14ac:dyDescent="0.25">
      <c r="A6" s="1">
        <v>202402</v>
      </c>
      <c r="B6">
        <v>1.78</v>
      </c>
      <c r="C6" s="21">
        <f t="shared" si="0"/>
        <v>-0.14423076923076927</v>
      </c>
      <c r="D6" s="21">
        <v>5.1000000000000004E-3</v>
      </c>
      <c r="E6" s="21">
        <v>-1.2800000000000001E-2</v>
      </c>
      <c r="F6" s="21">
        <v>-4.0599999999999997E-2</v>
      </c>
      <c r="G6" s="21">
        <v>2.8000000000000004E-3</v>
      </c>
      <c r="H6" s="21">
        <f t="shared" si="1"/>
        <v>-1.2208712058942917E-2</v>
      </c>
      <c r="I6">
        <v>11957.5</v>
      </c>
      <c r="M6" s="22" t="s">
        <v>31</v>
      </c>
      <c r="N6" s="22">
        <v>0.30056770990425841</v>
      </c>
    </row>
    <row r="7" spans="1:21" x14ac:dyDescent="0.25">
      <c r="A7" s="1">
        <v>202401</v>
      </c>
      <c r="B7">
        <v>2.08</v>
      </c>
      <c r="C7" s="21">
        <f t="shared" si="0"/>
        <v>7.7720207253886064E-2</v>
      </c>
      <c r="D7" s="21">
        <v>-1.0800000000000001E-2</v>
      </c>
      <c r="E7" s="21">
        <v>1.04E-2</v>
      </c>
      <c r="F7" s="21">
        <v>3.1300000000000001E-2</v>
      </c>
      <c r="G7" s="21">
        <v>-2.1400000000000002E-2</v>
      </c>
      <c r="H7" s="21">
        <f t="shared" si="1"/>
        <v>3.0985898699225967E-2</v>
      </c>
      <c r="I7">
        <v>12105.29</v>
      </c>
      <c r="M7" s="22" t="s">
        <v>32</v>
      </c>
      <c r="N7" s="22">
        <v>5.8056955636486295E-2</v>
      </c>
    </row>
    <row r="8" spans="1:21" ht="15.75" thickBot="1" x14ac:dyDescent="0.3">
      <c r="A8" s="1">
        <v>202312</v>
      </c>
      <c r="B8">
        <v>1.93</v>
      </c>
      <c r="C8" s="21">
        <f t="shared" si="0"/>
        <v>2.1164021164021163E-2</v>
      </c>
      <c r="D8" s="21">
        <v>-2.98E-2</v>
      </c>
      <c r="E8" s="21">
        <v>-1.0500000000000001E-2</v>
      </c>
      <c r="F8" s="21">
        <v>2.7000000000000003E-2</v>
      </c>
      <c r="G8" s="21">
        <v>-1.21E-2</v>
      </c>
      <c r="H8" s="21">
        <f t="shared" si="1"/>
        <v>-1.1003108127458527E-2</v>
      </c>
      <c r="I8">
        <v>11741.47</v>
      </c>
      <c r="M8" s="23" t="s">
        <v>33</v>
      </c>
      <c r="N8" s="23">
        <v>283</v>
      </c>
    </row>
    <row r="9" spans="1:21" x14ac:dyDescent="0.25">
      <c r="A9" s="1">
        <v>202311</v>
      </c>
      <c r="B9">
        <v>1.89</v>
      </c>
      <c r="C9" s="21">
        <f t="shared" si="0"/>
        <v>3.8461538461538325E-2</v>
      </c>
      <c r="D9" s="21">
        <v>1.1699999999999999E-2</v>
      </c>
      <c r="E9" s="21">
        <v>-3.6400000000000002E-2</v>
      </c>
      <c r="F9" s="21">
        <v>3.4599999999999999E-2</v>
      </c>
      <c r="G9" s="21">
        <v>-2.9900000000000003E-2</v>
      </c>
      <c r="H9" s="21">
        <f t="shared" si="1"/>
        <v>8.6326057793686406E-3</v>
      </c>
      <c r="I9">
        <v>11872.1</v>
      </c>
    </row>
    <row r="10" spans="1:21" ht="15.75" thickBot="1" x14ac:dyDescent="0.3">
      <c r="A10" s="1">
        <v>202310</v>
      </c>
      <c r="B10">
        <v>1.82</v>
      </c>
      <c r="C10" s="21">
        <f t="shared" si="0"/>
        <v>-1.6216216216216273E-2</v>
      </c>
      <c r="D10" s="21">
        <v>1.8E-3</v>
      </c>
      <c r="E10" s="21">
        <v>1.7899999999999999E-2</v>
      </c>
      <c r="F10" s="21">
        <v>-4.1999999999999997E-3</v>
      </c>
      <c r="G10" s="21">
        <v>3.1400000000000004E-2</v>
      </c>
      <c r="H10" s="21">
        <f t="shared" si="1"/>
        <v>3.885986125575891E-2</v>
      </c>
      <c r="I10">
        <v>11770.49</v>
      </c>
      <c r="M10" t="s">
        <v>34</v>
      </c>
    </row>
    <row r="11" spans="1:21" x14ac:dyDescent="0.25">
      <c r="A11" s="1">
        <v>202309</v>
      </c>
      <c r="B11">
        <v>1.85</v>
      </c>
      <c r="C11" s="21">
        <f t="shared" si="0"/>
        <v>-1.0695187165775444E-2</v>
      </c>
      <c r="D11" s="21">
        <v>-2.0999999999999999E-3</v>
      </c>
      <c r="E11" s="21">
        <v>3.0299999999999997E-2</v>
      </c>
      <c r="F11" s="21">
        <v>1.04E-2</v>
      </c>
      <c r="G11" s="21">
        <v>1.7399999999999999E-2</v>
      </c>
      <c r="H11" s="21">
        <f t="shared" si="1"/>
        <v>5.3218674269290167E-2</v>
      </c>
      <c r="I11">
        <v>11330.2</v>
      </c>
      <c r="M11" s="24"/>
      <c r="N11" s="24" t="s">
        <v>35</v>
      </c>
      <c r="O11" s="24" t="s">
        <v>36</v>
      </c>
      <c r="P11" s="24" t="s">
        <v>37</v>
      </c>
      <c r="Q11" s="24" t="s">
        <v>38</v>
      </c>
      <c r="R11" s="24" t="s">
        <v>39</v>
      </c>
    </row>
    <row r="12" spans="1:21" x14ac:dyDescent="0.25">
      <c r="A12" s="1">
        <v>202308</v>
      </c>
      <c r="B12">
        <v>1.87</v>
      </c>
      <c r="C12" s="21">
        <f t="shared" si="0"/>
        <v>-3.1088082901554293E-2</v>
      </c>
      <c r="D12" s="21">
        <v>1.09E-2</v>
      </c>
      <c r="E12" s="21">
        <v>1.6000000000000001E-3</v>
      </c>
      <c r="F12" s="21">
        <v>4.3400000000000001E-2</v>
      </c>
      <c r="G12" s="21">
        <v>-1.6399999999999998E-2</v>
      </c>
      <c r="H12" s="21">
        <f t="shared" si="1"/>
        <v>-4.7691173229064354E-2</v>
      </c>
      <c r="I12">
        <v>10757.69</v>
      </c>
      <c r="M12" s="22" t="s">
        <v>40</v>
      </c>
      <c r="N12" s="22">
        <v>5</v>
      </c>
      <c r="O12" s="22">
        <v>0.42531750576352767</v>
      </c>
      <c r="P12" s="22">
        <v>8.5063501152705528E-2</v>
      </c>
      <c r="Q12" s="22">
        <v>25.236826178384906</v>
      </c>
      <c r="R12" s="22">
        <v>5.8759007271635181E-21</v>
      </c>
    </row>
    <row r="13" spans="1:21" x14ac:dyDescent="0.25">
      <c r="A13" s="1">
        <v>202307</v>
      </c>
      <c r="B13">
        <v>1.93</v>
      </c>
      <c r="C13" s="21">
        <f t="shared" si="0"/>
        <v>-0.18565400843881863</v>
      </c>
      <c r="D13" s="21">
        <v>-8.6E-3</v>
      </c>
      <c r="E13" s="21">
        <v>5.6000000000000008E-3</v>
      </c>
      <c r="F13" s="21">
        <v>1.09E-2</v>
      </c>
      <c r="G13" s="21">
        <v>-5.1999999999999998E-3</v>
      </c>
      <c r="H13" s="21">
        <f t="shared" si="1"/>
        <v>-2.233332871751903E-2</v>
      </c>
      <c r="I13">
        <v>11296.43</v>
      </c>
      <c r="M13" s="22" t="s">
        <v>41</v>
      </c>
      <c r="N13" s="22">
        <v>277</v>
      </c>
      <c r="O13" s="22">
        <v>0.93365899708421174</v>
      </c>
      <c r="P13" s="22">
        <v>3.3706100977769376E-3</v>
      </c>
      <c r="Q13" s="22"/>
      <c r="R13" s="22"/>
    </row>
    <row r="14" spans="1:21" ht="15.75" thickBot="1" x14ac:dyDescent="0.3">
      <c r="A14" s="1">
        <v>202306</v>
      </c>
      <c r="B14">
        <v>2.37</v>
      </c>
      <c r="C14" s="21">
        <f t="shared" si="0"/>
        <v>4.8672566371681603E-2</v>
      </c>
      <c r="D14" s="21">
        <v>-1.21E-2</v>
      </c>
      <c r="E14" s="21">
        <v>1.8E-3</v>
      </c>
      <c r="F14" s="21">
        <v>1.47E-2</v>
      </c>
      <c r="G14" s="21">
        <v>-5.3E-3</v>
      </c>
      <c r="H14" s="21">
        <f t="shared" si="1"/>
        <v>-4.1611127930558323E-2</v>
      </c>
      <c r="I14">
        <v>11554.48</v>
      </c>
      <c r="M14" s="23" t="s">
        <v>42</v>
      </c>
      <c r="N14" s="23">
        <v>282</v>
      </c>
      <c r="O14" s="23">
        <v>1.3589765028477394</v>
      </c>
      <c r="P14" s="23"/>
      <c r="Q14" s="23"/>
      <c r="R14" s="23"/>
    </row>
    <row r="15" spans="1:21" ht="15.75" thickBot="1" x14ac:dyDescent="0.3">
      <c r="A15" s="1">
        <v>202305</v>
      </c>
      <c r="B15">
        <v>2.2599999999999998</v>
      </c>
      <c r="C15" s="21">
        <f t="shared" si="0"/>
        <v>-8.7719298245614308E-3</v>
      </c>
      <c r="D15" s="21">
        <v>3.8E-3</v>
      </c>
      <c r="E15" s="21">
        <v>1.8600000000000002E-2</v>
      </c>
      <c r="F15" s="21">
        <v>8.0000000000000004E-4</v>
      </c>
      <c r="G15" s="21">
        <v>-7.4000000000000003E-3</v>
      </c>
      <c r="H15" s="21">
        <f t="shared" si="1"/>
        <v>1.1721592048651974E-2</v>
      </c>
      <c r="I15">
        <v>12056.15</v>
      </c>
    </row>
    <row r="16" spans="1:21" x14ac:dyDescent="0.25">
      <c r="A16" s="1">
        <v>202304</v>
      </c>
      <c r="B16">
        <v>2.2799999999999998</v>
      </c>
      <c r="C16" s="21">
        <f t="shared" si="0"/>
        <v>3.6363636363636154E-2</v>
      </c>
      <c r="D16" s="21">
        <v>-6.6E-3</v>
      </c>
      <c r="E16" s="21">
        <v>-2.7000000000000001E-3</v>
      </c>
      <c r="F16" s="21">
        <v>-0.01</v>
      </c>
      <c r="G16" s="21">
        <v>5.1000000000000004E-3</v>
      </c>
      <c r="H16" s="21">
        <f t="shared" si="1"/>
        <v>8.758140389282687E-3</v>
      </c>
      <c r="I16">
        <v>11916.47</v>
      </c>
      <c r="M16" s="24"/>
      <c r="N16" s="24" t="s">
        <v>43</v>
      </c>
      <c r="O16" s="24" t="s">
        <v>32</v>
      </c>
      <c r="P16" s="24" t="s">
        <v>44</v>
      </c>
      <c r="Q16" s="24" t="s">
        <v>45</v>
      </c>
      <c r="R16" s="24" t="s">
        <v>46</v>
      </c>
      <c r="S16" s="24" t="s">
        <v>47</v>
      </c>
      <c r="T16" s="24" t="s">
        <v>48</v>
      </c>
      <c r="U16" s="24" t="s">
        <v>49</v>
      </c>
    </row>
    <row r="17" spans="1:21" x14ac:dyDescent="0.25">
      <c r="A17" s="1">
        <v>202303</v>
      </c>
      <c r="B17">
        <v>2.2000000000000002</v>
      </c>
      <c r="C17" s="21">
        <f t="shared" si="0"/>
        <v>-8.3333333333333259E-2</v>
      </c>
      <c r="D17" s="21">
        <v>-2.3900000000000001E-2</v>
      </c>
      <c r="E17" s="21">
        <v>-1.1000000000000001E-3</v>
      </c>
      <c r="F17" s="21">
        <v>8.6E-3</v>
      </c>
      <c r="G17" s="21">
        <v>-6.3E-3</v>
      </c>
      <c r="H17" s="21">
        <f t="shared" si="1"/>
        <v>-1.7207383792130382E-2</v>
      </c>
      <c r="I17">
        <v>11813.01</v>
      </c>
      <c r="M17" s="22" t="s">
        <v>50</v>
      </c>
      <c r="N17" s="22">
        <v>-8.0438418606177085E-3</v>
      </c>
      <c r="O17" s="22">
        <v>3.7527333728502193E-3</v>
      </c>
      <c r="P17" s="22">
        <v>-2.1434621278485264</v>
      </c>
      <c r="Q17" s="22">
        <v>3.2946884682604205E-2</v>
      </c>
      <c r="R17" s="22">
        <v>-1.5431341606947747E-2</v>
      </c>
      <c r="S17" s="22">
        <v>-6.5634211428767034E-4</v>
      </c>
      <c r="T17" s="22">
        <v>-1.5431341606947747E-2</v>
      </c>
      <c r="U17" s="22">
        <v>-6.5634211428767034E-4</v>
      </c>
    </row>
    <row r="18" spans="1:21" x14ac:dyDescent="0.25">
      <c r="A18" s="1">
        <v>202302</v>
      </c>
      <c r="B18">
        <v>2.4</v>
      </c>
      <c r="C18" s="21">
        <f t="shared" si="0"/>
        <v>4.1841004184099972E-3</v>
      </c>
      <c r="D18" s="21">
        <v>-8.8999999999999999E-3</v>
      </c>
      <c r="E18" s="21">
        <v>2.81E-2</v>
      </c>
      <c r="F18" s="21">
        <v>-6.8000000000000005E-3</v>
      </c>
      <c r="G18" s="21">
        <v>2.46E-2</v>
      </c>
      <c r="H18" s="21">
        <f t="shared" si="1"/>
        <v>1.1387942277756746E-2</v>
      </c>
      <c r="I18">
        <v>12019.84</v>
      </c>
      <c r="M18" s="22" t="s">
        <v>3</v>
      </c>
      <c r="N18" s="26">
        <v>0.20160040568874199</v>
      </c>
      <c r="O18" s="22">
        <v>0.14342779889097484</v>
      </c>
      <c r="P18" s="22">
        <v>1.4055880885544854</v>
      </c>
      <c r="Q18" s="22">
        <v>0.16096708878912319</v>
      </c>
      <c r="R18" s="22">
        <v>-8.0746545893112559E-2</v>
      </c>
      <c r="S18" s="22">
        <v>0.48394735727059746</v>
      </c>
      <c r="T18" s="22">
        <v>-8.0746545893112559E-2</v>
      </c>
      <c r="U18" s="22">
        <v>0.48394735727059746</v>
      </c>
    </row>
    <row r="19" spans="1:21" x14ac:dyDescent="0.25">
      <c r="A19" s="1">
        <v>202301</v>
      </c>
      <c r="B19">
        <v>2.39</v>
      </c>
      <c r="C19" s="21">
        <f t="shared" si="0"/>
        <v>-8.0769230769230704E-2</v>
      </c>
      <c r="D19" s="21">
        <v>-7.9000000000000008E-3</v>
      </c>
      <c r="E19" s="21">
        <v>-4.6100000000000002E-2</v>
      </c>
      <c r="F19" s="21">
        <v>1.5300000000000001E-2</v>
      </c>
      <c r="G19" s="21">
        <v>-3.9699999999999999E-2</v>
      </c>
      <c r="H19" s="21">
        <f t="shared" si="1"/>
        <v>-8.4744480259080213E-4</v>
      </c>
      <c r="I19">
        <v>11884.5</v>
      </c>
      <c r="M19" s="22" t="s">
        <v>5</v>
      </c>
      <c r="N19" s="26">
        <v>9.9471876030582523E-2</v>
      </c>
      <c r="O19" s="22">
        <v>0.18485981469002058</v>
      </c>
      <c r="P19" s="22">
        <v>0.53809356131499131</v>
      </c>
      <c r="Q19" s="22">
        <v>0.59094454172818567</v>
      </c>
      <c r="R19" s="22">
        <v>-0.26443669365603117</v>
      </c>
      <c r="S19" s="22">
        <v>0.46338044571719617</v>
      </c>
      <c r="T19" s="22">
        <v>-0.26443669365603117</v>
      </c>
      <c r="U19" s="22">
        <v>0.46338044571719617</v>
      </c>
    </row>
    <row r="20" spans="1:21" x14ac:dyDescent="0.25">
      <c r="A20" s="1">
        <v>202212</v>
      </c>
      <c r="B20">
        <v>2.6</v>
      </c>
      <c r="C20" s="21">
        <f t="shared" si="0"/>
        <v>3.5856573705179473E-2</v>
      </c>
      <c r="D20" s="21">
        <v>-1.1699999999999999E-2</v>
      </c>
      <c r="E20" s="21">
        <v>6.3299999999999995E-2</v>
      </c>
      <c r="F20" s="21">
        <v>-1.7000000000000001E-2</v>
      </c>
      <c r="G20" s="21">
        <v>5.3099999999999994E-2</v>
      </c>
      <c r="H20" s="21">
        <f t="shared" si="1"/>
        <v>-6.1114397729893355E-3</v>
      </c>
      <c r="I20">
        <v>11894.58</v>
      </c>
      <c r="M20" s="22" t="s">
        <v>7</v>
      </c>
      <c r="N20" s="26">
        <v>0.14231657302192893</v>
      </c>
      <c r="O20" s="22">
        <v>0.18037971188798241</v>
      </c>
      <c r="P20" s="22">
        <v>0.78898325943833936</v>
      </c>
      <c r="Q20" s="22">
        <v>0.43079655444999621</v>
      </c>
      <c r="R20" s="22">
        <v>-0.21277262288422025</v>
      </c>
      <c r="S20" s="22">
        <v>0.49740576892807808</v>
      </c>
      <c r="T20" s="22">
        <v>-0.21277262288422025</v>
      </c>
      <c r="U20" s="22">
        <v>0.49740576892807808</v>
      </c>
    </row>
    <row r="21" spans="1:21" x14ac:dyDescent="0.25">
      <c r="A21" s="1">
        <v>202211</v>
      </c>
      <c r="B21">
        <v>2.5099999999999998</v>
      </c>
      <c r="C21" s="21">
        <f t="shared" si="0"/>
        <v>5.9071729957805852E-2</v>
      </c>
      <c r="D21" s="21">
        <v>-6.3500000000000001E-2</v>
      </c>
      <c r="E21" s="21">
        <v>-3.2799999999999996E-2</v>
      </c>
      <c r="F21" s="21">
        <v>1.6899999999999998E-2</v>
      </c>
      <c r="G21" s="21">
        <v>-1.1399999999999999E-2</v>
      </c>
      <c r="H21" s="21">
        <f t="shared" si="1"/>
        <v>4.3098549319982915E-2</v>
      </c>
      <c r="I21">
        <v>11967.72</v>
      </c>
      <c r="M21" s="22" t="s">
        <v>9</v>
      </c>
      <c r="N21" s="26">
        <v>9.1154035148577256E-2</v>
      </c>
      <c r="O21" s="22">
        <v>0.19805822142946247</v>
      </c>
      <c r="P21" s="22">
        <v>0.46023858283025804</v>
      </c>
      <c r="Q21" s="22">
        <v>0.64570604879954507</v>
      </c>
      <c r="R21" s="22">
        <v>-0.29873645671374738</v>
      </c>
      <c r="S21" s="22">
        <v>0.48104452701090195</v>
      </c>
      <c r="T21" s="22">
        <v>-0.29873645671374738</v>
      </c>
      <c r="U21" s="22">
        <v>0.48104452701090195</v>
      </c>
    </row>
    <row r="22" spans="1:21" ht="15.75" thickBot="1" x14ac:dyDescent="0.3">
      <c r="A22" s="1">
        <v>202210</v>
      </c>
      <c r="B22">
        <v>2.37</v>
      </c>
      <c r="C22" s="21">
        <f t="shared" si="0"/>
        <v>-0.14130434782608681</v>
      </c>
      <c r="D22" s="21">
        <v>-4.8999999999999998E-3</v>
      </c>
      <c r="E22" s="21">
        <v>-1.7600000000000001E-2</v>
      </c>
      <c r="F22" s="21">
        <v>3.3000000000000002E-2</v>
      </c>
      <c r="G22" s="21">
        <v>-1.95E-2</v>
      </c>
      <c r="H22" s="21">
        <f t="shared" si="1"/>
        <v>-6.8213060204086462E-3</v>
      </c>
      <c r="I22">
        <v>11473.24</v>
      </c>
      <c r="M22" s="23" t="s">
        <v>61</v>
      </c>
      <c r="N22" s="27" t="s">
        <v>77</v>
      </c>
      <c r="O22" s="23">
        <v>0.10204704657708041</v>
      </c>
      <c r="P22" s="23">
        <v>11.043163477866317</v>
      </c>
      <c r="Q22" s="23">
        <v>9.7774967090472746E-24</v>
      </c>
      <c r="R22" s="23">
        <v>0.92603596880201444</v>
      </c>
      <c r="S22" s="23">
        <v>1.3278084667662604</v>
      </c>
      <c r="T22" s="23">
        <v>0.92603596880201444</v>
      </c>
      <c r="U22" s="23">
        <v>1.3278084667662604</v>
      </c>
    </row>
    <row r="23" spans="1:21" x14ac:dyDescent="0.25">
      <c r="A23" s="1">
        <v>202209</v>
      </c>
      <c r="B23">
        <v>2.76</v>
      </c>
      <c r="C23" s="21">
        <f t="shared" si="0"/>
        <v>-4.8275862068965614E-2</v>
      </c>
      <c r="D23" s="21">
        <v>-1.3999999999999999E-2</v>
      </c>
      <c r="E23" s="21">
        <v>4.5999999999999999E-2</v>
      </c>
      <c r="F23" s="21">
        <v>-1.55E-2</v>
      </c>
      <c r="G23" s="21">
        <v>2.8999999999999998E-2</v>
      </c>
      <c r="H23" s="21">
        <f t="shared" si="1"/>
        <v>1.8839468956460603E-2</v>
      </c>
      <c r="I23">
        <v>11552.04</v>
      </c>
    </row>
    <row r="24" spans="1:21" x14ac:dyDescent="0.25">
      <c r="A24" s="1">
        <v>202208</v>
      </c>
      <c r="B24">
        <v>2.9</v>
      </c>
      <c r="C24" s="21">
        <f t="shared" si="0"/>
        <v>7.0110701107011009E-2</v>
      </c>
      <c r="D24" s="21">
        <v>4.5000000000000005E-3</v>
      </c>
      <c r="E24" s="21">
        <v>1.3999999999999999E-2</v>
      </c>
      <c r="F24" s="21">
        <v>5.7999999999999996E-3</v>
      </c>
      <c r="G24" s="21">
        <v>-9.8999999999999991E-3</v>
      </c>
      <c r="H24" s="21">
        <f t="shared" si="1"/>
        <v>2.4645503993869555E-2</v>
      </c>
      <c r="I24">
        <v>11338.43</v>
      </c>
    </row>
    <row r="25" spans="1:21" x14ac:dyDescent="0.25">
      <c r="A25" s="1">
        <v>202207</v>
      </c>
      <c r="B25">
        <v>2.71</v>
      </c>
      <c r="C25" s="21">
        <f t="shared" si="0"/>
        <v>-4.9122807017543901E-2</v>
      </c>
      <c r="D25" s="21">
        <v>2.6499999999999999E-2</v>
      </c>
      <c r="E25" s="21">
        <v>-7.5999999999999998E-2</v>
      </c>
      <c r="F25" s="21">
        <v>-2.3E-3</v>
      </c>
      <c r="G25" s="21">
        <v>-4.2300000000000004E-2</v>
      </c>
      <c r="H25" s="21">
        <f t="shared" si="1"/>
        <v>-4.6149934057977404E-2</v>
      </c>
      <c r="I25">
        <v>11065.71</v>
      </c>
    </row>
    <row r="26" spans="1:21" x14ac:dyDescent="0.25">
      <c r="A26" s="1">
        <v>202206</v>
      </c>
      <c r="B26">
        <v>2.85</v>
      </c>
      <c r="C26" s="21">
        <f t="shared" si="0"/>
        <v>2.8880866425992746E-2</v>
      </c>
      <c r="D26" s="21">
        <v>-3.5799999999999998E-2</v>
      </c>
      <c r="E26" s="21">
        <v>3.9599999999999996E-2</v>
      </c>
      <c r="F26" s="21">
        <v>-9.0000000000000011E-3</v>
      </c>
      <c r="G26" s="21">
        <v>6.08E-2</v>
      </c>
      <c r="H26" s="21">
        <f t="shared" si="1"/>
        <v>9.4364659151719987E-3</v>
      </c>
      <c r="I26">
        <v>11601.1</v>
      </c>
    </row>
    <row r="27" spans="1:21" x14ac:dyDescent="0.25">
      <c r="A27" s="1">
        <v>202205</v>
      </c>
      <c r="B27">
        <v>2.77</v>
      </c>
      <c r="C27" s="21">
        <f t="shared" si="0"/>
        <v>-4.8109965635738883E-2</v>
      </c>
      <c r="D27" s="21">
        <v>-3.8599999999999995E-2</v>
      </c>
      <c r="E27" s="21">
        <v>3.9900000000000005E-2</v>
      </c>
      <c r="F27" s="21">
        <v>2.8999999999999998E-3</v>
      </c>
      <c r="G27" s="21">
        <v>2.1700000000000001E-2</v>
      </c>
      <c r="H27" s="21">
        <f t="shared" si="1"/>
        <v>5.7407969674385884E-2</v>
      </c>
      <c r="I27">
        <v>11492.65</v>
      </c>
    </row>
    <row r="28" spans="1:21" x14ac:dyDescent="0.25">
      <c r="A28" s="1">
        <v>202204</v>
      </c>
      <c r="B28">
        <v>2.91</v>
      </c>
      <c r="C28" s="21">
        <f t="shared" si="0"/>
        <v>0.11068702290076327</v>
      </c>
      <c r="D28" s="21">
        <v>8.9999999999999998E-4</v>
      </c>
      <c r="E28" s="21">
        <v>5.2000000000000005E-2</v>
      </c>
      <c r="F28" s="21">
        <v>-1.06E-2</v>
      </c>
      <c r="G28" s="21">
        <v>3.9800000000000002E-2</v>
      </c>
      <c r="H28" s="21">
        <f t="shared" si="1"/>
        <v>-3.8877501030213035E-2</v>
      </c>
      <c r="I28">
        <v>10868.7</v>
      </c>
    </row>
    <row r="29" spans="1:21" x14ac:dyDescent="0.25">
      <c r="A29" s="1">
        <v>202203</v>
      </c>
      <c r="B29">
        <v>2.62</v>
      </c>
      <c r="C29" s="21">
        <f t="shared" si="0"/>
        <v>-9.6551724137931005E-2</v>
      </c>
      <c r="D29" s="21">
        <v>2.0000000000000001E-4</v>
      </c>
      <c r="E29" s="21">
        <v>-9.300000000000001E-3</v>
      </c>
      <c r="F29" s="21">
        <v>7.4000000000000003E-3</v>
      </c>
      <c r="G29" s="21">
        <v>-1.66E-2</v>
      </c>
      <c r="H29" s="21">
        <f t="shared" si="1"/>
        <v>-4.8463939819762158E-2</v>
      </c>
      <c r="I29">
        <v>11308.34</v>
      </c>
    </row>
    <row r="30" spans="1:21" x14ac:dyDescent="0.25">
      <c r="A30" s="1">
        <v>202202</v>
      </c>
      <c r="B30">
        <v>2.9</v>
      </c>
      <c r="C30" s="21">
        <f t="shared" si="0"/>
        <v>1.0452961672473782E-2</v>
      </c>
      <c r="D30" s="21">
        <v>-2.9500000000000002E-2</v>
      </c>
      <c r="E30" s="21">
        <v>2.5699999999999997E-2</v>
      </c>
      <c r="F30" s="21">
        <v>1.2E-2</v>
      </c>
      <c r="G30" s="21">
        <v>2.4900000000000002E-2</v>
      </c>
      <c r="H30" s="21">
        <f t="shared" si="1"/>
        <v>-1.8658558940931158E-2</v>
      </c>
      <c r="I30">
        <v>11884.3</v>
      </c>
    </row>
    <row r="31" spans="1:21" x14ac:dyDescent="0.25">
      <c r="A31" s="1">
        <v>202201</v>
      </c>
      <c r="B31">
        <v>2.87</v>
      </c>
      <c r="C31" s="21">
        <f t="shared" si="0"/>
        <v>-3.0405405405405372E-2</v>
      </c>
      <c r="D31" s="21">
        <v>-3.2400000000000005E-2</v>
      </c>
      <c r="E31" s="21">
        <v>0.10249999999999999</v>
      </c>
      <c r="F31" s="21">
        <v>-2.2499999999999999E-2</v>
      </c>
      <c r="G31" s="21">
        <v>8.0600000000000005E-2</v>
      </c>
      <c r="H31" s="21">
        <f t="shared" si="1"/>
        <v>1.1061324436852482E-2</v>
      </c>
      <c r="I31">
        <v>12110.26</v>
      </c>
    </row>
    <row r="32" spans="1:21" x14ac:dyDescent="0.25">
      <c r="A32" s="1">
        <v>202112</v>
      </c>
      <c r="B32">
        <v>2.96</v>
      </c>
      <c r="C32" s="21">
        <f t="shared" si="0"/>
        <v>8.4249084249084172E-2</v>
      </c>
      <c r="D32" s="21">
        <v>-4.3E-3</v>
      </c>
      <c r="E32" s="21">
        <v>2.63E-2</v>
      </c>
      <c r="F32" s="21">
        <v>4.1700000000000001E-2</v>
      </c>
      <c r="G32" s="21">
        <v>1.83E-2</v>
      </c>
      <c r="H32" s="21">
        <f t="shared" si="1"/>
        <v>7.43267111881174E-3</v>
      </c>
      <c r="I32">
        <v>11977.77</v>
      </c>
    </row>
    <row r="33" spans="1:9" x14ac:dyDescent="0.25">
      <c r="A33" s="1">
        <v>202111</v>
      </c>
      <c r="B33">
        <v>2.73</v>
      </c>
      <c r="C33" s="21">
        <f t="shared" si="0"/>
        <v>-0.125</v>
      </c>
      <c r="D33" s="21">
        <v>1.5900000000000001E-2</v>
      </c>
      <c r="E33" s="21">
        <v>-7.9000000000000008E-3</v>
      </c>
      <c r="F33" s="21">
        <v>3.6200000000000003E-2</v>
      </c>
      <c r="G33" s="21">
        <v>3.7000000000000002E-3</v>
      </c>
      <c r="H33" s="21">
        <f t="shared" si="1"/>
        <v>-8.7800383158518236E-2</v>
      </c>
      <c r="I33">
        <v>11889.4</v>
      </c>
    </row>
    <row r="34" spans="1:9" x14ac:dyDescent="0.25">
      <c r="A34" s="1">
        <v>202110</v>
      </c>
      <c r="B34">
        <v>3.12</v>
      </c>
      <c r="C34" s="21">
        <f t="shared" si="0"/>
        <v>4.0000000000000036E-2</v>
      </c>
      <c r="D34" s="21">
        <v>1.5300000000000001E-2</v>
      </c>
      <c r="E34" s="21">
        <v>-1.5E-3</v>
      </c>
      <c r="F34" s="21">
        <v>-1.1899999999999999E-2</v>
      </c>
      <c r="G34" s="21">
        <v>-2.3E-3</v>
      </c>
      <c r="H34" s="21">
        <f t="shared" si="1"/>
        <v>2.4755265977980834E-2</v>
      </c>
      <c r="I34">
        <v>13033.77</v>
      </c>
    </row>
    <row r="35" spans="1:9" x14ac:dyDescent="0.25">
      <c r="A35" s="1">
        <v>202109</v>
      </c>
      <c r="B35">
        <v>3</v>
      </c>
      <c r="C35" s="21">
        <f t="shared" si="0"/>
        <v>-6.25E-2</v>
      </c>
      <c r="D35" s="21">
        <v>2.5899999999999999E-2</v>
      </c>
      <c r="E35" s="21">
        <v>1.8600000000000002E-2</v>
      </c>
      <c r="F35" s="21">
        <v>-1.6299999999999999E-2</v>
      </c>
      <c r="G35" s="21">
        <v>-8.9999999999999998E-4</v>
      </c>
      <c r="H35" s="21">
        <f t="shared" si="1"/>
        <v>-2.9077498774792265E-2</v>
      </c>
      <c r="I35">
        <v>12718.91</v>
      </c>
    </row>
    <row r="36" spans="1:9" x14ac:dyDescent="0.25">
      <c r="A36" s="1">
        <v>202108</v>
      </c>
      <c r="B36">
        <v>3.2</v>
      </c>
      <c r="C36" s="21">
        <f t="shared" si="0"/>
        <v>0</v>
      </c>
      <c r="D36" s="21">
        <v>1.26E-2</v>
      </c>
      <c r="E36" s="21">
        <v>-3.0699999999999998E-2</v>
      </c>
      <c r="F36" s="21">
        <v>-2.06E-2</v>
      </c>
      <c r="G36" s="21">
        <v>-3.9300000000000002E-2</v>
      </c>
      <c r="H36" s="21">
        <f t="shared" si="1"/>
        <v>-1.3252725267706045E-2</v>
      </c>
      <c r="I36">
        <v>13099.82</v>
      </c>
    </row>
    <row r="37" spans="1:9" x14ac:dyDescent="0.25">
      <c r="A37" s="1">
        <v>202107</v>
      </c>
      <c r="B37">
        <v>3.2</v>
      </c>
      <c r="C37" s="21">
        <f t="shared" si="0"/>
        <v>-1.8404907975460016E-2</v>
      </c>
      <c r="D37" s="21">
        <v>7.4999999999999997E-3</v>
      </c>
      <c r="E37" s="21">
        <v>1.4000000000000002E-3</v>
      </c>
      <c r="F37" s="21">
        <v>3.6000000000000004E-2</v>
      </c>
      <c r="G37" s="21">
        <v>-2.2000000000000002E-2</v>
      </c>
      <c r="H37" s="21">
        <f t="shared" si="1"/>
        <v>4.306735164912423E-3</v>
      </c>
      <c r="I37">
        <v>13275.76</v>
      </c>
    </row>
    <row r="38" spans="1:9" x14ac:dyDescent="0.25">
      <c r="A38" s="1">
        <v>202106</v>
      </c>
      <c r="B38">
        <v>3.26</v>
      </c>
      <c r="C38" s="21">
        <f t="shared" si="0"/>
        <v>1.2422360248447006E-2</v>
      </c>
      <c r="D38" s="21">
        <v>6.3E-3</v>
      </c>
      <c r="E38" s="21">
        <v>-9.7999999999999997E-3</v>
      </c>
      <c r="F38" s="21">
        <v>8.0000000000000004E-4</v>
      </c>
      <c r="G38" s="21">
        <v>-1.7100000000000001E-2</v>
      </c>
      <c r="H38" s="21">
        <f t="shared" si="1"/>
        <v>4.9569971701978188E-2</v>
      </c>
      <c r="I38">
        <v>13218.83</v>
      </c>
    </row>
    <row r="39" spans="1:9" x14ac:dyDescent="0.25">
      <c r="A39" s="1">
        <v>202105</v>
      </c>
      <c r="B39">
        <v>3.22</v>
      </c>
      <c r="C39" s="21">
        <f t="shared" si="0"/>
        <v>-8.2621082621082476E-2</v>
      </c>
      <c r="D39" s="21">
        <v>-7.4999999999999997E-3</v>
      </c>
      <c r="E39" s="21">
        <v>1.1899999999999999E-2</v>
      </c>
      <c r="F39" s="21">
        <v>2.0499999999999997E-2</v>
      </c>
      <c r="G39" s="21">
        <v>2.0099999999999996E-2</v>
      </c>
      <c r="H39" s="21">
        <f t="shared" si="1"/>
        <v>-4.7476806852844167E-3</v>
      </c>
      <c r="I39">
        <v>12594.52</v>
      </c>
    </row>
    <row r="40" spans="1:9" x14ac:dyDescent="0.25">
      <c r="A40" s="1">
        <v>202104</v>
      </c>
      <c r="B40">
        <v>3.51</v>
      </c>
      <c r="C40" s="21">
        <f t="shared" si="0"/>
        <v>-2.7700831024930817E-2</v>
      </c>
      <c r="D40" s="21">
        <v>2.2400000000000003E-2</v>
      </c>
      <c r="E40" s="21">
        <v>-1.5900000000000001E-2</v>
      </c>
      <c r="F40" s="21">
        <v>9.1000000000000004E-3</v>
      </c>
      <c r="G40" s="21">
        <v>-2.3099999999999999E-2</v>
      </c>
      <c r="H40" s="21">
        <f t="shared" si="1"/>
        <v>2.7099065639021092E-2</v>
      </c>
      <c r="I40">
        <v>12654.6</v>
      </c>
    </row>
    <row r="41" spans="1:9" x14ac:dyDescent="0.25">
      <c r="A41" s="1">
        <v>202103</v>
      </c>
      <c r="B41">
        <v>3.61</v>
      </c>
      <c r="C41" s="21">
        <f t="shared" si="0"/>
        <v>8.379888268156277E-3</v>
      </c>
      <c r="D41" s="21">
        <v>-3.0200000000000001E-2</v>
      </c>
      <c r="E41" s="21">
        <v>4.1100000000000005E-2</v>
      </c>
      <c r="F41" s="21">
        <v>-2.3E-3</v>
      </c>
      <c r="G41" s="21">
        <v>1.41E-2</v>
      </c>
      <c r="H41" s="21">
        <f t="shared" si="1"/>
        <v>-3.2236729968196043E-2</v>
      </c>
      <c r="I41">
        <v>12320.72</v>
      </c>
    </row>
    <row r="42" spans="1:9" x14ac:dyDescent="0.25">
      <c r="A42" s="1">
        <v>202102</v>
      </c>
      <c r="B42">
        <v>3.58</v>
      </c>
      <c r="C42" s="21">
        <f t="shared" si="0"/>
        <v>2.8735632183908066E-2</v>
      </c>
      <c r="D42" s="21">
        <v>1.29E-2</v>
      </c>
      <c r="E42" s="21">
        <v>4.9100000000000005E-2</v>
      </c>
      <c r="F42" s="21">
        <v>-1.72E-2</v>
      </c>
      <c r="G42" s="21">
        <v>2.8900000000000002E-2</v>
      </c>
      <c r="H42" s="21">
        <f t="shared" si="1"/>
        <v>1.3568511309082876E-2</v>
      </c>
      <c r="I42">
        <v>12731.13</v>
      </c>
    </row>
    <row r="43" spans="1:9" x14ac:dyDescent="0.25">
      <c r="A43" s="1">
        <v>202101</v>
      </c>
      <c r="B43">
        <v>3.48</v>
      </c>
      <c r="C43" s="21">
        <f t="shared" si="0"/>
        <v>0.14473684210526305</v>
      </c>
      <c r="D43" s="21">
        <v>1.9799999999999998E-2</v>
      </c>
      <c r="E43" s="21">
        <v>7.7000000000000002E-3</v>
      </c>
      <c r="F43" s="21">
        <v>-4.3200000000000002E-2</v>
      </c>
      <c r="G43" s="21">
        <v>7.0999999999999995E-3</v>
      </c>
      <c r="H43" s="21">
        <f t="shared" si="1"/>
        <v>2.7267693822588646E-2</v>
      </c>
      <c r="I43">
        <v>12560.7</v>
      </c>
    </row>
    <row r="44" spans="1:9" x14ac:dyDescent="0.25">
      <c r="A44" s="1">
        <v>202012</v>
      </c>
      <c r="B44">
        <v>3.04</v>
      </c>
      <c r="C44" s="21">
        <f t="shared" si="0"/>
        <v>-3.2786885245901232E-3</v>
      </c>
      <c r="D44" s="21">
        <v>1.8000000000000002E-2</v>
      </c>
      <c r="E44" s="21">
        <v>-2.5600000000000001E-2</v>
      </c>
      <c r="F44" s="21">
        <v>2.6499999999999999E-2</v>
      </c>
      <c r="G44" s="21">
        <v>-4.0000000000000002E-4</v>
      </c>
      <c r="H44" s="21">
        <f t="shared" si="1"/>
        <v>-6.8559466576879169E-2</v>
      </c>
      <c r="I44">
        <v>12227.29</v>
      </c>
    </row>
    <row r="45" spans="1:9" x14ac:dyDescent="0.25">
      <c r="A45" s="1">
        <v>202011</v>
      </c>
      <c r="B45">
        <v>3.05</v>
      </c>
      <c r="C45" s="21">
        <f t="shared" si="0"/>
        <v>-4.9844236760124616E-2</v>
      </c>
      <c r="D45" s="21">
        <v>-2.2200000000000001E-2</v>
      </c>
      <c r="E45" s="21">
        <v>0.02</v>
      </c>
      <c r="F45" s="21">
        <v>6.7000000000000002E-3</v>
      </c>
      <c r="G45" s="21">
        <v>1.6E-2</v>
      </c>
      <c r="H45" s="21">
        <f t="shared" si="1"/>
        <v>2.7231118484773997E-3</v>
      </c>
      <c r="I45">
        <v>13127.29</v>
      </c>
    </row>
    <row r="46" spans="1:9" x14ac:dyDescent="0.25">
      <c r="A46" s="1">
        <v>202010</v>
      </c>
      <c r="B46">
        <v>3.21</v>
      </c>
      <c r="C46" s="21">
        <f t="shared" si="0"/>
        <v>5.2459016393442637E-2</v>
      </c>
      <c r="D46" s="21">
        <v>-5.4000000000000003E-3</v>
      </c>
      <c r="E46" s="21">
        <v>-1.1000000000000001E-3</v>
      </c>
      <c r="F46" s="21">
        <v>2.5999999999999999E-3</v>
      </c>
      <c r="G46" s="21">
        <v>4.0999999999999995E-3</v>
      </c>
      <c r="H46" s="21">
        <f t="shared" si="1"/>
        <v>2.5305986911560607E-2</v>
      </c>
      <c r="I46">
        <v>13091.64</v>
      </c>
    </row>
    <row r="47" spans="1:9" x14ac:dyDescent="0.25">
      <c r="A47" s="1">
        <v>202009</v>
      </c>
      <c r="B47">
        <v>3.05</v>
      </c>
      <c r="C47" s="21">
        <f t="shared" si="0"/>
        <v>8.9285714285714191E-2</v>
      </c>
      <c r="D47" s="21">
        <v>3.0600000000000002E-2</v>
      </c>
      <c r="E47" s="21">
        <v>1.4000000000000002E-3</v>
      </c>
      <c r="F47" s="21">
        <v>-7.9000000000000008E-3</v>
      </c>
      <c r="G47" s="21">
        <v>-1.55E-2</v>
      </c>
      <c r="H47" s="21">
        <f t="shared" si="1"/>
        <v>5.6605709642210345E-2</v>
      </c>
      <c r="I47">
        <v>12768.52</v>
      </c>
    </row>
    <row r="48" spans="1:9" x14ac:dyDescent="0.25">
      <c r="A48" s="1">
        <v>202008</v>
      </c>
      <c r="B48">
        <v>2.8</v>
      </c>
      <c r="C48" s="21">
        <f t="shared" si="0"/>
        <v>-6.0402684563758413E-2</v>
      </c>
      <c r="D48" s="21">
        <v>9.5999999999999992E-3</v>
      </c>
      <c r="E48" s="21">
        <v>-3.9100000000000003E-2</v>
      </c>
      <c r="F48" s="21">
        <v>6.8000000000000005E-3</v>
      </c>
      <c r="G48" s="21">
        <v>-5.1100000000000007E-2</v>
      </c>
      <c r="H48" s="21">
        <f t="shared" si="1"/>
        <v>2.8703665869886263E-2</v>
      </c>
      <c r="I48">
        <v>12084.47</v>
      </c>
    </row>
    <row r="49" spans="1:9" x14ac:dyDescent="0.25">
      <c r="A49" s="1">
        <v>202007</v>
      </c>
      <c r="B49">
        <v>2.98</v>
      </c>
      <c r="C49" s="21">
        <f t="shared" si="0"/>
        <v>0.16862745098039222</v>
      </c>
      <c r="D49" s="21">
        <v>3.1699999999999999E-2</v>
      </c>
      <c r="E49" s="21">
        <v>-0.06</v>
      </c>
      <c r="F49" s="21">
        <v>2.1899999999999999E-2</v>
      </c>
      <c r="G49" s="21">
        <v>-7.4000000000000003E-3</v>
      </c>
      <c r="H49" s="21">
        <f t="shared" si="1"/>
        <v>-1.5939605748578334E-2</v>
      </c>
      <c r="I49">
        <v>11747.28</v>
      </c>
    </row>
    <row r="50" spans="1:9" x14ac:dyDescent="0.25">
      <c r="A50" s="1">
        <v>202006</v>
      </c>
      <c r="B50">
        <v>2.5499999999999998</v>
      </c>
      <c r="C50" s="21">
        <f t="shared" si="0"/>
        <v>2.409638554216853E-2</v>
      </c>
      <c r="D50" s="21">
        <v>-3.0800000000000001E-2</v>
      </c>
      <c r="E50" s="21">
        <v>1.2E-2</v>
      </c>
      <c r="F50" s="21">
        <v>-7.4999999999999997E-3</v>
      </c>
      <c r="G50" s="21">
        <v>-8.3000000000000001E-3</v>
      </c>
      <c r="H50" s="21">
        <f t="shared" si="1"/>
        <v>1.7900462412269169E-2</v>
      </c>
      <c r="I50">
        <v>11937.56</v>
      </c>
    </row>
    <row r="51" spans="1:9" x14ac:dyDescent="0.25">
      <c r="A51" s="1">
        <v>202005</v>
      </c>
      <c r="B51">
        <v>2.4900000000000002</v>
      </c>
      <c r="C51" s="21">
        <f t="shared" si="0"/>
        <v>4.1841004184100417E-2</v>
      </c>
      <c r="D51" s="21">
        <v>6.6799999999999998E-2</v>
      </c>
      <c r="E51" s="21">
        <v>-8.5699999999999998E-2</v>
      </c>
      <c r="F51" s="21">
        <v>7.1199999999999999E-2</v>
      </c>
      <c r="G51" s="21">
        <v>-2.8399999999999998E-2</v>
      </c>
      <c r="H51" s="21">
        <f t="shared" si="1"/>
        <v>2.4153243589015938E-2</v>
      </c>
      <c r="I51">
        <v>11727.63</v>
      </c>
    </row>
    <row r="52" spans="1:9" x14ac:dyDescent="0.25">
      <c r="A52" s="1">
        <v>202004</v>
      </c>
      <c r="B52">
        <v>2.39</v>
      </c>
      <c r="C52" s="21">
        <f t="shared" si="0"/>
        <v>-2.0491803278688492E-2</v>
      </c>
      <c r="D52" s="21">
        <v>1.52E-2</v>
      </c>
      <c r="E52" s="21">
        <v>-5.8299999999999998E-2</v>
      </c>
      <c r="F52" s="21">
        <v>6.480000000000001E-2</v>
      </c>
      <c r="G52" s="21">
        <v>-3.5499999999999997E-2</v>
      </c>
      <c r="H52" s="21">
        <f t="shared" si="1"/>
        <v>5.2253131429527144E-2</v>
      </c>
      <c r="I52">
        <v>11451.05</v>
      </c>
    </row>
    <row r="53" spans="1:9" x14ac:dyDescent="0.25">
      <c r="A53" s="1">
        <v>202003</v>
      </c>
      <c r="B53">
        <v>2.44</v>
      </c>
      <c r="C53" s="21">
        <f t="shared" si="0"/>
        <v>-8.2706766917293284E-2</v>
      </c>
      <c r="D53" s="21">
        <v>-2.7000000000000003E-2</v>
      </c>
      <c r="E53" s="21">
        <v>1.03E-2</v>
      </c>
      <c r="F53" s="21">
        <v>-1.1200000000000002E-2</v>
      </c>
      <c r="G53" s="21">
        <v>1.89E-2</v>
      </c>
      <c r="H53" s="21">
        <f t="shared" si="1"/>
        <v>3.326441049036255E-2</v>
      </c>
      <c r="I53">
        <v>10882.41</v>
      </c>
    </row>
    <row r="54" spans="1:9" x14ac:dyDescent="0.25">
      <c r="A54" s="1">
        <v>202002</v>
      </c>
      <c r="B54">
        <v>2.66</v>
      </c>
      <c r="C54" s="21">
        <f t="shared" si="0"/>
        <v>0.42245989304812825</v>
      </c>
      <c r="D54" s="21">
        <v>-2.53E-2</v>
      </c>
      <c r="E54" s="21">
        <v>3.5200000000000002E-2</v>
      </c>
      <c r="F54" s="21">
        <v>-2.6499999999999999E-2</v>
      </c>
      <c r="G54" s="21">
        <v>2E-3</v>
      </c>
      <c r="H54" s="21">
        <f t="shared" si="1"/>
        <v>7.505690916163732E-2</v>
      </c>
      <c r="I54">
        <v>10532.066999999999</v>
      </c>
    </row>
    <row r="55" spans="1:9" x14ac:dyDescent="0.25">
      <c r="A55" s="1">
        <v>202001</v>
      </c>
      <c r="B55">
        <v>1.87</v>
      </c>
      <c r="C55" s="21">
        <f t="shared" si="0"/>
        <v>-0.41562500000000002</v>
      </c>
      <c r="D55" s="21">
        <v>-9.5999999999999992E-3</v>
      </c>
      <c r="E55" s="21">
        <v>-2.86E-2</v>
      </c>
      <c r="F55" s="21">
        <v>1.0800000000000001E-2</v>
      </c>
      <c r="G55" s="21">
        <v>-6.1999999999999998E-3</v>
      </c>
      <c r="H55" s="21">
        <f t="shared" si="1"/>
        <v>-0.13004066543044135</v>
      </c>
      <c r="I55">
        <v>9796.7530000000006</v>
      </c>
    </row>
    <row r="56" spans="1:9" x14ac:dyDescent="0.25">
      <c r="A56" s="1">
        <v>201912</v>
      </c>
      <c r="B56">
        <v>3.2</v>
      </c>
      <c r="C56" s="21">
        <f t="shared" si="0"/>
        <v>-0.12087912087912089</v>
      </c>
      <c r="D56" s="21">
        <v>1.4999999999999999E-2</v>
      </c>
      <c r="E56" s="21">
        <v>1.23E-2</v>
      </c>
      <c r="F56" s="21">
        <v>5.0000000000000001E-3</v>
      </c>
      <c r="G56" s="21">
        <v>-9.7999999999999997E-3</v>
      </c>
      <c r="H56" s="21">
        <f t="shared" si="1"/>
        <v>-3.8940485745825981E-2</v>
      </c>
      <c r="I56">
        <v>11261.162</v>
      </c>
    </row>
    <row r="57" spans="1:9" x14ac:dyDescent="0.25">
      <c r="A57" s="1">
        <v>201911</v>
      </c>
      <c r="B57">
        <v>3.64</v>
      </c>
      <c r="C57" s="21">
        <f t="shared" si="0"/>
        <v>-8.3123425692695263E-2</v>
      </c>
      <c r="D57" s="21">
        <v>-1.5300000000000001E-2</v>
      </c>
      <c r="E57" s="21">
        <v>-7.9000000000000008E-3</v>
      </c>
      <c r="F57" s="21">
        <v>2.0400000000000001E-2</v>
      </c>
      <c r="G57" s="21">
        <v>-4.1999999999999997E-3</v>
      </c>
      <c r="H57" s="21">
        <f t="shared" si="1"/>
        <v>1.9626255079446375E-2</v>
      </c>
      <c r="I57">
        <v>11717.445</v>
      </c>
    </row>
    <row r="58" spans="1:9" x14ac:dyDescent="0.25">
      <c r="A58" s="1">
        <v>201910</v>
      </c>
      <c r="B58">
        <v>3.97</v>
      </c>
      <c r="C58" s="21">
        <f t="shared" si="0"/>
        <v>-7.4999999999999512E-3</v>
      </c>
      <c r="D58" s="21">
        <v>-2.7099999999999999E-2</v>
      </c>
      <c r="E58" s="21">
        <v>-3.4000000000000002E-3</v>
      </c>
      <c r="F58" s="21">
        <v>1.6500000000000001E-2</v>
      </c>
      <c r="G58" s="21">
        <v>-1.6200000000000003E-2</v>
      </c>
      <c r="H58" s="21">
        <f t="shared" si="1"/>
        <v>1.5492489780481344E-2</v>
      </c>
      <c r="I58">
        <v>11491.902</v>
      </c>
    </row>
    <row r="59" spans="1:9" x14ac:dyDescent="0.25">
      <c r="A59" s="1">
        <v>201909</v>
      </c>
      <c r="B59">
        <v>4</v>
      </c>
      <c r="C59" s="21">
        <f t="shared" si="0"/>
        <v>2.3017902813299296E-2</v>
      </c>
      <c r="D59" s="21">
        <v>1.23E-2</v>
      </c>
      <c r="E59" s="21">
        <v>5.4000000000000003E-3</v>
      </c>
      <c r="F59" s="21">
        <v>9.1000000000000004E-3</v>
      </c>
      <c r="G59" s="21">
        <v>-4.8999999999999998E-3</v>
      </c>
      <c r="H59" s="21">
        <f t="shared" si="1"/>
        <v>4.9014147802188823E-2</v>
      </c>
      <c r="I59">
        <v>11316.58</v>
      </c>
    </row>
    <row r="60" spans="1:9" x14ac:dyDescent="0.25">
      <c r="A60" s="1">
        <v>201908</v>
      </c>
      <c r="B60">
        <v>3.91</v>
      </c>
      <c r="C60" s="21">
        <f t="shared" si="0"/>
        <v>-2.4937655860349017E-2</v>
      </c>
      <c r="D60" s="21">
        <v>1.9699999999999999E-2</v>
      </c>
      <c r="E60" s="21">
        <v>-2.9399999999999999E-2</v>
      </c>
      <c r="F60" s="21">
        <v>1.8799999999999997E-2</v>
      </c>
      <c r="G60" s="21">
        <v>-1.21E-2</v>
      </c>
      <c r="H60" s="21">
        <f t="shared" si="1"/>
        <v>-1.2612461550247422E-2</v>
      </c>
      <c r="I60">
        <v>10787.824000000001</v>
      </c>
    </row>
    <row r="61" spans="1:9" x14ac:dyDescent="0.25">
      <c r="A61" s="1">
        <v>201907</v>
      </c>
      <c r="B61">
        <v>4.01</v>
      </c>
      <c r="C61" s="21">
        <f t="shared" si="0"/>
        <v>4.9738219895288038E-2</v>
      </c>
      <c r="D61" s="21">
        <v>1.38E-2</v>
      </c>
      <c r="E61" s="21">
        <v>-3.5099999999999999E-2</v>
      </c>
      <c r="F61" s="21">
        <v>2.8199999999999999E-2</v>
      </c>
      <c r="G61" s="21">
        <v>-1.7000000000000001E-2</v>
      </c>
      <c r="H61" s="21">
        <f t="shared" si="1"/>
        <v>1.5657147085541556E-2</v>
      </c>
      <c r="I61">
        <v>10925.623</v>
      </c>
    </row>
    <row r="62" spans="1:9" x14ac:dyDescent="0.25">
      <c r="A62" s="1">
        <v>201906</v>
      </c>
      <c r="B62">
        <v>3.82</v>
      </c>
      <c r="C62" s="21">
        <f t="shared" si="0"/>
        <v>-4.500000000000004E-2</v>
      </c>
      <c r="D62" s="21">
        <v>-4.2900000000000001E-2</v>
      </c>
      <c r="E62" s="21">
        <v>1.1000000000000001E-3</v>
      </c>
      <c r="F62" s="21">
        <v>1.5600000000000001E-2</v>
      </c>
      <c r="G62" s="21">
        <v>1.9E-3</v>
      </c>
      <c r="H62" s="21">
        <f t="shared" si="1"/>
        <v>-9.2610347447675823E-3</v>
      </c>
      <c r="I62">
        <v>10757.196</v>
      </c>
    </row>
    <row r="63" spans="1:9" x14ac:dyDescent="0.25">
      <c r="A63" s="1">
        <v>201905</v>
      </c>
      <c r="B63">
        <v>4</v>
      </c>
      <c r="C63" s="21">
        <f t="shared" si="0"/>
        <v>5.5408970976253302E-2</v>
      </c>
      <c r="D63" s="21">
        <v>7.4000000000000003E-3</v>
      </c>
      <c r="E63" s="21">
        <v>-1.7899999999999999E-2</v>
      </c>
      <c r="F63" s="21">
        <v>2.2000000000000002E-2</v>
      </c>
      <c r="G63" s="21">
        <v>1.29E-2</v>
      </c>
      <c r="H63" s="21">
        <f t="shared" si="1"/>
        <v>3.3962714777417746E-2</v>
      </c>
      <c r="I63">
        <v>10857.75</v>
      </c>
    </row>
    <row r="64" spans="1:9" x14ac:dyDescent="0.25">
      <c r="A64" s="1">
        <v>201904</v>
      </c>
      <c r="B64">
        <v>3.79</v>
      </c>
      <c r="C64" s="21">
        <f t="shared" si="0"/>
        <v>0</v>
      </c>
      <c r="D64" s="21">
        <v>-4.4000000000000003E-3</v>
      </c>
      <c r="E64" s="21">
        <v>-2.3700000000000002E-2</v>
      </c>
      <c r="F64" s="21">
        <v>-5.0000000000000001E-4</v>
      </c>
      <c r="G64" s="21">
        <v>1E-4</v>
      </c>
      <c r="H64" s="21">
        <f t="shared" si="1"/>
        <v>3.7864840322008764E-2</v>
      </c>
      <c r="I64">
        <v>10501.103999999999</v>
      </c>
    </row>
    <row r="65" spans="1:9" x14ac:dyDescent="0.25">
      <c r="A65" s="1">
        <v>201903</v>
      </c>
      <c r="B65">
        <v>3.79</v>
      </c>
      <c r="C65" s="21">
        <f t="shared" si="0"/>
        <v>-7.1078431372548989E-2</v>
      </c>
      <c r="D65" s="21">
        <v>-2.5999999999999999E-3</v>
      </c>
      <c r="E65" s="21">
        <v>1.2699999999999999E-2</v>
      </c>
      <c r="F65" s="21">
        <v>7.3000000000000001E-3</v>
      </c>
      <c r="G65" s="21">
        <v>2.0000000000000001E-4</v>
      </c>
      <c r="H65" s="21">
        <f t="shared" si="1"/>
        <v>1.0401414843271617E-2</v>
      </c>
      <c r="I65">
        <v>10117.987999999999</v>
      </c>
    </row>
    <row r="66" spans="1:9" x14ac:dyDescent="0.25">
      <c r="A66" s="1">
        <v>201902</v>
      </c>
      <c r="B66">
        <v>4.08</v>
      </c>
      <c r="C66" s="21">
        <f t="shared" si="0"/>
        <v>5.4263565891472965E-2</v>
      </c>
      <c r="D66" s="21">
        <v>-1.0200000000000001E-2</v>
      </c>
      <c r="E66" s="21">
        <v>-1.8E-3</v>
      </c>
      <c r="F66" s="21">
        <v>4.5000000000000005E-3</v>
      </c>
      <c r="G66" s="21">
        <v>-8.0000000000000002E-3</v>
      </c>
      <c r="H66" s="21">
        <f t="shared" si="1"/>
        <v>1.7153662389246538E-2</v>
      </c>
      <c r="I66">
        <v>10013.83</v>
      </c>
    </row>
    <row r="67" spans="1:9" x14ac:dyDescent="0.25">
      <c r="A67" s="1">
        <v>201901</v>
      </c>
      <c r="B67">
        <v>3.87</v>
      </c>
      <c r="C67" s="21">
        <f t="shared" ref="C67:C130" si="2">B67/B68-1</f>
        <v>2.6525198938992078E-2</v>
      </c>
      <c r="D67" s="21">
        <v>-4.9599999999999998E-2</v>
      </c>
      <c r="E67" s="21">
        <v>9.3999999999999986E-3</v>
      </c>
      <c r="F67" s="21">
        <v>6.8000000000000005E-3</v>
      </c>
      <c r="G67" s="21">
        <v>-5.1000000000000004E-3</v>
      </c>
      <c r="H67" s="21">
        <f t="shared" ref="H67:H130" si="3">I67/I68-1</f>
        <v>5.575541188491373E-2</v>
      </c>
      <c r="I67">
        <v>9844.9529999999995</v>
      </c>
    </row>
    <row r="68" spans="1:9" x14ac:dyDescent="0.25">
      <c r="A68" s="1">
        <v>201812</v>
      </c>
      <c r="B68">
        <v>3.77</v>
      </c>
      <c r="C68" s="21">
        <f t="shared" si="2"/>
        <v>-1.822916666666663E-2</v>
      </c>
      <c r="D68" s="21">
        <v>-2.5000000000000001E-2</v>
      </c>
      <c r="E68" s="21">
        <v>1.1699999999999999E-2</v>
      </c>
      <c r="F68" s="21">
        <v>6.4000000000000003E-3</v>
      </c>
      <c r="G68" s="21">
        <v>-5.1000000000000004E-3</v>
      </c>
      <c r="H68" s="21">
        <f t="shared" si="3"/>
        <v>3.7805135921400668E-2</v>
      </c>
      <c r="I68">
        <v>9325.0319999999992</v>
      </c>
    </row>
    <row r="69" spans="1:9" x14ac:dyDescent="0.25">
      <c r="A69" s="1">
        <v>201811</v>
      </c>
      <c r="B69">
        <v>3.84</v>
      </c>
      <c r="C69" s="21">
        <f t="shared" si="2"/>
        <v>8.1690140845070536E-2</v>
      </c>
      <c r="D69" s="21">
        <v>-1.44E-2</v>
      </c>
      <c r="E69" s="21">
        <v>-1.21E-2</v>
      </c>
      <c r="F69" s="21">
        <v>-1E-3</v>
      </c>
      <c r="G69" s="21">
        <v>-2.87E-2</v>
      </c>
      <c r="H69" s="21">
        <f t="shared" si="3"/>
        <v>1.9755381460334398E-2</v>
      </c>
      <c r="I69">
        <v>8985.34</v>
      </c>
    </row>
    <row r="70" spans="1:9" x14ac:dyDescent="0.25">
      <c r="A70" s="1">
        <v>201810</v>
      </c>
      <c r="B70">
        <v>3.55</v>
      </c>
      <c r="C70" s="21">
        <f t="shared" si="2"/>
        <v>-1.3888888888888951E-2</v>
      </c>
      <c r="D70" s="21">
        <v>2.3999999999999998E-3</v>
      </c>
      <c r="E70" s="21">
        <v>1.52E-2</v>
      </c>
      <c r="F70" s="21">
        <v>5.5000000000000005E-3</v>
      </c>
      <c r="G70" s="21">
        <v>2.18E-2</v>
      </c>
      <c r="H70" s="21">
        <f t="shared" si="3"/>
        <v>-1.3907115068654274E-3</v>
      </c>
      <c r="I70">
        <v>8811.27</v>
      </c>
    </row>
    <row r="71" spans="1:9" x14ac:dyDescent="0.25">
      <c r="A71" s="1">
        <v>201809</v>
      </c>
      <c r="B71">
        <v>3.6</v>
      </c>
      <c r="C71" s="21">
        <f t="shared" si="2"/>
        <v>-6.0052219321148792E-2</v>
      </c>
      <c r="D71" s="21">
        <v>2.8999999999999998E-3</v>
      </c>
      <c r="E71" s="21">
        <v>3.15E-2</v>
      </c>
      <c r="F71" s="21">
        <v>-5.5000000000000005E-3</v>
      </c>
      <c r="G71" s="21">
        <v>1.3999999999999999E-2</v>
      </c>
      <c r="H71" s="21">
        <f t="shared" si="3"/>
        <v>8.1387675113808733E-3</v>
      </c>
      <c r="I71">
        <v>8823.5409999999993</v>
      </c>
    </row>
    <row r="72" spans="1:9" x14ac:dyDescent="0.25">
      <c r="A72" s="1">
        <v>201808</v>
      </c>
      <c r="B72">
        <v>3.83</v>
      </c>
      <c r="C72" s="21">
        <f t="shared" si="2"/>
        <v>-4.4887780548628409E-2</v>
      </c>
      <c r="D72" s="21">
        <v>-1.55E-2</v>
      </c>
      <c r="E72" s="21">
        <v>-3.0200000000000001E-2</v>
      </c>
      <c r="F72" s="21">
        <v>1.61E-2</v>
      </c>
      <c r="G72" s="21">
        <v>-6.3E-3</v>
      </c>
      <c r="H72" s="21">
        <f t="shared" si="3"/>
        <v>-6.4030588183459747E-2</v>
      </c>
      <c r="I72">
        <v>8752.3080000000009</v>
      </c>
    </row>
    <row r="73" spans="1:9" x14ac:dyDescent="0.25">
      <c r="A73" s="1">
        <v>201807</v>
      </c>
      <c r="B73">
        <v>4.01</v>
      </c>
      <c r="C73" s="21">
        <f t="shared" si="2"/>
        <v>-1.2315270935960521E-2</v>
      </c>
      <c r="D73" s="21">
        <v>-2.7200000000000002E-2</v>
      </c>
      <c r="E73" s="21">
        <v>1.3500000000000002E-2</v>
      </c>
      <c r="F73" s="21">
        <v>-6.7000000000000002E-3</v>
      </c>
      <c r="G73" s="21">
        <v>5.1999999999999998E-3</v>
      </c>
      <c r="H73" s="21">
        <f t="shared" si="3"/>
        <v>4.065735965855799E-3</v>
      </c>
      <c r="I73">
        <v>9351.0619999999999</v>
      </c>
    </row>
    <row r="74" spans="1:9" x14ac:dyDescent="0.25">
      <c r="A74" s="1">
        <v>201806</v>
      </c>
      <c r="B74">
        <v>4.0599999999999996</v>
      </c>
      <c r="C74" s="21">
        <f t="shared" si="2"/>
        <v>2.5252525252525082E-2</v>
      </c>
      <c r="D74" s="21">
        <v>-1.23E-2</v>
      </c>
      <c r="E74" s="21">
        <v>-5.7999999999999996E-3</v>
      </c>
      <c r="F74" s="21">
        <v>7.3000000000000001E-3</v>
      </c>
      <c r="G74" s="21">
        <v>5.0000000000000001E-4</v>
      </c>
      <c r="H74" s="21">
        <f t="shared" si="3"/>
        <v>4.3836273266139925E-2</v>
      </c>
      <c r="I74">
        <v>9313.1970000000001</v>
      </c>
    </row>
    <row r="75" spans="1:9" x14ac:dyDescent="0.25">
      <c r="A75" s="1">
        <v>201805</v>
      </c>
      <c r="B75">
        <v>3.96</v>
      </c>
      <c r="C75" s="21">
        <f t="shared" si="2"/>
        <v>-1.980198019801982E-2</v>
      </c>
      <c r="D75" s="21">
        <v>8.199999999999999E-3</v>
      </c>
      <c r="E75" s="21">
        <v>-2.69E-2</v>
      </c>
      <c r="F75" s="21">
        <v>2.9100000000000001E-2</v>
      </c>
      <c r="G75" s="21">
        <v>-1.18E-2</v>
      </c>
      <c r="H75" s="21">
        <f t="shared" si="3"/>
        <v>-2.3535373617348254E-3</v>
      </c>
      <c r="I75">
        <v>8922.0859999999993</v>
      </c>
    </row>
    <row r="76" spans="1:9" x14ac:dyDescent="0.25">
      <c r="A76" s="1">
        <v>201804</v>
      </c>
      <c r="B76">
        <v>4.04</v>
      </c>
      <c r="C76" s="21">
        <f t="shared" si="2"/>
        <v>1.2531328320801949E-2</v>
      </c>
      <c r="D76" s="21">
        <v>-4.8399999999999999E-2</v>
      </c>
      <c r="E76" s="21">
        <v>2.1899999999999999E-2</v>
      </c>
      <c r="F76" s="21">
        <v>3.4999999999999996E-3</v>
      </c>
      <c r="G76" s="21">
        <v>9.1000000000000004E-3</v>
      </c>
      <c r="H76" s="21">
        <f t="shared" si="3"/>
        <v>3.2838649183240642E-2</v>
      </c>
      <c r="I76">
        <v>8943.134</v>
      </c>
    </row>
    <row r="77" spans="1:9" x14ac:dyDescent="0.25">
      <c r="A77" s="1">
        <v>201803</v>
      </c>
      <c r="B77">
        <v>3.99</v>
      </c>
      <c r="C77" s="21">
        <f t="shared" si="2"/>
        <v>-1.4814814814814725E-2</v>
      </c>
      <c r="D77" s="21">
        <v>9.7999999999999997E-3</v>
      </c>
      <c r="E77" s="21">
        <v>6.6E-3</v>
      </c>
      <c r="F77" s="21">
        <v>4.3E-3</v>
      </c>
      <c r="G77" s="21">
        <v>-3.9000000000000003E-3</v>
      </c>
      <c r="H77" s="21">
        <f t="shared" si="3"/>
        <v>2.5488365240422972E-2</v>
      </c>
      <c r="I77">
        <v>8658.7909999999993</v>
      </c>
    </row>
    <row r="78" spans="1:9" x14ac:dyDescent="0.25">
      <c r="A78" s="1">
        <v>201802</v>
      </c>
      <c r="B78">
        <v>4.05</v>
      </c>
      <c r="C78" s="21">
        <f t="shared" si="2"/>
        <v>3.8461538461538547E-2</v>
      </c>
      <c r="D78" s="21">
        <v>-4.5999999999999999E-3</v>
      </c>
      <c r="E78" s="21">
        <v>2.5999999999999999E-3</v>
      </c>
      <c r="F78" s="21">
        <v>2.06E-2</v>
      </c>
      <c r="G78" s="21">
        <v>-4.8999999999999998E-3</v>
      </c>
      <c r="H78" s="21">
        <f t="shared" si="3"/>
        <v>1.4967064812323683E-2</v>
      </c>
      <c r="I78">
        <v>8443.5779999999995</v>
      </c>
    </row>
    <row r="79" spans="1:9" x14ac:dyDescent="0.25">
      <c r="A79" s="1">
        <v>201801</v>
      </c>
      <c r="B79">
        <v>3.9</v>
      </c>
      <c r="C79" s="21">
        <f t="shared" si="2"/>
        <v>0</v>
      </c>
      <c r="D79" s="21">
        <v>-1.7600000000000001E-2</v>
      </c>
      <c r="E79" s="21">
        <v>1.26E-2</v>
      </c>
      <c r="F79" s="21">
        <v>2E-3</v>
      </c>
      <c r="G79" s="21">
        <v>-6.5000000000000006E-3</v>
      </c>
      <c r="H79" s="21">
        <f t="shared" si="3"/>
        <v>-6.5387123200640884E-3</v>
      </c>
      <c r="I79">
        <v>8319.0660000000007</v>
      </c>
    </row>
    <row r="80" spans="1:9" x14ac:dyDescent="0.25">
      <c r="A80" s="1">
        <v>201712</v>
      </c>
      <c r="B80">
        <v>3.9</v>
      </c>
      <c r="C80" s="21">
        <f t="shared" si="2"/>
        <v>-6.024096385542177E-2</v>
      </c>
      <c r="D80" s="21">
        <v>1.0200000000000001E-2</v>
      </c>
      <c r="E80" s="21">
        <v>-3.6299999999999999E-2</v>
      </c>
      <c r="F80" s="21">
        <v>1.5600000000000001E-2</v>
      </c>
      <c r="G80" s="21">
        <v>-4.5000000000000005E-3</v>
      </c>
      <c r="H80" s="21">
        <f t="shared" si="3"/>
        <v>-8.0774602257045469E-3</v>
      </c>
      <c r="I80">
        <v>8373.82</v>
      </c>
    </row>
    <row r="81" spans="1:9" x14ac:dyDescent="0.25">
      <c r="A81" s="1">
        <v>201711</v>
      </c>
      <c r="B81">
        <v>4.1500000000000004</v>
      </c>
      <c r="C81" s="21">
        <f t="shared" si="2"/>
        <v>0</v>
      </c>
      <c r="D81" s="21">
        <v>-1.7500000000000002E-2</v>
      </c>
      <c r="E81" s="21">
        <v>-8.199999999999999E-3</v>
      </c>
      <c r="F81" s="21">
        <v>6.5000000000000006E-3</v>
      </c>
      <c r="G81" s="21">
        <v>-1.21E-2</v>
      </c>
      <c r="H81" s="21">
        <f t="shared" si="3"/>
        <v>5.2309575522024865E-3</v>
      </c>
      <c r="I81">
        <v>8442.01</v>
      </c>
    </row>
    <row r="82" spans="1:9" x14ac:dyDescent="0.25">
      <c r="A82" s="1">
        <v>201710</v>
      </c>
      <c r="B82">
        <v>4.1500000000000004</v>
      </c>
      <c r="C82" s="21">
        <f t="shared" si="2"/>
        <v>5.0632911392405111E-2</v>
      </c>
      <c r="D82" s="21">
        <v>1.5100000000000001E-2</v>
      </c>
      <c r="E82" s="21">
        <v>1.2699999999999999E-2</v>
      </c>
      <c r="F82" s="21">
        <v>-8.5000000000000006E-3</v>
      </c>
      <c r="G82" s="21">
        <v>-6.5000000000000006E-3</v>
      </c>
      <c r="H82" s="21">
        <f t="shared" si="3"/>
        <v>2.5804891276466346E-2</v>
      </c>
      <c r="I82">
        <v>8398.08</v>
      </c>
    </row>
    <row r="83" spans="1:9" x14ac:dyDescent="0.25">
      <c r="A83" s="1">
        <v>201709</v>
      </c>
      <c r="B83">
        <v>3.95</v>
      </c>
      <c r="C83" s="21">
        <f t="shared" si="2"/>
        <v>1.5424164524421524E-2</v>
      </c>
      <c r="D83" s="21">
        <v>1.6899999999999998E-2</v>
      </c>
      <c r="E83" s="21">
        <v>-1.8100000000000002E-2</v>
      </c>
      <c r="F83" s="21">
        <v>-4.4000000000000003E-3</v>
      </c>
      <c r="G83" s="21">
        <v>-4.3E-3</v>
      </c>
      <c r="H83" s="21">
        <f t="shared" si="3"/>
        <v>4.968979324582623E-3</v>
      </c>
      <c r="I83">
        <v>8186.82</v>
      </c>
    </row>
    <row r="84" spans="1:9" x14ac:dyDescent="0.25">
      <c r="A84" s="1">
        <v>201708</v>
      </c>
      <c r="B84">
        <v>3.89</v>
      </c>
      <c r="C84" s="21">
        <f t="shared" si="2"/>
        <v>3.7333333333333441E-2</v>
      </c>
      <c r="D84" s="21">
        <v>-1.0200000000000001E-2</v>
      </c>
      <c r="E84" s="21">
        <v>1.7600000000000001E-2</v>
      </c>
      <c r="F84" s="21">
        <v>-6.3E-3</v>
      </c>
      <c r="G84" s="21">
        <v>1.0500000000000001E-2</v>
      </c>
      <c r="H84" s="21">
        <f t="shared" si="3"/>
        <v>2.7229910431974647E-2</v>
      </c>
      <c r="I84">
        <v>8146.3410000000003</v>
      </c>
    </row>
    <row r="85" spans="1:9" x14ac:dyDescent="0.25">
      <c r="A85" s="1">
        <v>201707</v>
      </c>
      <c r="B85">
        <v>3.75</v>
      </c>
      <c r="C85" s="21">
        <f t="shared" si="2"/>
        <v>-1.3157894736842035E-2</v>
      </c>
      <c r="D85" s="21">
        <v>-1.1000000000000001E-3</v>
      </c>
      <c r="E85" s="21">
        <v>2.5699999999999997E-2</v>
      </c>
      <c r="F85" s="21">
        <v>-1.3500000000000002E-2</v>
      </c>
      <c r="G85" s="21">
        <v>2.1700000000000001E-2</v>
      </c>
      <c r="H85" s="21">
        <f t="shared" si="3"/>
        <v>1.4493352458923026E-2</v>
      </c>
      <c r="I85">
        <v>7930.3969999999999</v>
      </c>
    </row>
    <row r="86" spans="1:9" x14ac:dyDescent="0.25">
      <c r="A86" s="1">
        <v>201706</v>
      </c>
      <c r="B86">
        <v>3.8</v>
      </c>
      <c r="C86" s="21">
        <f t="shared" si="2"/>
        <v>-5.9405940594059459E-2</v>
      </c>
      <c r="D86" s="21">
        <v>-1.8100000000000002E-2</v>
      </c>
      <c r="E86" s="21">
        <v>-9.1999999999999998E-3</v>
      </c>
      <c r="F86" s="21">
        <v>4.1700000000000001E-2</v>
      </c>
      <c r="G86" s="21">
        <v>-8.6E-3</v>
      </c>
      <c r="H86" s="21">
        <f t="shared" si="3"/>
        <v>1.6001326750357148E-2</v>
      </c>
      <c r="I86">
        <v>7817.1009999999997</v>
      </c>
    </row>
    <row r="87" spans="1:9" x14ac:dyDescent="0.25">
      <c r="A87" s="1">
        <v>201705</v>
      </c>
      <c r="B87">
        <v>4.04</v>
      </c>
      <c r="C87" s="21">
        <f t="shared" si="2"/>
        <v>-9.8039215686274161E-3</v>
      </c>
      <c r="D87" s="21">
        <v>-1.3000000000000001E-2</v>
      </c>
      <c r="E87" s="21">
        <v>6.8999999999999999E-3</v>
      </c>
      <c r="F87" s="21">
        <v>-1.3000000000000001E-2</v>
      </c>
      <c r="G87" s="21">
        <v>6.0999999999999995E-3</v>
      </c>
      <c r="H87" s="21">
        <f t="shared" si="3"/>
        <v>1.0844591381083513E-2</v>
      </c>
      <c r="I87">
        <v>7693.9870000000001</v>
      </c>
    </row>
    <row r="88" spans="1:9" x14ac:dyDescent="0.25">
      <c r="A88" s="1">
        <v>201704</v>
      </c>
      <c r="B88">
        <v>4.08</v>
      </c>
      <c r="C88" s="21">
        <f t="shared" si="2"/>
        <v>-6.8493150684931448E-2</v>
      </c>
      <c r="D88" s="21">
        <v>-1.6399999999999998E-2</v>
      </c>
      <c r="E88" s="21">
        <v>1.2500000000000001E-2</v>
      </c>
      <c r="F88" s="21">
        <v>-6.1999999999999998E-3</v>
      </c>
      <c r="G88" s="21">
        <v>-1.2699999999999999E-2</v>
      </c>
      <c r="H88" s="21">
        <f t="shared" si="3"/>
        <v>2.5953726807870225E-2</v>
      </c>
      <c r="I88">
        <v>7611.4440000000004</v>
      </c>
    </row>
    <row r="89" spans="1:9" x14ac:dyDescent="0.25">
      <c r="A89" s="1">
        <v>201703</v>
      </c>
      <c r="B89">
        <v>4.38</v>
      </c>
      <c r="C89" s="21">
        <f t="shared" si="2"/>
        <v>4.5871559633026138E-3</v>
      </c>
      <c r="D89" s="21">
        <v>-2.5399999999999999E-2</v>
      </c>
      <c r="E89" s="21">
        <v>-1.06E-2</v>
      </c>
      <c r="F89" s="21">
        <v>1.6799999999999999E-2</v>
      </c>
      <c r="G89" s="21">
        <v>4.7999999999999996E-3</v>
      </c>
      <c r="H89" s="21">
        <f t="shared" si="3"/>
        <v>5.4410314595376708E-3</v>
      </c>
      <c r="I89">
        <v>7418.8959999999997</v>
      </c>
    </row>
    <row r="90" spans="1:9" x14ac:dyDescent="0.25">
      <c r="A90" s="1">
        <v>201702</v>
      </c>
      <c r="B90">
        <v>4.3600000000000003</v>
      </c>
      <c r="C90" s="21">
        <f t="shared" si="2"/>
        <v>5.0602409638554224E-2</v>
      </c>
      <c r="D90" s="21">
        <v>-1.5800000000000002E-2</v>
      </c>
      <c r="E90" s="21">
        <v>2.6200000000000001E-2</v>
      </c>
      <c r="F90" s="21">
        <v>-8.199999999999999E-3</v>
      </c>
      <c r="G90" s="21">
        <v>-1.4000000000000002E-3</v>
      </c>
      <c r="H90" s="21">
        <f t="shared" si="3"/>
        <v>2.5284213793857591E-2</v>
      </c>
      <c r="I90">
        <v>7378.7479999999996</v>
      </c>
    </row>
    <row r="91" spans="1:9" x14ac:dyDescent="0.25">
      <c r="A91" s="1">
        <v>201701</v>
      </c>
      <c r="B91">
        <v>4.1500000000000004</v>
      </c>
      <c r="C91" s="21">
        <f t="shared" si="2"/>
        <v>7.2815533980583602E-3</v>
      </c>
      <c r="D91" s="21">
        <v>-1.77E-2</v>
      </c>
      <c r="E91" s="21">
        <v>3.3300000000000003E-2</v>
      </c>
      <c r="F91" s="21">
        <v>-5.7999999999999996E-3</v>
      </c>
      <c r="G91" s="21">
        <v>2.7300000000000001E-2</v>
      </c>
      <c r="H91" s="21">
        <f t="shared" si="3"/>
        <v>4.091128516936271E-3</v>
      </c>
      <c r="I91">
        <v>7196.7830000000004</v>
      </c>
    </row>
    <row r="92" spans="1:9" x14ac:dyDescent="0.25">
      <c r="A92" s="1">
        <v>201612</v>
      </c>
      <c r="B92">
        <v>4.12</v>
      </c>
      <c r="C92" s="21">
        <f t="shared" si="2"/>
        <v>8.9947089947089998E-2</v>
      </c>
      <c r="D92" s="21">
        <v>8.6999999999999994E-3</v>
      </c>
      <c r="E92" s="21">
        <v>1.1899999999999999E-2</v>
      </c>
      <c r="F92" s="21">
        <v>1.1299999999999999E-2</v>
      </c>
      <c r="G92" s="21">
        <v>5.1999999999999998E-3</v>
      </c>
      <c r="H92" s="21">
        <f t="shared" si="3"/>
        <v>1.6552848987696267E-2</v>
      </c>
      <c r="I92">
        <v>7167.46</v>
      </c>
    </row>
    <row r="93" spans="1:9" x14ac:dyDescent="0.25">
      <c r="A93" s="1">
        <v>201611</v>
      </c>
      <c r="B93">
        <v>3.78</v>
      </c>
      <c r="C93" s="21">
        <f t="shared" si="2"/>
        <v>-3.8167938931297773E-2</v>
      </c>
      <c r="D93" s="21">
        <v>-1.72E-2</v>
      </c>
      <c r="E93" s="21">
        <v>9.3999999999999986E-3</v>
      </c>
      <c r="F93" s="21">
        <v>2.8000000000000004E-3</v>
      </c>
      <c r="G93" s="21">
        <v>3.5999999999999999E-3</v>
      </c>
      <c r="H93" s="21">
        <f t="shared" si="3"/>
        <v>2.463661966918651E-2</v>
      </c>
      <c r="I93">
        <v>7050.75</v>
      </c>
    </row>
    <row r="94" spans="1:9" x14ac:dyDescent="0.25">
      <c r="A94" s="1">
        <v>201610</v>
      </c>
      <c r="B94">
        <v>3.93</v>
      </c>
      <c r="C94" s="21">
        <f t="shared" si="2"/>
        <v>-5.0632911392405333E-3</v>
      </c>
      <c r="D94" s="21">
        <v>1.2199999999999999E-2</v>
      </c>
      <c r="E94" s="21">
        <v>2.81E-2</v>
      </c>
      <c r="F94" s="21">
        <v>-5.7999999999999996E-3</v>
      </c>
      <c r="G94" s="21">
        <v>2.5699999999999997E-2</v>
      </c>
      <c r="H94" s="21">
        <f t="shared" si="3"/>
        <v>-2.2807182885187238E-3</v>
      </c>
      <c r="I94">
        <v>6881.22</v>
      </c>
    </row>
    <row r="95" spans="1:9" x14ac:dyDescent="0.25">
      <c r="A95" s="1">
        <v>201609</v>
      </c>
      <c r="B95">
        <v>3.95</v>
      </c>
      <c r="C95" s="21">
        <f t="shared" si="2"/>
        <v>1.2820512820512997E-2</v>
      </c>
      <c r="D95" s="21">
        <v>1.55E-2</v>
      </c>
      <c r="E95" s="21">
        <v>6.0000000000000001E-3</v>
      </c>
      <c r="F95" s="21">
        <v>-3.9000000000000003E-3</v>
      </c>
      <c r="G95" s="21">
        <v>6.8999999999999999E-3</v>
      </c>
      <c r="H95" s="21">
        <f t="shared" si="3"/>
        <v>-9.1554299739192713E-3</v>
      </c>
      <c r="I95">
        <v>6896.95</v>
      </c>
    </row>
    <row r="96" spans="1:9" x14ac:dyDescent="0.25">
      <c r="A96" s="1">
        <v>201608</v>
      </c>
      <c r="B96">
        <v>3.9</v>
      </c>
      <c r="C96" s="21">
        <f t="shared" si="2"/>
        <v>-0.14847161572052403</v>
      </c>
      <c r="D96" s="21">
        <v>1.21E-2</v>
      </c>
      <c r="E96" s="21">
        <v>1.89E-2</v>
      </c>
      <c r="F96" s="21">
        <v>-3.4000000000000002E-3</v>
      </c>
      <c r="G96" s="21">
        <v>-6.4000000000000003E-3</v>
      </c>
      <c r="H96" s="21">
        <f t="shared" si="3"/>
        <v>-5.4395619995900035E-2</v>
      </c>
      <c r="I96">
        <v>6960.6779999999999</v>
      </c>
    </row>
    <row r="97" spans="1:9" x14ac:dyDescent="0.25">
      <c r="A97" s="1">
        <v>201607</v>
      </c>
      <c r="B97">
        <v>4.58</v>
      </c>
      <c r="C97" s="21">
        <f t="shared" si="2"/>
        <v>-8.582834331337319E-2</v>
      </c>
      <c r="D97" s="21">
        <v>-3.7100000000000001E-2</v>
      </c>
      <c r="E97" s="21">
        <v>1.9400000000000001E-2</v>
      </c>
      <c r="F97" s="21">
        <v>1.49E-2</v>
      </c>
      <c r="G97" s="21">
        <v>-1.6000000000000001E-3</v>
      </c>
      <c r="H97" s="21">
        <f t="shared" si="3"/>
        <v>-5.1009416353666737E-3</v>
      </c>
      <c r="I97">
        <v>7361.0889999999999</v>
      </c>
    </row>
    <row r="98" spans="1:9" x14ac:dyDescent="0.25">
      <c r="A98" s="1">
        <v>201606</v>
      </c>
      <c r="B98">
        <v>5.01</v>
      </c>
      <c r="C98" s="21">
        <f t="shared" si="2"/>
        <v>-1.1834319526627279E-2</v>
      </c>
      <c r="D98" s="21">
        <v>5.5000000000000005E-3</v>
      </c>
      <c r="E98" s="21">
        <v>1.03E-2</v>
      </c>
      <c r="F98" s="21">
        <v>9.7000000000000003E-3</v>
      </c>
      <c r="G98" s="21">
        <v>-4.8999999999999998E-3</v>
      </c>
      <c r="H98" s="21">
        <f t="shared" si="3"/>
        <v>6.900125705502802E-3</v>
      </c>
      <c r="I98">
        <v>7398.83</v>
      </c>
    </row>
    <row r="99" spans="1:9" x14ac:dyDescent="0.25">
      <c r="A99" s="1">
        <v>201605</v>
      </c>
      <c r="B99">
        <v>5.07</v>
      </c>
      <c r="C99" s="21">
        <f t="shared" si="2"/>
        <v>0.10698689956331875</v>
      </c>
      <c r="D99" s="21">
        <v>1.5E-3</v>
      </c>
      <c r="E99" s="21">
        <v>-2.0400000000000001E-2</v>
      </c>
      <c r="F99" s="21">
        <v>5.1999999999999998E-3</v>
      </c>
      <c r="G99" s="21">
        <v>-1.5700000000000002E-2</v>
      </c>
      <c r="H99" s="21">
        <f t="shared" si="3"/>
        <v>6.5326834971286107E-2</v>
      </c>
      <c r="I99">
        <v>7348.1270000000004</v>
      </c>
    </row>
    <row r="100" spans="1:9" x14ac:dyDescent="0.25">
      <c r="A100" s="1">
        <v>201604</v>
      </c>
      <c r="B100">
        <v>4.58</v>
      </c>
      <c r="C100" s="21">
        <f t="shared" si="2"/>
        <v>-5.1759834368530044E-2</v>
      </c>
      <c r="D100" s="21">
        <v>1.67E-2</v>
      </c>
      <c r="E100" s="21">
        <v>1.95E-2</v>
      </c>
      <c r="F100" s="21">
        <v>4.7999999999999996E-3</v>
      </c>
      <c r="G100" s="21">
        <v>1.18E-2</v>
      </c>
      <c r="H100" s="21">
        <f t="shared" si="3"/>
        <v>-2.0155228830126992E-2</v>
      </c>
      <c r="I100">
        <v>6897.5330000000004</v>
      </c>
    </row>
    <row r="101" spans="1:9" x14ac:dyDescent="0.25">
      <c r="A101" s="1">
        <v>201603</v>
      </c>
      <c r="B101">
        <v>4.83</v>
      </c>
      <c r="C101" s="21">
        <f t="shared" si="2"/>
        <v>-1.2200417709216094E-3</v>
      </c>
      <c r="D101" s="21">
        <v>-2.4500000000000001E-2</v>
      </c>
      <c r="E101" s="21">
        <v>1.04E-2</v>
      </c>
      <c r="F101" s="21">
        <v>1.6200000000000003E-2</v>
      </c>
      <c r="G101" s="21">
        <v>1.41E-2</v>
      </c>
      <c r="H101" s="21">
        <f t="shared" si="3"/>
        <v>3.2083762915316338E-2</v>
      </c>
      <c r="I101">
        <v>7039.4139999999998</v>
      </c>
    </row>
    <row r="102" spans="1:9" x14ac:dyDescent="0.25">
      <c r="A102" s="1">
        <v>201602</v>
      </c>
      <c r="B102">
        <v>4.8358999999999996</v>
      </c>
      <c r="C102" s="21">
        <f t="shared" si="2"/>
        <v>-2.3937834292057869E-2</v>
      </c>
      <c r="D102" s="21">
        <v>-7.4000000000000003E-3</v>
      </c>
      <c r="E102" s="21">
        <v>3.2099999999999997E-2</v>
      </c>
      <c r="F102" s="21">
        <v>-1.9400000000000001E-2</v>
      </c>
      <c r="G102" s="21">
        <v>1.41E-2</v>
      </c>
      <c r="H102" s="21">
        <f t="shared" si="3"/>
        <v>1.0094452035136481E-2</v>
      </c>
      <c r="I102">
        <v>6820.5839999999998</v>
      </c>
    </row>
    <row r="103" spans="1:9" x14ac:dyDescent="0.25">
      <c r="A103" s="1">
        <v>201601</v>
      </c>
      <c r="B103">
        <v>4.9545000000000003</v>
      </c>
      <c r="C103" s="21">
        <f t="shared" si="2"/>
        <v>0.120800814387513</v>
      </c>
      <c r="D103" s="21">
        <v>-8.3999999999999995E-3</v>
      </c>
      <c r="E103" s="21">
        <v>-3.4999999999999996E-3</v>
      </c>
      <c r="F103" s="21">
        <v>1.54E-2</v>
      </c>
      <c r="G103" s="21">
        <v>2.1400000000000002E-2</v>
      </c>
      <c r="H103" s="21">
        <f t="shared" si="3"/>
        <v>8.3704522803396575E-2</v>
      </c>
      <c r="I103">
        <v>6752.4219999999996</v>
      </c>
    </row>
    <row r="104" spans="1:9" x14ac:dyDescent="0.25">
      <c r="A104" s="1">
        <v>201512</v>
      </c>
      <c r="B104">
        <v>4.4204999999999997</v>
      </c>
      <c r="C104" s="21">
        <f t="shared" si="2"/>
        <v>-4.2829612628023317E-2</v>
      </c>
      <c r="D104" s="21">
        <v>-2.0000000000000001E-4</v>
      </c>
      <c r="E104" s="21">
        <v>-2.6499999999999999E-2</v>
      </c>
      <c r="F104" s="21">
        <v>1.21E-2</v>
      </c>
      <c r="G104" s="21">
        <v>1.26E-2</v>
      </c>
      <c r="H104" s="21">
        <f t="shared" si="3"/>
        <v>9.829307572613688E-3</v>
      </c>
      <c r="I104">
        <v>6230.87</v>
      </c>
    </row>
    <row r="105" spans="1:9" x14ac:dyDescent="0.25">
      <c r="A105" s="1">
        <v>201511</v>
      </c>
      <c r="B105">
        <v>4.6182999999999996</v>
      </c>
      <c r="C105" s="21">
        <f t="shared" si="2"/>
        <v>5.4165715590047903E-2</v>
      </c>
      <c r="D105" s="21">
        <v>2.12E-2</v>
      </c>
      <c r="E105" s="21">
        <v>-2.92E-2</v>
      </c>
      <c r="F105" s="21">
        <v>1.6E-2</v>
      </c>
      <c r="G105" s="21">
        <v>5.1999999999999998E-3</v>
      </c>
      <c r="H105" s="21">
        <f t="shared" si="3"/>
        <v>-2.4356841749074265E-2</v>
      </c>
      <c r="I105">
        <v>6170.2209999999995</v>
      </c>
    </row>
    <row r="106" spans="1:9" x14ac:dyDescent="0.25">
      <c r="A106" s="1">
        <v>201510</v>
      </c>
      <c r="B106">
        <v>4.3810000000000002</v>
      </c>
      <c r="C106" s="21">
        <f t="shared" si="2"/>
        <v>5.4773082942096929E-2</v>
      </c>
      <c r="D106" s="21">
        <v>-1.32E-2</v>
      </c>
      <c r="E106" s="21">
        <v>1.1699999999999999E-2</v>
      </c>
      <c r="F106" s="21">
        <v>1.1399999999999999E-2</v>
      </c>
      <c r="G106" s="21">
        <v>-1E-3</v>
      </c>
      <c r="H106" s="21">
        <f t="shared" si="3"/>
        <v>3.6738440858011812E-2</v>
      </c>
      <c r="I106">
        <v>6324.26</v>
      </c>
    </row>
    <row r="107" spans="1:9" x14ac:dyDescent="0.25">
      <c r="A107" s="1">
        <v>201509</v>
      </c>
      <c r="B107">
        <v>4.1535000000000002</v>
      </c>
      <c r="C107" s="21">
        <f t="shared" si="2"/>
        <v>4.7382489408916761E-2</v>
      </c>
      <c r="D107" s="21">
        <v>3.1699999999999999E-2</v>
      </c>
      <c r="E107" s="21">
        <v>-3.2000000000000002E-3</v>
      </c>
      <c r="F107" s="21">
        <v>-1.43E-2</v>
      </c>
      <c r="G107" s="21">
        <v>1.11E-2</v>
      </c>
      <c r="H107" s="21">
        <f t="shared" si="3"/>
        <v>1.9006169345974433E-2</v>
      </c>
      <c r="I107">
        <v>6100.15</v>
      </c>
    </row>
    <row r="108" spans="1:9" x14ac:dyDescent="0.25">
      <c r="A108" s="1">
        <v>201508</v>
      </c>
      <c r="B108">
        <v>3.9655999999999998</v>
      </c>
      <c r="C108" s="21">
        <f t="shared" si="2"/>
        <v>7.21894770994429E-2</v>
      </c>
      <c r="D108" s="21">
        <v>-1.1299999999999999E-2</v>
      </c>
      <c r="E108" s="21">
        <v>8.0000000000000002E-3</v>
      </c>
      <c r="F108" s="21">
        <v>-2.0000000000000001E-4</v>
      </c>
      <c r="G108" s="21">
        <v>-5.1000000000000004E-3</v>
      </c>
      <c r="H108" s="21">
        <f t="shared" si="3"/>
        <v>7.0263261965429091E-2</v>
      </c>
      <c r="I108">
        <v>5986.3720000000003</v>
      </c>
    </row>
    <row r="109" spans="1:9" x14ac:dyDescent="0.25">
      <c r="A109" s="1">
        <v>201507</v>
      </c>
      <c r="B109">
        <v>3.6985999999999999</v>
      </c>
      <c r="C109" s="21">
        <f t="shared" si="2"/>
        <v>-3.6094967553621293E-2</v>
      </c>
      <c r="D109" s="21">
        <v>-6.1900000000000004E-2</v>
      </c>
      <c r="E109" s="21">
        <v>-2.7699999999999999E-2</v>
      </c>
      <c r="F109" s="21">
        <v>4.4900000000000002E-2</v>
      </c>
      <c r="G109" s="21">
        <v>1.7500000000000002E-2</v>
      </c>
      <c r="H109" s="21">
        <f t="shared" si="3"/>
        <v>-1.1117092700192455E-2</v>
      </c>
      <c r="I109">
        <v>5593.3639999999996</v>
      </c>
    </row>
    <row r="110" spans="1:9" x14ac:dyDescent="0.25">
      <c r="A110" s="1">
        <v>201506</v>
      </c>
      <c r="B110">
        <v>3.8371</v>
      </c>
      <c r="C110" s="21">
        <f t="shared" si="2"/>
        <v>-0.1221660451602572</v>
      </c>
      <c r="D110" s="21">
        <v>1.21E-2</v>
      </c>
      <c r="E110" s="21">
        <v>-2.5999999999999999E-3</v>
      </c>
      <c r="F110" s="21">
        <v>-9.1999999999999998E-3</v>
      </c>
      <c r="G110" s="21">
        <v>1.78E-2</v>
      </c>
      <c r="H110" s="21">
        <f t="shared" si="3"/>
        <v>-4.4707314951726529E-2</v>
      </c>
      <c r="I110">
        <v>5656.2449999999999</v>
      </c>
    </row>
    <row r="111" spans="1:9" x14ac:dyDescent="0.25">
      <c r="A111" s="1">
        <v>201505</v>
      </c>
      <c r="B111">
        <v>4.3711000000000002</v>
      </c>
      <c r="C111" s="21">
        <f t="shared" si="2"/>
        <v>5.2389550981100319E-2</v>
      </c>
      <c r="D111" s="21">
        <v>8.72E-2</v>
      </c>
      <c r="E111" s="21">
        <v>6.4000000000000003E-3</v>
      </c>
      <c r="F111" s="21">
        <v>-4.1599999999999998E-2</v>
      </c>
      <c r="G111" s="21">
        <v>1.3300000000000001E-2</v>
      </c>
      <c r="H111" s="21">
        <f t="shared" si="3"/>
        <v>3.3874534067568352E-2</v>
      </c>
      <c r="I111">
        <v>5920.9549999999999</v>
      </c>
    </row>
    <row r="112" spans="1:9" x14ac:dyDescent="0.25">
      <c r="A112" s="1">
        <v>201504</v>
      </c>
      <c r="B112">
        <v>4.1535000000000002</v>
      </c>
      <c r="C112" s="21">
        <f t="shared" si="2"/>
        <v>-5.1928783382789279E-2</v>
      </c>
      <c r="D112" s="21">
        <v>0.1072</v>
      </c>
      <c r="E112" s="21">
        <v>5.1999999999999998E-3</v>
      </c>
      <c r="F112" s="21">
        <v>-6.2300000000000001E-2</v>
      </c>
      <c r="G112" s="21">
        <v>-2.8900000000000002E-2</v>
      </c>
      <c r="H112" s="21">
        <f t="shared" si="3"/>
        <v>-2.0187002487104588E-2</v>
      </c>
      <c r="I112">
        <v>5726.9570000000003</v>
      </c>
    </row>
    <row r="113" spans="1:9" x14ac:dyDescent="0.25">
      <c r="A113" s="1">
        <v>201503</v>
      </c>
      <c r="B113">
        <v>4.3810000000000002</v>
      </c>
      <c r="C113" s="21">
        <f t="shared" si="2"/>
        <v>5.4773082942096929E-2</v>
      </c>
      <c r="D113" s="21">
        <v>1.4000000000000002E-3</v>
      </c>
      <c r="E113" s="21">
        <v>1.0800000000000001E-2</v>
      </c>
      <c r="F113" s="21">
        <v>-1.5900000000000001E-2</v>
      </c>
      <c r="G113" s="21">
        <v>3.2000000000000002E-3</v>
      </c>
      <c r="H113" s="21">
        <f t="shared" si="3"/>
        <v>9.257449403729856E-3</v>
      </c>
      <c r="I113">
        <v>5844.9489999999996</v>
      </c>
    </row>
    <row r="114" spans="1:9" x14ac:dyDescent="0.25">
      <c r="A114" s="1">
        <v>201502</v>
      </c>
      <c r="B114">
        <v>4.1535000000000002</v>
      </c>
      <c r="C114" s="21">
        <f t="shared" si="2"/>
        <v>2.4392048537463795E-2</v>
      </c>
      <c r="D114" s="21">
        <v>1E-4</v>
      </c>
      <c r="E114" s="21">
        <v>-3.1899999999999998E-2</v>
      </c>
      <c r="F114" s="21">
        <v>2.8399999999999998E-2</v>
      </c>
      <c r="G114" s="21">
        <v>-3.0999999999999999E-3</v>
      </c>
      <c r="H114" s="21">
        <f t="shared" si="3"/>
        <v>-7.3104404622225116E-3</v>
      </c>
      <c r="I114">
        <v>5791.3360000000002</v>
      </c>
    </row>
    <row r="115" spans="1:9" x14ac:dyDescent="0.25">
      <c r="A115" s="1">
        <v>201501</v>
      </c>
      <c r="B115">
        <v>4.0545999999999998</v>
      </c>
      <c r="C115" s="21">
        <f t="shared" si="2"/>
        <v>2.7573622586040791E-2</v>
      </c>
      <c r="D115" s="21">
        <v>-3.4200000000000001E-2</v>
      </c>
      <c r="E115" s="21">
        <v>4.4199999999999996E-2</v>
      </c>
      <c r="F115" s="21">
        <v>-4.3099999999999999E-2</v>
      </c>
      <c r="G115" s="21">
        <v>-2.7000000000000001E-3</v>
      </c>
      <c r="H115" s="21">
        <f t="shared" si="3"/>
        <v>-7.5677829204595648E-3</v>
      </c>
      <c r="I115">
        <v>5833.9849999999997</v>
      </c>
    </row>
    <row r="116" spans="1:9" x14ac:dyDescent="0.25">
      <c r="A116" s="1">
        <v>201412</v>
      </c>
      <c r="B116">
        <v>3.9458000000000002</v>
      </c>
      <c r="C116" s="21">
        <f t="shared" si="2"/>
        <v>1.525794416570192E-2</v>
      </c>
      <c r="D116" s="21">
        <v>-2.3399999999999997E-2</v>
      </c>
      <c r="E116" s="21">
        <v>8.0000000000000002E-3</v>
      </c>
      <c r="F116" s="21">
        <v>6.4000000000000003E-3</v>
      </c>
      <c r="G116" s="21">
        <v>-1.4000000000000002E-3</v>
      </c>
      <c r="H116" s="21">
        <f t="shared" si="3"/>
        <v>2.3411754362599568E-2</v>
      </c>
      <c r="I116">
        <v>5878.4719999999998</v>
      </c>
    </row>
    <row r="117" spans="1:9" x14ac:dyDescent="0.25">
      <c r="A117" s="1">
        <v>201411</v>
      </c>
      <c r="B117">
        <v>3.8864999999999998</v>
      </c>
      <c r="C117" s="21">
        <f t="shared" si="2"/>
        <v>1.2874306116598344E-2</v>
      </c>
      <c r="D117" s="21">
        <v>-5.9999999999999995E-4</v>
      </c>
      <c r="E117" s="21">
        <v>2.2400000000000003E-2</v>
      </c>
      <c r="F117" s="21">
        <v>-2.2400000000000003E-2</v>
      </c>
      <c r="G117" s="21">
        <v>7.000000000000001E-4</v>
      </c>
      <c r="H117" s="21">
        <f t="shared" si="3"/>
        <v>3.1555867401136029E-2</v>
      </c>
      <c r="I117">
        <v>5743.9949999999999</v>
      </c>
    </row>
    <row r="118" spans="1:9" x14ac:dyDescent="0.25">
      <c r="A118" s="1">
        <v>201410</v>
      </c>
      <c r="B118">
        <v>3.8371</v>
      </c>
      <c r="C118" s="21">
        <f t="shared" si="2"/>
        <v>-1.271066512286112E-2</v>
      </c>
      <c r="D118" s="21">
        <v>-4.8499999999999995E-2</v>
      </c>
      <c r="E118" s="21">
        <v>-1.9799999999999998E-2</v>
      </c>
      <c r="F118" s="21">
        <v>2.1600000000000001E-2</v>
      </c>
      <c r="G118" s="21">
        <v>1.0700000000000001E-2</v>
      </c>
      <c r="H118" s="21">
        <f t="shared" si="3"/>
        <v>2.6516251334006924E-2</v>
      </c>
      <c r="I118">
        <v>5568.2830000000004</v>
      </c>
    </row>
    <row r="119" spans="1:9" x14ac:dyDescent="0.25">
      <c r="A119" s="1">
        <v>201409</v>
      </c>
      <c r="B119">
        <v>3.8864999999999998</v>
      </c>
      <c r="C119" s="21">
        <f t="shared" si="2"/>
        <v>5.1206455116765692E-3</v>
      </c>
      <c r="D119" s="21">
        <v>1.6399999999999998E-2</v>
      </c>
      <c r="E119" s="21">
        <v>3.9E-2</v>
      </c>
      <c r="F119" s="21">
        <v>-2.29E-2</v>
      </c>
      <c r="G119" s="21">
        <v>1.9900000000000001E-2</v>
      </c>
      <c r="H119" s="21">
        <f t="shared" si="3"/>
        <v>6.7954951841500133E-3</v>
      </c>
      <c r="I119">
        <v>5424.4470000000001</v>
      </c>
    </row>
    <row r="120" spans="1:9" x14ac:dyDescent="0.25">
      <c r="A120" s="1">
        <v>201408</v>
      </c>
      <c r="B120">
        <v>3.8666999999999998</v>
      </c>
      <c r="C120" s="21">
        <f t="shared" si="2"/>
        <v>7.1226728723404298E-2</v>
      </c>
      <c r="D120" s="21">
        <v>2.18E-2</v>
      </c>
      <c r="E120" s="21">
        <v>-8.0000000000000004E-4</v>
      </c>
      <c r="F120" s="21">
        <v>-9.0000000000000011E-3</v>
      </c>
      <c r="G120" s="21">
        <v>1.32E-2</v>
      </c>
      <c r="H120" s="21">
        <f t="shared" si="3"/>
        <v>2.5270421502265217E-2</v>
      </c>
      <c r="I120">
        <v>5387.8339999999998</v>
      </c>
    </row>
    <row r="121" spans="1:9" x14ac:dyDescent="0.25">
      <c r="A121" s="1">
        <v>201407</v>
      </c>
      <c r="B121">
        <v>3.6095999999999999</v>
      </c>
      <c r="C121" s="21">
        <f t="shared" si="2"/>
        <v>-3.4401583649884993E-2</v>
      </c>
      <c r="D121" s="21">
        <v>-1E-3</v>
      </c>
      <c r="E121" s="21">
        <v>2.7699999999999999E-2</v>
      </c>
      <c r="F121" s="21">
        <v>-5.5000000000000005E-3</v>
      </c>
      <c r="G121" s="21">
        <v>-4.1999999999999997E-3</v>
      </c>
      <c r="H121" s="21">
        <f t="shared" si="3"/>
        <v>6.0754660413153694E-3</v>
      </c>
      <c r="I121">
        <v>5255.0370000000003</v>
      </c>
    </row>
    <row r="122" spans="1:9" x14ac:dyDescent="0.25">
      <c r="A122" s="1">
        <v>201406</v>
      </c>
      <c r="B122">
        <v>3.7382</v>
      </c>
      <c r="C122" s="21">
        <f t="shared" si="2"/>
        <v>5.3248709122202253E-3</v>
      </c>
      <c r="D122" s="21">
        <v>1.29E-2</v>
      </c>
      <c r="E122" s="21">
        <v>7.9000000000000008E-3</v>
      </c>
      <c r="F122" s="21">
        <v>-1.5E-3</v>
      </c>
      <c r="G122" s="21">
        <v>-8.9999999999999998E-4</v>
      </c>
      <c r="H122" s="21">
        <f t="shared" si="3"/>
        <v>1.070319615618387E-2</v>
      </c>
      <c r="I122">
        <v>5223.3029999999999</v>
      </c>
    </row>
    <row r="123" spans="1:9" x14ac:dyDescent="0.25">
      <c r="A123" s="1">
        <v>201405</v>
      </c>
      <c r="B123">
        <v>3.7183999999999999</v>
      </c>
      <c r="C123" s="21">
        <f t="shared" si="2"/>
        <v>-5.5260550318859791E-2</v>
      </c>
      <c r="D123" s="21">
        <v>-8.0000000000000002E-3</v>
      </c>
      <c r="E123" s="21">
        <v>1.5900000000000001E-2</v>
      </c>
      <c r="F123" s="21">
        <v>-9.7999999999999997E-3</v>
      </c>
      <c r="G123" s="21">
        <v>9.5999999999999992E-3</v>
      </c>
      <c r="H123" s="21">
        <f t="shared" si="3"/>
        <v>5.1564949138156457E-3</v>
      </c>
      <c r="I123">
        <v>5167.9889999999996</v>
      </c>
    </row>
    <row r="124" spans="1:9" x14ac:dyDescent="0.25">
      <c r="A124" s="1">
        <v>201404</v>
      </c>
      <c r="B124">
        <v>3.9359000000000002</v>
      </c>
      <c r="C124" s="21">
        <f t="shared" si="2"/>
        <v>-5.0054351947822484E-3</v>
      </c>
      <c r="D124" s="21">
        <v>-4.1599999999999998E-2</v>
      </c>
      <c r="E124" s="21">
        <v>2.5699999999999997E-2</v>
      </c>
      <c r="F124" s="21">
        <v>-4.7999999999999996E-3</v>
      </c>
      <c r="G124" s="21">
        <v>2.5999999999999999E-3</v>
      </c>
      <c r="H124" s="21">
        <f t="shared" si="3"/>
        <v>-7.136905261918014E-3</v>
      </c>
      <c r="I124">
        <v>5141.4769999999999</v>
      </c>
    </row>
    <row r="125" spans="1:9" x14ac:dyDescent="0.25">
      <c r="A125" s="1">
        <v>201403</v>
      </c>
      <c r="B125">
        <v>3.9557000000000002</v>
      </c>
      <c r="C125" s="21">
        <f t="shared" si="2"/>
        <v>-5.4384203480589033E-2</v>
      </c>
      <c r="D125" s="21">
        <v>-2.8000000000000004E-3</v>
      </c>
      <c r="E125" s="21">
        <v>6.9999999999999993E-3</v>
      </c>
      <c r="F125" s="21">
        <v>1.09E-2</v>
      </c>
      <c r="G125" s="21">
        <v>1.72E-2</v>
      </c>
      <c r="H125" s="21">
        <f t="shared" si="3"/>
        <v>-1.0365824293344317E-2</v>
      </c>
      <c r="I125">
        <v>5178.4350000000004</v>
      </c>
    </row>
    <row r="126" spans="1:9" x14ac:dyDescent="0.25">
      <c r="A126" s="1">
        <v>201402</v>
      </c>
      <c r="B126">
        <v>4.1832000000000003</v>
      </c>
      <c r="C126" s="21">
        <f t="shared" si="2"/>
        <v>7.6341181011192694E-2</v>
      </c>
      <c r="D126" s="21">
        <v>-1.47E-2</v>
      </c>
      <c r="E126" s="21">
        <v>-1.06E-2</v>
      </c>
      <c r="F126" s="21">
        <v>1.1599999999999999E-2</v>
      </c>
      <c r="G126" s="21">
        <v>5.7999999999999996E-3</v>
      </c>
      <c r="H126" s="21">
        <f t="shared" si="3"/>
        <v>1.8033915293866887E-2</v>
      </c>
      <c r="I126">
        <v>5232.6760000000004</v>
      </c>
    </row>
    <row r="127" spans="1:9" x14ac:dyDescent="0.25">
      <c r="A127" s="1">
        <v>201401</v>
      </c>
      <c r="B127">
        <v>3.8864999999999998</v>
      </c>
      <c r="C127" s="21">
        <f t="shared" si="2"/>
        <v>0</v>
      </c>
      <c r="D127" s="21">
        <v>3.8900000000000004E-2</v>
      </c>
      <c r="E127" s="21">
        <v>-1.2E-2</v>
      </c>
      <c r="F127" s="21">
        <v>2.8999999999999998E-3</v>
      </c>
      <c r="G127" s="21">
        <v>9.7999999999999997E-3</v>
      </c>
      <c r="H127" s="21">
        <f t="shared" si="3"/>
        <v>3.0048668968052139E-2</v>
      </c>
      <c r="I127">
        <v>5139.982</v>
      </c>
    </row>
    <row r="128" spans="1:9" x14ac:dyDescent="0.25">
      <c r="A128" s="1">
        <v>201312</v>
      </c>
      <c r="B128">
        <v>3.8864999999999998</v>
      </c>
      <c r="C128" s="21">
        <f t="shared" si="2"/>
        <v>1.5494356187290892E-2</v>
      </c>
      <c r="D128" s="21">
        <v>8.8000000000000005E-3</v>
      </c>
      <c r="E128" s="21">
        <v>-1.1899999999999999E-2</v>
      </c>
      <c r="F128" s="21">
        <v>7.6E-3</v>
      </c>
      <c r="G128" s="21">
        <v>-5.1999999999999998E-3</v>
      </c>
      <c r="H128" s="21">
        <f t="shared" si="3"/>
        <v>2.3685102910341316E-2</v>
      </c>
      <c r="I128">
        <v>4990.0379999999996</v>
      </c>
    </row>
    <row r="129" spans="1:9" x14ac:dyDescent="0.25">
      <c r="A129" s="1">
        <v>201311</v>
      </c>
      <c r="B129">
        <v>3.8271999999999999</v>
      </c>
      <c r="C129" s="21">
        <f t="shared" si="2"/>
        <v>3.7547103315531238E-2</v>
      </c>
      <c r="D129" s="21">
        <v>-6.1999999999999998E-3</v>
      </c>
      <c r="E129" s="21">
        <v>1.7500000000000002E-2</v>
      </c>
      <c r="F129" s="21">
        <v>-2.3099999999999999E-2</v>
      </c>
      <c r="G129" s="21">
        <v>6.4000000000000003E-3</v>
      </c>
      <c r="H129" s="21">
        <f t="shared" si="3"/>
        <v>2.9042159505679566E-2</v>
      </c>
      <c r="I129">
        <v>4874.5829999999996</v>
      </c>
    </row>
    <row r="130" spans="1:9" x14ac:dyDescent="0.25">
      <c r="A130" s="1">
        <v>201310</v>
      </c>
      <c r="B130">
        <v>3.6886999999999999</v>
      </c>
      <c r="C130" s="21">
        <f t="shared" si="2"/>
        <v>5.3967129112268974E-3</v>
      </c>
      <c r="D130" s="21">
        <v>-2.86E-2</v>
      </c>
      <c r="E130" s="21">
        <v>7.4000000000000003E-3</v>
      </c>
      <c r="F130" s="21">
        <v>4.4699999999999997E-2</v>
      </c>
      <c r="G130" s="21">
        <v>-1E-3</v>
      </c>
      <c r="H130" s="21">
        <f t="shared" si="3"/>
        <v>-1.2083546230930331E-2</v>
      </c>
      <c r="I130">
        <v>4737.01</v>
      </c>
    </row>
    <row r="131" spans="1:9" x14ac:dyDescent="0.25">
      <c r="A131" s="1">
        <v>201309</v>
      </c>
      <c r="B131">
        <v>3.6688999999999998</v>
      </c>
      <c r="C131" s="21">
        <f t="shared" ref="C131:C194" si="4">B131/B132-1</f>
        <v>-4.6271023421456281E-2</v>
      </c>
      <c r="D131" s="21">
        <v>7.8000000000000005E-3</v>
      </c>
      <c r="E131" s="21">
        <v>-1.9799999999999998E-2</v>
      </c>
      <c r="F131" s="21">
        <v>1.4000000000000002E-3</v>
      </c>
      <c r="G131" s="21">
        <v>5.4000000000000003E-3</v>
      </c>
      <c r="H131" s="21">
        <f t="shared" ref="H131:H194" si="5">I131/I132-1</f>
        <v>-2.3377271969963309E-2</v>
      </c>
      <c r="I131">
        <v>4794.95</v>
      </c>
    </row>
    <row r="132" spans="1:9" x14ac:dyDescent="0.25">
      <c r="A132" s="1">
        <v>201308</v>
      </c>
      <c r="B132">
        <v>3.8469000000000002</v>
      </c>
      <c r="C132" s="21">
        <f t="shared" si="4"/>
        <v>-2.9932418801694505E-2</v>
      </c>
      <c r="D132" s="21">
        <v>1.2500000000000001E-2</v>
      </c>
      <c r="E132" s="21">
        <v>-1.7500000000000002E-2</v>
      </c>
      <c r="F132" s="21">
        <v>1.23E-2</v>
      </c>
      <c r="G132" s="21">
        <v>-4.6999999999999993E-3</v>
      </c>
      <c r="H132" s="21">
        <f t="shared" si="5"/>
        <v>3.659730507663328E-2</v>
      </c>
      <c r="I132">
        <v>4909.7259999999997</v>
      </c>
    </row>
    <row r="133" spans="1:9" x14ac:dyDescent="0.25">
      <c r="A133" s="1">
        <v>201307</v>
      </c>
      <c r="B133">
        <v>3.9655999999999998</v>
      </c>
      <c r="C133" s="21">
        <f t="shared" si="4"/>
        <v>3.0856013933296733E-2</v>
      </c>
      <c r="D133" s="21">
        <v>2.4300000000000002E-2</v>
      </c>
      <c r="E133" s="21">
        <v>-2.9100000000000001E-2</v>
      </c>
      <c r="F133" s="21">
        <v>1.0200000000000001E-2</v>
      </c>
      <c r="G133" s="21">
        <v>-1.47E-2</v>
      </c>
      <c r="H133" s="21">
        <f t="shared" si="5"/>
        <v>4.3034197539292052E-2</v>
      </c>
      <c r="I133">
        <v>4736.3869999999997</v>
      </c>
    </row>
    <row r="134" spans="1:9" x14ac:dyDescent="0.25">
      <c r="A134" s="1">
        <v>201306</v>
      </c>
      <c r="B134">
        <v>3.8469000000000002</v>
      </c>
      <c r="C134" s="21">
        <f t="shared" si="4"/>
        <v>-7.1604401969302067E-2</v>
      </c>
      <c r="D134" s="21">
        <v>-3.5999999999999999E-3</v>
      </c>
      <c r="E134" s="21">
        <v>1.4999999999999999E-2</v>
      </c>
      <c r="F134" s="21">
        <v>-1.2500000000000001E-2</v>
      </c>
      <c r="G134" s="21">
        <v>3.3799999999999997E-2</v>
      </c>
      <c r="H134" s="21">
        <f t="shared" si="5"/>
        <v>6.5778093140478333E-4</v>
      </c>
      <c r="I134">
        <v>4540.97</v>
      </c>
    </row>
    <row r="135" spans="1:9" x14ac:dyDescent="0.25">
      <c r="A135" s="1">
        <v>201305</v>
      </c>
      <c r="B135">
        <v>4.1436000000000002</v>
      </c>
      <c r="C135" s="21">
        <f t="shared" si="4"/>
        <v>-3.8986942505276345E-2</v>
      </c>
      <c r="D135" s="21">
        <v>1.2800000000000001E-2</v>
      </c>
      <c r="E135" s="21">
        <v>3.1099999999999999E-2</v>
      </c>
      <c r="F135" s="21">
        <v>-1.0700000000000001E-2</v>
      </c>
      <c r="G135" s="21">
        <v>-3.6200000000000003E-2</v>
      </c>
      <c r="H135" s="21">
        <f t="shared" si="5"/>
        <v>2.2028871397578476E-2</v>
      </c>
      <c r="I135">
        <v>4537.9849999999997</v>
      </c>
    </row>
    <row r="136" spans="1:9" x14ac:dyDescent="0.25">
      <c r="A136" s="1">
        <v>201304</v>
      </c>
      <c r="B136">
        <v>4.3117000000000001</v>
      </c>
      <c r="C136" s="21">
        <f t="shared" si="4"/>
        <v>4.0568587701515613E-2</v>
      </c>
      <c r="D136" s="21">
        <v>-5.8400000000000001E-2</v>
      </c>
      <c r="E136" s="21">
        <v>2.1600000000000001E-2</v>
      </c>
      <c r="F136" s="21">
        <v>6.9999999999999993E-3</v>
      </c>
      <c r="G136" s="21">
        <v>3.49E-2</v>
      </c>
      <c r="H136" s="21">
        <f t="shared" si="5"/>
        <v>-1.5777535376874874E-2</v>
      </c>
      <c r="I136">
        <v>4440.1729999999998</v>
      </c>
    </row>
    <row r="137" spans="1:9" x14ac:dyDescent="0.25">
      <c r="A137" s="1">
        <v>201303</v>
      </c>
      <c r="B137">
        <v>4.1436000000000002</v>
      </c>
      <c r="C137" s="21">
        <f t="shared" si="4"/>
        <v>-6.0535981499115654E-2</v>
      </c>
      <c r="D137" s="21">
        <v>1E-4</v>
      </c>
      <c r="E137" s="21">
        <v>-8.8000000000000005E-3</v>
      </c>
      <c r="F137" s="21">
        <v>8.8000000000000005E-3</v>
      </c>
      <c r="G137" s="21">
        <v>1.24E-2</v>
      </c>
      <c r="H137" s="21">
        <f t="shared" si="5"/>
        <v>-2.2325691264463043E-2</v>
      </c>
      <c r="I137">
        <v>4511.3509999999997</v>
      </c>
    </row>
    <row r="138" spans="1:9" x14ac:dyDescent="0.25">
      <c r="A138" s="1">
        <v>201302</v>
      </c>
      <c r="B138">
        <v>4.4105999999999996</v>
      </c>
      <c r="C138" s="21">
        <f t="shared" si="4"/>
        <v>1.1327157663028498E-2</v>
      </c>
      <c r="D138" s="21">
        <v>-9.1999999999999998E-3</v>
      </c>
      <c r="E138" s="21">
        <v>1.44E-2</v>
      </c>
      <c r="F138" s="21">
        <v>9.1999999999999998E-3</v>
      </c>
      <c r="G138" s="21">
        <v>2.06E-2</v>
      </c>
      <c r="H138" s="21">
        <f t="shared" si="5"/>
        <v>4.3325041365628758E-2</v>
      </c>
      <c r="I138">
        <v>4614.37</v>
      </c>
    </row>
    <row r="139" spans="1:9" x14ac:dyDescent="0.25">
      <c r="A139" s="1">
        <v>201301</v>
      </c>
      <c r="B139">
        <v>4.3612000000000002</v>
      </c>
      <c r="C139" s="21">
        <f t="shared" si="4"/>
        <v>3.7639781108731896E-2</v>
      </c>
      <c r="D139" s="21">
        <v>8.3000000000000001E-3</v>
      </c>
      <c r="E139" s="21">
        <v>2.9399999999999999E-2</v>
      </c>
      <c r="F139" s="21">
        <v>5.5000000000000005E-3</v>
      </c>
      <c r="G139" s="21">
        <v>-9.1999999999999998E-3</v>
      </c>
      <c r="H139" s="21">
        <f t="shared" si="5"/>
        <v>2.3784226225611604E-2</v>
      </c>
      <c r="I139">
        <v>4422.7539999999999</v>
      </c>
    </row>
    <row r="140" spans="1:9" x14ac:dyDescent="0.25">
      <c r="A140" s="1">
        <v>201212</v>
      </c>
      <c r="B140">
        <v>4.2030000000000003</v>
      </c>
      <c r="C140" s="21">
        <f t="shared" si="4"/>
        <v>7.0528004890349383E-2</v>
      </c>
      <c r="D140" s="21">
        <v>1.4800000000000001E-2</v>
      </c>
      <c r="E140" s="21">
        <v>8.5000000000000006E-3</v>
      </c>
      <c r="F140" s="21">
        <v>6.1999999999999998E-3</v>
      </c>
      <c r="G140" s="21">
        <v>5.1999999999999998E-3</v>
      </c>
      <c r="H140" s="21">
        <f t="shared" si="5"/>
        <v>1.5839311374774345E-2</v>
      </c>
      <c r="I140">
        <v>4320.0060000000003</v>
      </c>
    </row>
    <row r="141" spans="1:9" x14ac:dyDescent="0.25">
      <c r="A141" s="1">
        <v>201211</v>
      </c>
      <c r="B141">
        <v>3.9260999999999999</v>
      </c>
      <c r="C141" s="21">
        <f t="shared" si="4"/>
        <v>5.0264833342250181E-2</v>
      </c>
      <c r="D141" s="21">
        <v>-3.1600000000000003E-2</v>
      </c>
      <c r="E141" s="21">
        <v>2.8900000000000002E-2</v>
      </c>
      <c r="F141" s="21">
        <v>-2E-3</v>
      </c>
      <c r="G141" s="21">
        <v>5.8999999999999999E-3</v>
      </c>
      <c r="H141" s="21">
        <f t="shared" si="5"/>
        <v>4.577238533357697E-2</v>
      </c>
      <c r="I141">
        <v>4252.6469999999999</v>
      </c>
    </row>
    <row r="142" spans="1:9" x14ac:dyDescent="0.25">
      <c r="A142" s="1">
        <v>201210</v>
      </c>
      <c r="B142">
        <v>3.7382</v>
      </c>
      <c r="C142" s="21">
        <f t="shared" si="4"/>
        <v>1.0706753906883693E-2</v>
      </c>
      <c r="D142" s="21">
        <v>-4.8999999999999998E-3</v>
      </c>
      <c r="E142" s="21">
        <v>-6.4000000000000003E-3</v>
      </c>
      <c r="F142" s="21">
        <v>7.4999999999999997E-3</v>
      </c>
      <c r="G142" s="21">
        <v>1.3000000000000001E-2</v>
      </c>
      <c r="H142" s="21">
        <f t="shared" si="5"/>
        <v>4.0559632560888126E-3</v>
      </c>
      <c r="I142">
        <v>4066.5129999999999</v>
      </c>
    </row>
    <row r="143" spans="1:9" x14ac:dyDescent="0.25">
      <c r="A143" s="1">
        <v>201209</v>
      </c>
      <c r="B143">
        <v>3.6985999999999999</v>
      </c>
      <c r="C143" s="21">
        <f t="shared" si="4"/>
        <v>-3.6094967553621293E-2</v>
      </c>
      <c r="D143" s="21">
        <v>7.4999999999999997E-3</v>
      </c>
      <c r="E143" s="21">
        <v>1.61E-2</v>
      </c>
      <c r="F143" s="21">
        <v>-7.4000000000000003E-3</v>
      </c>
      <c r="G143" s="21">
        <v>-1.9099999999999999E-2</v>
      </c>
      <c r="H143" s="21">
        <f t="shared" si="5"/>
        <v>2.3297849654713598E-2</v>
      </c>
      <c r="I143">
        <v>4050.0859999999998</v>
      </c>
    </row>
    <row r="144" spans="1:9" x14ac:dyDescent="0.25">
      <c r="A144" s="1">
        <v>201208</v>
      </c>
      <c r="B144">
        <v>3.8371</v>
      </c>
      <c r="C144" s="21">
        <f t="shared" si="4"/>
        <v>2.6456583382376442E-2</v>
      </c>
      <c r="D144" s="21">
        <v>7.7000000000000002E-3</v>
      </c>
      <c r="E144" s="21">
        <v>2.3E-3</v>
      </c>
      <c r="F144" s="21">
        <v>-1.1000000000000001E-3</v>
      </c>
      <c r="G144" s="21">
        <v>-5.4000000000000003E-3</v>
      </c>
      <c r="H144" s="21">
        <f t="shared" si="5"/>
        <v>3.2270011486254635E-2</v>
      </c>
      <c r="I144">
        <v>3957.8760000000002</v>
      </c>
    </row>
    <row r="145" spans="1:9" x14ac:dyDescent="0.25">
      <c r="A145" s="1">
        <v>201207</v>
      </c>
      <c r="B145">
        <v>3.7382</v>
      </c>
      <c r="C145" s="21">
        <f t="shared" si="4"/>
        <v>-2.6147278548559472E-3</v>
      </c>
      <c r="D145" s="21">
        <v>-3.9699999999999999E-2</v>
      </c>
      <c r="E145" s="21">
        <v>1.4800000000000001E-2</v>
      </c>
      <c r="F145" s="21">
        <v>7.8000000000000005E-3</v>
      </c>
      <c r="G145" s="21">
        <v>3.2599999999999997E-2</v>
      </c>
      <c r="H145" s="21">
        <f t="shared" si="5"/>
        <v>4.5672924825727934E-2</v>
      </c>
      <c r="I145">
        <v>3834.1480000000001</v>
      </c>
    </row>
    <row r="146" spans="1:9" x14ac:dyDescent="0.25">
      <c r="A146" s="1">
        <v>201206</v>
      </c>
      <c r="B146">
        <v>3.7480000000000002</v>
      </c>
      <c r="C146" s="21">
        <f t="shared" si="4"/>
        <v>6.4591262852922826E-2</v>
      </c>
      <c r="D146" s="21">
        <v>-3.3000000000000002E-2</v>
      </c>
      <c r="E146" s="21">
        <v>1.26E-2</v>
      </c>
      <c r="F146" s="21">
        <v>1.2199999999999999E-2</v>
      </c>
      <c r="G146" s="21">
        <v>8.6E-3</v>
      </c>
      <c r="H146" s="21">
        <f t="shared" si="5"/>
        <v>3.4321482873108877E-2</v>
      </c>
      <c r="I146">
        <v>3666.68</v>
      </c>
    </row>
    <row r="147" spans="1:9" x14ac:dyDescent="0.25">
      <c r="A147" s="1">
        <v>201205</v>
      </c>
      <c r="B147">
        <v>3.5206</v>
      </c>
      <c r="C147" s="21">
        <f t="shared" si="4"/>
        <v>4.704972638591487E-2</v>
      </c>
      <c r="D147" s="21">
        <v>1.5E-3</v>
      </c>
      <c r="E147" s="21">
        <v>3.6200000000000003E-2</v>
      </c>
      <c r="F147" s="21">
        <v>4.0000000000000001E-3</v>
      </c>
      <c r="G147" s="21">
        <v>1.7600000000000001E-2</v>
      </c>
      <c r="H147" s="21">
        <f t="shared" si="5"/>
        <v>4.2700601646844749E-2</v>
      </c>
      <c r="I147">
        <v>3545.01</v>
      </c>
    </row>
    <row r="148" spans="1:9" x14ac:dyDescent="0.25">
      <c r="A148" s="1">
        <v>201204</v>
      </c>
      <c r="B148">
        <v>3.3624000000000001</v>
      </c>
      <c r="C148" s="21">
        <f t="shared" si="4"/>
        <v>-4.4935522354144108E-2</v>
      </c>
      <c r="D148" s="21">
        <v>-2.35E-2</v>
      </c>
      <c r="E148" s="21">
        <v>1.32E-2</v>
      </c>
      <c r="F148" s="21">
        <v>1.7100000000000001E-2</v>
      </c>
      <c r="G148" s="21">
        <v>4.5000000000000005E-3</v>
      </c>
      <c r="H148" s="21">
        <f t="shared" si="5"/>
        <v>-2.535657913370637E-2</v>
      </c>
      <c r="I148">
        <v>3399.835</v>
      </c>
    </row>
    <row r="149" spans="1:9" x14ac:dyDescent="0.25">
      <c r="A149" s="1">
        <v>201203</v>
      </c>
      <c r="B149">
        <v>3.5206</v>
      </c>
      <c r="C149" s="21">
        <f t="shared" si="4"/>
        <v>-7.2916392363396976E-2</v>
      </c>
      <c r="D149" s="21">
        <v>4.6999999999999993E-3</v>
      </c>
      <c r="E149" s="21">
        <v>-1.1999999999999999E-3</v>
      </c>
      <c r="F149" s="21">
        <v>2.2599999999999999E-2</v>
      </c>
      <c r="G149" s="21">
        <v>2.5000000000000001E-2</v>
      </c>
      <c r="H149" s="21">
        <f t="shared" si="5"/>
        <v>-1.9007422647709049E-2</v>
      </c>
      <c r="I149">
        <v>3488.2860000000001</v>
      </c>
    </row>
    <row r="150" spans="1:9" x14ac:dyDescent="0.25">
      <c r="A150" s="1">
        <v>201202</v>
      </c>
      <c r="B150">
        <v>3.7974999999999999</v>
      </c>
      <c r="C150" s="21">
        <f t="shared" si="4"/>
        <v>-2.5382404270608783E-2</v>
      </c>
      <c r="D150" s="21">
        <v>2.8900000000000002E-2</v>
      </c>
      <c r="E150" s="21">
        <v>8.0000000000000002E-3</v>
      </c>
      <c r="F150" s="21">
        <v>-1.8600000000000002E-2</v>
      </c>
      <c r="G150" s="21">
        <v>-1.9E-3</v>
      </c>
      <c r="H150" s="21">
        <f t="shared" si="5"/>
        <v>1.3199701728056734E-2</v>
      </c>
      <c r="I150">
        <v>3555.8739999999998</v>
      </c>
    </row>
    <row r="151" spans="1:9" x14ac:dyDescent="0.25">
      <c r="A151" s="1">
        <v>201201</v>
      </c>
      <c r="B151">
        <v>3.8963999999999999</v>
      </c>
      <c r="C151" s="21">
        <f t="shared" si="4"/>
        <v>4.7870051635111821E-2</v>
      </c>
      <c r="D151" s="21">
        <v>-2.58E-2</v>
      </c>
      <c r="E151" s="21">
        <v>6.8999999999999999E-3</v>
      </c>
      <c r="F151" s="21">
        <v>-1.3899999999999999E-2</v>
      </c>
      <c r="G151" s="21">
        <v>-3.3000000000000002E-2</v>
      </c>
      <c r="H151" s="21">
        <f t="shared" si="5"/>
        <v>5.6288765662772411E-2</v>
      </c>
      <c r="I151">
        <v>3509.549</v>
      </c>
    </row>
    <row r="152" spans="1:9" x14ac:dyDescent="0.25">
      <c r="A152" s="1">
        <v>201112</v>
      </c>
      <c r="B152">
        <v>3.7183999999999999</v>
      </c>
      <c r="C152" s="21">
        <f t="shared" si="4"/>
        <v>6.5169440545418178E-2</v>
      </c>
      <c r="D152" s="21">
        <v>-2.0099999999999996E-2</v>
      </c>
      <c r="E152" s="21">
        <v>1.2E-2</v>
      </c>
      <c r="F152" s="21">
        <v>2.8000000000000004E-3</v>
      </c>
      <c r="G152" s="21">
        <v>3.9000000000000003E-3</v>
      </c>
      <c r="H152" s="21">
        <f t="shared" si="5"/>
        <v>7.9861561966430017E-3</v>
      </c>
      <c r="I152">
        <v>3322.5279999999998</v>
      </c>
    </row>
    <row r="153" spans="1:9" x14ac:dyDescent="0.25">
      <c r="A153" s="1">
        <v>201111</v>
      </c>
      <c r="B153">
        <v>3.4908999999999999</v>
      </c>
      <c r="C153" s="21">
        <f t="shared" si="4"/>
        <v>2.6161850730474168E-2</v>
      </c>
      <c r="D153" s="21">
        <v>1.2500000000000001E-2</v>
      </c>
      <c r="E153" s="21">
        <v>-1.0700000000000001E-2</v>
      </c>
      <c r="F153" s="21">
        <v>1.55E-2</v>
      </c>
      <c r="G153" s="21">
        <v>1.38E-2</v>
      </c>
      <c r="H153" s="21">
        <f t="shared" si="5"/>
        <v>6.5627125186238366E-3</v>
      </c>
      <c r="I153">
        <v>3296.2040000000002</v>
      </c>
    </row>
    <row r="154" spans="1:9" x14ac:dyDescent="0.25">
      <c r="A154" s="1">
        <v>201110</v>
      </c>
      <c r="B154">
        <v>3.4018999999999999</v>
      </c>
      <c r="C154" s="21">
        <f t="shared" si="4"/>
        <v>1.7740680907078366E-2</v>
      </c>
      <c r="D154" s="21">
        <v>-0.03</v>
      </c>
      <c r="E154" s="21">
        <v>-8.8999999999999999E-3</v>
      </c>
      <c r="F154" s="21">
        <v>6.8000000000000005E-3</v>
      </c>
      <c r="G154" s="21">
        <v>3.9000000000000003E-3</v>
      </c>
      <c r="H154" s="21">
        <f t="shared" si="5"/>
        <v>1.378506852016903E-3</v>
      </c>
      <c r="I154">
        <v>3274.7130000000002</v>
      </c>
    </row>
    <row r="155" spans="1:9" x14ac:dyDescent="0.25">
      <c r="A155" s="1">
        <v>201109</v>
      </c>
      <c r="B155">
        <v>3.3426</v>
      </c>
      <c r="C155" s="21">
        <f t="shared" si="4"/>
        <v>-4.5189670932358261E-2</v>
      </c>
      <c r="D155" s="21">
        <v>-5.6000000000000008E-3</v>
      </c>
      <c r="E155" s="21">
        <v>1.9199999999999998E-2</v>
      </c>
      <c r="F155" s="21">
        <v>1.4800000000000001E-2</v>
      </c>
      <c r="G155" s="21">
        <v>3.7599999999999995E-2</v>
      </c>
      <c r="H155" s="21">
        <f t="shared" si="5"/>
        <v>-1.8709957549113199E-2</v>
      </c>
      <c r="I155">
        <v>3270.2049999999999</v>
      </c>
    </row>
    <row r="156" spans="1:9" x14ac:dyDescent="0.25">
      <c r="A156" s="1">
        <v>201108</v>
      </c>
      <c r="B156">
        <v>3.5007999999999999</v>
      </c>
      <c r="C156" s="21">
        <f t="shared" si="4"/>
        <v>5.6717679374566066E-2</v>
      </c>
      <c r="D156" s="21">
        <v>-2.0799999999999999E-2</v>
      </c>
      <c r="E156" s="21">
        <v>-1.8799999999999997E-2</v>
      </c>
      <c r="F156" s="21">
        <v>3.7100000000000001E-2</v>
      </c>
      <c r="G156" s="21">
        <v>8.0000000000000002E-3</v>
      </c>
      <c r="H156" s="21">
        <f t="shared" si="5"/>
        <v>-3.2276029895781377E-3</v>
      </c>
      <c r="I156">
        <v>3332.5569999999998</v>
      </c>
    </row>
    <row r="157" spans="1:9" x14ac:dyDescent="0.25">
      <c r="A157" s="1">
        <v>201107</v>
      </c>
      <c r="B157">
        <v>3.3129</v>
      </c>
      <c r="C157" s="21">
        <f t="shared" si="4"/>
        <v>-2.9794149512459844E-3</v>
      </c>
      <c r="D157" s="21">
        <v>1.84E-2</v>
      </c>
      <c r="E157" s="21">
        <v>-1.06E-2</v>
      </c>
      <c r="F157" s="21">
        <v>-2.0499999999999997E-2</v>
      </c>
      <c r="G157" s="21">
        <v>-6.8000000000000005E-3</v>
      </c>
      <c r="H157" s="21">
        <f t="shared" si="5"/>
        <v>6.1024914017735465E-3</v>
      </c>
      <c r="I157">
        <v>3343.348</v>
      </c>
    </row>
    <row r="158" spans="1:9" x14ac:dyDescent="0.25">
      <c r="A158" s="1">
        <v>201106</v>
      </c>
      <c r="B158">
        <v>3.3228</v>
      </c>
      <c r="C158" s="21">
        <f t="shared" si="4"/>
        <v>-8.6967273926304545E-2</v>
      </c>
      <c r="D158" s="21">
        <v>-2.29E-2</v>
      </c>
      <c r="E158" s="21">
        <v>-5.9999999999999995E-4</v>
      </c>
      <c r="F158" s="21">
        <v>3.4300000000000004E-2</v>
      </c>
      <c r="G158" s="21">
        <v>-8.6E-3</v>
      </c>
      <c r="H158" s="21">
        <f t="shared" si="5"/>
        <v>-2.1368359549397087E-2</v>
      </c>
      <c r="I158">
        <v>3323.069</v>
      </c>
    </row>
    <row r="159" spans="1:9" x14ac:dyDescent="0.25">
      <c r="A159" s="1">
        <v>201105</v>
      </c>
      <c r="B159">
        <v>3.6393</v>
      </c>
      <c r="C159" s="21">
        <f t="shared" si="4"/>
        <v>1.6592642252576839E-2</v>
      </c>
      <c r="D159" s="21">
        <v>-2.3E-2</v>
      </c>
      <c r="E159" s="21">
        <v>2.0099999999999996E-2</v>
      </c>
      <c r="F159" s="21">
        <v>1.5E-3</v>
      </c>
      <c r="G159" s="21">
        <v>9.3999999999999986E-3</v>
      </c>
      <c r="H159" s="21">
        <f t="shared" si="5"/>
        <v>-1.5289051285397259E-2</v>
      </c>
      <c r="I159">
        <v>3395.6280000000002</v>
      </c>
    </row>
    <row r="160" spans="1:9" x14ac:dyDescent="0.25">
      <c r="A160" s="1">
        <v>201104</v>
      </c>
      <c r="B160">
        <v>3.5798999999999999</v>
      </c>
      <c r="C160" s="21">
        <f t="shared" si="4"/>
        <v>-1.3638617953380727E-2</v>
      </c>
      <c r="D160" s="21">
        <v>-5.6999999999999993E-3</v>
      </c>
      <c r="E160" s="21">
        <v>-5.3E-3</v>
      </c>
      <c r="F160" s="21">
        <v>2.6600000000000002E-2</v>
      </c>
      <c r="G160" s="21">
        <v>-6.6E-3</v>
      </c>
      <c r="H160" s="21">
        <f t="shared" si="5"/>
        <v>-2.7988715891447913E-2</v>
      </c>
      <c r="I160">
        <v>3448.35</v>
      </c>
    </row>
    <row r="161" spans="1:9" x14ac:dyDescent="0.25">
      <c r="A161" s="1">
        <v>201103</v>
      </c>
      <c r="B161">
        <v>3.6294</v>
      </c>
      <c r="C161" s="21">
        <f t="shared" si="4"/>
        <v>3.0903823211952508E-2</v>
      </c>
      <c r="D161" s="21">
        <v>-6.0999999999999995E-3</v>
      </c>
      <c r="E161" s="21">
        <v>-1.6799999999999999E-2</v>
      </c>
      <c r="F161" s="21">
        <v>2.3300000000000001E-2</v>
      </c>
      <c r="G161" s="21">
        <v>-1.46E-2</v>
      </c>
      <c r="H161" s="21">
        <f t="shared" si="5"/>
        <v>8.0461406399574553E-3</v>
      </c>
      <c r="I161">
        <v>3547.6439999999998</v>
      </c>
    </row>
    <row r="162" spans="1:9" x14ac:dyDescent="0.25">
      <c r="A162" s="1">
        <v>201102</v>
      </c>
      <c r="B162">
        <v>3.5206</v>
      </c>
      <c r="C162" s="21">
        <f t="shared" si="4"/>
        <v>5.3251959552444106E-2</v>
      </c>
      <c r="D162" s="21">
        <v>1.0200000000000001E-2</v>
      </c>
      <c r="E162" s="21">
        <v>-4.36E-2</v>
      </c>
      <c r="F162" s="21">
        <v>2.58E-2</v>
      </c>
      <c r="G162" s="21">
        <v>-6.6E-3</v>
      </c>
      <c r="H162" s="21">
        <f t="shared" si="5"/>
        <v>2.3105083973162799E-2</v>
      </c>
      <c r="I162">
        <v>3519.3270000000002</v>
      </c>
    </row>
    <row r="163" spans="1:9" x14ac:dyDescent="0.25">
      <c r="A163" s="1">
        <v>201101</v>
      </c>
      <c r="B163">
        <v>3.3426</v>
      </c>
      <c r="C163" s="21">
        <f t="shared" si="4"/>
        <v>4.0012445550715592E-2</v>
      </c>
      <c r="D163" s="21">
        <v>-1.37E-2</v>
      </c>
      <c r="E163" s="21">
        <v>0.03</v>
      </c>
      <c r="F163" s="21">
        <v>-4.1999999999999997E-3</v>
      </c>
      <c r="G163" s="21">
        <v>1.9799999999999998E-2</v>
      </c>
      <c r="H163" s="21">
        <f t="shared" si="5"/>
        <v>2.0568321296131176E-2</v>
      </c>
      <c r="I163">
        <v>3439.8490000000002</v>
      </c>
    </row>
    <row r="164" spans="1:9" x14ac:dyDescent="0.25">
      <c r="A164" s="1">
        <v>201012</v>
      </c>
      <c r="B164">
        <v>3.214</v>
      </c>
      <c r="C164" s="21">
        <f t="shared" si="4"/>
        <v>-9.1562105003545335E-3</v>
      </c>
      <c r="D164" s="21">
        <v>3.1899999999999998E-2</v>
      </c>
      <c r="E164" s="21">
        <v>-2.8199999999999999E-2</v>
      </c>
      <c r="F164" s="21">
        <v>3.0000000000000001E-3</v>
      </c>
      <c r="G164" s="21">
        <v>-3.5999999999999999E-3</v>
      </c>
      <c r="H164" s="21">
        <f t="shared" si="5"/>
        <v>9.5194594367935537E-3</v>
      </c>
      <c r="I164">
        <v>3370.5230000000001</v>
      </c>
    </row>
    <row r="165" spans="1:9" x14ac:dyDescent="0.25">
      <c r="A165" s="1">
        <v>201011</v>
      </c>
      <c r="B165">
        <v>3.2437</v>
      </c>
      <c r="C165" s="21">
        <f t="shared" si="4"/>
        <v>1.2359164820074264E-2</v>
      </c>
      <c r="D165" s="21">
        <v>9.4999999999999998E-3</v>
      </c>
      <c r="E165" s="21">
        <v>6.6E-3</v>
      </c>
      <c r="F165" s="21">
        <v>-2.1299999999999999E-2</v>
      </c>
      <c r="G165" s="21">
        <v>1.5800000000000002E-2</v>
      </c>
      <c r="H165" s="21">
        <f t="shared" si="5"/>
        <v>8.9784619661954501E-3</v>
      </c>
      <c r="I165">
        <v>3338.74</v>
      </c>
    </row>
    <row r="166" spans="1:9" x14ac:dyDescent="0.25">
      <c r="A166" s="1">
        <v>201010</v>
      </c>
      <c r="B166">
        <v>3.2040999999999999</v>
      </c>
      <c r="C166" s="21">
        <f t="shared" si="4"/>
        <v>3.511662466886345E-2</v>
      </c>
      <c r="D166" s="21">
        <v>1.78E-2</v>
      </c>
      <c r="E166" s="21">
        <v>-2.3199999999999998E-2</v>
      </c>
      <c r="F166" s="21">
        <v>3.5999999999999999E-3</v>
      </c>
      <c r="G166" s="21">
        <v>8.6E-3</v>
      </c>
      <c r="H166" s="21">
        <f t="shared" si="5"/>
        <v>1.3639127524693651E-2</v>
      </c>
      <c r="I166">
        <v>3309.03</v>
      </c>
    </row>
    <row r="167" spans="1:9" x14ac:dyDescent="0.25">
      <c r="A167" s="1">
        <v>201009</v>
      </c>
      <c r="B167">
        <v>3.0954000000000002</v>
      </c>
      <c r="C167" s="21">
        <f t="shared" si="4"/>
        <v>3.642938458447742E-2</v>
      </c>
      <c r="D167" s="21">
        <v>1.7000000000000001E-2</v>
      </c>
      <c r="E167" s="21">
        <v>-8.0000000000000002E-3</v>
      </c>
      <c r="F167" s="21">
        <v>-1.3500000000000002E-2</v>
      </c>
      <c r="G167" s="21">
        <v>2.5999999999999999E-3</v>
      </c>
      <c r="H167" s="21">
        <f t="shared" si="5"/>
        <v>-1.2219771308575988E-2</v>
      </c>
      <c r="I167">
        <v>3264.5050000000001</v>
      </c>
    </row>
    <row r="168" spans="1:9" x14ac:dyDescent="0.25">
      <c r="A168" s="1">
        <v>201008</v>
      </c>
      <c r="B168">
        <v>2.9866000000000001</v>
      </c>
      <c r="C168" s="21">
        <f t="shared" si="4"/>
        <v>6.7138314217315198E-2</v>
      </c>
      <c r="D168" s="21">
        <v>-1E-3</v>
      </c>
      <c r="E168" s="21">
        <v>4.6999999999999993E-3</v>
      </c>
      <c r="F168" s="21">
        <v>-1.32E-2</v>
      </c>
      <c r="G168" s="21">
        <v>2.5999999999999999E-3</v>
      </c>
      <c r="H168" s="21">
        <f t="shared" si="5"/>
        <v>3.9898177836373394E-2</v>
      </c>
      <c r="I168">
        <v>3304.89</v>
      </c>
    </row>
    <row r="169" spans="1:9" x14ac:dyDescent="0.25">
      <c r="A169" s="1">
        <v>201007</v>
      </c>
      <c r="B169">
        <v>2.7987000000000002</v>
      </c>
      <c r="C169" s="21">
        <f t="shared" si="4"/>
        <v>-1.3917271510112017E-2</v>
      </c>
      <c r="D169" s="21">
        <v>-6.8999999999999999E-3</v>
      </c>
      <c r="E169" s="21">
        <v>-9.1000000000000004E-3</v>
      </c>
      <c r="F169" s="21">
        <v>1.1200000000000002E-2</v>
      </c>
      <c r="G169" s="21">
        <v>1.4499999999999999E-2</v>
      </c>
      <c r="H169" s="21">
        <f t="shared" si="5"/>
        <v>4.6766544734004434E-2</v>
      </c>
      <c r="I169">
        <v>3178.09</v>
      </c>
    </row>
    <row r="170" spans="1:9" x14ac:dyDescent="0.25">
      <c r="A170" s="1">
        <v>201006</v>
      </c>
      <c r="B170">
        <v>2.8382000000000001</v>
      </c>
      <c r="C170" s="21">
        <f t="shared" si="4"/>
        <v>-5.2828299682963542E-2</v>
      </c>
      <c r="D170" s="21">
        <v>-1.54E-2</v>
      </c>
      <c r="E170" s="21">
        <v>1.3000000000000001E-2</v>
      </c>
      <c r="F170" s="21">
        <v>-1E-4</v>
      </c>
      <c r="G170" s="21">
        <v>1.18E-2</v>
      </c>
      <c r="H170" s="21">
        <f t="shared" si="5"/>
        <v>4.8737520278452351E-4</v>
      </c>
      <c r="I170">
        <v>3036.1019999999999</v>
      </c>
    </row>
    <row r="171" spans="1:9" x14ac:dyDescent="0.25">
      <c r="A171" s="1">
        <v>201005</v>
      </c>
      <c r="B171">
        <v>2.9965000000000002</v>
      </c>
      <c r="C171" s="21">
        <f t="shared" si="4"/>
        <v>6.3154160014192051E-2</v>
      </c>
      <c r="D171" s="21">
        <v>-3.2500000000000001E-2</v>
      </c>
      <c r="E171" s="21">
        <v>1.5600000000000001E-2</v>
      </c>
      <c r="F171" s="21">
        <v>-3.4200000000000001E-2</v>
      </c>
      <c r="G171" s="21">
        <v>2.6600000000000002E-2</v>
      </c>
      <c r="H171" s="21">
        <f t="shared" si="5"/>
        <v>2.1039732632681885E-2</v>
      </c>
      <c r="I171">
        <v>3034.623</v>
      </c>
    </row>
    <row r="172" spans="1:9" x14ac:dyDescent="0.25">
      <c r="A172" s="1">
        <v>201004</v>
      </c>
      <c r="B172">
        <v>2.8184999999999998</v>
      </c>
      <c r="C172" s="21">
        <f t="shared" si="4"/>
        <v>-4.0379966633754427E-2</v>
      </c>
      <c r="D172" s="21">
        <v>4.1200000000000001E-2</v>
      </c>
      <c r="E172" s="21">
        <v>-8.6999999999999994E-3</v>
      </c>
      <c r="F172" s="21">
        <v>1.01E-2</v>
      </c>
      <c r="G172" s="21">
        <v>2.3399999999999997E-2</v>
      </c>
      <c r="H172" s="21">
        <f t="shared" si="5"/>
        <v>-2.9117101813816326E-2</v>
      </c>
      <c r="I172">
        <v>2972.0909999999999</v>
      </c>
    </row>
    <row r="173" spans="1:9" x14ac:dyDescent="0.25">
      <c r="A173" s="1">
        <v>201003</v>
      </c>
      <c r="B173">
        <v>2.9371</v>
      </c>
      <c r="C173" s="21">
        <f t="shared" si="4"/>
        <v>-6.0127999999999959E-2</v>
      </c>
      <c r="D173" s="21">
        <v>-6.3E-3</v>
      </c>
      <c r="E173" s="21">
        <v>1.21E-2</v>
      </c>
      <c r="F173" s="21">
        <v>9.7999999999999997E-3</v>
      </c>
      <c r="G173" s="21">
        <v>-2.0400000000000001E-2</v>
      </c>
      <c r="H173" s="21">
        <f t="shared" si="5"/>
        <v>-6.8439838143808829E-2</v>
      </c>
      <c r="I173">
        <v>3061.2249999999999</v>
      </c>
    </row>
    <row r="174" spans="1:9" x14ac:dyDescent="0.25">
      <c r="A174" s="1">
        <v>201002</v>
      </c>
      <c r="B174">
        <v>3.125</v>
      </c>
      <c r="C174" s="21">
        <f t="shared" si="4"/>
        <v>-1.8653435498053095E-2</v>
      </c>
      <c r="D174" s="21">
        <v>-2.4700000000000003E-2</v>
      </c>
      <c r="E174" s="21">
        <v>1.5700000000000002E-2</v>
      </c>
      <c r="F174" s="21">
        <v>-1E-4</v>
      </c>
      <c r="G174" s="21">
        <v>-1.2E-2</v>
      </c>
      <c r="H174" s="21">
        <f t="shared" si="5"/>
        <v>5.5489714941250323E-3</v>
      </c>
      <c r="I174">
        <v>3286.127</v>
      </c>
    </row>
    <row r="175" spans="1:9" x14ac:dyDescent="0.25">
      <c r="A175" s="1">
        <v>201001</v>
      </c>
      <c r="B175">
        <v>3.1844000000000001</v>
      </c>
      <c r="C175" s="21">
        <f t="shared" si="4"/>
        <v>6.2567149086771856E-3</v>
      </c>
      <c r="D175" s="21">
        <v>4.3299999999999998E-2</v>
      </c>
      <c r="E175" s="21">
        <v>-2.0000000000000001E-4</v>
      </c>
      <c r="F175" s="21">
        <v>1.11E-2</v>
      </c>
      <c r="G175" s="21">
        <v>1.6899999999999998E-2</v>
      </c>
      <c r="H175" s="21">
        <f t="shared" si="5"/>
        <v>3.5452276257231352E-2</v>
      </c>
      <c r="I175">
        <v>3267.9929999999999</v>
      </c>
    </row>
    <row r="176" spans="1:9" x14ac:dyDescent="0.25">
      <c r="A176" s="1">
        <v>200912</v>
      </c>
      <c r="B176">
        <v>3.1646000000000001</v>
      </c>
      <c r="C176" s="21">
        <f t="shared" si="4"/>
        <v>-3.0304887390838031E-2</v>
      </c>
      <c r="D176" s="21">
        <v>-7.4999999999999997E-3</v>
      </c>
      <c r="E176" s="21">
        <v>1.4999999999999999E-2</v>
      </c>
      <c r="F176" s="21">
        <v>1.32E-2</v>
      </c>
      <c r="G176" s="21">
        <v>6.1999999999999998E-3</v>
      </c>
      <c r="H176" s="21">
        <f t="shared" si="5"/>
        <v>-2.7023491351662043E-3</v>
      </c>
      <c r="I176">
        <v>3156.1019999999999</v>
      </c>
    </row>
    <row r="177" spans="1:9" x14ac:dyDescent="0.25">
      <c r="A177" s="1">
        <v>200911</v>
      </c>
      <c r="B177">
        <v>3.2635000000000001</v>
      </c>
      <c r="C177" s="21">
        <f t="shared" si="4"/>
        <v>0</v>
      </c>
      <c r="D177" s="21">
        <v>2.1600000000000001E-2</v>
      </c>
      <c r="E177" s="21">
        <v>-2.5699999999999997E-2</v>
      </c>
      <c r="F177" s="21">
        <v>-5.3E-3</v>
      </c>
      <c r="G177" s="21">
        <v>-4.5999999999999999E-3</v>
      </c>
      <c r="H177" s="21">
        <f t="shared" si="5"/>
        <v>-2.027494121780915E-2</v>
      </c>
      <c r="I177">
        <v>3164.654</v>
      </c>
    </row>
    <row r="178" spans="1:9" x14ac:dyDescent="0.25">
      <c r="A178" s="1">
        <v>200910</v>
      </c>
      <c r="B178">
        <v>3.2635000000000001</v>
      </c>
      <c r="C178" s="21">
        <f t="shared" si="4"/>
        <v>-3.5066970225599459E-2</v>
      </c>
      <c r="D178" s="21">
        <v>1.55E-2</v>
      </c>
      <c r="E178" s="21">
        <v>2.1600000000000001E-2</v>
      </c>
      <c r="F178" s="21">
        <v>-2.2700000000000001E-2</v>
      </c>
      <c r="G178" s="21">
        <v>1.6399999999999998E-2</v>
      </c>
      <c r="H178" s="21">
        <f t="shared" si="5"/>
        <v>3.3473437885435331E-2</v>
      </c>
      <c r="I178">
        <v>3230.145</v>
      </c>
    </row>
    <row r="179" spans="1:9" x14ac:dyDescent="0.25">
      <c r="A179" s="1">
        <v>200909</v>
      </c>
      <c r="B179">
        <v>3.3820999999999999</v>
      </c>
      <c r="C179" s="21">
        <f t="shared" si="4"/>
        <v>-1.4424758130318294E-2</v>
      </c>
      <c r="D179" s="21">
        <v>3.2000000000000002E-3</v>
      </c>
      <c r="E179" s="21">
        <v>5.1999999999999998E-3</v>
      </c>
      <c r="F179" s="21">
        <v>1.1399999999999999E-2</v>
      </c>
      <c r="G179" s="21">
        <v>-2.86E-2</v>
      </c>
      <c r="H179" s="21">
        <f t="shared" si="5"/>
        <v>-2.8018244698765571E-2</v>
      </c>
      <c r="I179">
        <v>3125.5230000000001</v>
      </c>
    </row>
    <row r="180" spans="1:9" x14ac:dyDescent="0.25">
      <c r="A180" s="1">
        <v>200908</v>
      </c>
      <c r="B180">
        <v>3.4316</v>
      </c>
      <c r="C180" s="21">
        <f t="shared" si="4"/>
        <v>6.7703795892968266E-2</v>
      </c>
      <c r="D180" s="21">
        <v>4.5100000000000001E-2</v>
      </c>
      <c r="E180" s="21">
        <v>-5.0999999999999997E-2</v>
      </c>
      <c r="F180" s="21">
        <v>7.5999999999999998E-2</v>
      </c>
      <c r="G180" s="21">
        <v>-3.1699999999999999E-2</v>
      </c>
      <c r="H180" s="21">
        <f t="shared" si="5"/>
        <v>1.7259073058358387E-2</v>
      </c>
      <c r="I180">
        <v>3215.6190000000001</v>
      </c>
    </row>
    <row r="181" spans="1:9" x14ac:dyDescent="0.25">
      <c r="A181" s="1">
        <v>200907</v>
      </c>
      <c r="B181">
        <v>3.214</v>
      </c>
      <c r="C181" s="21">
        <f t="shared" si="4"/>
        <v>-3.0708148515773415E-3</v>
      </c>
      <c r="D181" s="21">
        <v>-1.32E-2</v>
      </c>
      <c r="E181" s="21">
        <v>6.6799999999999998E-2</v>
      </c>
      <c r="F181" s="21">
        <v>2.7000000000000001E-3</v>
      </c>
      <c r="G181" s="21">
        <v>-1.7100000000000001E-2</v>
      </c>
      <c r="H181" s="21">
        <f t="shared" si="5"/>
        <v>2.0354725285934183E-2</v>
      </c>
      <c r="I181">
        <v>3161.0619999999999</v>
      </c>
    </row>
    <row r="182" spans="1:9" x14ac:dyDescent="0.25">
      <c r="A182" s="1">
        <v>200906</v>
      </c>
      <c r="B182">
        <v>3.2239</v>
      </c>
      <c r="C182" s="21">
        <f t="shared" si="4"/>
        <v>-9.1283501352348306E-3</v>
      </c>
      <c r="D182" s="21">
        <v>-4.1999999999999997E-3</v>
      </c>
      <c r="E182" s="21">
        <v>-2.7000000000000003E-2</v>
      </c>
      <c r="F182" s="21">
        <v>3.0200000000000001E-2</v>
      </c>
      <c r="G182" s="21">
        <v>1.2999999999999999E-3</v>
      </c>
      <c r="H182" s="21">
        <f t="shared" si="5"/>
        <v>2.7120190517680776E-2</v>
      </c>
      <c r="I182">
        <v>3098.0030000000002</v>
      </c>
    </row>
    <row r="183" spans="1:9" x14ac:dyDescent="0.25">
      <c r="A183" s="1">
        <v>200905</v>
      </c>
      <c r="B183">
        <v>3.2536</v>
      </c>
      <c r="C183" s="21">
        <f t="shared" si="4"/>
        <v>0.2276346074029354</v>
      </c>
      <c r="D183" s="21">
        <v>0.10369999999999999</v>
      </c>
      <c r="E183" s="21">
        <v>5.3499999999999999E-2</v>
      </c>
      <c r="F183" s="21">
        <v>-7.7300000000000008E-2</v>
      </c>
      <c r="G183" s="21">
        <v>-6.3E-2</v>
      </c>
      <c r="H183" s="21">
        <f t="shared" si="5"/>
        <v>7.8715542257696836E-2</v>
      </c>
      <c r="I183">
        <v>3016.203</v>
      </c>
    </row>
    <row r="184" spans="1:9" x14ac:dyDescent="0.25">
      <c r="A184" s="1">
        <v>200904</v>
      </c>
      <c r="B184">
        <v>2.6503000000000001</v>
      </c>
      <c r="C184" s="21">
        <f t="shared" si="4"/>
        <v>-6.2935332178340353E-2</v>
      </c>
      <c r="D184" s="21">
        <v>6.8000000000000005E-3</v>
      </c>
      <c r="E184" s="21">
        <v>-1.5300000000000001E-2</v>
      </c>
      <c r="F184" s="21">
        <v>-1.77E-2</v>
      </c>
      <c r="G184" s="21">
        <v>-5.7699999999999994E-2</v>
      </c>
      <c r="H184" s="21">
        <f t="shared" si="5"/>
        <v>1.1552094766827281E-2</v>
      </c>
      <c r="I184">
        <v>2796.1060000000002</v>
      </c>
    </row>
    <row r="185" spans="1:9" x14ac:dyDescent="0.25">
      <c r="A185" s="1">
        <v>200903</v>
      </c>
      <c r="B185">
        <v>2.8283</v>
      </c>
      <c r="C185" s="21">
        <f t="shared" si="4"/>
        <v>4.3768682880023446E-2</v>
      </c>
      <c r="D185" s="21">
        <v>-1.9799999999999998E-2</v>
      </c>
      <c r="E185" s="21">
        <v>-6.5000000000000002E-2</v>
      </c>
      <c r="F185" s="21">
        <v>2.6000000000000002E-2</v>
      </c>
      <c r="G185" s="21">
        <v>-7.6700000000000004E-2</v>
      </c>
      <c r="H185" s="21">
        <f t="shared" si="5"/>
        <v>8.6072864005313221E-3</v>
      </c>
      <c r="I185">
        <v>2764.174</v>
      </c>
    </row>
    <row r="186" spans="1:9" x14ac:dyDescent="0.25">
      <c r="A186" s="1">
        <v>200902</v>
      </c>
      <c r="B186">
        <v>2.7097000000000002</v>
      </c>
      <c r="C186" s="21">
        <f t="shared" si="4"/>
        <v>-2.4901939616394975E-2</v>
      </c>
      <c r="D186" s="21">
        <v>3.7999999999999999E-2</v>
      </c>
      <c r="E186" s="21">
        <v>-4.2500000000000003E-2</v>
      </c>
      <c r="F186" s="21">
        <v>1.11E-2</v>
      </c>
      <c r="G186" s="21">
        <v>-3.4000000000000002E-2</v>
      </c>
      <c r="H186" s="21">
        <f t="shared" si="5"/>
        <v>5.7979982967842014E-2</v>
      </c>
      <c r="I186">
        <v>2740.585</v>
      </c>
    </row>
    <row r="187" spans="1:9" x14ac:dyDescent="0.25">
      <c r="A187" s="1">
        <v>200901</v>
      </c>
      <c r="B187">
        <v>2.7789000000000001</v>
      </c>
      <c r="C187" s="21">
        <f t="shared" si="4"/>
        <v>3.6902985074626748E-2</v>
      </c>
      <c r="D187" s="21">
        <v>-7.7000000000000002E-3</v>
      </c>
      <c r="E187" s="21">
        <v>3.1200000000000002E-2</v>
      </c>
      <c r="F187" s="21">
        <v>-5.3099999999999994E-2</v>
      </c>
      <c r="G187" s="21">
        <v>1.8000000000000002E-2</v>
      </c>
      <c r="H187" s="21">
        <f t="shared" si="5"/>
        <v>2.698986685654492E-2</v>
      </c>
      <c r="I187">
        <v>2590.3939999999998</v>
      </c>
    </row>
    <row r="188" spans="1:9" x14ac:dyDescent="0.25">
      <c r="A188" s="1">
        <v>200812</v>
      </c>
      <c r="B188">
        <v>2.68</v>
      </c>
      <c r="C188" s="21">
        <f t="shared" si="4"/>
        <v>-0.12581139707081579</v>
      </c>
      <c r="D188" s="21">
        <v>1.9299999999999998E-2</v>
      </c>
      <c r="E188" s="21">
        <v>2.5399999999999999E-2</v>
      </c>
      <c r="F188" s="21">
        <v>-4.1500000000000002E-2</v>
      </c>
      <c r="G188" s="21">
        <v>-5.0099999999999999E-2</v>
      </c>
      <c r="H188" s="21">
        <f t="shared" si="5"/>
        <v>-9.0776470147187704E-2</v>
      </c>
      <c r="I188">
        <v>2522.317</v>
      </c>
    </row>
    <row r="189" spans="1:9" x14ac:dyDescent="0.25">
      <c r="A189" s="1">
        <v>200811</v>
      </c>
      <c r="B189">
        <v>3.0657000000000001</v>
      </c>
      <c r="C189" s="21">
        <f t="shared" si="4"/>
        <v>-6.4171122994652885E-3</v>
      </c>
      <c r="D189" s="21">
        <v>-1.8000000000000002E-2</v>
      </c>
      <c r="E189" s="21">
        <v>4.3299999999999998E-2</v>
      </c>
      <c r="F189" s="21">
        <v>-3.3300000000000003E-2</v>
      </c>
      <c r="G189" s="21">
        <v>6.3E-2</v>
      </c>
      <c r="H189" s="21">
        <f t="shared" si="5"/>
        <v>2.1516648862857535E-2</v>
      </c>
      <c r="I189">
        <v>2774.1439999999998</v>
      </c>
    </row>
    <row r="190" spans="1:9" x14ac:dyDescent="0.25">
      <c r="A190" s="1">
        <v>200810</v>
      </c>
      <c r="B190">
        <v>3.0855000000000001</v>
      </c>
      <c r="C190" s="21">
        <f t="shared" si="4"/>
        <v>-9.5021026612307491E-3</v>
      </c>
      <c r="D190" s="21">
        <v>-7.3800000000000004E-2</v>
      </c>
      <c r="E190" s="21">
        <v>3.6200000000000003E-2</v>
      </c>
      <c r="F190" s="21">
        <v>2.2000000000000001E-3</v>
      </c>
      <c r="G190" s="21">
        <v>6.7500000000000004E-2</v>
      </c>
      <c r="H190" s="21">
        <f t="shared" si="5"/>
        <v>1.7525157139905989E-3</v>
      </c>
      <c r="I190">
        <v>2715.7109999999998</v>
      </c>
    </row>
    <row r="191" spans="1:9" x14ac:dyDescent="0.25">
      <c r="A191" s="1">
        <v>200809</v>
      </c>
      <c r="B191">
        <v>3.1151</v>
      </c>
      <c r="C191" s="21">
        <f t="shared" si="4"/>
        <v>-4.5472652060671082E-2</v>
      </c>
      <c r="D191" s="21">
        <v>-1.72E-2</v>
      </c>
      <c r="E191" s="21">
        <v>3.3399999999999999E-2</v>
      </c>
      <c r="F191" s="21">
        <v>5.9500000000000004E-2</v>
      </c>
      <c r="G191" s="21">
        <v>8.4600000000000009E-2</v>
      </c>
      <c r="H191" s="21">
        <f t="shared" si="5"/>
        <v>-3.8960431244066562E-2</v>
      </c>
      <c r="I191">
        <v>2710.96</v>
      </c>
    </row>
    <row r="192" spans="1:9" x14ac:dyDescent="0.25">
      <c r="A192" s="1">
        <v>200808</v>
      </c>
      <c r="B192">
        <v>3.2635000000000001</v>
      </c>
      <c r="C192" s="21">
        <f t="shared" si="4"/>
        <v>-9.835612653681447E-2</v>
      </c>
      <c r="D192" s="21">
        <v>-4.0599999999999997E-2</v>
      </c>
      <c r="E192" s="21">
        <v>-1.5800000000000002E-2</v>
      </c>
      <c r="F192" s="21">
        <v>5.4000000000000006E-2</v>
      </c>
      <c r="G192" s="21">
        <v>5.5099999999999996E-2</v>
      </c>
      <c r="H192" s="21">
        <f t="shared" si="5"/>
        <v>-8.716348630645876E-2</v>
      </c>
      <c r="I192">
        <v>2820.8620000000001</v>
      </c>
    </row>
    <row r="193" spans="1:9" x14ac:dyDescent="0.25">
      <c r="A193" s="1">
        <v>200807</v>
      </c>
      <c r="B193">
        <v>3.6194999999999999</v>
      </c>
      <c r="C193" s="21">
        <f t="shared" si="4"/>
        <v>1.6656367619796608E-2</v>
      </c>
      <c r="D193" s="21">
        <v>-3.5699999999999996E-2</v>
      </c>
      <c r="E193" s="21">
        <v>5.6500000000000002E-2</v>
      </c>
      <c r="F193" s="21">
        <v>2.63E-2</v>
      </c>
      <c r="G193" s="21">
        <v>6.0499999999999998E-2</v>
      </c>
      <c r="H193" s="21">
        <f t="shared" si="5"/>
        <v>-7.8439588183737419E-2</v>
      </c>
      <c r="I193">
        <v>3090.2159999999999</v>
      </c>
    </row>
    <row r="194" spans="1:9" x14ac:dyDescent="0.25">
      <c r="A194" s="1">
        <v>200806</v>
      </c>
      <c r="B194">
        <v>3.5602</v>
      </c>
      <c r="C194" s="21">
        <f t="shared" si="4"/>
        <v>4.3496101764464612E-2</v>
      </c>
      <c r="D194" s="21">
        <v>-1.1999999999999999E-3</v>
      </c>
      <c r="E194" s="21">
        <v>-1.3899999999999999E-2</v>
      </c>
      <c r="F194" s="21">
        <v>3.4999999999999996E-3</v>
      </c>
      <c r="G194" s="21">
        <v>9.7000000000000003E-3</v>
      </c>
      <c r="H194" s="21">
        <f t="shared" si="5"/>
        <v>5.0853091634777137E-3</v>
      </c>
      <c r="I194">
        <v>3353.2429999999999</v>
      </c>
    </row>
    <row r="195" spans="1:9" x14ac:dyDescent="0.25">
      <c r="A195" s="1">
        <v>200805</v>
      </c>
      <c r="B195">
        <v>3.4117999999999999</v>
      </c>
      <c r="C195" s="21">
        <f t="shared" ref="C195:C258" si="6">B195/B196-1</f>
        <v>0.12745778394633356</v>
      </c>
      <c r="D195" s="21">
        <v>3.4000000000000002E-2</v>
      </c>
      <c r="E195" s="21">
        <v>-4.5499999999999999E-2</v>
      </c>
      <c r="F195" s="21">
        <v>-3.0200000000000001E-2</v>
      </c>
      <c r="G195" s="21">
        <v>-4.3799999999999999E-2</v>
      </c>
      <c r="H195" s="21">
        <f t="shared" ref="H195:H258" si="7">I195/I196-1</f>
        <v>4.4306404610092276E-2</v>
      </c>
      <c r="I195">
        <v>3336.277</v>
      </c>
    </row>
    <row r="196" spans="1:9" x14ac:dyDescent="0.25">
      <c r="A196" s="1">
        <v>200804</v>
      </c>
      <c r="B196">
        <v>3.0261</v>
      </c>
      <c r="C196" s="21">
        <f t="shared" si="6"/>
        <v>-0.18400970742887957</v>
      </c>
      <c r="D196" s="21">
        <v>-2.92E-2</v>
      </c>
      <c r="E196" s="21">
        <v>-8.6999999999999994E-3</v>
      </c>
      <c r="F196" s="21">
        <v>-1.2199999999999999E-2</v>
      </c>
      <c r="G196" s="21">
        <v>-2.7200000000000002E-2</v>
      </c>
      <c r="H196" s="21">
        <f t="shared" si="7"/>
        <v>-0.11850720167362583</v>
      </c>
      <c r="I196">
        <v>3194.73</v>
      </c>
    </row>
    <row r="197" spans="1:9" x14ac:dyDescent="0.25">
      <c r="A197" s="1">
        <v>200803</v>
      </c>
      <c r="B197">
        <v>3.7084999999999999</v>
      </c>
      <c r="C197" s="21">
        <f t="shared" si="6"/>
        <v>-6.2492100007584095E-2</v>
      </c>
      <c r="D197" s="21">
        <v>-4.2800000000000005E-2</v>
      </c>
      <c r="E197" s="21">
        <v>2.2599999999999999E-2</v>
      </c>
      <c r="F197" s="21">
        <v>1.3999999999999999E-2</v>
      </c>
      <c r="G197" s="21">
        <v>2.9300000000000003E-2</v>
      </c>
      <c r="H197" s="21">
        <f t="shared" si="7"/>
        <v>-1.5918102054623962E-4</v>
      </c>
      <c r="I197">
        <v>3624.2269999999999</v>
      </c>
    </row>
    <row r="198" spans="1:9" x14ac:dyDescent="0.25">
      <c r="A198" s="1">
        <v>200802</v>
      </c>
      <c r="B198">
        <v>3.9557000000000002</v>
      </c>
      <c r="C198" s="21">
        <f t="shared" si="6"/>
        <v>8.399101172859802E-2</v>
      </c>
      <c r="D198" s="21">
        <v>2.3700000000000002E-2</v>
      </c>
      <c r="E198" s="21">
        <v>-4.4699999999999997E-2</v>
      </c>
      <c r="F198" s="21">
        <v>-3.8E-3</v>
      </c>
      <c r="G198" s="21">
        <v>-7.3000000000000001E-3</v>
      </c>
      <c r="H198" s="21">
        <f t="shared" si="7"/>
        <v>4.4482973142513593E-2</v>
      </c>
      <c r="I198">
        <v>3624.8040000000001</v>
      </c>
    </row>
    <row r="199" spans="1:9" x14ac:dyDescent="0.25">
      <c r="A199" s="1">
        <v>200801</v>
      </c>
      <c r="B199">
        <v>3.6492</v>
      </c>
      <c r="C199" s="21">
        <f t="shared" si="6"/>
        <v>-6.8178336142178608E-2</v>
      </c>
      <c r="D199" s="21">
        <v>-4.53E-2</v>
      </c>
      <c r="E199" s="21">
        <v>1.29E-2</v>
      </c>
      <c r="F199" s="21">
        <v>2.7400000000000001E-2</v>
      </c>
      <c r="G199" s="21">
        <v>5.9500000000000004E-2</v>
      </c>
      <c r="H199" s="21">
        <f t="shared" si="7"/>
        <v>-3.134292864475674E-2</v>
      </c>
      <c r="I199">
        <v>3470.4290000000001</v>
      </c>
    </row>
    <row r="200" spans="1:9" x14ac:dyDescent="0.25">
      <c r="A200" s="1">
        <v>200712</v>
      </c>
      <c r="B200">
        <v>3.9161999999999999</v>
      </c>
      <c r="C200" s="21">
        <f t="shared" si="6"/>
        <v>-9.3807848944835293E-2</v>
      </c>
      <c r="D200" s="21">
        <v>-3.8E-3</v>
      </c>
      <c r="E200" s="21">
        <v>8.1000000000000013E-3</v>
      </c>
      <c r="F200" s="21">
        <v>-4.0000000000000002E-4</v>
      </c>
      <c r="G200" s="21">
        <v>1.5900000000000001E-2</v>
      </c>
      <c r="H200" s="21">
        <f t="shared" si="7"/>
        <v>-2.3952745076885607E-2</v>
      </c>
      <c r="I200">
        <v>3582.7220000000002</v>
      </c>
    </row>
    <row r="201" spans="1:9" x14ac:dyDescent="0.25">
      <c r="A201" s="1">
        <v>200711</v>
      </c>
      <c r="B201">
        <v>4.3216000000000001</v>
      </c>
      <c r="C201" s="21">
        <f t="shared" si="6"/>
        <v>-5.0009892066562589E-2</v>
      </c>
      <c r="D201" s="21">
        <v>-3.2799999999999996E-2</v>
      </c>
      <c r="E201" s="21">
        <v>2.7099999999999999E-2</v>
      </c>
      <c r="F201" s="21">
        <v>-1.5700000000000002E-2</v>
      </c>
      <c r="G201" s="21">
        <v>2.2200000000000001E-2</v>
      </c>
      <c r="H201" s="21">
        <f t="shared" si="7"/>
        <v>-9.1734102444316123E-2</v>
      </c>
      <c r="I201">
        <v>3670.6439999999998</v>
      </c>
    </row>
    <row r="202" spans="1:9" x14ac:dyDescent="0.25">
      <c r="A202" s="1">
        <v>200710</v>
      </c>
      <c r="B202">
        <v>4.5491000000000001</v>
      </c>
      <c r="C202" s="21">
        <f t="shared" si="6"/>
        <v>-3.9666455562592295E-2</v>
      </c>
      <c r="D202" s="21">
        <v>-2.75E-2</v>
      </c>
      <c r="E202" s="21">
        <v>-1.1200000000000002E-2</v>
      </c>
      <c r="F202" s="21">
        <v>-1.46E-2</v>
      </c>
      <c r="G202" s="21">
        <v>-3.5000000000000003E-2</v>
      </c>
      <c r="H202" s="21">
        <f t="shared" si="7"/>
        <v>-5.2952455025855327E-3</v>
      </c>
      <c r="I202">
        <v>4041.3760000000002</v>
      </c>
    </row>
    <row r="203" spans="1:9" x14ac:dyDescent="0.25">
      <c r="A203" s="1">
        <v>200709</v>
      </c>
      <c r="B203">
        <v>4.7370000000000001</v>
      </c>
      <c r="C203" s="21">
        <f t="shared" si="6"/>
        <v>-0.10801039430572812</v>
      </c>
      <c r="D203" s="21">
        <v>-3.7100000000000001E-2</v>
      </c>
      <c r="E203" s="21">
        <v>-4.9500000000000002E-2</v>
      </c>
      <c r="F203" s="21">
        <v>1.4199999999999999E-2</v>
      </c>
      <c r="G203" s="21">
        <v>-5.1100000000000007E-2</v>
      </c>
      <c r="H203" s="21">
        <f t="shared" si="7"/>
        <v>-3.4729762156485822E-2</v>
      </c>
      <c r="I203">
        <v>4062.89</v>
      </c>
    </row>
    <row r="204" spans="1:9" x14ac:dyDescent="0.25">
      <c r="A204" s="1">
        <v>200708</v>
      </c>
      <c r="B204">
        <v>5.3106</v>
      </c>
      <c r="C204" s="21">
        <f t="shared" si="6"/>
        <v>2.8747433264886935E-2</v>
      </c>
      <c r="D204" s="21">
        <v>-0.10580000000000001</v>
      </c>
      <c r="E204" s="21">
        <v>-5.1000000000000004E-3</v>
      </c>
      <c r="F204" s="21">
        <v>5.2600000000000001E-2</v>
      </c>
      <c r="G204" s="21">
        <v>2.3099999999999999E-2</v>
      </c>
      <c r="H204" s="21">
        <f t="shared" si="7"/>
        <v>-1.4015782044188518E-2</v>
      </c>
      <c r="I204">
        <v>4209.07</v>
      </c>
    </row>
    <row r="205" spans="1:9" x14ac:dyDescent="0.25">
      <c r="A205" s="1">
        <v>200707</v>
      </c>
      <c r="B205">
        <v>5.1622000000000003</v>
      </c>
      <c r="C205" s="21">
        <f t="shared" si="6"/>
        <v>0.13973461682820743</v>
      </c>
      <c r="D205" s="21">
        <v>2.5099999999999997E-2</v>
      </c>
      <c r="E205" s="21">
        <v>3.5099999999999999E-2</v>
      </c>
      <c r="F205" s="21">
        <v>-3.1400000000000004E-2</v>
      </c>
      <c r="G205" s="21">
        <v>-2.5000000000000001E-3</v>
      </c>
      <c r="H205" s="21">
        <f t="shared" si="7"/>
        <v>3.6400110610150138E-2</v>
      </c>
      <c r="I205">
        <v>4268.902</v>
      </c>
    </row>
    <row r="206" spans="1:9" x14ac:dyDescent="0.25">
      <c r="A206" s="1">
        <v>200706</v>
      </c>
      <c r="B206">
        <v>4.5293000000000001</v>
      </c>
      <c r="C206" s="21">
        <f t="shared" si="6"/>
        <v>-5.9550258507921283E-2</v>
      </c>
      <c r="D206" s="21">
        <v>3.5099999999999999E-2</v>
      </c>
      <c r="E206" s="21">
        <v>3.0999999999999999E-3</v>
      </c>
      <c r="F206" s="21">
        <v>1.8000000000000002E-2</v>
      </c>
      <c r="G206" s="21">
        <v>-4.3E-3</v>
      </c>
      <c r="H206" s="21">
        <f t="shared" si="7"/>
        <v>-2.2388389148648491E-2</v>
      </c>
      <c r="I206">
        <v>4118.9709999999995</v>
      </c>
    </row>
    <row r="207" spans="1:9" x14ac:dyDescent="0.25">
      <c r="A207" s="1">
        <v>200705</v>
      </c>
      <c r="B207">
        <v>4.8160999999999996</v>
      </c>
      <c r="C207" s="21">
        <f t="shared" si="6"/>
        <v>-4.134320633783195E-2</v>
      </c>
      <c r="D207" s="21">
        <v>5.1900000000000002E-2</v>
      </c>
      <c r="E207" s="21">
        <v>4.2900000000000001E-2</v>
      </c>
      <c r="F207" s="21">
        <v>-3.0600000000000002E-2</v>
      </c>
      <c r="G207" s="21">
        <v>6.9999999999999993E-3</v>
      </c>
      <c r="H207" s="21">
        <f t="shared" si="7"/>
        <v>-4.9564424896092474E-3</v>
      </c>
      <c r="I207">
        <v>4213.3</v>
      </c>
    </row>
    <row r="208" spans="1:9" x14ac:dyDescent="0.25">
      <c r="A208" s="1">
        <v>200704</v>
      </c>
      <c r="B208">
        <v>5.0237999999999996</v>
      </c>
      <c r="C208" s="21">
        <f t="shared" si="6"/>
        <v>-2.1197833456727655E-2</v>
      </c>
      <c r="D208" s="21">
        <v>4.2699999999999995E-2</v>
      </c>
      <c r="E208" s="21">
        <v>-5.9999999999999995E-4</v>
      </c>
      <c r="F208" s="21">
        <v>-9.300000000000001E-3</v>
      </c>
      <c r="G208" s="21">
        <v>4.0999999999999995E-3</v>
      </c>
      <c r="H208" s="21">
        <f t="shared" si="7"/>
        <v>-1.582110262867642E-2</v>
      </c>
      <c r="I208">
        <v>4234.2870000000003</v>
      </c>
    </row>
    <row r="209" spans="1:9" x14ac:dyDescent="0.25">
      <c r="A209" s="1">
        <v>200703</v>
      </c>
      <c r="B209">
        <v>5.1326000000000001</v>
      </c>
      <c r="C209" s="21">
        <f t="shared" si="6"/>
        <v>7.4552496597927176E-2</v>
      </c>
      <c r="D209" s="21">
        <v>1.2699999999999999E-2</v>
      </c>
      <c r="E209" s="21">
        <v>-2.0199999999999999E-2</v>
      </c>
      <c r="F209" s="21">
        <v>-4.3E-3</v>
      </c>
      <c r="G209" s="21">
        <v>-4.5999999999999999E-3</v>
      </c>
      <c r="H209" s="21">
        <f t="shared" si="7"/>
        <v>2.5680178208549842E-2</v>
      </c>
      <c r="I209">
        <v>4302.3549999999996</v>
      </c>
    </row>
    <row r="210" spans="1:9" x14ac:dyDescent="0.25">
      <c r="A210" s="1">
        <v>200702</v>
      </c>
      <c r="B210">
        <v>4.7765000000000004</v>
      </c>
      <c r="C210" s="21">
        <f t="shared" si="6"/>
        <v>3.4255028906740703E-2</v>
      </c>
      <c r="D210" s="21">
        <v>1.78E-2</v>
      </c>
      <c r="E210" s="21">
        <v>-5.9999999999999995E-4</v>
      </c>
      <c r="F210" s="21">
        <v>1.47E-2</v>
      </c>
      <c r="G210" s="21">
        <v>-8.3000000000000001E-3</v>
      </c>
      <c r="H210" s="21">
        <f t="shared" si="7"/>
        <v>2.1302642737299538E-2</v>
      </c>
      <c r="I210">
        <v>4194.6360000000004</v>
      </c>
    </row>
    <row r="211" spans="1:9" x14ac:dyDescent="0.25">
      <c r="A211" s="1">
        <v>200701</v>
      </c>
      <c r="B211">
        <v>4.6182999999999996</v>
      </c>
      <c r="C211" s="21">
        <f t="shared" si="6"/>
        <v>-3.7111940454100045E-2</v>
      </c>
      <c r="D211" s="21">
        <v>3.39E-2</v>
      </c>
      <c r="E211" s="21">
        <v>3.2599999999999997E-2</v>
      </c>
      <c r="F211" s="21">
        <v>-2.4700000000000003E-2</v>
      </c>
      <c r="G211" s="21">
        <v>1.2199999999999999E-2</v>
      </c>
      <c r="H211" s="21">
        <f t="shared" si="7"/>
        <v>1.7343278361884096E-2</v>
      </c>
      <c r="I211">
        <v>4107.143</v>
      </c>
    </row>
    <row r="212" spans="1:9" x14ac:dyDescent="0.25">
      <c r="A212" s="1">
        <v>200612</v>
      </c>
      <c r="B212">
        <v>4.7962999999999996</v>
      </c>
      <c r="C212" s="21">
        <f t="shared" si="6"/>
        <v>-9.8507631005187668E-2</v>
      </c>
      <c r="D212" s="21">
        <v>-1.3500000000000002E-2</v>
      </c>
      <c r="E212" s="21">
        <v>-2.2000000000000001E-3</v>
      </c>
      <c r="F212" s="21">
        <v>-8.199999999999999E-3</v>
      </c>
      <c r="G212" s="21">
        <v>8.1000000000000013E-3</v>
      </c>
      <c r="H212" s="21">
        <f t="shared" si="7"/>
        <v>-2.7897296954983886E-2</v>
      </c>
      <c r="I212">
        <v>4037.1260000000002</v>
      </c>
    </row>
    <row r="213" spans="1:9" x14ac:dyDescent="0.25">
      <c r="A213" s="1">
        <v>200611</v>
      </c>
      <c r="B213">
        <v>5.3204000000000002</v>
      </c>
      <c r="C213" s="21">
        <f t="shared" si="6"/>
        <v>4.6684110090299269E-2</v>
      </c>
      <c r="D213" s="21">
        <v>1.24E-2</v>
      </c>
      <c r="E213" s="21">
        <v>1.6E-2</v>
      </c>
      <c r="F213" s="21">
        <v>-3.4599999999999999E-2</v>
      </c>
      <c r="G213" s="21">
        <v>1.6899999999999998E-2</v>
      </c>
      <c r="H213" s="21">
        <f t="shared" si="7"/>
        <v>2.4045313635812304E-2</v>
      </c>
      <c r="I213">
        <v>4152.9830000000002</v>
      </c>
    </row>
    <row r="214" spans="1:9" x14ac:dyDescent="0.25">
      <c r="A214" s="1">
        <v>200610</v>
      </c>
      <c r="B214">
        <v>5.0831</v>
      </c>
      <c r="C214" s="21">
        <f t="shared" si="6"/>
        <v>3.9104931566369405E-3</v>
      </c>
      <c r="D214" s="21">
        <v>2.2799999999999997E-2</v>
      </c>
      <c r="E214" s="21">
        <v>-5.2199999999999996E-2</v>
      </c>
      <c r="F214" s="21">
        <v>2.35E-2</v>
      </c>
      <c r="G214" s="21">
        <v>-2.52E-2</v>
      </c>
      <c r="H214" s="21">
        <f t="shared" si="7"/>
        <v>4.9629449798820557E-2</v>
      </c>
      <c r="I214">
        <v>4055.4679999999998</v>
      </c>
    </row>
    <row r="215" spans="1:9" x14ac:dyDescent="0.25">
      <c r="A215" s="1">
        <v>200609</v>
      </c>
      <c r="B215">
        <v>5.0632999999999999</v>
      </c>
      <c r="C215" s="21">
        <f t="shared" si="6"/>
        <v>-5.8315334773217931E-3</v>
      </c>
      <c r="D215" s="21">
        <v>-2.3E-3</v>
      </c>
      <c r="E215" s="21">
        <v>2.4E-2</v>
      </c>
      <c r="F215" s="21">
        <v>-2.5000000000000001E-3</v>
      </c>
      <c r="G215" s="21">
        <v>3.04E-2</v>
      </c>
      <c r="H215" s="21">
        <f t="shared" si="7"/>
        <v>2.0931436367138678E-2</v>
      </c>
      <c r="I215">
        <v>3863.7139999999999</v>
      </c>
    </row>
    <row r="216" spans="1:9" x14ac:dyDescent="0.25">
      <c r="A216" s="1">
        <v>200608</v>
      </c>
      <c r="B216">
        <v>5.093</v>
      </c>
      <c r="C216" s="21">
        <f t="shared" si="6"/>
        <v>-2.8294507087936127E-2</v>
      </c>
      <c r="D216" s="21">
        <v>-5.0000000000000001E-3</v>
      </c>
      <c r="E216" s="21">
        <v>-2E-3</v>
      </c>
      <c r="F216" s="21">
        <v>4.6999999999999993E-3</v>
      </c>
      <c r="G216" s="21">
        <v>9.1999999999999998E-3</v>
      </c>
      <c r="H216" s="21">
        <f t="shared" si="7"/>
        <v>5.4371246874775236E-2</v>
      </c>
      <c r="I216">
        <v>3784.4989999999998</v>
      </c>
    </row>
    <row r="217" spans="1:9" x14ac:dyDescent="0.25">
      <c r="A217" s="1">
        <v>200607</v>
      </c>
      <c r="B217">
        <v>5.2412999999999998</v>
      </c>
      <c r="C217" s="21">
        <f t="shared" si="6"/>
        <v>1.9232265090230127E-2</v>
      </c>
      <c r="D217" s="21">
        <v>1.7100000000000001E-2</v>
      </c>
      <c r="E217" s="21">
        <v>-7.8000000000000005E-3</v>
      </c>
      <c r="F217" s="21">
        <v>-2.3999999999999998E-3</v>
      </c>
      <c r="G217" s="21">
        <v>2.5999999999999999E-3</v>
      </c>
      <c r="H217" s="21">
        <f t="shared" si="7"/>
        <v>2.252590256589948E-2</v>
      </c>
      <c r="I217">
        <v>3589.3420000000001</v>
      </c>
    </row>
    <row r="218" spans="1:9" x14ac:dyDescent="0.25">
      <c r="A218" s="1">
        <v>200606</v>
      </c>
      <c r="B218">
        <v>5.1424000000000003</v>
      </c>
      <c r="C218" s="21">
        <f t="shared" si="6"/>
        <v>-2.4397647505217113E-2</v>
      </c>
      <c r="D218" s="21">
        <v>-2.5600000000000001E-2</v>
      </c>
      <c r="E218" s="21">
        <v>6.4000000000000003E-3</v>
      </c>
      <c r="F218" s="21">
        <v>4.3E-3</v>
      </c>
      <c r="G218" s="21">
        <v>1.2800000000000001E-2</v>
      </c>
      <c r="H218" s="21">
        <f t="shared" si="7"/>
        <v>-1.9632376454553957E-2</v>
      </c>
      <c r="I218">
        <v>3510.27</v>
      </c>
    </row>
    <row r="219" spans="1:9" x14ac:dyDescent="0.25">
      <c r="A219" s="1">
        <v>200605</v>
      </c>
      <c r="B219">
        <v>5.2709999999999999</v>
      </c>
      <c r="C219" s="21">
        <f t="shared" si="6"/>
        <v>-1.2958316167933859E-2</v>
      </c>
      <c r="D219" s="21">
        <v>3.0000000000000001E-3</v>
      </c>
      <c r="E219" s="21">
        <v>-3.0999999999999999E-3</v>
      </c>
      <c r="F219" s="21">
        <v>1.01E-2</v>
      </c>
      <c r="G219" s="21">
        <v>2.0000000000000001E-4</v>
      </c>
      <c r="H219" s="21">
        <f t="shared" si="7"/>
        <v>-1.4802532047286654E-3</v>
      </c>
      <c r="I219">
        <v>3580.5650000000001</v>
      </c>
    </row>
    <row r="220" spans="1:9" x14ac:dyDescent="0.25">
      <c r="A220" s="1">
        <v>200604</v>
      </c>
      <c r="B220">
        <v>5.3402000000000003</v>
      </c>
      <c r="C220" s="21">
        <f t="shared" si="6"/>
        <v>1.3128438626446748E-2</v>
      </c>
      <c r="D220" s="21">
        <v>-6.4000000000000003E-3</v>
      </c>
      <c r="E220" s="21">
        <v>-1.6200000000000003E-2</v>
      </c>
      <c r="F220" s="21">
        <v>5.5000000000000005E-3</v>
      </c>
      <c r="G220" s="21">
        <v>-1.43E-2</v>
      </c>
      <c r="H220" s="21">
        <f t="shared" si="7"/>
        <v>-7.6713100586286442E-3</v>
      </c>
      <c r="I220">
        <v>3585.873</v>
      </c>
    </row>
    <row r="221" spans="1:9" x14ac:dyDescent="0.25">
      <c r="A221" s="1">
        <v>200603</v>
      </c>
      <c r="B221">
        <v>5.2709999999999999</v>
      </c>
      <c r="C221" s="21">
        <f t="shared" si="6"/>
        <v>-1.8417475185757759E-2</v>
      </c>
      <c r="D221" s="21">
        <v>3.0200000000000001E-2</v>
      </c>
      <c r="E221" s="21">
        <v>1.2699999999999999E-2</v>
      </c>
      <c r="F221" s="21">
        <v>-2.7300000000000001E-2</v>
      </c>
      <c r="G221" s="21">
        <v>1.1999999999999999E-3</v>
      </c>
      <c r="H221" s="21">
        <f t="shared" si="7"/>
        <v>-4.7843217439443309E-2</v>
      </c>
      <c r="I221">
        <v>3613.5940000000001</v>
      </c>
    </row>
    <row r="222" spans="1:9" x14ac:dyDescent="0.25">
      <c r="A222" s="1">
        <v>200602</v>
      </c>
      <c r="B222">
        <v>5.3699000000000003</v>
      </c>
      <c r="C222" s="21">
        <f t="shared" si="6"/>
        <v>1.305487954421114E-2</v>
      </c>
      <c r="D222" s="21">
        <v>2.4799999999999999E-2</v>
      </c>
      <c r="E222" s="21">
        <v>2.81E-2</v>
      </c>
      <c r="F222" s="21">
        <v>-2.0400000000000001E-2</v>
      </c>
      <c r="G222" s="21">
        <v>1.3899999999999999E-2</v>
      </c>
      <c r="H222" s="21">
        <f t="shared" si="7"/>
        <v>2.5033207453810657E-2</v>
      </c>
      <c r="I222">
        <v>3795.1669999999999</v>
      </c>
    </row>
    <row r="223" spans="1:9" x14ac:dyDescent="0.25">
      <c r="A223" s="1">
        <v>200601</v>
      </c>
      <c r="B223">
        <v>5.3007</v>
      </c>
      <c r="C223" s="21">
        <f t="shared" si="6"/>
        <v>7.1996278844014716E-2</v>
      </c>
      <c r="D223" s="21">
        <v>7.7000000000000002E-3</v>
      </c>
      <c r="E223" s="21">
        <v>-3.3E-3</v>
      </c>
      <c r="F223" s="21">
        <v>-5.3E-3</v>
      </c>
      <c r="G223" s="21">
        <v>-1.29E-2</v>
      </c>
      <c r="H223" s="21">
        <f t="shared" si="7"/>
        <v>8.7313217622870587E-2</v>
      </c>
      <c r="I223">
        <v>3702.482</v>
      </c>
    </row>
    <row r="224" spans="1:9" x14ac:dyDescent="0.25">
      <c r="A224" s="1">
        <v>200512</v>
      </c>
      <c r="B224">
        <v>4.9447000000000001</v>
      </c>
      <c r="C224" s="21">
        <f t="shared" si="6"/>
        <v>8.2251745496727757E-2</v>
      </c>
      <c r="D224" s="21">
        <v>-8.8000000000000005E-3</v>
      </c>
      <c r="E224" s="21">
        <v>-3.2000000000000002E-3</v>
      </c>
      <c r="F224" s="21">
        <v>2.5999999999999999E-3</v>
      </c>
      <c r="G224" s="21">
        <v>1.2E-2</v>
      </c>
      <c r="H224" s="21">
        <f t="shared" si="7"/>
        <v>1.6269366001194552E-2</v>
      </c>
      <c r="I224">
        <v>3405.1660000000002</v>
      </c>
    </row>
    <row r="225" spans="1:9" x14ac:dyDescent="0.25">
      <c r="A225" s="1">
        <v>200511</v>
      </c>
      <c r="B225">
        <v>4.5689000000000002</v>
      </c>
      <c r="C225" s="21">
        <f t="shared" si="6"/>
        <v>-1.4919902546301156E-2</v>
      </c>
      <c r="D225" s="21">
        <v>-1.49E-2</v>
      </c>
      <c r="E225" s="21">
        <v>-6.0000000000000001E-3</v>
      </c>
      <c r="F225" s="21">
        <v>5.0000000000000001E-4</v>
      </c>
      <c r="G225" s="21">
        <v>-1.8E-3</v>
      </c>
      <c r="H225" s="21">
        <f t="shared" si="7"/>
        <v>-5.8916882336239595E-3</v>
      </c>
      <c r="I225">
        <v>3350.6529999999998</v>
      </c>
    </row>
    <row r="226" spans="1:9" x14ac:dyDescent="0.25">
      <c r="A226" s="1">
        <v>200510</v>
      </c>
      <c r="B226">
        <v>4.6380999999999997</v>
      </c>
      <c r="C226" s="21">
        <f t="shared" si="6"/>
        <v>-2.1299483648881123E-3</v>
      </c>
      <c r="D226" s="21">
        <v>1.5300000000000001E-2</v>
      </c>
      <c r="E226" s="21">
        <v>3.9000000000000003E-3</v>
      </c>
      <c r="F226" s="21">
        <v>1.3300000000000001E-2</v>
      </c>
      <c r="G226" s="21">
        <v>1.5800000000000002E-2</v>
      </c>
      <c r="H226" s="21">
        <f t="shared" si="7"/>
        <v>1.5897133253440332E-2</v>
      </c>
      <c r="I226">
        <v>3370.511</v>
      </c>
    </row>
    <row r="227" spans="1:9" x14ac:dyDescent="0.25">
      <c r="A227" s="1">
        <v>200509</v>
      </c>
      <c r="B227">
        <v>4.6479999999999997</v>
      </c>
      <c r="C227" s="21">
        <f t="shared" si="6"/>
        <v>3.5258480522083913E-2</v>
      </c>
      <c r="D227" s="21">
        <v>8.9999999999999998E-4</v>
      </c>
      <c r="E227" s="21">
        <v>-2.7200000000000002E-2</v>
      </c>
      <c r="F227" s="21">
        <v>8.9999999999999998E-4</v>
      </c>
      <c r="G227" s="21">
        <v>-1.9900000000000001E-2</v>
      </c>
      <c r="H227" s="21">
        <f t="shared" si="7"/>
        <v>7.4733758518041871E-3</v>
      </c>
      <c r="I227">
        <v>3317.768</v>
      </c>
    </row>
    <row r="228" spans="1:9" x14ac:dyDescent="0.25">
      <c r="A228" s="1">
        <v>200508</v>
      </c>
      <c r="B228">
        <v>4.4897</v>
      </c>
      <c r="C228" s="21">
        <f t="shared" si="6"/>
        <v>-5.6151194080053868E-2</v>
      </c>
      <c r="D228" s="21">
        <v>1.3600000000000001E-2</v>
      </c>
      <c r="E228" s="21">
        <v>-1.83E-2</v>
      </c>
      <c r="F228" s="21">
        <v>4.8999999999999998E-3</v>
      </c>
      <c r="G228" s="21">
        <v>-7.4999999999999997E-3</v>
      </c>
      <c r="H228" s="21">
        <f t="shared" si="7"/>
        <v>-4.6232770088180941E-2</v>
      </c>
      <c r="I228">
        <v>3293.1570000000002</v>
      </c>
    </row>
    <row r="229" spans="1:9" x14ac:dyDescent="0.25">
      <c r="A229" s="1">
        <v>200507</v>
      </c>
      <c r="B229">
        <v>4.7568000000000001</v>
      </c>
      <c r="C229" s="21">
        <f t="shared" si="6"/>
        <v>-4.1243588401549403E-3</v>
      </c>
      <c r="D229" s="21">
        <v>-1.6E-2</v>
      </c>
      <c r="E229" s="21">
        <v>5.4000000000000003E-3</v>
      </c>
      <c r="F229" s="21">
        <v>-1.15E-2</v>
      </c>
      <c r="G229" s="21">
        <v>-2.2000000000000001E-3</v>
      </c>
      <c r="H229" s="21">
        <f t="shared" si="7"/>
        <v>2.9726099381053084E-2</v>
      </c>
      <c r="I229">
        <v>3452.7890000000002</v>
      </c>
    </row>
    <row r="230" spans="1:9" x14ac:dyDescent="0.25">
      <c r="A230" s="1">
        <v>200506</v>
      </c>
      <c r="B230">
        <v>4.7765000000000004</v>
      </c>
      <c r="C230" s="21">
        <f t="shared" si="6"/>
        <v>-4.1281821403996721E-3</v>
      </c>
      <c r="D230" s="21">
        <v>-2.35E-2</v>
      </c>
      <c r="E230" s="21">
        <v>-5.8999999999999999E-3</v>
      </c>
      <c r="F230" s="21">
        <v>1.34E-2</v>
      </c>
      <c r="G230" s="21">
        <v>7.4000000000000003E-3</v>
      </c>
      <c r="H230" s="21">
        <f t="shared" si="7"/>
        <v>-1.835215235173937E-3</v>
      </c>
      <c r="I230">
        <v>3353.114</v>
      </c>
    </row>
    <row r="231" spans="1:9" x14ac:dyDescent="0.25">
      <c r="A231" s="1">
        <v>200505</v>
      </c>
      <c r="B231">
        <v>4.7962999999999996</v>
      </c>
      <c r="C231" s="21">
        <f t="shared" si="6"/>
        <v>8.2588479595521846E-2</v>
      </c>
      <c r="D231" s="21">
        <v>-3.2199999999999999E-2</v>
      </c>
      <c r="E231" s="21">
        <v>1.0500000000000001E-2</v>
      </c>
      <c r="F231" s="21">
        <v>9.3999999999999986E-3</v>
      </c>
      <c r="G231" s="21">
        <v>1.7899999999999999E-2</v>
      </c>
      <c r="H231" s="21">
        <f t="shared" si="7"/>
        <v>3.4742466320528465E-2</v>
      </c>
      <c r="I231">
        <v>3359.279</v>
      </c>
    </row>
    <row r="232" spans="1:9" x14ac:dyDescent="0.25">
      <c r="A232" s="1">
        <v>200504</v>
      </c>
      <c r="B232">
        <v>4.4303999999999997</v>
      </c>
      <c r="C232" s="21">
        <f t="shared" si="6"/>
        <v>4.1858715078543884E-2</v>
      </c>
      <c r="D232" s="21">
        <v>-3.2300000000000002E-2</v>
      </c>
      <c r="E232" s="21">
        <v>3.9300000000000002E-2</v>
      </c>
      <c r="F232" s="21">
        <v>-2.9600000000000001E-2</v>
      </c>
      <c r="G232" s="21">
        <v>-1.9199999999999998E-2</v>
      </c>
      <c r="H232" s="21">
        <f t="shared" si="7"/>
        <v>6.9910761895283224E-2</v>
      </c>
      <c r="I232">
        <v>3246.4879999999998</v>
      </c>
    </row>
    <row r="233" spans="1:9" x14ac:dyDescent="0.25">
      <c r="A233" s="1">
        <v>200503</v>
      </c>
      <c r="B233">
        <v>4.2523999999999997</v>
      </c>
      <c r="C233" s="21">
        <f t="shared" si="6"/>
        <v>-2.7155635881128459E-2</v>
      </c>
      <c r="D233" s="21">
        <v>-6.0999999999999995E-3</v>
      </c>
      <c r="E233" s="21">
        <v>1.2E-2</v>
      </c>
      <c r="F233" s="21">
        <v>-1.4000000000000002E-3</v>
      </c>
      <c r="G233" s="21">
        <v>7.000000000000001E-4</v>
      </c>
      <c r="H233" s="21">
        <f t="shared" si="7"/>
        <v>1.7336284627810228E-2</v>
      </c>
      <c r="I233">
        <v>3034.3539999999998</v>
      </c>
    </row>
    <row r="234" spans="1:9" x14ac:dyDescent="0.25">
      <c r="A234" s="1">
        <v>200502</v>
      </c>
      <c r="B234">
        <v>4.3711000000000002</v>
      </c>
      <c r="C234" s="21">
        <f t="shared" si="6"/>
        <v>-0.10161340047271605</v>
      </c>
      <c r="D234" s="21">
        <v>-1.3300000000000001E-2</v>
      </c>
      <c r="E234" s="21">
        <v>-4.5999999999999999E-3</v>
      </c>
      <c r="F234" s="21">
        <v>1.1699999999999999E-2</v>
      </c>
      <c r="G234" s="21">
        <v>6.0000000000000001E-3</v>
      </c>
      <c r="H234" s="21">
        <f t="shared" si="7"/>
        <v>-1.8568789613165548E-2</v>
      </c>
      <c r="I234">
        <v>2982.6460000000002</v>
      </c>
    </row>
    <row r="235" spans="1:9" x14ac:dyDescent="0.25">
      <c r="A235" s="1">
        <v>200501</v>
      </c>
      <c r="B235">
        <v>4.8654999999999999</v>
      </c>
      <c r="C235" s="21">
        <f t="shared" si="6"/>
        <v>-4.0940629188677802E-2</v>
      </c>
      <c r="D235" s="21">
        <v>3.0800000000000001E-2</v>
      </c>
      <c r="E235" s="21">
        <v>-7.4000000000000003E-3</v>
      </c>
      <c r="F235" s="21">
        <v>1.8100000000000002E-2</v>
      </c>
      <c r="G235" s="21">
        <v>-7.000000000000001E-4</v>
      </c>
      <c r="H235" s="21">
        <f t="shared" si="7"/>
        <v>-5.2780791548241335E-2</v>
      </c>
      <c r="I235">
        <v>3039.078</v>
      </c>
    </row>
    <row r="236" spans="1:9" x14ac:dyDescent="0.25">
      <c r="A236" s="1">
        <v>200412</v>
      </c>
      <c r="B236">
        <v>5.0731999999999999</v>
      </c>
      <c r="C236" s="21">
        <f t="shared" si="6"/>
        <v>-5.8202198749730538E-3</v>
      </c>
      <c r="D236" s="21">
        <v>-7.6E-3</v>
      </c>
      <c r="E236" s="21">
        <v>2.3799999999999998E-2</v>
      </c>
      <c r="F236" s="21">
        <v>-5.3E-3</v>
      </c>
      <c r="G236" s="21">
        <v>-1.8500000000000003E-2</v>
      </c>
      <c r="H236" s="21">
        <f t="shared" si="7"/>
        <v>4.3190482461060276E-2</v>
      </c>
      <c r="I236">
        <v>3208.4209999999998</v>
      </c>
    </row>
    <row r="237" spans="1:9" x14ac:dyDescent="0.25">
      <c r="A237" s="1">
        <v>200411</v>
      </c>
      <c r="B237">
        <v>5.1029</v>
      </c>
      <c r="C237" s="21">
        <f t="shared" si="6"/>
        <v>-4.0880384933463687E-2</v>
      </c>
      <c r="D237" s="21">
        <v>-7.000000000000001E-4</v>
      </c>
      <c r="E237" s="21">
        <v>2.0499999999999997E-2</v>
      </c>
      <c r="F237" s="21">
        <v>-5.3899999999999997E-2</v>
      </c>
      <c r="G237" s="21">
        <v>8.0000000000000004E-4</v>
      </c>
      <c r="H237" s="21">
        <f t="shared" si="7"/>
        <v>3.6372073322392673E-3</v>
      </c>
      <c r="I237">
        <v>3075.585</v>
      </c>
    </row>
    <row r="238" spans="1:9" x14ac:dyDescent="0.25">
      <c r="A238" s="1">
        <v>200410</v>
      </c>
      <c r="B238">
        <v>5.3204000000000002</v>
      </c>
      <c r="C238" s="21">
        <f t="shared" si="6"/>
        <v>8.0306199110641963E-2</v>
      </c>
      <c r="D238" s="21">
        <v>1.8700000000000001E-2</v>
      </c>
      <c r="E238" s="21">
        <v>-2.53E-2</v>
      </c>
      <c r="F238" s="21">
        <v>1.38E-2</v>
      </c>
      <c r="G238" s="21">
        <v>-1.67E-2</v>
      </c>
      <c r="H238" s="21">
        <f t="shared" si="7"/>
        <v>2.4623210677023888E-2</v>
      </c>
      <c r="I238">
        <v>3064.4389999999999</v>
      </c>
    </row>
    <row r="239" spans="1:9" x14ac:dyDescent="0.25">
      <c r="A239" s="1">
        <v>200409</v>
      </c>
      <c r="B239">
        <v>4.9249000000000001</v>
      </c>
      <c r="C239" s="21">
        <f t="shared" si="6"/>
        <v>0.11161520404478154</v>
      </c>
      <c r="D239" s="21">
        <v>8.3000000000000001E-3</v>
      </c>
      <c r="E239" s="21">
        <v>-2.3E-2</v>
      </c>
      <c r="F239" s="21">
        <v>2.35E-2</v>
      </c>
      <c r="G239" s="21">
        <v>-4.3E-3</v>
      </c>
      <c r="H239" s="21">
        <f t="shared" si="7"/>
        <v>6.3452741395525702E-2</v>
      </c>
      <c r="I239">
        <v>2990.7959999999998</v>
      </c>
    </row>
    <row r="240" spans="1:9" x14ac:dyDescent="0.25">
      <c r="A240" s="1">
        <v>200408</v>
      </c>
      <c r="B240">
        <v>4.4303999999999997</v>
      </c>
      <c r="C240" s="21">
        <f t="shared" si="6"/>
        <v>-3.0313642233360416E-2</v>
      </c>
      <c r="D240" s="21">
        <v>-3.15E-2</v>
      </c>
      <c r="E240" s="21">
        <v>3.8199999999999998E-2</v>
      </c>
      <c r="F240" s="21">
        <v>-2.0899999999999998E-2</v>
      </c>
      <c r="G240" s="21">
        <v>-0.01</v>
      </c>
      <c r="H240" s="21">
        <f t="shared" si="7"/>
        <v>-7.7797880042168588E-3</v>
      </c>
      <c r="I240">
        <v>2812.3449999999998</v>
      </c>
    </row>
    <row r="241" spans="1:9" x14ac:dyDescent="0.25">
      <c r="A241" s="1">
        <v>200407</v>
      </c>
      <c r="B241">
        <v>4.5689000000000002</v>
      </c>
      <c r="C241" s="21">
        <f t="shared" si="6"/>
        <v>1.9866514877564301E-2</v>
      </c>
      <c r="D241" s="21">
        <v>8.6999999999999994E-3</v>
      </c>
      <c r="E241" s="21">
        <v>-2.7000000000000001E-3</v>
      </c>
      <c r="F241" s="21">
        <v>-5.0000000000000001E-3</v>
      </c>
      <c r="G241" s="21">
        <v>5.6999999999999993E-3</v>
      </c>
      <c r="H241" s="21">
        <f t="shared" si="7"/>
        <v>3.0874637116631298E-2</v>
      </c>
      <c r="I241">
        <v>2834.3960000000002</v>
      </c>
    </row>
    <row r="242" spans="1:9" x14ac:dyDescent="0.25">
      <c r="A242" s="1">
        <v>200406</v>
      </c>
      <c r="B242">
        <v>4.4798999999999998</v>
      </c>
      <c r="C242" s="21">
        <f t="shared" si="6"/>
        <v>-6.5967516627400302E-2</v>
      </c>
      <c r="D242" s="21">
        <v>-9.4999999999999998E-3</v>
      </c>
      <c r="E242" s="21">
        <v>-4.0000000000000002E-4</v>
      </c>
      <c r="F242" s="21">
        <v>1.15E-2</v>
      </c>
      <c r="G242" s="21">
        <v>-3.0999999999999999E-3</v>
      </c>
      <c r="H242" s="21">
        <f t="shared" si="7"/>
        <v>-1.3811982292771918E-2</v>
      </c>
      <c r="I242">
        <v>2749.5059999999999</v>
      </c>
    </row>
    <row r="243" spans="1:9" x14ac:dyDescent="0.25">
      <c r="A243" s="1">
        <v>200405</v>
      </c>
      <c r="B243">
        <v>4.7962999999999996</v>
      </c>
      <c r="C243" s="21">
        <f t="shared" si="6"/>
        <v>1.251847160650188E-2</v>
      </c>
      <c r="D243" s="21">
        <v>-2.3399999999999997E-2</v>
      </c>
      <c r="E243" s="21">
        <v>-1.6000000000000001E-3</v>
      </c>
      <c r="F243" s="21">
        <v>3.4000000000000002E-3</v>
      </c>
      <c r="G243" s="21">
        <v>-0.01</v>
      </c>
      <c r="H243" s="21">
        <f t="shared" si="7"/>
        <v>3.4102972103839946E-2</v>
      </c>
      <c r="I243">
        <v>2788.0140000000001</v>
      </c>
    </row>
    <row r="244" spans="1:9" x14ac:dyDescent="0.25">
      <c r="A244" s="1">
        <v>200404</v>
      </c>
      <c r="B244">
        <v>4.7370000000000001</v>
      </c>
      <c r="C244" s="21">
        <f t="shared" si="6"/>
        <v>6.3093493085208951E-3</v>
      </c>
      <c r="D244" s="21">
        <v>-1.89E-2</v>
      </c>
      <c r="E244" s="21">
        <v>-3.8E-3</v>
      </c>
      <c r="F244" s="21">
        <v>1.1999999999999999E-3</v>
      </c>
      <c r="G244" s="21">
        <v>1.5700000000000002E-2</v>
      </c>
      <c r="H244" s="21">
        <f t="shared" si="7"/>
        <v>3.8655792397514377E-2</v>
      </c>
      <c r="I244">
        <v>2696.07</v>
      </c>
    </row>
    <row r="245" spans="1:9" x14ac:dyDescent="0.25">
      <c r="A245" s="1">
        <v>200403</v>
      </c>
      <c r="B245">
        <v>4.7073</v>
      </c>
      <c r="C245" s="21">
        <f t="shared" si="6"/>
        <v>8.1814630110541575E-2</v>
      </c>
      <c r="D245" s="21">
        <v>-1.6E-2</v>
      </c>
      <c r="E245" s="21">
        <v>-2.69E-2</v>
      </c>
      <c r="F245" s="21">
        <v>3.2899999999999999E-2</v>
      </c>
      <c r="G245" s="21">
        <v>-8.199999999999999E-3</v>
      </c>
      <c r="H245" s="21">
        <f t="shared" si="7"/>
        <v>-1.3462544163165058E-2</v>
      </c>
      <c r="I245">
        <v>2595.73</v>
      </c>
    </row>
    <row r="246" spans="1:9" x14ac:dyDescent="0.25">
      <c r="A246" s="1">
        <v>200402</v>
      </c>
      <c r="B246">
        <v>4.3513000000000002</v>
      </c>
      <c r="C246" s="21">
        <f t="shared" si="6"/>
        <v>-4.5297522362791609E-3</v>
      </c>
      <c r="D246" s="21">
        <v>8.3000000000000001E-3</v>
      </c>
      <c r="E246" s="21">
        <v>8.8999999999999999E-3</v>
      </c>
      <c r="F246" s="21">
        <v>-1.7000000000000001E-3</v>
      </c>
      <c r="G246" s="21">
        <v>-8.0000000000000004E-4</v>
      </c>
      <c r="H246" s="21">
        <f t="shared" si="7"/>
        <v>1.4703676208289496E-2</v>
      </c>
      <c r="I246">
        <v>2631.152</v>
      </c>
    </row>
    <row r="247" spans="1:9" x14ac:dyDescent="0.25">
      <c r="A247" s="1">
        <v>200401</v>
      </c>
      <c r="B247">
        <v>4.3711000000000002</v>
      </c>
      <c r="C247" s="21">
        <f t="shared" si="6"/>
        <v>2.7913648763051579E-2</v>
      </c>
      <c r="D247" s="21">
        <v>4.7999999999999996E-3</v>
      </c>
      <c r="E247" s="21">
        <v>8.2799999999999999E-2</v>
      </c>
      <c r="F247" s="21">
        <v>-5.9500000000000004E-2</v>
      </c>
      <c r="G247" s="21">
        <v>2.6499999999999999E-2</v>
      </c>
      <c r="H247" s="21">
        <f t="shared" si="7"/>
        <v>6.2505275597197762E-2</v>
      </c>
      <c r="I247">
        <v>2593.0250000000001</v>
      </c>
    </row>
    <row r="248" spans="1:9" x14ac:dyDescent="0.25">
      <c r="A248" s="1">
        <v>200312</v>
      </c>
      <c r="B248">
        <v>4.2523999999999997</v>
      </c>
      <c r="C248" s="21">
        <f t="shared" si="6"/>
        <v>-8.1197873903461337E-2</v>
      </c>
      <c r="D248" s="21">
        <v>-5.8999999999999999E-3</v>
      </c>
      <c r="E248" s="21">
        <v>-2.3099999999999999E-2</v>
      </c>
      <c r="F248" s="21">
        <v>7.4999999999999997E-3</v>
      </c>
      <c r="G248" s="21">
        <v>5.6000000000000008E-3</v>
      </c>
      <c r="H248" s="21">
        <f t="shared" si="7"/>
        <v>-1.2554667974368661E-2</v>
      </c>
      <c r="I248">
        <v>2440.482</v>
      </c>
    </row>
    <row r="249" spans="1:9" x14ac:dyDescent="0.25">
      <c r="A249" s="1">
        <v>200311</v>
      </c>
      <c r="B249">
        <v>4.6281999999999996</v>
      </c>
      <c r="C249" s="21">
        <f t="shared" si="6"/>
        <v>1.5178767273524851E-2</v>
      </c>
      <c r="D249" s="21">
        <v>6.7000000000000002E-3</v>
      </c>
      <c r="E249" s="21">
        <v>-1.9E-2</v>
      </c>
      <c r="F249" s="21">
        <v>2.5600000000000001E-2</v>
      </c>
      <c r="G249" s="21">
        <v>-0.02</v>
      </c>
      <c r="H249" s="21">
        <f t="shared" si="7"/>
        <v>8.6383789378143838E-3</v>
      </c>
      <c r="I249">
        <v>2471.511</v>
      </c>
    </row>
    <row r="250" spans="1:9" x14ac:dyDescent="0.25">
      <c r="A250" s="1">
        <v>200310</v>
      </c>
      <c r="B250">
        <v>4.5590000000000002</v>
      </c>
      <c r="C250" s="21">
        <f t="shared" si="6"/>
        <v>1.0976826699190534E-2</v>
      </c>
      <c r="D250" s="21">
        <v>-4.0999999999999995E-3</v>
      </c>
      <c r="E250" s="21">
        <v>4.4000000000000003E-3</v>
      </c>
      <c r="F250" s="21">
        <v>1.2999999999999999E-3</v>
      </c>
      <c r="G250" s="21">
        <v>-5.6000000000000008E-3</v>
      </c>
      <c r="H250" s="21">
        <f t="shared" si="7"/>
        <v>4.4549983651890557E-2</v>
      </c>
      <c r="I250">
        <v>2450.3440000000001</v>
      </c>
    </row>
    <row r="251" spans="1:9" x14ac:dyDescent="0.25">
      <c r="A251" s="1">
        <v>200309</v>
      </c>
      <c r="B251">
        <v>4.5095000000000001</v>
      </c>
      <c r="C251" s="21">
        <f t="shared" si="6"/>
        <v>1.898090611230363E-2</v>
      </c>
      <c r="D251" s="21">
        <v>3.3700000000000001E-2</v>
      </c>
      <c r="E251" s="21">
        <v>1.11E-2</v>
      </c>
      <c r="F251" s="21">
        <v>8.6E-3</v>
      </c>
      <c r="G251" s="21">
        <v>1.04E-2</v>
      </c>
      <c r="H251" s="21">
        <f t="shared" si="7"/>
        <v>1.6868356681172481E-2</v>
      </c>
      <c r="I251">
        <v>2345.837</v>
      </c>
    </row>
    <row r="252" spans="1:9" x14ac:dyDescent="0.25">
      <c r="A252" s="1">
        <v>200308</v>
      </c>
      <c r="B252">
        <v>4.4255000000000004</v>
      </c>
      <c r="C252" s="21">
        <f t="shared" si="6"/>
        <v>2.875540471430571E-2</v>
      </c>
      <c r="D252" s="21">
        <v>1.9099999999999999E-2</v>
      </c>
      <c r="E252" s="21">
        <v>7.0400000000000004E-2</v>
      </c>
      <c r="F252" s="21">
        <v>-8.2400000000000001E-2</v>
      </c>
      <c r="G252" s="21">
        <v>3.49E-2</v>
      </c>
      <c r="H252" s="21">
        <f t="shared" si="7"/>
        <v>1.1440577088418058E-2</v>
      </c>
      <c r="I252">
        <v>2306.9229999999998</v>
      </c>
    </row>
    <row r="253" spans="1:9" x14ac:dyDescent="0.25">
      <c r="A253" s="1">
        <v>200307</v>
      </c>
      <c r="B253">
        <v>4.3018000000000001</v>
      </c>
      <c r="C253" s="21">
        <f t="shared" si="6"/>
        <v>-3.0121296839067391E-2</v>
      </c>
      <c r="D253" s="21">
        <v>0.05</v>
      </c>
      <c r="E253" s="21">
        <v>6.3099999999999989E-2</v>
      </c>
      <c r="F253" s="21">
        <v>-2.4300000000000002E-2</v>
      </c>
      <c r="G253" s="21">
        <v>-3.2000000000000002E-3</v>
      </c>
      <c r="H253" s="21">
        <f t="shared" si="7"/>
        <v>2.9760550306287659E-2</v>
      </c>
      <c r="I253">
        <v>2280.8290000000002</v>
      </c>
    </row>
    <row r="254" spans="1:9" x14ac:dyDescent="0.25">
      <c r="A254" s="1">
        <v>200306</v>
      </c>
      <c r="B254">
        <v>4.4353999999999996</v>
      </c>
      <c r="C254" s="21">
        <f t="shared" si="6"/>
        <v>-2.4993954848211875E-2</v>
      </c>
      <c r="D254" s="21">
        <v>1.1599999999999999E-2</v>
      </c>
      <c r="E254" s="21">
        <v>4.4000000000000003E-3</v>
      </c>
      <c r="F254" s="21">
        <v>2.2099999999999998E-2</v>
      </c>
      <c r="G254" s="21">
        <v>4.7999999999999996E-3</v>
      </c>
      <c r="H254" s="21">
        <f t="shared" si="7"/>
        <v>3.1944493623587533E-2</v>
      </c>
      <c r="I254">
        <v>2214.9119999999998</v>
      </c>
    </row>
    <row r="255" spans="1:9" x14ac:dyDescent="0.25">
      <c r="A255" s="1">
        <v>200305</v>
      </c>
      <c r="B255">
        <v>4.5491000000000001</v>
      </c>
      <c r="C255" s="21">
        <f t="shared" si="6"/>
        <v>-2.4384490006004955E-2</v>
      </c>
      <c r="D255" s="21">
        <v>2.07E-2</v>
      </c>
      <c r="E255" s="21">
        <v>6.1600000000000002E-2</v>
      </c>
      <c r="F255" s="21">
        <v>-2.4900000000000002E-2</v>
      </c>
      <c r="G255" s="21">
        <v>1.46E-2</v>
      </c>
      <c r="H255" s="21">
        <f t="shared" si="7"/>
        <v>-2.9906224406964776E-2</v>
      </c>
      <c r="I255">
        <v>2146.348</v>
      </c>
    </row>
    <row r="256" spans="1:9" x14ac:dyDescent="0.25">
      <c r="A256" s="1">
        <v>200304</v>
      </c>
      <c r="B256">
        <v>4.6627999999999998</v>
      </c>
      <c r="C256" s="21">
        <f t="shared" si="6"/>
        <v>0.11598295916902002</v>
      </c>
      <c r="D256" s="21">
        <v>-1.43E-2</v>
      </c>
      <c r="E256" s="21">
        <v>-3.5200000000000002E-2</v>
      </c>
      <c r="F256" s="21">
        <v>1.7500000000000002E-2</v>
      </c>
      <c r="G256" s="21">
        <v>-1.6799999999999999E-2</v>
      </c>
      <c r="H256" s="21">
        <f t="shared" si="7"/>
        <v>6.0112876648793057E-2</v>
      </c>
      <c r="I256">
        <v>2212.5160000000001</v>
      </c>
    </row>
    <row r="257" spans="1:9" x14ac:dyDescent="0.25">
      <c r="A257" s="1">
        <v>200303</v>
      </c>
      <c r="B257">
        <v>4.1782000000000004</v>
      </c>
      <c r="C257" s="21">
        <f t="shared" si="6"/>
        <v>1.80551156160913E-2</v>
      </c>
      <c r="D257" s="21">
        <v>-1.9099999999999999E-2</v>
      </c>
      <c r="E257" s="21">
        <v>-2.76E-2</v>
      </c>
      <c r="F257" s="21">
        <v>3.2799999999999996E-2</v>
      </c>
      <c r="G257" s="21">
        <v>-1.9400000000000001E-2</v>
      </c>
      <c r="H257" s="21">
        <f t="shared" si="7"/>
        <v>3.6628699376946905E-2</v>
      </c>
      <c r="I257">
        <v>2087.0569999999998</v>
      </c>
    </row>
    <row r="258" spans="1:9" x14ac:dyDescent="0.25">
      <c r="A258" s="1">
        <v>200302</v>
      </c>
      <c r="B258">
        <v>4.1040999999999999</v>
      </c>
      <c r="C258" s="21">
        <f t="shared" si="6"/>
        <v>5.0636151857256229E-2</v>
      </c>
      <c r="D258" s="21">
        <v>6.7000000000000002E-3</v>
      </c>
      <c r="E258" s="21">
        <v>3.56E-2</v>
      </c>
      <c r="F258" s="21">
        <v>8.199999999999999E-3</v>
      </c>
      <c r="G258" s="21">
        <v>2.12E-2</v>
      </c>
      <c r="H258" s="21">
        <f t="shared" si="7"/>
        <v>4.2296818562329364E-2</v>
      </c>
      <c r="I258">
        <v>2013.3119999999999</v>
      </c>
    </row>
    <row r="259" spans="1:9" x14ac:dyDescent="0.25">
      <c r="A259" s="1">
        <v>200301</v>
      </c>
      <c r="B259">
        <v>3.9062999999999999</v>
      </c>
      <c r="C259" s="21">
        <f t="shared" ref="C259:C284" si="8">B259/B260-1</f>
        <v>-9.7143253362917736E-2</v>
      </c>
      <c r="D259" s="21">
        <v>1.4800000000000001E-2</v>
      </c>
      <c r="E259" s="21">
        <v>-4.6999999999999993E-3</v>
      </c>
      <c r="F259" s="21">
        <v>2.8300000000000002E-2</v>
      </c>
      <c r="G259" s="21">
        <v>-2.5899999999999999E-2</v>
      </c>
      <c r="H259" s="21">
        <f t="shared" ref="H259:H284" si="9">I259/I260-1</f>
        <v>2.698559963420899E-2</v>
      </c>
      <c r="I259">
        <v>1931.6110000000001</v>
      </c>
    </row>
    <row r="260" spans="1:9" x14ac:dyDescent="0.25">
      <c r="A260" s="1">
        <v>200212</v>
      </c>
      <c r="B260">
        <v>4.3266</v>
      </c>
      <c r="C260" s="21">
        <f t="shared" si="8"/>
        <v>1.7448969993415497E-2</v>
      </c>
      <c r="D260" s="21">
        <v>4.3899999999999995E-2</v>
      </c>
      <c r="E260" s="21">
        <v>-1.3000000000000001E-2</v>
      </c>
      <c r="F260" s="21">
        <v>2.7699999999999999E-2</v>
      </c>
      <c r="G260" s="21">
        <v>-2.8000000000000004E-3</v>
      </c>
      <c r="H260" s="21">
        <f t="shared" si="9"/>
        <v>-3.7047105901241828E-2</v>
      </c>
      <c r="I260">
        <v>1880.855</v>
      </c>
    </row>
    <row r="261" spans="1:9" x14ac:dyDescent="0.25">
      <c r="A261" s="1">
        <v>200211</v>
      </c>
      <c r="B261">
        <v>4.2523999999999997</v>
      </c>
      <c r="C261" s="21">
        <f t="shared" si="8"/>
        <v>6.3046847657616922E-2</v>
      </c>
      <c r="D261" s="21">
        <v>-2.8799999999999999E-2</v>
      </c>
      <c r="E261" s="21">
        <v>3.4200000000000001E-2</v>
      </c>
      <c r="F261" s="21">
        <v>-5.1500000000000004E-2</v>
      </c>
      <c r="G261" s="21">
        <v>2.1400000000000002E-2</v>
      </c>
      <c r="H261" s="21">
        <f t="shared" si="9"/>
        <v>1.4710202851082599E-3</v>
      </c>
      <c r="I261">
        <v>1953.2159999999999</v>
      </c>
    </row>
    <row r="262" spans="1:9" x14ac:dyDescent="0.25">
      <c r="A262" s="1">
        <v>200210</v>
      </c>
      <c r="B262">
        <v>4.0002000000000004</v>
      </c>
      <c r="C262" s="21">
        <f t="shared" si="8"/>
        <v>9.0299544822699085E-2</v>
      </c>
      <c r="D262" s="21">
        <v>-3.0800000000000001E-2</v>
      </c>
      <c r="E262" s="21">
        <v>6.5000000000000006E-3</v>
      </c>
      <c r="F262" s="21">
        <v>-1.5100000000000001E-2</v>
      </c>
      <c r="G262" s="21">
        <v>-9.1999999999999998E-3</v>
      </c>
      <c r="H262" s="21">
        <f t="shared" si="9"/>
        <v>3.878915653658499E-3</v>
      </c>
      <c r="I262">
        <v>1950.347</v>
      </c>
    </row>
    <row r="263" spans="1:9" x14ac:dyDescent="0.25">
      <c r="A263" s="1">
        <v>200209</v>
      </c>
      <c r="B263">
        <v>3.6688999999999998</v>
      </c>
      <c r="C263" s="21">
        <f t="shared" si="8"/>
        <v>-3.0084331297750344E-2</v>
      </c>
      <c r="D263" s="21">
        <v>-7.1999999999999998E-3</v>
      </c>
      <c r="E263" s="21">
        <v>-8.3999999999999995E-3</v>
      </c>
      <c r="F263" s="21">
        <v>2.3E-2</v>
      </c>
      <c r="G263" s="21">
        <v>9.4999999999999998E-3</v>
      </c>
      <c r="H263" s="21">
        <f t="shared" si="9"/>
        <v>-2.8438564389584586E-2</v>
      </c>
      <c r="I263">
        <v>1942.8109999999999</v>
      </c>
    </row>
    <row r="264" spans="1:9" x14ac:dyDescent="0.25">
      <c r="A264" s="1">
        <v>200208</v>
      </c>
      <c r="B264">
        <v>3.7827000000000002</v>
      </c>
      <c r="C264" s="21">
        <f t="shared" si="8"/>
        <v>6.249648896129445E-2</v>
      </c>
      <c r="D264" s="21">
        <v>1.72E-2</v>
      </c>
      <c r="E264" s="21">
        <v>-2.6200000000000001E-2</v>
      </c>
      <c r="F264" s="21">
        <v>3.7699999999999997E-2</v>
      </c>
      <c r="G264" s="21">
        <v>-3.2599999999999997E-2</v>
      </c>
      <c r="H264" s="21">
        <f t="shared" si="9"/>
        <v>2.4294531950313836E-2</v>
      </c>
      <c r="I264">
        <v>1999.6790000000001</v>
      </c>
    </row>
    <row r="265" spans="1:9" x14ac:dyDescent="0.25">
      <c r="A265" s="1">
        <v>200207</v>
      </c>
      <c r="B265">
        <v>3.5602</v>
      </c>
      <c r="C265" s="21">
        <f t="shared" si="8"/>
        <v>3.0061047941440266E-2</v>
      </c>
      <c r="D265" s="21">
        <v>-3.5099999999999999E-2</v>
      </c>
      <c r="E265" s="21">
        <v>1.21E-2</v>
      </c>
      <c r="F265" s="21">
        <v>1.09E-2</v>
      </c>
      <c r="G265" s="21">
        <v>-8.8000000000000005E-3</v>
      </c>
      <c r="H265" s="21">
        <f t="shared" si="9"/>
        <v>-2.0793436946069277E-2</v>
      </c>
      <c r="I265">
        <v>1952.25</v>
      </c>
    </row>
    <row r="266" spans="1:9" x14ac:dyDescent="0.25">
      <c r="A266" s="1">
        <v>200206</v>
      </c>
      <c r="B266">
        <v>3.4563000000000001</v>
      </c>
      <c r="C266" s="21">
        <f t="shared" si="8"/>
        <v>0.11839891276210213</v>
      </c>
      <c r="D266" s="21">
        <v>-8.0000000000000002E-3</v>
      </c>
      <c r="E266" s="21">
        <v>4.0099999999999997E-2</v>
      </c>
      <c r="F266" s="21">
        <v>2.4900000000000002E-2</v>
      </c>
      <c r="G266" s="21">
        <v>3.7699999999999997E-2</v>
      </c>
      <c r="H266" s="21">
        <f t="shared" si="9"/>
        <v>4.2968367869535395E-2</v>
      </c>
      <c r="I266">
        <v>1993.7059999999999</v>
      </c>
    </row>
    <row r="267" spans="1:9" x14ac:dyDescent="0.25">
      <c r="A267" s="1">
        <v>200205</v>
      </c>
      <c r="B267">
        <v>3.0903999999999998</v>
      </c>
      <c r="C267" s="21">
        <f t="shared" si="8"/>
        <v>8.0568874971458371E-3</v>
      </c>
      <c r="D267" s="21">
        <v>3.9800000000000002E-2</v>
      </c>
      <c r="E267" s="21">
        <v>3.7000000000000002E-3</v>
      </c>
      <c r="F267" s="21">
        <v>4.5700000000000005E-2</v>
      </c>
      <c r="G267" s="21">
        <v>-8.5000000000000006E-3</v>
      </c>
      <c r="H267" s="21">
        <f t="shared" si="9"/>
        <v>-4.4931801149138195E-2</v>
      </c>
      <c r="I267">
        <v>1911.569</v>
      </c>
    </row>
    <row r="268" spans="1:9" x14ac:dyDescent="0.25">
      <c r="A268" s="1">
        <v>200204</v>
      </c>
      <c r="B268">
        <v>3.0657000000000001</v>
      </c>
      <c r="C268" s="21">
        <f t="shared" si="8"/>
        <v>-5.3416494272393256E-2</v>
      </c>
      <c r="D268" s="21">
        <v>-2.1000000000000001E-2</v>
      </c>
      <c r="E268" s="21">
        <v>6.08E-2</v>
      </c>
      <c r="F268" s="21">
        <v>-2.1899999999999999E-2</v>
      </c>
      <c r="G268" s="21">
        <v>2.46E-2</v>
      </c>
      <c r="H268" s="21">
        <f t="shared" si="9"/>
        <v>-2.7090770511055573E-2</v>
      </c>
      <c r="I268">
        <v>2001.5</v>
      </c>
    </row>
    <row r="269" spans="1:9" x14ac:dyDescent="0.25">
      <c r="A269" s="1">
        <v>200203</v>
      </c>
      <c r="B269">
        <v>3.2387000000000001</v>
      </c>
      <c r="C269" s="21">
        <f t="shared" si="8"/>
        <v>6.5011509371917242E-2</v>
      </c>
      <c r="D269" s="21">
        <v>7.9000000000000008E-3</v>
      </c>
      <c r="E269" s="21">
        <v>2.3E-3</v>
      </c>
      <c r="F269" s="21">
        <v>1.78E-2</v>
      </c>
      <c r="G269" s="21">
        <v>-1.83E-2</v>
      </c>
      <c r="H269" s="21">
        <f t="shared" si="9"/>
        <v>4.0056097039384619E-2</v>
      </c>
      <c r="I269">
        <v>2057.232</v>
      </c>
    </row>
    <row r="270" spans="1:9" x14ac:dyDescent="0.25">
      <c r="A270" s="1">
        <v>200202</v>
      </c>
      <c r="B270">
        <v>3.0409999999999999</v>
      </c>
      <c r="C270" s="21">
        <f t="shared" si="8"/>
        <v>7.1453738284828372E-2</v>
      </c>
      <c r="D270" s="21">
        <v>8.8000000000000005E-3</v>
      </c>
      <c r="E270" s="21">
        <v>1.7899999999999999E-2</v>
      </c>
      <c r="F270" s="21">
        <v>6.2699999999999992E-2</v>
      </c>
      <c r="G270" s="21">
        <v>2.3399999999999997E-2</v>
      </c>
      <c r="H270" s="21">
        <f t="shared" si="9"/>
        <v>-1.5402129378484064E-2</v>
      </c>
      <c r="I270">
        <v>1978.001</v>
      </c>
    </row>
    <row r="271" spans="1:9" x14ac:dyDescent="0.25">
      <c r="A271" s="1">
        <v>200201</v>
      </c>
      <c r="B271">
        <v>2.8382000000000001</v>
      </c>
      <c r="C271" s="21">
        <f t="shared" si="8"/>
        <v>-1.0356009623766593E-2</v>
      </c>
      <c r="D271" s="21">
        <v>3.4700000000000002E-2</v>
      </c>
      <c r="E271" s="21">
        <v>2.5399999999999999E-2</v>
      </c>
      <c r="F271" s="21">
        <v>4.7E-2</v>
      </c>
      <c r="G271" s="21">
        <v>1.3999999999999999E-2</v>
      </c>
      <c r="H271" s="21">
        <f t="shared" si="9"/>
        <v>1.6618385428872617E-3</v>
      </c>
      <c r="I271">
        <v>2008.943</v>
      </c>
    </row>
    <row r="272" spans="1:9" x14ac:dyDescent="0.25">
      <c r="A272" s="1">
        <v>200112</v>
      </c>
      <c r="B272">
        <v>2.8679000000000001</v>
      </c>
      <c r="C272" s="21">
        <f t="shared" si="8"/>
        <v>-3.6550542547115983E-2</v>
      </c>
      <c r="D272" s="21">
        <v>-2.6099999999999998E-2</v>
      </c>
      <c r="E272" s="21">
        <v>2.98E-2</v>
      </c>
      <c r="F272" s="21">
        <v>-1.8799999999999997E-2</v>
      </c>
      <c r="G272" s="21">
        <v>1.6899999999999998E-2</v>
      </c>
      <c r="H272" s="21">
        <f t="shared" si="9"/>
        <v>-2.3045699274350961E-2</v>
      </c>
      <c r="I272">
        <v>2005.61</v>
      </c>
    </row>
    <row r="273" spans="1:9" x14ac:dyDescent="0.25">
      <c r="A273" s="1">
        <v>200111</v>
      </c>
      <c r="B273">
        <v>2.9767000000000001</v>
      </c>
      <c r="C273" s="21">
        <f t="shared" si="8"/>
        <v>-4.4428750280889773E-2</v>
      </c>
      <c r="D273" s="21">
        <v>-4.1999999999999997E-3</v>
      </c>
      <c r="E273" s="21">
        <v>8.8000000000000005E-3</v>
      </c>
      <c r="F273" s="21">
        <v>-1.4499999999999999E-2</v>
      </c>
      <c r="G273" s="21">
        <v>4.7999999999999996E-3</v>
      </c>
      <c r="H273" s="21">
        <f t="shared" si="9"/>
        <v>4.0008693246927685E-2</v>
      </c>
      <c r="I273">
        <v>2052.9209999999998</v>
      </c>
    </row>
    <row r="274" spans="1:9" x14ac:dyDescent="0.25">
      <c r="A274" s="1">
        <v>200110</v>
      </c>
      <c r="B274">
        <v>3.1151</v>
      </c>
      <c r="C274" s="21">
        <f t="shared" si="8"/>
        <v>1.1231942866417821E-2</v>
      </c>
      <c r="D274" s="21">
        <v>3.5499999999999997E-2</v>
      </c>
      <c r="E274" s="21">
        <v>-1.1299999999999999E-2</v>
      </c>
      <c r="F274" s="21">
        <v>1.47E-2</v>
      </c>
      <c r="G274" s="21">
        <v>-4.3799999999999999E-2</v>
      </c>
      <c r="H274" s="21">
        <f t="shared" si="9"/>
        <v>-6.1625648353175189E-3</v>
      </c>
      <c r="I274">
        <v>1973.9459999999999</v>
      </c>
    </row>
    <row r="275" spans="1:9" x14ac:dyDescent="0.25">
      <c r="A275" s="1">
        <v>200109</v>
      </c>
      <c r="B275">
        <v>3.0804999999999998</v>
      </c>
      <c r="C275" s="21">
        <f t="shared" si="8"/>
        <v>8.9083941964431812E-3</v>
      </c>
      <c r="D275" s="21">
        <v>-2.1899999999999999E-2</v>
      </c>
      <c r="E275" s="21">
        <v>2.3E-3</v>
      </c>
      <c r="F275" s="21">
        <v>3.9599999999999996E-2</v>
      </c>
      <c r="G275" s="21">
        <v>3.3599999999999998E-2</v>
      </c>
      <c r="H275" s="21">
        <f t="shared" si="9"/>
        <v>7.4475376747955124E-2</v>
      </c>
      <c r="I275">
        <v>1986.1859999999999</v>
      </c>
    </row>
    <row r="276" spans="1:9" x14ac:dyDescent="0.25">
      <c r="A276" s="1">
        <v>200108</v>
      </c>
      <c r="B276">
        <v>3.0533000000000001</v>
      </c>
      <c r="C276" s="21">
        <f t="shared" si="8"/>
        <v>0.1227018679217533</v>
      </c>
      <c r="D276" s="21">
        <v>-7.8000000000000005E-3</v>
      </c>
      <c r="E276" s="21">
        <v>-1.9400000000000001E-2</v>
      </c>
      <c r="F276" s="21">
        <v>8.4000000000000005E-2</v>
      </c>
      <c r="G276" s="21">
        <v>9.4999999999999998E-3</v>
      </c>
      <c r="H276" s="21">
        <f t="shared" si="9"/>
        <v>6.7284802777859642E-2</v>
      </c>
      <c r="I276">
        <v>1848.5170000000001</v>
      </c>
    </row>
    <row r="277" spans="1:9" x14ac:dyDescent="0.25">
      <c r="A277" s="1">
        <v>200107</v>
      </c>
      <c r="B277">
        <v>2.7195999999999998</v>
      </c>
      <c r="C277" s="21">
        <f t="shared" si="8"/>
        <v>-6.3014642549526267E-2</v>
      </c>
      <c r="D277" s="21">
        <v>-3.3500000000000002E-2</v>
      </c>
      <c r="E277" s="21">
        <v>1.23E-2</v>
      </c>
      <c r="F277" s="21">
        <v>2.4799999999999999E-2</v>
      </c>
      <c r="G277" s="21">
        <v>3.1300000000000001E-2</v>
      </c>
      <c r="H277" s="21">
        <f t="shared" si="9"/>
        <v>-9.5469726366145591E-2</v>
      </c>
      <c r="I277">
        <v>1731.981</v>
      </c>
    </row>
    <row r="278" spans="1:9" x14ac:dyDescent="0.25">
      <c r="A278" s="1">
        <v>200106</v>
      </c>
      <c r="B278">
        <v>2.9024999999999999</v>
      </c>
      <c r="C278" s="21">
        <f t="shared" si="8"/>
        <v>2.9803086748270369E-2</v>
      </c>
      <c r="D278" s="21">
        <v>2.5000000000000001E-2</v>
      </c>
      <c r="E278" s="21">
        <v>5.9999999999999995E-4</v>
      </c>
      <c r="F278" s="21">
        <v>2.6200000000000001E-2</v>
      </c>
      <c r="G278" s="21">
        <v>8.199999999999999E-3</v>
      </c>
      <c r="H278" s="21">
        <f t="shared" si="9"/>
        <v>-1.0648477777651433E-2</v>
      </c>
      <c r="I278">
        <v>1914.7850000000001</v>
      </c>
    </row>
    <row r="279" spans="1:9" x14ac:dyDescent="0.25">
      <c r="A279" s="1">
        <v>200105</v>
      </c>
      <c r="B279">
        <v>2.8184999999999998</v>
      </c>
      <c r="C279" s="21">
        <f t="shared" si="8"/>
        <v>4.5903221018257279E-2</v>
      </c>
      <c r="D279" s="21">
        <v>4.9200000000000001E-2</v>
      </c>
      <c r="E279" s="21">
        <v>5.1900000000000002E-2</v>
      </c>
      <c r="F279" s="21">
        <v>8.3999999999999995E-3</v>
      </c>
      <c r="G279" s="21">
        <v>2.0199999999999999E-2</v>
      </c>
      <c r="H279" s="21">
        <f t="shared" si="9"/>
        <v>-2.0120703595531975E-3</v>
      </c>
      <c r="I279">
        <v>1935.394</v>
      </c>
    </row>
    <row r="280" spans="1:9" x14ac:dyDescent="0.25">
      <c r="A280" s="1">
        <v>200104</v>
      </c>
      <c r="B280">
        <v>2.6947999999999999</v>
      </c>
      <c r="C280" s="21">
        <f t="shared" si="8"/>
        <v>0.10660315374507223</v>
      </c>
      <c r="D280" s="21">
        <v>3.3E-3</v>
      </c>
      <c r="E280" s="21">
        <v>-5.28E-2</v>
      </c>
      <c r="F280" s="21">
        <v>5.5599999999999997E-2</v>
      </c>
      <c r="G280" s="21">
        <v>-2.9600000000000001E-2</v>
      </c>
      <c r="H280" s="21">
        <f t="shared" si="9"/>
        <v>4.1412797272870838E-2</v>
      </c>
      <c r="I280">
        <v>1939.296</v>
      </c>
    </row>
    <row r="281" spans="1:9" x14ac:dyDescent="0.25">
      <c r="A281" s="1">
        <v>200103</v>
      </c>
      <c r="B281">
        <v>2.4352</v>
      </c>
      <c r="C281" s="21">
        <f t="shared" si="8"/>
        <v>4.7848537005163561E-2</v>
      </c>
      <c r="D281" s="21">
        <v>-1.2500000000000001E-2</v>
      </c>
      <c r="E281" s="21">
        <v>8.0500000000000002E-2</v>
      </c>
      <c r="F281" s="21">
        <v>1.29E-2</v>
      </c>
      <c r="G281" s="21">
        <v>3.4099999999999998E-2</v>
      </c>
      <c r="H281" s="21">
        <f t="shared" si="9"/>
        <v>-6.0447037134021775E-2</v>
      </c>
      <c r="I281">
        <v>1862.1780000000001</v>
      </c>
    </row>
    <row r="282" spans="1:9" x14ac:dyDescent="0.25">
      <c r="A282" s="1">
        <v>200102</v>
      </c>
      <c r="B282">
        <v>2.3239999999999998</v>
      </c>
      <c r="C282" s="21">
        <f t="shared" si="8"/>
        <v>1.1842563566701436E-2</v>
      </c>
      <c r="D282" s="21">
        <v>2.2000000000000001E-3</v>
      </c>
      <c r="E282" s="21">
        <v>8.6599999999999996E-2</v>
      </c>
      <c r="F282" s="21">
        <v>-1.7399999999999999E-2</v>
      </c>
      <c r="G282" s="21">
        <v>8.2400000000000001E-2</v>
      </c>
      <c r="H282" s="21">
        <f t="shared" si="9"/>
        <v>6.4155374460266756E-2</v>
      </c>
      <c r="I282">
        <v>1981.9829999999999</v>
      </c>
    </row>
    <row r="283" spans="1:9" x14ac:dyDescent="0.25">
      <c r="A283" s="1">
        <v>200101</v>
      </c>
      <c r="B283">
        <v>2.2968000000000002</v>
      </c>
      <c r="C283" s="21">
        <f t="shared" si="8"/>
        <v>1.8626929217669064E-2</v>
      </c>
      <c r="D283" s="21">
        <v>-2.23E-2</v>
      </c>
      <c r="E283" s="21">
        <v>-6.7000000000000002E-3</v>
      </c>
      <c r="F283" s="21">
        <v>-1.0800000000000001E-2</v>
      </c>
      <c r="G283" s="21">
        <v>-2.5000000000000001E-2</v>
      </c>
      <c r="H283" s="21">
        <f t="shared" si="9"/>
        <v>4.9076077834091736E-2</v>
      </c>
      <c r="I283">
        <v>1862.4939999999999</v>
      </c>
    </row>
    <row r="284" spans="1:9" x14ac:dyDescent="0.25">
      <c r="A284" s="1">
        <v>200012</v>
      </c>
      <c r="B284">
        <v>2.2547999999999999</v>
      </c>
      <c r="C284" s="21">
        <f t="shared" si="8"/>
        <v>2.472277767678599E-2</v>
      </c>
      <c r="D284" s="21">
        <v>-5.74E-2</v>
      </c>
      <c r="E284" s="21">
        <v>6.0400000000000002E-2</v>
      </c>
      <c r="F284" s="21">
        <v>-2.4700000000000003E-2</v>
      </c>
      <c r="G284" s="21">
        <v>3.8399999999999997E-2</v>
      </c>
      <c r="H284" s="21">
        <f t="shared" si="9"/>
        <v>-3.0300282766225983E-2</v>
      </c>
      <c r="I284">
        <v>1775.366</v>
      </c>
    </row>
    <row r="285" spans="1:9" x14ac:dyDescent="0.25">
      <c r="A285" s="1">
        <v>200011</v>
      </c>
      <c r="B285">
        <v>2.2004000000000001</v>
      </c>
      <c r="C285" s="21"/>
      <c r="D285" s="21"/>
      <c r="E285" s="21"/>
      <c r="F285" s="21"/>
      <c r="G285" s="21"/>
      <c r="H285" s="21"/>
      <c r="I285">
        <v>1830.8409999999999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DBFE-76A7-43A1-A124-91F22E903F80}">
  <dimension ref="A1:T311"/>
  <sheetViews>
    <sheetView topLeftCell="A5" zoomScaleNormal="100" workbookViewId="0">
      <selection activeCell="U44" sqref="U44"/>
    </sheetView>
  </sheetViews>
  <sheetFormatPr defaultRowHeight="15" x14ac:dyDescent="0.25"/>
  <cols>
    <col min="2" max="3" width="15.7109375" customWidth="1"/>
    <col min="7" max="7" width="11.5703125" customWidth="1"/>
    <col min="9" max="9" width="14.42578125" customWidth="1"/>
    <col min="10" max="10" width="21.28515625" customWidth="1"/>
    <col min="15" max="15" width="12.42578125" customWidth="1"/>
    <col min="18" max="18" width="25.28515625" customWidth="1"/>
  </cols>
  <sheetData>
    <row r="1" spans="1:17" x14ac:dyDescent="0.25">
      <c r="A1" t="s">
        <v>59</v>
      </c>
      <c r="B1" t="s">
        <v>62</v>
      </c>
      <c r="C1" t="s">
        <v>61</v>
      </c>
      <c r="D1" t="s">
        <v>3</v>
      </c>
      <c r="E1" t="s">
        <v>5</v>
      </c>
      <c r="F1" t="s">
        <v>7</v>
      </c>
      <c r="G1" s="20" t="s">
        <v>9</v>
      </c>
      <c r="I1" t="s">
        <v>27</v>
      </c>
    </row>
    <row r="2" spans="1:17" ht="15.75" thickBot="1" x14ac:dyDescent="0.3">
      <c r="A2" s="1">
        <v>202406</v>
      </c>
      <c r="B2" s="28">
        <v>-4.4871794871794934E-2</v>
      </c>
      <c r="C2" s="28">
        <v>3.4187083392782647E-3</v>
      </c>
      <c r="D2" s="28">
        <v>-6.3E-3</v>
      </c>
      <c r="E2" s="28">
        <v>1.8E-3</v>
      </c>
      <c r="F2" s="28">
        <v>2.4E-2</v>
      </c>
      <c r="G2" s="21">
        <v>-1.83E-2</v>
      </c>
    </row>
    <row r="3" spans="1:17" x14ac:dyDescent="0.25">
      <c r="A3" s="1">
        <v>202405</v>
      </c>
      <c r="B3" s="28">
        <v>6.8493150684931559E-2</v>
      </c>
      <c r="C3" s="28">
        <v>5.8702292226196384E-2</v>
      </c>
      <c r="D3" s="28">
        <v>-1.46E-2</v>
      </c>
      <c r="E3" s="28">
        <v>1.2699999999999999E-2</v>
      </c>
      <c r="F3" s="28">
        <v>-2.0299999999999999E-2</v>
      </c>
      <c r="G3" s="21">
        <v>-1.2699999999999999E-2</v>
      </c>
      <c r="I3" s="25" t="s">
        <v>28</v>
      </c>
      <c r="J3" s="25"/>
    </row>
    <row r="4" spans="1:17" x14ac:dyDescent="0.25">
      <c r="A4" s="1">
        <v>202404</v>
      </c>
      <c r="B4" s="28">
        <v>-0.16091954022988508</v>
      </c>
      <c r="C4" s="28">
        <v>-1.2627988361285536E-2</v>
      </c>
      <c r="D4" s="28">
        <v>-5.1000000000000004E-3</v>
      </c>
      <c r="E4" s="28">
        <v>2.8999999999999998E-2</v>
      </c>
      <c r="F4" s="28">
        <v>-2.0899999999999998E-2</v>
      </c>
      <c r="G4" s="21">
        <v>1.9799999999999998E-2</v>
      </c>
      <c r="I4" s="22" t="s">
        <v>29</v>
      </c>
      <c r="J4" s="22">
        <v>0.55943631598560406</v>
      </c>
    </row>
    <row r="5" spans="1:17" x14ac:dyDescent="0.25">
      <c r="A5" s="1">
        <v>202403</v>
      </c>
      <c r="B5" s="28">
        <v>-2.2471910112359605E-2</v>
      </c>
      <c r="C5" s="28">
        <v>-7.5442191093455513E-3</v>
      </c>
      <c r="D5" s="28">
        <v>7.000000000000001E-4</v>
      </c>
      <c r="E5" s="28">
        <v>1.49E-2</v>
      </c>
      <c r="F5" s="28">
        <v>4.0999999999999995E-2</v>
      </c>
      <c r="G5" s="21">
        <v>-1.4999999999999999E-2</v>
      </c>
      <c r="I5" s="22" t="s">
        <v>30</v>
      </c>
      <c r="J5" s="22">
        <v>0.31296899164354464</v>
      </c>
    </row>
    <row r="6" spans="1:17" x14ac:dyDescent="0.25">
      <c r="A6" s="1">
        <v>202402</v>
      </c>
      <c r="B6" s="28">
        <v>-0.14423076923076927</v>
      </c>
      <c r="C6" s="28">
        <v>-1.2208712058942917E-2</v>
      </c>
      <c r="D6" s="28">
        <v>5.1000000000000004E-3</v>
      </c>
      <c r="E6" s="28">
        <v>-1.2800000000000001E-2</v>
      </c>
      <c r="F6" s="28">
        <v>-4.0599999999999997E-2</v>
      </c>
      <c r="G6" s="21">
        <v>2.8000000000000004E-3</v>
      </c>
      <c r="I6" s="22" t="s">
        <v>31</v>
      </c>
      <c r="J6" s="22">
        <v>0.30056770990425841</v>
      </c>
    </row>
    <row r="7" spans="1:17" x14ac:dyDescent="0.25">
      <c r="A7" s="1">
        <v>202401</v>
      </c>
      <c r="B7" s="28">
        <v>7.7720207253886064E-2</v>
      </c>
      <c r="C7" s="28">
        <v>3.0985898699225967E-2</v>
      </c>
      <c r="D7" s="28">
        <v>-1.0800000000000001E-2</v>
      </c>
      <c r="E7" s="28">
        <v>1.04E-2</v>
      </c>
      <c r="F7" s="28">
        <v>3.1300000000000001E-2</v>
      </c>
      <c r="G7" s="21">
        <v>-2.1400000000000002E-2</v>
      </c>
      <c r="I7" s="22" t="s">
        <v>32</v>
      </c>
      <c r="J7" s="22">
        <v>5.8056955636486295E-2</v>
      </c>
    </row>
    <row r="8" spans="1:17" ht="15.75" thickBot="1" x14ac:dyDescent="0.3">
      <c r="A8" s="1">
        <v>202312</v>
      </c>
      <c r="B8" s="28">
        <v>2.1164021164021163E-2</v>
      </c>
      <c r="C8" s="28">
        <v>-1.1003108127458527E-2</v>
      </c>
      <c r="D8" s="28">
        <v>-2.98E-2</v>
      </c>
      <c r="E8" s="28">
        <v>-1.0500000000000001E-2</v>
      </c>
      <c r="F8" s="28">
        <v>2.7000000000000003E-2</v>
      </c>
      <c r="G8" s="21">
        <v>-1.21E-2</v>
      </c>
      <c r="I8" s="23" t="s">
        <v>33</v>
      </c>
      <c r="J8" s="23">
        <v>283</v>
      </c>
    </row>
    <row r="9" spans="1:17" x14ac:dyDescent="0.25">
      <c r="A9" s="1">
        <v>202311</v>
      </c>
      <c r="B9" s="28">
        <v>3.8461538461538325E-2</v>
      </c>
      <c r="C9" s="28">
        <v>8.6326057793686406E-3</v>
      </c>
      <c r="D9" s="28">
        <v>1.1699999999999999E-2</v>
      </c>
      <c r="E9" s="28">
        <v>-3.6400000000000002E-2</v>
      </c>
      <c r="F9" s="28">
        <v>3.4599999999999999E-2</v>
      </c>
      <c r="G9" s="21">
        <v>-2.9900000000000003E-2</v>
      </c>
    </row>
    <row r="10" spans="1:17" ht="15.75" thickBot="1" x14ac:dyDescent="0.3">
      <c r="A10" s="1">
        <v>202310</v>
      </c>
      <c r="B10" s="28">
        <v>-1.6216216216216273E-2</v>
      </c>
      <c r="C10" s="28">
        <v>3.885986125575891E-2</v>
      </c>
      <c r="D10" s="28">
        <v>1.8E-3</v>
      </c>
      <c r="E10" s="28">
        <v>1.7899999999999999E-2</v>
      </c>
      <c r="F10" s="28">
        <v>-4.1999999999999997E-3</v>
      </c>
      <c r="G10" s="21">
        <v>3.1400000000000004E-2</v>
      </c>
      <c r="I10" t="s">
        <v>34</v>
      </c>
    </row>
    <row r="11" spans="1:17" x14ac:dyDescent="0.25">
      <c r="A11" s="1">
        <v>202309</v>
      </c>
      <c r="B11" s="28">
        <v>-1.0695187165775444E-2</v>
      </c>
      <c r="C11" s="28">
        <v>5.3218674269290167E-2</v>
      </c>
      <c r="D11" s="28">
        <v>-2.0999999999999999E-3</v>
      </c>
      <c r="E11" s="28">
        <v>3.0299999999999997E-2</v>
      </c>
      <c r="F11" s="28">
        <v>1.04E-2</v>
      </c>
      <c r="G11" s="21">
        <v>1.7399999999999999E-2</v>
      </c>
      <c r="I11" s="24"/>
      <c r="J11" s="24" t="s">
        <v>35</v>
      </c>
      <c r="K11" s="24" t="s">
        <v>36</v>
      </c>
      <c r="L11" s="24" t="s">
        <v>37</v>
      </c>
      <c r="M11" s="24" t="s">
        <v>38</v>
      </c>
      <c r="N11" s="24" t="s">
        <v>39</v>
      </c>
    </row>
    <row r="12" spans="1:17" x14ac:dyDescent="0.25">
      <c r="A12" s="1">
        <v>202308</v>
      </c>
      <c r="B12" s="28">
        <v>-3.1088082901554293E-2</v>
      </c>
      <c r="C12" s="28">
        <v>-4.7691173229064354E-2</v>
      </c>
      <c r="D12" s="28">
        <v>1.09E-2</v>
      </c>
      <c r="E12" s="28">
        <v>1.6000000000000001E-3</v>
      </c>
      <c r="F12" s="28">
        <v>4.3400000000000001E-2</v>
      </c>
      <c r="G12" s="21">
        <v>-1.6399999999999998E-2</v>
      </c>
      <c r="I12" s="22" t="s">
        <v>40</v>
      </c>
      <c r="J12" s="22">
        <v>5</v>
      </c>
      <c r="K12" s="22">
        <v>0.42531750576352767</v>
      </c>
      <c r="L12" s="22">
        <v>8.5063501152705528E-2</v>
      </c>
      <c r="M12" s="22">
        <v>25.236826178384906</v>
      </c>
      <c r="N12" s="22">
        <v>5.8759007271635181E-21</v>
      </c>
    </row>
    <row r="13" spans="1:17" x14ac:dyDescent="0.25">
      <c r="A13" s="1">
        <v>202307</v>
      </c>
      <c r="B13" s="28">
        <v>-0.18565400843881863</v>
      </c>
      <c r="C13" s="28">
        <v>-2.233332871751903E-2</v>
      </c>
      <c r="D13" s="28">
        <v>-8.6E-3</v>
      </c>
      <c r="E13" s="28">
        <v>5.6000000000000008E-3</v>
      </c>
      <c r="F13" s="28">
        <v>1.09E-2</v>
      </c>
      <c r="G13" s="21">
        <v>-5.1999999999999998E-3</v>
      </c>
      <c r="I13" s="22" t="s">
        <v>41</v>
      </c>
      <c r="J13" s="22">
        <v>277</v>
      </c>
      <c r="K13" s="22">
        <v>0.93365899708421174</v>
      </c>
      <c r="L13" s="22">
        <v>3.3706100977769376E-3</v>
      </c>
      <c r="M13" s="22"/>
      <c r="N13" s="22"/>
    </row>
    <row r="14" spans="1:17" ht="15.75" thickBot="1" x14ac:dyDescent="0.3">
      <c r="A14" s="1">
        <v>202306</v>
      </c>
      <c r="B14" s="28">
        <v>4.8672566371681603E-2</v>
      </c>
      <c r="C14" s="28">
        <v>-4.1611127930558323E-2</v>
      </c>
      <c r="D14" s="28">
        <v>-1.21E-2</v>
      </c>
      <c r="E14" s="28">
        <v>1.8E-3</v>
      </c>
      <c r="F14" s="28">
        <v>1.47E-2</v>
      </c>
      <c r="G14" s="21">
        <v>-5.3E-3</v>
      </c>
      <c r="I14" s="23" t="s">
        <v>42</v>
      </c>
      <c r="J14" s="23">
        <v>282</v>
      </c>
      <c r="K14" s="23">
        <v>1.3589765028477394</v>
      </c>
      <c r="L14" s="23"/>
      <c r="M14" s="23"/>
      <c r="N14" s="23"/>
    </row>
    <row r="15" spans="1:17" ht="15.75" thickBot="1" x14ac:dyDescent="0.3">
      <c r="A15" s="1">
        <v>202305</v>
      </c>
      <c r="B15" s="28">
        <v>-8.7719298245614308E-3</v>
      </c>
      <c r="C15" s="28">
        <v>1.1721592048651974E-2</v>
      </c>
      <c r="D15" s="28">
        <v>3.8E-3</v>
      </c>
      <c r="E15" s="28">
        <v>1.8600000000000002E-2</v>
      </c>
      <c r="F15" s="28">
        <v>8.0000000000000004E-4</v>
      </c>
      <c r="G15" s="21">
        <v>-7.4000000000000003E-3</v>
      </c>
    </row>
    <row r="16" spans="1:17" x14ac:dyDescent="0.25">
      <c r="A16" s="1">
        <v>202304</v>
      </c>
      <c r="B16" s="28">
        <v>3.6363636363636154E-2</v>
      </c>
      <c r="C16" s="28">
        <v>8.758140389282687E-3</v>
      </c>
      <c r="D16" s="28">
        <v>-6.6E-3</v>
      </c>
      <c r="E16" s="28">
        <v>-2.7000000000000001E-3</v>
      </c>
      <c r="F16" s="28">
        <v>-0.01</v>
      </c>
      <c r="G16" s="21">
        <v>5.1000000000000004E-3</v>
      </c>
      <c r="I16" s="24"/>
      <c r="J16" s="24" t="s">
        <v>43</v>
      </c>
      <c r="K16" s="24" t="s">
        <v>32</v>
      </c>
      <c r="L16" s="24" t="s">
        <v>44</v>
      </c>
      <c r="M16" s="24" t="s">
        <v>45</v>
      </c>
      <c r="N16" s="24" t="s">
        <v>46</v>
      </c>
      <c r="O16" s="24" t="s">
        <v>47</v>
      </c>
      <c r="P16" s="24" t="s">
        <v>48</v>
      </c>
      <c r="Q16" s="24" t="s">
        <v>49</v>
      </c>
    </row>
    <row r="17" spans="1:20" x14ac:dyDescent="0.25">
      <c r="A17" s="1">
        <v>202303</v>
      </c>
      <c r="B17" s="28">
        <v>-8.3333333333333259E-2</v>
      </c>
      <c r="C17" s="28">
        <v>-1.7207383792130382E-2</v>
      </c>
      <c r="D17" s="28">
        <v>-2.3900000000000001E-2</v>
      </c>
      <c r="E17" s="28">
        <v>-1.1000000000000001E-3</v>
      </c>
      <c r="F17" s="28">
        <v>8.6E-3</v>
      </c>
      <c r="G17" s="21">
        <v>-6.3E-3</v>
      </c>
      <c r="I17" s="22" t="s">
        <v>50</v>
      </c>
      <c r="J17" s="22">
        <v>-8.0438418606177085E-3</v>
      </c>
      <c r="K17" s="22">
        <v>3.7527333728502193E-3</v>
      </c>
      <c r="L17" s="22">
        <v>-2.1434621278485264</v>
      </c>
      <c r="M17" s="22">
        <v>3.2946884682604205E-2</v>
      </c>
      <c r="N17" s="22">
        <v>-1.5431341606947747E-2</v>
      </c>
      <c r="O17" s="22">
        <v>-6.5634211428767034E-4</v>
      </c>
      <c r="P17" s="22">
        <v>-1.5431341606947747E-2</v>
      </c>
      <c r="Q17" s="22">
        <v>-6.5634211428767034E-4</v>
      </c>
    </row>
    <row r="18" spans="1:20" x14ac:dyDescent="0.25">
      <c r="A18" s="1">
        <v>202302</v>
      </c>
      <c r="B18" s="28">
        <v>4.1841004184099972E-3</v>
      </c>
      <c r="C18" s="28">
        <v>1.1387942277756746E-2</v>
      </c>
      <c r="D18" s="28">
        <v>-8.8999999999999999E-3</v>
      </c>
      <c r="E18" s="28">
        <v>2.81E-2</v>
      </c>
      <c r="F18" s="28">
        <v>-6.8000000000000005E-3</v>
      </c>
      <c r="G18" s="21">
        <v>2.46E-2</v>
      </c>
      <c r="I18" s="22" t="s">
        <v>61</v>
      </c>
      <c r="J18" s="22">
        <v>1.1269222177841374</v>
      </c>
      <c r="K18" s="22">
        <v>0.10204704657708041</v>
      </c>
      <c r="L18" s="22">
        <v>11.043163477866317</v>
      </c>
      <c r="M18" s="22">
        <v>9.7774967090472746E-24</v>
      </c>
      <c r="N18" s="22">
        <v>0.92603596880201444</v>
      </c>
      <c r="O18" s="22">
        <v>1.3278084667662604</v>
      </c>
      <c r="P18" s="22">
        <v>0.92603596880201444</v>
      </c>
      <c r="Q18" s="22">
        <v>1.3278084667662604</v>
      </c>
    </row>
    <row r="19" spans="1:20" x14ac:dyDescent="0.25">
      <c r="A19" s="1">
        <v>202301</v>
      </c>
      <c r="B19" s="28">
        <v>-8.0769230769230704E-2</v>
      </c>
      <c r="C19" s="28">
        <v>-8.4744480259080213E-4</v>
      </c>
      <c r="D19" s="28">
        <v>-7.9000000000000008E-3</v>
      </c>
      <c r="E19" s="28">
        <v>-4.6100000000000002E-2</v>
      </c>
      <c r="F19" s="28">
        <v>1.5300000000000001E-2</v>
      </c>
      <c r="G19" s="21">
        <v>-3.9699999999999999E-2</v>
      </c>
      <c r="I19" s="22" t="s">
        <v>3</v>
      </c>
      <c r="J19" s="22">
        <v>0.20160040568874246</v>
      </c>
      <c r="K19" s="22">
        <v>0.14342779889097484</v>
      </c>
      <c r="L19" s="22">
        <v>1.4055880885544854</v>
      </c>
      <c r="M19" s="22">
        <v>0.16096708878912319</v>
      </c>
      <c r="N19" s="22">
        <v>-8.0746545893112559E-2</v>
      </c>
      <c r="O19" s="22">
        <v>0.48394735727059746</v>
      </c>
      <c r="P19" s="22">
        <v>-8.0746545893112559E-2</v>
      </c>
      <c r="Q19" s="22">
        <v>0.48394735727059746</v>
      </c>
    </row>
    <row r="20" spans="1:20" x14ac:dyDescent="0.25">
      <c r="A20" s="1">
        <v>202212</v>
      </c>
      <c r="B20" s="28">
        <v>3.5856573705179473E-2</v>
      </c>
      <c r="C20" s="28">
        <v>-6.1114397729893355E-3</v>
      </c>
      <c r="D20" s="28">
        <v>-1.1699999999999999E-2</v>
      </c>
      <c r="E20" s="28">
        <v>6.3299999999999995E-2</v>
      </c>
      <c r="F20" s="28">
        <v>-1.7000000000000001E-2</v>
      </c>
      <c r="G20" s="21">
        <v>5.3099999999999994E-2</v>
      </c>
      <c r="I20" s="22" t="s">
        <v>5</v>
      </c>
      <c r="J20" s="22">
        <v>9.9471876030582523E-2</v>
      </c>
      <c r="K20" s="22">
        <v>0.18485981469002058</v>
      </c>
      <c r="L20" s="22">
        <v>0.53809356131499131</v>
      </c>
      <c r="M20" s="22">
        <v>0.59094454172818567</v>
      </c>
      <c r="N20" s="22">
        <v>-0.26443669365603117</v>
      </c>
      <c r="O20" s="22">
        <v>0.46338044571719617</v>
      </c>
      <c r="P20" s="22">
        <v>-0.26443669365603117</v>
      </c>
      <c r="Q20" s="22">
        <v>0.46338044571719617</v>
      </c>
    </row>
    <row r="21" spans="1:20" x14ac:dyDescent="0.25">
      <c r="A21" s="1">
        <v>202211</v>
      </c>
      <c r="B21" s="28">
        <v>5.9071729957805852E-2</v>
      </c>
      <c r="C21" s="28">
        <v>4.3098549319982915E-2</v>
      </c>
      <c r="D21" s="28">
        <v>-6.3500000000000001E-2</v>
      </c>
      <c r="E21" s="28">
        <v>-3.2799999999999996E-2</v>
      </c>
      <c r="F21" s="28">
        <v>1.6899999999999998E-2</v>
      </c>
      <c r="G21" s="21">
        <v>-1.1399999999999999E-2</v>
      </c>
      <c r="I21" s="22" t="s">
        <v>7</v>
      </c>
      <c r="J21" s="22">
        <v>0.14231657302192893</v>
      </c>
      <c r="K21" s="22">
        <v>0.18037971188798241</v>
      </c>
      <c r="L21" s="22">
        <v>0.78898325943833936</v>
      </c>
      <c r="M21" s="22">
        <v>0.43079655444999621</v>
      </c>
      <c r="N21" s="22">
        <v>-0.21277262288422025</v>
      </c>
      <c r="O21" s="22">
        <v>0.49740576892807808</v>
      </c>
      <c r="P21" s="22">
        <v>-0.21277262288422025</v>
      </c>
      <c r="Q21" s="22">
        <v>0.49740576892807808</v>
      </c>
    </row>
    <row r="22" spans="1:20" ht="15.75" thickBot="1" x14ac:dyDescent="0.3">
      <c r="A22" s="1">
        <v>202210</v>
      </c>
      <c r="B22" s="28">
        <v>-0.14130434782608681</v>
      </c>
      <c r="C22" s="28">
        <v>-6.8213060204086462E-3</v>
      </c>
      <c r="D22" s="28">
        <v>-4.8999999999999998E-3</v>
      </c>
      <c r="E22" s="28">
        <v>-1.7600000000000001E-2</v>
      </c>
      <c r="F22" s="28">
        <v>3.3000000000000002E-2</v>
      </c>
      <c r="G22" s="21">
        <v>-1.95E-2</v>
      </c>
      <c r="I22" s="23" t="s">
        <v>9</v>
      </c>
      <c r="J22" s="23">
        <v>9.1154035148577256E-2</v>
      </c>
      <c r="K22" s="23">
        <v>0.19805822142946247</v>
      </c>
      <c r="L22" s="23">
        <v>0.46023858283025804</v>
      </c>
      <c r="M22" s="23">
        <v>0.64570604879954507</v>
      </c>
      <c r="N22" s="23">
        <v>-0.29873645671374738</v>
      </c>
      <c r="O22" s="23">
        <v>0.48104452701090195</v>
      </c>
      <c r="P22" s="23">
        <v>-0.29873645671374738</v>
      </c>
      <c r="Q22" s="23">
        <v>0.48104452701090195</v>
      </c>
    </row>
    <row r="23" spans="1:20" x14ac:dyDescent="0.25">
      <c r="A23" s="1">
        <v>202209</v>
      </c>
      <c r="B23" s="28">
        <v>-4.8275862068965614E-2</v>
      </c>
      <c r="C23" s="28">
        <v>1.8839468956460603E-2</v>
      </c>
      <c r="D23" s="28">
        <v>-1.3999999999999999E-2</v>
      </c>
      <c r="E23" s="28">
        <v>4.5999999999999999E-2</v>
      </c>
      <c r="F23" s="28">
        <v>-1.55E-2</v>
      </c>
      <c r="G23" s="21">
        <v>2.8999999999999998E-2</v>
      </c>
    </row>
    <row r="24" spans="1:20" x14ac:dyDescent="0.25">
      <c r="A24" s="1">
        <v>202208</v>
      </c>
      <c r="B24" s="28">
        <v>7.0110701107011009E-2</v>
      </c>
      <c r="C24" s="28">
        <v>2.4645503993869555E-2</v>
      </c>
      <c r="D24" s="28">
        <v>4.5000000000000005E-3</v>
      </c>
      <c r="E24" s="28">
        <v>1.3999999999999999E-2</v>
      </c>
      <c r="F24" s="28">
        <v>5.7999999999999996E-3</v>
      </c>
      <c r="G24" s="21">
        <v>-9.8999999999999991E-3</v>
      </c>
    </row>
    <row r="25" spans="1:20" x14ac:dyDescent="0.25">
      <c r="A25" s="1">
        <v>202207</v>
      </c>
      <c r="B25" s="28">
        <v>-4.9122807017543901E-2</v>
      </c>
      <c r="C25" s="28">
        <v>-4.6149934057977404E-2</v>
      </c>
      <c r="D25" s="28">
        <v>2.6499999999999999E-2</v>
      </c>
      <c r="E25" s="28">
        <v>-7.5999999999999998E-2</v>
      </c>
      <c r="F25" s="28">
        <v>-2.3E-3</v>
      </c>
      <c r="G25" s="21">
        <v>-4.2300000000000004E-2</v>
      </c>
    </row>
    <row r="26" spans="1:20" x14ac:dyDescent="0.25">
      <c r="A26" s="1">
        <v>202206</v>
      </c>
      <c r="B26" s="28">
        <v>2.8880866425992746E-2</v>
      </c>
      <c r="C26" s="28">
        <v>9.4364659151719987E-3</v>
      </c>
      <c r="D26" s="28">
        <v>-3.5799999999999998E-2</v>
      </c>
      <c r="E26" s="28">
        <v>3.9599999999999996E-2</v>
      </c>
      <c r="F26" s="28">
        <v>-9.0000000000000011E-3</v>
      </c>
      <c r="G26" s="21">
        <v>6.08E-2</v>
      </c>
      <c r="I26" t="s">
        <v>51</v>
      </c>
      <c r="N26" t="s">
        <v>52</v>
      </c>
    </row>
    <row r="27" spans="1:20" ht="15.75" thickBot="1" x14ac:dyDescent="0.3">
      <c r="A27" s="1">
        <v>202205</v>
      </c>
      <c r="B27" s="28">
        <v>-4.8109965635738883E-2</v>
      </c>
      <c r="C27" s="28">
        <v>5.7407969674385884E-2</v>
      </c>
      <c r="D27" s="28">
        <v>-3.8599999999999995E-2</v>
      </c>
      <c r="E27" s="28">
        <v>3.9900000000000005E-2</v>
      </c>
      <c r="F27" s="28">
        <v>2.8999999999999998E-3</v>
      </c>
      <c r="G27" s="21">
        <v>2.1700000000000001E-2</v>
      </c>
    </row>
    <row r="28" spans="1:20" x14ac:dyDescent="0.25">
      <c r="A28" s="1">
        <v>202204</v>
      </c>
      <c r="B28" s="28">
        <v>0.11068702290076327</v>
      </c>
      <c r="C28" s="28">
        <v>-3.8877501030213035E-2</v>
      </c>
      <c r="D28" s="28">
        <v>8.9999999999999998E-4</v>
      </c>
      <c r="E28" s="28">
        <v>5.2000000000000005E-2</v>
      </c>
      <c r="F28" s="28">
        <v>-1.06E-2</v>
      </c>
      <c r="G28" s="21">
        <v>3.9800000000000002E-2</v>
      </c>
      <c r="I28" s="24" t="s">
        <v>53</v>
      </c>
      <c r="J28" s="24" t="s">
        <v>63</v>
      </c>
      <c r="K28" s="38" t="s">
        <v>55</v>
      </c>
      <c r="L28" s="24" t="s">
        <v>56</v>
      </c>
      <c r="N28" s="24" t="s">
        <v>57</v>
      </c>
      <c r="O28" s="24" t="s">
        <v>62</v>
      </c>
      <c r="R28" s="41" t="s">
        <v>58</v>
      </c>
    </row>
    <row r="29" spans="1:20" x14ac:dyDescent="0.25">
      <c r="A29" s="1">
        <v>202203</v>
      </c>
      <c r="B29" s="28">
        <v>-9.6551724137931005E-2</v>
      </c>
      <c r="C29" s="28">
        <v>-4.8463939819762158E-2</v>
      </c>
      <c r="D29" s="28">
        <v>2.0000000000000001E-4</v>
      </c>
      <c r="E29" s="28">
        <v>-9.300000000000001E-3</v>
      </c>
      <c r="F29" s="28">
        <v>7.4000000000000003E-3</v>
      </c>
      <c r="G29" s="21">
        <v>-1.66E-2</v>
      </c>
      <c r="I29" s="22">
        <v>1</v>
      </c>
      <c r="J29" s="22">
        <v>-3.5347777466378186E-3</v>
      </c>
      <c r="K29" s="39">
        <v>-4.1337017125157118E-2</v>
      </c>
      <c r="L29" s="22">
        <v>-0.71840532975205529</v>
      </c>
      <c r="N29" s="22">
        <v>0.17667844522968199</v>
      </c>
      <c r="O29" s="22">
        <v>-0.41562500000000002</v>
      </c>
      <c r="R29" s="42">
        <f>K29^2</f>
        <v>1.7087489848055329E-3</v>
      </c>
      <c r="T29" s="29">
        <f>AVERAGE(R29:R311)</f>
        <v>3.2991483995908491E-3</v>
      </c>
    </row>
    <row r="30" spans="1:20" x14ac:dyDescent="0.25">
      <c r="A30" s="1">
        <v>202202</v>
      </c>
      <c r="B30" s="28">
        <v>1.0452961672473782E-2</v>
      </c>
      <c r="C30" s="28">
        <v>-1.8658558940931158E-2</v>
      </c>
      <c r="D30" s="28">
        <v>-2.9500000000000002E-2</v>
      </c>
      <c r="E30" s="28">
        <v>2.5699999999999997E-2</v>
      </c>
      <c r="F30" s="28">
        <v>1.2E-2</v>
      </c>
      <c r="G30" s="21">
        <v>2.4900000000000002E-2</v>
      </c>
      <c r="I30" s="22">
        <v>2</v>
      </c>
      <c r="J30" s="22">
        <v>5.2382319707740703E-2</v>
      </c>
      <c r="K30" s="39">
        <v>1.6110830977190856E-2</v>
      </c>
      <c r="L30" s="22">
        <v>0.27999375972642659</v>
      </c>
      <c r="N30" s="22">
        <v>0.53003533568904593</v>
      </c>
      <c r="O30" s="22">
        <v>-0.18565400843881863</v>
      </c>
      <c r="R30" s="42">
        <f t="shared" ref="R30:R93" si="0">K30^2</f>
        <v>2.5955887477561247E-4</v>
      </c>
    </row>
    <row r="31" spans="1:20" x14ac:dyDescent="0.25">
      <c r="A31" s="1">
        <v>202201</v>
      </c>
      <c r="B31" s="28">
        <v>-3.0405405405405372E-2</v>
      </c>
      <c r="C31" s="28">
        <v>1.1061324436852482E-2</v>
      </c>
      <c r="D31" s="28">
        <v>-3.2400000000000005E-2</v>
      </c>
      <c r="E31" s="28">
        <v>0.10249999999999999</v>
      </c>
      <c r="F31" s="28">
        <v>-2.2499999999999999E-2</v>
      </c>
      <c r="G31" s="21">
        <v>8.0600000000000005E-2</v>
      </c>
      <c r="I31" s="22">
        <v>3</v>
      </c>
      <c r="J31" s="22">
        <v>-2.1587646655212057E-2</v>
      </c>
      <c r="K31" s="39">
        <v>-0.13933189357467302</v>
      </c>
      <c r="L31" s="22">
        <v>-2.421480356103725</v>
      </c>
      <c r="N31" s="22">
        <v>0.88339222614840995</v>
      </c>
      <c r="O31" s="22">
        <v>-0.18400970742887957</v>
      </c>
      <c r="R31" s="42">
        <f t="shared" si="0"/>
        <v>1.9413376567104009E-2</v>
      </c>
    </row>
    <row r="32" spans="1:20" x14ac:dyDescent="0.25">
      <c r="A32" s="1">
        <v>202112</v>
      </c>
      <c r="B32" s="28">
        <v>8.4249084249084172E-2</v>
      </c>
      <c r="C32" s="28">
        <v>7.43267111881174E-3</v>
      </c>
      <c r="D32" s="28">
        <v>-4.3E-3</v>
      </c>
      <c r="E32" s="28">
        <v>2.63E-2</v>
      </c>
      <c r="F32" s="28">
        <v>4.1700000000000001E-2</v>
      </c>
      <c r="G32" s="21">
        <v>1.83E-2</v>
      </c>
      <c r="I32" s="22">
        <v>4</v>
      </c>
      <c r="J32" s="22">
        <v>-1.045466978726264E-2</v>
      </c>
      <c r="K32" s="39">
        <v>-1.2017240325096965E-2</v>
      </c>
      <c r="L32" s="22">
        <v>-0.2088503259033393</v>
      </c>
      <c r="N32" s="22">
        <v>1.2367491166077738</v>
      </c>
      <c r="O32" s="22">
        <v>-0.16091954022988508</v>
      </c>
      <c r="R32" s="42">
        <f t="shared" si="0"/>
        <v>1.4441406503113661E-4</v>
      </c>
    </row>
    <row r="33" spans="1:18" x14ac:dyDescent="0.25">
      <c r="A33" s="1">
        <v>202111</v>
      </c>
      <c r="B33" s="28">
        <v>-0.125</v>
      </c>
      <c r="C33" s="28">
        <v>-8.7800383158518236E-2</v>
      </c>
      <c r="D33" s="28">
        <v>1.5900000000000001E-2</v>
      </c>
      <c r="E33" s="28">
        <v>-7.9000000000000008E-3</v>
      </c>
      <c r="F33" s="28">
        <v>3.6200000000000003E-2</v>
      </c>
      <c r="G33" s="21">
        <v>3.7000000000000002E-3</v>
      </c>
      <c r="I33" s="22">
        <v>5</v>
      </c>
      <c r="J33" s="22">
        <v>-2.7570010240822774E-2</v>
      </c>
      <c r="K33" s="39">
        <v>-0.1166607589899465</v>
      </c>
      <c r="L33" s="22">
        <v>-2.027473602595582</v>
      </c>
      <c r="N33" s="22">
        <v>1.5901060070671378</v>
      </c>
      <c r="O33" s="22">
        <v>-0.14847161572052403</v>
      </c>
      <c r="R33" s="42">
        <f t="shared" si="0"/>
        <v>1.3609732688110384E-2</v>
      </c>
    </row>
    <row r="34" spans="1:18" x14ac:dyDescent="0.25">
      <c r="A34" s="1">
        <v>202110</v>
      </c>
      <c r="B34" s="28">
        <v>4.0000000000000036E-2</v>
      </c>
      <c r="C34" s="28">
        <v>2.4755265977980834E-2</v>
      </c>
      <c r="D34" s="28">
        <v>1.5300000000000001E-2</v>
      </c>
      <c r="E34" s="28">
        <v>-1.5E-3</v>
      </c>
      <c r="F34" s="28">
        <v>-1.1899999999999999E-2</v>
      </c>
      <c r="G34" s="21">
        <v>-2.3E-3</v>
      </c>
      <c r="I34" s="22">
        <v>6</v>
      </c>
      <c r="J34" s="22">
        <v>2.8235891334235094E-2</v>
      </c>
      <c r="K34" s="39">
        <v>4.9484315919650967E-2</v>
      </c>
      <c r="L34" s="22">
        <v>0.85999907028068157</v>
      </c>
      <c r="N34" s="22">
        <v>1.9434628975265018</v>
      </c>
      <c r="O34" s="22">
        <v>-0.14423076923076927</v>
      </c>
      <c r="R34" s="42">
        <f t="shared" si="0"/>
        <v>2.4486975220358222E-3</v>
      </c>
    </row>
    <row r="35" spans="1:18" x14ac:dyDescent="0.25">
      <c r="A35" s="1">
        <v>202109</v>
      </c>
      <c r="B35" s="28">
        <v>-6.25E-2</v>
      </c>
      <c r="C35" s="28">
        <v>-2.9077498774792265E-2</v>
      </c>
      <c r="D35" s="28">
        <v>2.5899999999999999E-2</v>
      </c>
      <c r="E35" s="28">
        <v>1.8600000000000002E-2</v>
      </c>
      <c r="F35" s="28">
        <v>-1.6299999999999999E-2</v>
      </c>
      <c r="G35" s="21">
        <v>-8.9999999999999998E-4</v>
      </c>
      <c r="I35" s="22">
        <v>7</v>
      </c>
      <c r="J35" s="22">
        <v>-2.4756052015683282E-2</v>
      </c>
      <c r="K35" s="39">
        <v>4.5920073179704445E-2</v>
      </c>
      <c r="L35" s="22">
        <v>0.79805529303243583</v>
      </c>
      <c r="N35" s="22">
        <v>2.2968197879858656</v>
      </c>
      <c r="O35" s="22">
        <v>-0.14130434782608681</v>
      </c>
      <c r="R35" s="42">
        <f t="shared" si="0"/>
        <v>2.1086531208294114E-3</v>
      </c>
    </row>
    <row r="36" spans="1:18" x14ac:dyDescent="0.25">
      <c r="A36" s="1">
        <v>202108</v>
      </c>
      <c r="B36" s="28">
        <v>0</v>
      </c>
      <c r="C36" s="28">
        <v>-1.3252725267706045E-2</v>
      </c>
      <c r="D36" s="28">
        <v>1.26E-2</v>
      </c>
      <c r="E36" s="28">
        <v>-3.0699999999999998E-2</v>
      </c>
      <c r="F36" s="28">
        <v>-2.06E-2</v>
      </c>
      <c r="G36" s="21">
        <v>-3.9300000000000002E-2</v>
      </c>
      <c r="I36" s="22">
        <v>8</v>
      </c>
      <c r="J36" s="22">
        <v>2.6210296241859247E-3</v>
      </c>
      <c r="K36" s="39">
        <v>3.5840508837352403E-2</v>
      </c>
      <c r="L36" s="22">
        <v>0.62288027439961879</v>
      </c>
      <c r="N36" s="22">
        <v>2.6501766784452299</v>
      </c>
      <c r="O36" s="22">
        <v>-0.12581139707081579</v>
      </c>
      <c r="R36" s="42">
        <f t="shared" si="0"/>
        <v>1.2845420737203357E-3</v>
      </c>
    </row>
    <row r="37" spans="1:18" x14ac:dyDescent="0.25">
      <c r="A37" s="1">
        <v>202107</v>
      </c>
      <c r="B37" s="28">
        <v>-1.8404907975460016E-2</v>
      </c>
      <c r="C37" s="28">
        <v>4.306735164912423E-3</v>
      </c>
      <c r="D37" s="28">
        <v>7.4999999999999997E-3</v>
      </c>
      <c r="E37" s="28">
        <v>1.4000000000000002E-3</v>
      </c>
      <c r="F37" s="28">
        <v>3.6000000000000004E-2</v>
      </c>
      <c r="G37" s="21">
        <v>-2.2000000000000002E-2</v>
      </c>
      <c r="I37" s="22">
        <v>9</v>
      </c>
      <c r="J37" s="22">
        <v>4.0156133576666385E-2</v>
      </c>
      <c r="K37" s="39">
        <v>-5.6372349792882658E-2</v>
      </c>
      <c r="L37" s="22">
        <v>-0.97970776215508415</v>
      </c>
      <c r="N37" s="22">
        <v>3.0035335689045937</v>
      </c>
      <c r="O37" s="22">
        <v>-0.125</v>
      </c>
      <c r="R37" s="42">
        <f t="shared" si="0"/>
        <v>3.1778418211711175E-3</v>
      </c>
    </row>
    <row r="38" spans="1:18" x14ac:dyDescent="0.25">
      <c r="A38" s="1">
        <v>202106</v>
      </c>
      <c r="B38" s="28">
        <v>1.2422360248447006E-2</v>
      </c>
      <c r="C38" s="28">
        <v>4.9569971701978188E-2</v>
      </c>
      <c r="D38" s="28">
        <v>6.3E-3</v>
      </c>
      <c r="E38" s="28">
        <v>-9.7999999999999997E-3</v>
      </c>
      <c r="F38" s="28">
        <v>8.0000000000000004E-4</v>
      </c>
      <c r="G38" s="21">
        <v>-1.7100000000000001E-2</v>
      </c>
      <c r="I38" s="22">
        <v>10</v>
      </c>
      <c r="J38" s="22">
        <v>5.758627413725597E-2</v>
      </c>
      <c r="K38" s="39">
        <v>-6.8281461303031421E-2</v>
      </c>
      <c r="L38" s="22">
        <v>-1.186678893032731</v>
      </c>
      <c r="N38" s="22">
        <v>3.3568904593639575</v>
      </c>
      <c r="O38" s="22">
        <v>-0.1221660451602572</v>
      </c>
      <c r="R38" s="42">
        <f t="shared" si="0"/>
        <v>4.6623579576773773E-3</v>
      </c>
    </row>
    <row r="39" spans="1:18" x14ac:dyDescent="0.25">
      <c r="A39" s="1">
        <v>202105</v>
      </c>
      <c r="B39" s="28">
        <v>-8.2621082621082476E-2</v>
      </c>
      <c r="C39" s="28">
        <v>-4.7476806852844167E-3</v>
      </c>
      <c r="D39" s="28">
        <v>-7.4999999999999997E-3</v>
      </c>
      <c r="E39" s="28">
        <v>1.1899999999999999E-2</v>
      </c>
      <c r="F39" s="28">
        <v>2.0499999999999997E-2</v>
      </c>
      <c r="G39" s="21">
        <v>2.0099999999999996E-2</v>
      </c>
      <c r="I39" s="22">
        <v>11</v>
      </c>
      <c r="J39" s="22">
        <v>-5.4749872048271121E-2</v>
      </c>
      <c r="K39" s="39">
        <v>2.3661789146716829E-2</v>
      </c>
      <c r="L39" s="22">
        <v>0.41122356223728362</v>
      </c>
      <c r="N39" s="22">
        <v>3.7102473498233217</v>
      </c>
      <c r="O39" s="22">
        <v>-0.12087912087912089</v>
      </c>
      <c r="R39" s="42">
        <f t="shared" si="0"/>
        <v>5.5988026562368636E-4</v>
      </c>
    </row>
    <row r="40" spans="1:18" x14ac:dyDescent="0.25">
      <c r="A40" s="1">
        <v>202104</v>
      </c>
      <c r="B40" s="28">
        <v>-2.7700831024930817E-2</v>
      </c>
      <c r="C40" s="28">
        <v>2.7099065639021092E-2</v>
      </c>
      <c r="D40" s="28">
        <v>2.2400000000000003E-2</v>
      </c>
      <c r="E40" s="28">
        <v>-1.5900000000000001E-2</v>
      </c>
      <c r="F40" s="28">
        <v>9.1000000000000004E-3</v>
      </c>
      <c r="G40" s="21">
        <v>-2.3099999999999999E-2</v>
      </c>
      <c r="I40" s="22">
        <v>12</v>
      </c>
      <c r="J40" s="22">
        <v>-3.3311237509451919E-2</v>
      </c>
      <c r="K40" s="39">
        <v>-0.15234277092936671</v>
      </c>
      <c r="L40" s="22">
        <v>-2.6475993237123912</v>
      </c>
      <c r="N40" s="22">
        <v>4.063604240282686</v>
      </c>
      <c r="O40" s="22">
        <v>-0.10801039430572812</v>
      </c>
      <c r="R40" s="42">
        <f t="shared" si="0"/>
        <v>2.3208319854437498E-2</v>
      </c>
    </row>
    <row r="41" spans="1:18" x14ac:dyDescent="0.25">
      <c r="A41" s="1">
        <v>202103</v>
      </c>
      <c r="B41" s="28">
        <v>8.379888268156277E-3</v>
      </c>
      <c r="C41" s="28">
        <v>-3.2236729968196043E-2</v>
      </c>
      <c r="D41" s="28">
        <v>-3.0200000000000001E-2</v>
      </c>
      <c r="E41" s="28">
        <v>4.1100000000000005E-2</v>
      </c>
      <c r="F41" s="28">
        <v>-2.3E-3</v>
      </c>
      <c r="G41" s="21">
        <v>1.41E-2</v>
      </c>
      <c r="I41" s="22">
        <v>13</v>
      </c>
      <c r="J41" s="22">
        <v>-5.5587724727465794E-2</v>
      </c>
      <c r="K41" s="39">
        <v>0.10426029109914739</v>
      </c>
      <c r="L41" s="22">
        <v>1.8119630785247078</v>
      </c>
      <c r="N41" s="22">
        <v>4.4169611307420498</v>
      </c>
      <c r="O41" s="22">
        <v>-0.10161340047271605</v>
      </c>
      <c r="R41" s="42">
        <f t="shared" si="0"/>
        <v>1.0870208300078952E-2</v>
      </c>
    </row>
    <row r="42" spans="1:18" x14ac:dyDescent="0.25">
      <c r="A42" s="1">
        <v>202102</v>
      </c>
      <c r="B42" s="28">
        <v>2.8735632183908066E-2</v>
      </c>
      <c r="C42" s="28">
        <v>1.3568511309082876E-2</v>
      </c>
      <c r="D42" s="28">
        <v>1.29E-2</v>
      </c>
      <c r="E42" s="28">
        <v>4.9100000000000005E-2</v>
      </c>
      <c r="F42" s="28">
        <v>-1.72E-2</v>
      </c>
      <c r="G42" s="21">
        <v>2.8900000000000002E-2</v>
      </c>
      <c r="I42" s="22">
        <v>14</v>
      </c>
      <c r="J42" s="22">
        <v>7.2210524809142125E-3</v>
      </c>
      <c r="K42" s="39">
        <v>-1.5992982305475644E-2</v>
      </c>
      <c r="L42" s="22">
        <v>-0.27794564112105963</v>
      </c>
      <c r="N42" s="22">
        <v>4.7703180212014136</v>
      </c>
      <c r="O42" s="22">
        <v>-9.8507631005187668E-2</v>
      </c>
      <c r="R42" s="42">
        <f t="shared" si="0"/>
        <v>2.5577548302325705E-4</v>
      </c>
    </row>
    <row r="43" spans="1:18" x14ac:dyDescent="0.25">
      <c r="A43" s="1">
        <v>202101</v>
      </c>
      <c r="B43" s="28">
        <v>0.14473684210526305</v>
      </c>
      <c r="C43" s="28">
        <v>2.7267693822588646E-2</v>
      </c>
      <c r="D43" s="28">
        <v>1.9799999999999998E-2</v>
      </c>
      <c r="E43" s="28">
        <v>7.7000000000000002E-3</v>
      </c>
      <c r="F43" s="28">
        <v>-4.3200000000000002E-2</v>
      </c>
      <c r="G43" s="21">
        <v>7.0999999999999995E-3</v>
      </c>
      <c r="I43" s="22">
        <v>15</v>
      </c>
      <c r="J43" s="22">
        <v>-7.315157632522539E-4</v>
      </c>
      <c r="K43" s="39">
        <v>3.7095152126888409E-2</v>
      </c>
      <c r="L43" s="22">
        <v>0.64468500267527784</v>
      </c>
      <c r="N43" s="22">
        <v>5.1236749116607783</v>
      </c>
      <c r="O43" s="22">
        <v>-9.835612653681447E-2</v>
      </c>
      <c r="R43" s="42">
        <f t="shared" si="0"/>
        <v>1.3760503113169936E-3</v>
      </c>
    </row>
    <row r="44" spans="1:18" x14ac:dyDescent="0.25">
      <c r="A44" s="1">
        <v>202012</v>
      </c>
      <c r="B44" s="28">
        <v>-3.2786885245901232E-3</v>
      </c>
      <c r="C44" s="28">
        <v>-6.8559466576879169E-2</v>
      </c>
      <c r="D44" s="28">
        <v>1.8000000000000002E-2</v>
      </c>
      <c r="E44" s="28">
        <v>-2.5600000000000001E-2</v>
      </c>
      <c r="F44" s="28">
        <v>2.6499999999999999E-2</v>
      </c>
      <c r="G44" s="21">
        <v>-4.0000000000000002E-4</v>
      </c>
      <c r="I44" s="22">
        <v>16</v>
      </c>
      <c r="J44" s="22">
        <v>-3.171324161895013E-2</v>
      </c>
      <c r="K44" s="39">
        <v>-5.1620091714383129E-2</v>
      </c>
      <c r="L44" s="22">
        <v>-0.89711719879598828</v>
      </c>
      <c r="N44" s="22">
        <v>5.4770318021201421</v>
      </c>
      <c r="O44" s="22">
        <v>-9.7143253362917736E-2</v>
      </c>
      <c r="R44" s="42">
        <f t="shared" si="0"/>
        <v>2.6646338686013259E-3</v>
      </c>
    </row>
    <row r="45" spans="1:18" x14ac:dyDescent="0.25">
      <c r="A45" s="1">
        <v>202011</v>
      </c>
      <c r="B45" s="28">
        <v>-4.9844236760124616E-2</v>
      </c>
      <c r="C45" s="28">
        <v>2.7231118484773997E-3</v>
      </c>
      <c r="D45" s="28">
        <v>-2.2200000000000001E-2</v>
      </c>
      <c r="E45" s="28">
        <v>0.02</v>
      </c>
      <c r="F45" s="28">
        <v>6.7000000000000002E-3</v>
      </c>
      <c r="G45" s="21">
        <v>1.6E-2</v>
      </c>
      <c r="I45" s="22">
        <v>17</v>
      </c>
      <c r="J45" s="22">
        <v>7.0650359809651102E-3</v>
      </c>
      <c r="K45" s="39">
        <v>-2.880935562555113E-3</v>
      </c>
      <c r="L45" s="22">
        <v>-5.0068427930960981E-2</v>
      </c>
      <c r="N45" s="22">
        <v>5.8303886925795059</v>
      </c>
      <c r="O45" s="22">
        <v>-9.6551724137931005E-2</v>
      </c>
      <c r="R45" s="42">
        <f t="shared" si="0"/>
        <v>8.2997897155947448E-6</v>
      </c>
    </row>
    <row r="46" spans="1:18" x14ac:dyDescent="0.25">
      <c r="A46" s="1">
        <v>202010</v>
      </c>
      <c r="B46" s="28">
        <v>5.2459016393442637E-2</v>
      </c>
      <c r="C46" s="28">
        <v>2.5305986911560607E-2</v>
      </c>
      <c r="D46" s="28">
        <v>-5.4000000000000003E-3</v>
      </c>
      <c r="E46" s="28">
        <v>-1.1000000000000001E-3</v>
      </c>
      <c r="F46" s="28">
        <v>2.5999999999999999E-3</v>
      </c>
      <c r="G46" s="21">
        <v>4.0999999999999995E-3</v>
      </c>
      <c r="I46" s="22">
        <v>18</v>
      </c>
      <c r="J46" s="22">
        <v>-1.6618514555116901E-2</v>
      </c>
      <c r="K46" s="39">
        <v>-6.4150716214113807E-2</v>
      </c>
      <c r="L46" s="22">
        <v>-1.1148897438848711</v>
      </c>
      <c r="N46" s="22">
        <v>6.1837455830388697</v>
      </c>
      <c r="O46" s="22">
        <v>-9.3807848944835293E-2</v>
      </c>
      <c r="R46" s="42">
        <f t="shared" si="0"/>
        <v>4.115314390783764E-3</v>
      </c>
    </row>
    <row r="47" spans="1:18" x14ac:dyDescent="0.25">
      <c r="A47" s="1">
        <v>202009</v>
      </c>
      <c r="B47" s="28">
        <v>8.9285714285714191E-2</v>
      </c>
      <c r="C47" s="28">
        <v>5.6605709642210345E-2</v>
      </c>
      <c r="D47" s="28">
        <v>3.0600000000000002E-2</v>
      </c>
      <c r="E47" s="28">
        <v>1.4000000000000002E-3</v>
      </c>
      <c r="F47" s="28">
        <v>-7.9000000000000008E-3</v>
      </c>
      <c r="G47" s="21">
        <v>-1.55E-2</v>
      </c>
      <c r="I47" s="22">
        <v>19</v>
      </c>
      <c r="J47" s="22">
        <v>-8.5722165922547909E-3</v>
      </c>
      <c r="K47" s="39">
        <v>4.4428790297434267E-2</v>
      </c>
      <c r="L47" s="22">
        <v>0.77213795198319746</v>
      </c>
      <c r="N47" s="22">
        <v>6.5371024734982335</v>
      </c>
      <c r="O47" s="22">
        <v>-8.6967273926304545E-2</v>
      </c>
      <c r="R47" s="42">
        <f t="shared" si="0"/>
        <v>1.9739174072933895E-3</v>
      </c>
    </row>
    <row r="48" spans="1:18" x14ac:dyDescent="0.25">
      <c r="A48" s="1">
        <v>202008</v>
      </c>
      <c r="B48" s="28">
        <v>-6.0402684563758413E-2</v>
      </c>
      <c r="C48" s="28">
        <v>2.8703665869886263E-2</v>
      </c>
      <c r="D48" s="28">
        <v>9.5999999999999992E-3</v>
      </c>
      <c r="E48" s="28">
        <v>-3.9100000000000003E-2</v>
      </c>
      <c r="F48" s="28">
        <v>6.8000000000000005E-3</v>
      </c>
      <c r="G48" s="21">
        <v>-5.1100000000000007E-2</v>
      </c>
      <c r="I48" s="22">
        <v>20</v>
      </c>
      <c r="J48" s="22">
        <v>2.5826561710675027E-2</v>
      </c>
      <c r="K48" s="39">
        <v>3.3245168247130821E-2</v>
      </c>
      <c r="L48" s="22">
        <v>0.57777526580909044</v>
      </c>
      <c r="N48" s="22">
        <v>6.8904593639575982</v>
      </c>
      <c r="O48" s="22">
        <v>-8.582834331337319E-2</v>
      </c>
      <c r="R48" s="42">
        <f t="shared" si="0"/>
        <v>1.1052412117800354E-3</v>
      </c>
    </row>
    <row r="49" spans="1:18" x14ac:dyDescent="0.25">
      <c r="A49" s="1">
        <v>202007</v>
      </c>
      <c r="B49" s="28">
        <v>0.16862745098039222</v>
      </c>
      <c r="C49" s="28">
        <v>-1.5939605748578334E-2</v>
      </c>
      <c r="D49" s="28">
        <v>3.1699999999999999E-2</v>
      </c>
      <c r="E49" s="28">
        <v>-0.06</v>
      </c>
      <c r="F49" s="28">
        <v>2.1899999999999999E-2</v>
      </c>
      <c r="G49" s="21">
        <v>-7.4000000000000003E-3</v>
      </c>
      <c r="I49" s="22">
        <v>21</v>
      </c>
      <c r="J49" s="22">
        <v>-1.5550526951007601E-2</v>
      </c>
      <c r="K49" s="39">
        <v>-0.12575382087507919</v>
      </c>
      <c r="L49" s="22">
        <v>-2.1855039728631311</v>
      </c>
      <c r="N49" s="22">
        <v>7.243816254416962</v>
      </c>
      <c r="O49" s="22">
        <v>-8.3333333333333259E-2</v>
      </c>
      <c r="R49" s="42">
        <f t="shared" si="0"/>
        <v>1.5814023464681502E-2</v>
      </c>
    </row>
    <row r="50" spans="1:18" x14ac:dyDescent="0.25">
      <c r="A50" s="1">
        <v>202006</v>
      </c>
      <c r="B50" s="28">
        <v>2.409638554216853E-2</v>
      </c>
      <c r="C50" s="28">
        <v>1.7900462412269169E-2</v>
      </c>
      <c r="D50" s="28">
        <v>-3.0800000000000001E-2</v>
      </c>
      <c r="E50" s="28">
        <v>1.2E-2</v>
      </c>
      <c r="F50" s="28">
        <v>-7.4999999999999997E-3</v>
      </c>
      <c r="G50" s="21">
        <v>-8.3000000000000001E-3</v>
      </c>
      <c r="I50" s="22">
        <v>22</v>
      </c>
      <c r="J50" s="22">
        <v>1.5377635032905526E-2</v>
      </c>
      <c r="K50" s="39">
        <v>-6.365349710187114E-2</v>
      </c>
      <c r="L50" s="22">
        <v>-1.1062484609590084</v>
      </c>
      <c r="N50" s="22">
        <v>7.5971731448763258</v>
      </c>
      <c r="O50" s="22">
        <v>-8.3123425692695263E-2</v>
      </c>
      <c r="R50" s="42">
        <f t="shared" si="0"/>
        <v>4.0517676932979177E-3</v>
      </c>
    </row>
    <row r="51" spans="1:18" x14ac:dyDescent="0.25">
      <c r="A51" s="1">
        <v>202005</v>
      </c>
      <c r="B51" s="28">
        <v>4.1841004184100417E-2</v>
      </c>
      <c r="C51" s="28">
        <v>2.4153243589015938E-2</v>
      </c>
      <c r="D51" s="28">
        <v>6.6799999999999998E-2</v>
      </c>
      <c r="E51" s="28">
        <v>-8.5699999999999998E-2</v>
      </c>
      <c r="F51" s="28">
        <v>7.1199999999999999E-2</v>
      </c>
      <c r="G51" s="21">
        <v>-2.8399999999999998E-2</v>
      </c>
      <c r="I51" s="22">
        <v>23</v>
      </c>
      <c r="J51" s="22">
        <v>2.1952543424145352E-2</v>
      </c>
      <c r="K51" s="39">
        <v>4.815815768286566E-2</v>
      </c>
      <c r="L51" s="22">
        <v>0.83695146763154549</v>
      </c>
      <c r="N51" s="22">
        <v>7.9505300353356896</v>
      </c>
      <c r="O51" s="22">
        <v>-8.2706766917293284E-2</v>
      </c>
      <c r="R51" s="42">
        <f t="shared" si="0"/>
        <v>2.3192081514077528E-3</v>
      </c>
    </row>
    <row r="52" spans="1:18" x14ac:dyDescent="0.25">
      <c r="A52" s="1">
        <v>202004</v>
      </c>
      <c r="B52" s="28">
        <v>-2.0491803278688492E-2</v>
      </c>
      <c r="C52" s="28">
        <v>5.2253131429527144E-2</v>
      </c>
      <c r="D52" s="28">
        <v>1.52E-2</v>
      </c>
      <c r="E52" s="28">
        <v>-5.8299999999999998E-2</v>
      </c>
      <c r="F52" s="28">
        <v>6.480000000000001E-2</v>
      </c>
      <c r="G52" s="21">
        <v>-3.5499999999999997E-2</v>
      </c>
      <c r="I52" s="22">
        <v>24</v>
      </c>
      <c r="J52" s="22">
        <v>-6.645182353213315E-2</v>
      </c>
      <c r="K52" s="39">
        <v>1.7329016514589249E-2</v>
      </c>
      <c r="L52" s="22">
        <v>0.30116488051736712</v>
      </c>
      <c r="N52" s="22">
        <v>8.3038869257950534</v>
      </c>
      <c r="O52" s="22">
        <v>-8.2621082621082476E-2</v>
      </c>
      <c r="R52" s="42">
        <f t="shared" si="0"/>
        <v>3.0029481336290691E-4</v>
      </c>
    </row>
    <row r="53" spans="1:18" x14ac:dyDescent="0.25">
      <c r="A53" s="1">
        <v>202003</v>
      </c>
      <c r="B53" s="28">
        <v>-8.2706766917293284E-2</v>
      </c>
      <c r="C53" s="28">
        <v>3.326441049036255E-2</v>
      </c>
      <c r="D53" s="28">
        <v>-2.7000000000000003E-2</v>
      </c>
      <c r="E53" s="28">
        <v>1.03E-2</v>
      </c>
      <c r="F53" s="28">
        <v>-1.1200000000000002E-2</v>
      </c>
      <c r="G53" s="21">
        <v>1.89E-2</v>
      </c>
      <c r="I53" s="22">
        <v>25</v>
      </c>
      <c r="J53" s="22">
        <v>3.5734291835425643E-3</v>
      </c>
      <c r="K53" s="39">
        <v>2.530743724245018E-2</v>
      </c>
      <c r="L53" s="22">
        <v>0.43982365109448529</v>
      </c>
      <c r="N53" s="22">
        <v>8.6572438162544163</v>
      </c>
      <c r="O53" s="22">
        <v>-8.1197873903461337E-2</v>
      </c>
      <c r="R53" s="42">
        <f t="shared" si="0"/>
        <v>6.4046637978055435E-4</v>
      </c>
    </row>
    <row r="54" spans="1:18" x14ac:dyDescent="0.25">
      <c r="A54" s="1">
        <v>202002</v>
      </c>
      <c r="B54" s="28">
        <v>0.42245989304812825</v>
      </c>
      <c r="C54" s="28">
        <v>7.505690916163732E-2</v>
      </c>
      <c r="D54" s="28">
        <v>-2.53E-2</v>
      </c>
      <c r="E54" s="28">
        <v>3.5200000000000002E-2</v>
      </c>
      <c r="F54" s="28">
        <v>-2.6499999999999999E-2</v>
      </c>
      <c r="G54" s="21">
        <v>2E-3</v>
      </c>
      <c r="I54" s="22">
        <v>26</v>
      </c>
      <c r="J54" s="22">
        <v>5.522838746184823E-2</v>
      </c>
      <c r="K54" s="39">
        <v>-0.10333835309758711</v>
      </c>
      <c r="L54" s="22">
        <v>-1.7959405103743131</v>
      </c>
      <c r="N54" s="22">
        <v>9.010600706713781</v>
      </c>
      <c r="O54" s="22">
        <v>-8.0769230769230704E-2</v>
      </c>
      <c r="R54" s="42">
        <f t="shared" si="0"/>
        <v>1.0678815220921591E-2</v>
      </c>
    </row>
    <row r="55" spans="1:18" x14ac:dyDescent="0.25">
      <c r="A55" s="1">
        <v>202001</v>
      </c>
      <c r="B55" s="28">
        <v>-0.41562500000000002</v>
      </c>
      <c r="C55" s="28">
        <v>-0.13004066543044135</v>
      </c>
      <c r="D55" s="28">
        <v>-9.5999999999999992E-3</v>
      </c>
      <c r="E55" s="28">
        <v>-2.86E-2</v>
      </c>
      <c r="F55" s="28">
        <v>1.0800000000000001E-2</v>
      </c>
      <c r="G55" s="21">
        <v>-6.1999999999999998E-3</v>
      </c>
      <c r="I55" s="22">
        <v>27</v>
      </c>
      <c r="J55" s="22">
        <v>-4.4382408699899373E-2</v>
      </c>
      <c r="K55" s="39">
        <v>0.15506943160066264</v>
      </c>
      <c r="L55" s="22">
        <v>2.6949865735653127</v>
      </c>
      <c r="N55" s="22">
        <v>9.3639575971731439</v>
      </c>
      <c r="O55" s="22">
        <v>-7.2916392363396976E-2</v>
      </c>
      <c r="R55" s="42">
        <f t="shared" si="0"/>
        <v>2.4046528616952587E-2</v>
      </c>
    </row>
    <row r="56" spans="1:18" x14ac:dyDescent="0.25">
      <c r="A56" s="1">
        <v>201912</v>
      </c>
      <c r="B56" s="28">
        <v>-0.12087912087912089</v>
      </c>
      <c r="C56" s="28">
        <v>-3.8940485745825981E-2</v>
      </c>
      <c r="D56" s="28">
        <v>1.4999999999999999E-2</v>
      </c>
      <c r="E56" s="28">
        <v>1.23E-2</v>
      </c>
      <c r="F56" s="28">
        <v>5.0000000000000001E-3</v>
      </c>
      <c r="G56" s="21">
        <v>-9.7999999999999997E-3</v>
      </c>
      <c r="I56" s="22">
        <v>28</v>
      </c>
      <c r="J56" s="22">
        <v>-6.4003715113911827E-2</v>
      </c>
      <c r="K56" s="39">
        <v>-3.2548009024019178E-2</v>
      </c>
      <c r="L56" s="22">
        <v>-0.56565917866974036</v>
      </c>
      <c r="N56" s="22">
        <v>9.7173144876325086</v>
      </c>
      <c r="O56" s="22">
        <v>-7.1604401969302067E-2</v>
      </c>
      <c r="R56" s="42">
        <f t="shared" si="0"/>
        <v>1.0593728914276338E-3</v>
      </c>
    </row>
    <row r="57" spans="1:18" x14ac:dyDescent="0.25">
      <c r="A57" s="1">
        <v>201911</v>
      </c>
      <c r="B57" s="28">
        <v>-8.3123425692695263E-2</v>
      </c>
      <c r="C57" s="28">
        <v>1.9626255079446375E-2</v>
      </c>
      <c r="D57" s="28">
        <v>-1.5300000000000001E-2</v>
      </c>
      <c r="E57" s="28">
        <v>-7.9000000000000008E-3</v>
      </c>
      <c r="F57" s="28">
        <v>2.0400000000000001E-2</v>
      </c>
      <c r="G57" s="21">
        <v>-4.1999999999999997E-3</v>
      </c>
      <c r="I57" s="22">
        <v>29</v>
      </c>
      <c r="J57" s="22">
        <v>-2.8483836885357109E-2</v>
      </c>
      <c r="K57" s="39">
        <v>3.8936798557830887E-2</v>
      </c>
      <c r="L57" s="22">
        <v>0.67669139073908269</v>
      </c>
      <c r="N57" s="22">
        <v>10.070671378091873</v>
      </c>
      <c r="O57" s="22">
        <v>-7.1078431372548989E-2</v>
      </c>
      <c r="R57" s="42">
        <f t="shared" si="0"/>
        <v>1.5160742819331015E-3</v>
      </c>
    </row>
    <row r="58" spans="1:18" x14ac:dyDescent="0.25">
      <c r="A58" s="1">
        <v>201910</v>
      </c>
      <c r="B58" s="28">
        <v>-7.4999999999999512E-3</v>
      </c>
      <c r="C58" s="28">
        <v>1.5492489780481344E-2</v>
      </c>
      <c r="D58" s="28">
        <v>-2.7099999999999999E-2</v>
      </c>
      <c r="E58" s="28">
        <v>-3.4000000000000002E-3</v>
      </c>
      <c r="F58" s="28">
        <v>1.6500000000000001E-2</v>
      </c>
      <c r="G58" s="21">
        <v>-1.6200000000000003E-2</v>
      </c>
      <c r="I58" s="22">
        <v>30</v>
      </c>
      <c r="J58" s="22">
        <v>1.2230316894191344E-2</v>
      </c>
      <c r="K58" s="39">
        <v>-4.2635722299596716E-2</v>
      </c>
      <c r="L58" s="22">
        <v>-0.74097581944823054</v>
      </c>
      <c r="N58" s="22">
        <v>10.424028268551236</v>
      </c>
      <c r="O58" s="22">
        <v>-6.8493150684931448E-2</v>
      </c>
      <c r="R58" s="42">
        <f t="shared" si="0"/>
        <v>1.8178048160083287E-3</v>
      </c>
    </row>
    <row r="59" spans="1:18" x14ac:dyDescent="0.25">
      <c r="A59" s="1">
        <v>201909</v>
      </c>
      <c r="B59" s="28">
        <v>2.3017902813299296E-2</v>
      </c>
      <c r="C59" s="28">
        <v>4.9014147802188823E-2</v>
      </c>
      <c r="D59" s="28">
        <v>1.23E-2</v>
      </c>
      <c r="E59" s="28">
        <v>5.4000000000000003E-3</v>
      </c>
      <c r="F59" s="28">
        <v>9.1000000000000004E-3</v>
      </c>
      <c r="G59" s="21">
        <v>-4.8999999999999998E-3</v>
      </c>
      <c r="I59" s="22">
        <v>31</v>
      </c>
      <c r="J59" s="22">
        <v>9.6841488940298502E-3</v>
      </c>
      <c r="K59" s="39">
        <v>7.4564935355054318E-2</v>
      </c>
      <c r="L59" s="22">
        <v>1.2958808036269229</v>
      </c>
      <c r="N59" s="22">
        <v>10.777385159010601</v>
      </c>
      <c r="O59" s="22">
        <v>-6.8178336142178608E-2</v>
      </c>
      <c r="R59" s="42">
        <f t="shared" si="0"/>
        <v>5.5599295845034291E-3</v>
      </c>
    </row>
    <row r="60" spans="1:18" x14ac:dyDescent="0.25">
      <c r="A60" s="1">
        <v>201908</v>
      </c>
      <c r="B60" s="28">
        <v>-2.4937655860349017E-2</v>
      </c>
      <c r="C60" s="28">
        <v>-1.2612461550247422E-2</v>
      </c>
      <c r="D60" s="28">
        <v>1.9699999999999999E-2</v>
      </c>
      <c r="E60" s="28">
        <v>-2.9399999999999999E-2</v>
      </c>
      <c r="F60" s="28">
        <v>1.8799999999999997E-2</v>
      </c>
      <c r="G60" s="21">
        <v>-1.21E-2</v>
      </c>
      <c r="I60" s="22">
        <v>32</v>
      </c>
      <c r="J60" s="22">
        <v>-9.9079295868659129E-2</v>
      </c>
      <c r="K60" s="39">
        <v>-2.5920704131340871E-2</v>
      </c>
      <c r="L60" s="22">
        <v>-0.45048175446477917</v>
      </c>
      <c r="N60" s="22">
        <v>11.130742049469964</v>
      </c>
      <c r="O60" s="22">
        <v>-6.5967516627400302E-2</v>
      </c>
      <c r="R60" s="42">
        <f t="shared" si="0"/>
        <v>6.7188290266451177E-4</v>
      </c>
    </row>
    <row r="61" spans="1:18" x14ac:dyDescent="0.25">
      <c r="A61" s="1">
        <v>201907</v>
      </c>
      <c r="B61" s="28">
        <v>4.9738219895288038E-2</v>
      </c>
      <c r="C61" s="28">
        <v>1.5657147085541556E-2</v>
      </c>
      <c r="D61" s="28">
        <v>1.38E-2</v>
      </c>
      <c r="E61" s="28">
        <v>-3.5099999999999999E-2</v>
      </c>
      <c r="F61" s="28">
        <v>2.8199999999999999E-2</v>
      </c>
      <c r="G61" s="21">
        <v>-1.7000000000000001E-2</v>
      </c>
      <c r="I61" s="22">
        <v>33</v>
      </c>
      <c r="J61" s="22">
        <v>2.0885474270313859E-2</v>
      </c>
      <c r="K61" s="39">
        <v>1.9114525729686176E-2</v>
      </c>
      <c r="L61" s="22">
        <v>0.33219564726483997</v>
      </c>
      <c r="N61" s="22">
        <v>11.484098939929329</v>
      </c>
      <c r="O61" s="22">
        <v>-6.3014642549526267E-2</v>
      </c>
      <c r="R61" s="42">
        <f t="shared" si="0"/>
        <v>3.6536509387083486E-4</v>
      </c>
    </row>
    <row r="62" spans="1:18" x14ac:dyDescent="0.25">
      <c r="A62" s="1">
        <v>201906</v>
      </c>
      <c r="B62" s="28">
        <v>-4.500000000000004E-2</v>
      </c>
      <c r="C62" s="28">
        <v>-9.2610347447675823E-3</v>
      </c>
      <c r="D62" s="28">
        <v>-4.2900000000000001E-2</v>
      </c>
      <c r="E62" s="28">
        <v>1.1000000000000001E-3</v>
      </c>
      <c r="F62" s="28">
        <v>1.5600000000000001E-2</v>
      </c>
      <c r="G62" s="21">
        <v>1.9E-3</v>
      </c>
      <c r="I62" s="22">
        <v>34</v>
      </c>
      <c r="J62" s="22">
        <v>-3.6142092637906034E-2</v>
      </c>
      <c r="K62" s="39">
        <v>-2.6357907362093966E-2</v>
      </c>
      <c r="L62" s="22">
        <v>-0.45808000787060343</v>
      </c>
      <c r="N62" s="22">
        <v>11.837455830388693</v>
      </c>
      <c r="O62" s="22">
        <v>-6.2935332178340353E-2</v>
      </c>
      <c r="R62" s="42">
        <f t="shared" si="0"/>
        <v>6.9473928050872724E-4</v>
      </c>
    </row>
    <row r="63" spans="1:18" x14ac:dyDescent="0.25">
      <c r="A63" s="1">
        <v>201905</v>
      </c>
      <c r="B63" s="28">
        <v>5.5408970976253302E-2</v>
      </c>
      <c r="C63" s="28">
        <v>3.3962714777417746E-2</v>
      </c>
      <c r="D63" s="28">
        <v>7.4000000000000003E-3</v>
      </c>
      <c r="E63" s="28">
        <v>-1.7899999999999999E-2</v>
      </c>
      <c r="F63" s="28">
        <v>2.2000000000000002E-2</v>
      </c>
      <c r="G63" s="21">
        <v>1.29E-2</v>
      </c>
      <c r="I63" s="22">
        <v>35</v>
      </c>
      <c r="J63" s="22">
        <v>-3.0006328879036433E-2</v>
      </c>
      <c r="K63" s="39">
        <v>3.0006328879036433E-2</v>
      </c>
      <c r="L63" s="22">
        <v>0.52148674704139897</v>
      </c>
      <c r="N63" s="22">
        <v>12.190812720848056</v>
      </c>
      <c r="O63" s="22">
        <v>-6.25E-2</v>
      </c>
      <c r="R63" s="42">
        <f t="shared" si="0"/>
        <v>9.0037977279689579E-4</v>
      </c>
    </row>
    <row r="64" spans="1:18" x14ac:dyDescent="0.25">
      <c r="A64" s="1">
        <v>201904</v>
      </c>
      <c r="B64" s="28">
        <v>0</v>
      </c>
      <c r="C64" s="28">
        <v>3.7864840322008764E-2</v>
      </c>
      <c r="D64" s="28">
        <v>-4.4000000000000003E-3</v>
      </c>
      <c r="E64" s="28">
        <v>-2.3700000000000002E-2</v>
      </c>
      <c r="F64" s="28">
        <v>-5.0000000000000001E-4</v>
      </c>
      <c r="G64" s="21">
        <v>1E-4</v>
      </c>
      <c r="I64" s="22">
        <v>36</v>
      </c>
      <c r="J64" s="22">
        <v>1.5787852074634584E-3</v>
      </c>
      <c r="K64" s="39">
        <v>-1.9983693182923475E-2</v>
      </c>
      <c r="L64" s="22">
        <v>-0.34730110417195398</v>
      </c>
      <c r="N64" s="22">
        <v>12.544169611307421</v>
      </c>
      <c r="O64" s="22">
        <v>-6.2492100007584095E-2</v>
      </c>
      <c r="R64" s="42">
        <f t="shared" si="0"/>
        <v>3.9934799322922216E-4</v>
      </c>
    </row>
    <row r="65" spans="1:18" x14ac:dyDescent="0.25">
      <c r="A65" s="1">
        <v>201903</v>
      </c>
      <c r="B65" s="28">
        <v>-7.1078431372548989E-2</v>
      </c>
      <c r="C65" s="28">
        <v>1.0401414843271617E-2</v>
      </c>
      <c r="D65" s="28">
        <v>-2.5999999999999999E-3</v>
      </c>
      <c r="E65" s="28">
        <v>1.2699999999999999E-2</v>
      </c>
      <c r="F65" s="28">
        <v>7.3000000000000001E-3</v>
      </c>
      <c r="G65" s="21">
        <v>2.0000000000000001E-4</v>
      </c>
      <c r="I65" s="22">
        <v>37</v>
      </c>
      <c r="J65" s="22">
        <v>4.6668038013388716E-2</v>
      </c>
      <c r="K65" s="39">
        <v>-3.4245677764941709E-2</v>
      </c>
      <c r="L65" s="22">
        <v>-0.5951633460347816</v>
      </c>
      <c r="N65" s="22">
        <v>12.897526501766784</v>
      </c>
      <c r="O65" s="22">
        <v>-6.0535981499115654E-2</v>
      </c>
      <c r="R65" s="42">
        <f t="shared" si="0"/>
        <v>1.1727664455802229E-3</v>
      </c>
    </row>
    <row r="66" spans="1:18" x14ac:dyDescent="0.25">
      <c r="A66" s="1">
        <v>201902</v>
      </c>
      <c r="B66" s="28">
        <v>5.4263565891472965E-2</v>
      </c>
      <c r="C66" s="28">
        <v>1.7153662389246538E-2</v>
      </c>
      <c r="D66" s="28">
        <v>-1.0200000000000001E-2</v>
      </c>
      <c r="E66" s="28">
        <v>-1.8E-3</v>
      </c>
      <c r="F66" s="28">
        <v>4.5000000000000005E-3</v>
      </c>
      <c r="G66" s="21">
        <v>-8.0000000000000002E-3</v>
      </c>
      <c r="I66" s="22">
        <v>38</v>
      </c>
      <c r="J66" s="22">
        <v>-8.9727105722750295E-3</v>
      </c>
      <c r="K66" s="39">
        <v>-7.3648372048807448E-2</v>
      </c>
      <c r="L66" s="22">
        <v>-1.2799516435167664</v>
      </c>
      <c r="N66" s="22">
        <v>13.250883392226148</v>
      </c>
      <c r="O66" s="22">
        <v>-6.0402684563758413E-2</v>
      </c>
      <c r="R66" s="42">
        <f t="shared" si="0"/>
        <v>5.424082705439562E-3</v>
      </c>
    </row>
    <row r="67" spans="1:18" x14ac:dyDescent="0.25">
      <c r="A67" s="1">
        <v>201901</v>
      </c>
      <c r="B67" s="28">
        <v>2.6525198938992078E-2</v>
      </c>
      <c r="C67" s="28">
        <v>5.575541188491373E-2</v>
      </c>
      <c r="D67" s="28">
        <v>-4.9599999999999998E-2</v>
      </c>
      <c r="E67" s="28">
        <v>9.3999999999999986E-3</v>
      </c>
      <c r="F67" s="28">
        <v>6.8000000000000005E-3</v>
      </c>
      <c r="G67" s="21">
        <v>-5.1000000000000004E-3</v>
      </c>
      <c r="I67" s="22">
        <v>39</v>
      </c>
      <c r="J67" s="22">
        <v>2.4618366150294842E-2</v>
      </c>
      <c r="K67" s="39">
        <v>-5.2319197175225658E-2</v>
      </c>
      <c r="L67" s="22">
        <v>-0.90926711003915783</v>
      </c>
      <c r="N67" s="22">
        <v>13.604240282685513</v>
      </c>
      <c r="O67" s="22">
        <v>-6.024096385542177E-2</v>
      </c>
      <c r="R67" s="42">
        <f t="shared" si="0"/>
        <v>2.7372983930601404E-3</v>
      </c>
    </row>
    <row r="68" spans="1:18" x14ac:dyDescent="0.25">
      <c r="A68" s="1">
        <v>201812</v>
      </c>
      <c r="B68" s="28">
        <v>-1.822916666666663E-2</v>
      </c>
      <c r="C68" s="28">
        <v>3.7805135921400668E-2</v>
      </c>
      <c r="D68" s="28">
        <v>-2.5000000000000001E-2</v>
      </c>
      <c r="E68" s="28">
        <v>1.1699999999999999E-2</v>
      </c>
      <c r="F68" s="28">
        <v>6.4000000000000003E-3</v>
      </c>
      <c r="G68" s="21">
        <v>-5.1000000000000004E-3</v>
      </c>
      <c r="I68" s="22">
        <v>40</v>
      </c>
      <c r="J68" s="22">
        <v>-4.5414223459784138E-2</v>
      </c>
      <c r="K68" s="39">
        <v>5.3794111727940415E-2</v>
      </c>
      <c r="L68" s="22">
        <v>0.93489998220288972</v>
      </c>
      <c r="N68" s="22">
        <v>13.957597173144876</v>
      </c>
      <c r="O68" s="22">
        <v>-6.0127999999999959E-2</v>
      </c>
      <c r="R68" s="42">
        <f t="shared" si="0"/>
        <v>2.8938064565981365E-3</v>
      </c>
    </row>
    <row r="69" spans="1:18" x14ac:dyDescent="0.25">
      <c r="A69" s="1">
        <v>201811</v>
      </c>
      <c r="B69" s="28">
        <v>8.1690140845070536E-2</v>
      </c>
      <c r="C69" s="28">
        <v>1.9755381460334398E-2</v>
      </c>
      <c r="D69" s="28">
        <v>-1.44E-2</v>
      </c>
      <c r="E69" s="28">
        <v>-1.21E-2</v>
      </c>
      <c r="F69" s="28">
        <v>-1E-3</v>
      </c>
      <c r="G69" s="21">
        <v>-2.87E-2</v>
      </c>
      <c r="I69" s="22">
        <v>41</v>
      </c>
      <c r="J69" s="22">
        <v>1.4918035902146199E-2</v>
      </c>
      <c r="K69" s="39">
        <v>1.3817596281761867E-2</v>
      </c>
      <c r="L69" s="22">
        <v>0.24013911751602171</v>
      </c>
      <c r="N69" s="22">
        <v>14.310954063604241</v>
      </c>
      <c r="O69" s="22">
        <v>-6.0052219321148792E-2</v>
      </c>
      <c r="R69" s="42">
        <f t="shared" si="0"/>
        <v>1.9092596700575937E-4</v>
      </c>
    </row>
    <row r="70" spans="1:18" x14ac:dyDescent="0.25">
      <c r="A70" s="1">
        <v>201810</v>
      </c>
      <c r="B70" s="28">
        <v>-1.3888888888888951E-2</v>
      </c>
      <c r="C70" s="28">
        <v>-1.3907115068654274E-3</v>
      </c>
      <c r="D70" s="28">
        <v>2.3999999999999998E-3</v>
      </c>
      <c r="E70" s="28">
        <v>1.52E-2</v>
      </c>
      <c r="F70" s="28">
        <v>5.5000000000000005E-3</v>
      </c>
      <c r="G70" s="21">
        <v>2.18E-2</v>
      </c>
      <c r="I70" s="22">
        <v>42</v>
      </c>
      <c r="J70" s="22">
        <v>2.1941467308872871E-2</v>
      </c>
      <c r="K70" s="39">
        <v>0.12279537479639019</v>
      </c>
      <c r="L70" s="22">
        <v>2.1340884722168401</v>
      </c>
      <c r="N70" s="22">
        <v>14.664310954063604</v>
      </c>
      <c r="O70" s="22">
        <v>-5.9550258507921283E-2</v>
      </c>
      <c r="R70" s="42">
        <f t="shared" si="0"/>
        <v>1.5078704071385939E-2</v>
      </c>
    </row>
    <row r="71" spans="1:18" x14ac:dyDescent="0.25">
      <c r="A71" s="1">
        <v>201809</v>
      </c>
      <c r="B71" s="28">
        <v>-6.0052219321148792E-2</v>
      </c>
      <c r="C71" s="28">
        <v>8.1387675113808733E-3</v>
      </c>
      <c r="D71" s="28">
        <v>2.8999999999999998E-3</v>
      </c>
      <c r="E71" s="28">
        <v>3.15E-2</v>
      </c>
      <c r="F71" s="28">
        <v>-5.5000000000000005E-3</v>
      </c>
      <c r="G71" s="21">
        <v>1.3999999999999999E-2</v>
      </c>
      <c r="I71" s="22">
        <v>43</v>
      </c>
      <c r="J71" s="22">
        <v>-8.0487773138495686E-2</v>
      </c>
      <c r="K71" s="39">
        <v>7.7209084613905563E-2</v>
      </c>
      <c r="L71" s="22">
        <v>1.3418340690613229</v>
      </c>
      <c r="N71" s="22">
        <v>15.017667844522968</v>
      </c>
      <c r="O71" s="22">
        <v>-5.9405940594059459E-2</v>
      </c>
      <c r="R71" s="42">
        <f t="shared" si="0"/>
        <v>5.9612427469172289E-3</v>
      </c>
    </row>
    <row r="72" spans="1:18" x14ac:dyDescent="0.25">
      <c r="A72" s="1">
        <v>201808</v>
      </c>
      <c r="B72" s="28">
        <v>-4.4887780548628409E-2</v>
      </c>
      <c r="C72" s="28">
        <v>-6.4030588183459747E-2</v>
      </c>
      <c r="D72" s="28">
        <v>-1.55E-2</v>
      </c>
      <c r="E72" s="28">
        <v>-3.0200000000000001E-2</v>
      </c>
      <c r="F72" s="28">
        <v>1.61E-2</v>
      </c>
      <c r="G72" s="21">
        <v>-6.3E-3</v>
      </c>
      <c r="I72" s="22">
        <v>44</v>
      </c>
      <c r="J72" s="22">
        <v>-5.0492125011115689E-3</v>
      </c>
      <c r="K72" s="39">
        <v>-4.479502425901305E-2</v>
      </c>
      <c r="L72" s="22">
        <v>-0.77850281447769731</v>
      </c>
      <c r="N72" s="22">
        <v>15.371024734982333</v>
      </c>
      <c r="O72" s="22">
        <v>-5.6151194080053868E-2</v>
      </c>
      <c r="R72" s="42">
        <f t="shared" si="0"/>
        <v>2.0065941983655675E-3</v>
      </c>
    </row>
    <row r="73" spans="1:18" x14ac:dyDescent="0.25">
      <c r="A73" s="1">
        <v>201807</v>
      </c>
      <c r="B73" s="28">
        <v>-1.2315270935960521E-2</v>
      </c>
      <c r="C73" s="28">
        <v>4.065735965855799E-3</v>
      </c>
      <c r="D73" s="28">
        <v>-2.7200000000000002E-2</v>
      </c>
      <c r="E73" s="28">
        <v>1.3500000000000002E-2</v>
      </c>
      <c r="F73" s="28">
        <v>-6.7000000000000002E-3</v>
      </c>
      <c r="G73" s="21">
        <v>5.1999999999999998E-3</v>
      </c>
      <c r="I73" s="22">
        <v>45</v>
      </c>
      <c r="J73" s="22">
        <v>2.0019730412587856E-2</v>
      </c>
      <c r="K73" s="39">
        <v>3.2439285980854785E-2</v>
      </c>
      <c r="L73" s="22">
        <v>0.56376965641805799</v>
      </c>
      <c r="N73" s="22">
        <v>15.724381625441696</v>
      </c>
      <c r="O73" s="22">
        <v>-5.5260550318859791E-2</v>
      </c>
      <c r="R73" s="42">
        <f t="shared" si="0"/>
        <v>1.0523072749476817E-3</v>
      </c>
    </row>
    <row r="74" spans="1:18" x14ac:dyDescent="0.25">
      <c r="A74" s="1">
        <v>201806</v>
      </c>
      <c r="B74" s="28">
        <v>2.5252525252525082E-2</v>
      </c>
      <c r="C74" s="28">
        <v>4.3836273266139925E-2</v>
      </c>
      <c r="D74" s="28">
        <v>-1.23E-2</v>
      </c>
      <c r="E74" s="28">
        <v>-5.7999999999999996E-3</v>
      </c>
      <c r="F74" s="28">
        <v>7.3000000000000001E-3</v>
      </c>
      <c r="G74" s="21">
        <v>5.0000000000000001E-4</v>
      </c>
      <c r="I74" s="22">
        <v>46</v>
      </c>
      <c r="J74" s="22">
        <v>5.9517434557469044E-2</v>
      </c>
      <c r="K74" s="39">
        <v>2.9768279728245146E-2</v>
      </c>
      <c r="L74" s="22">
        <v>0.51734963724091143</v>
      </c>
      <c r="N74" s="22">
        <v>16.077738515901061</v>
      </c>
      <c r="O74" s="22">
        <v>-5.4384203480589033E-2</v>
      </c>
      <c r="R74" s="42">
        <f t="shared" si="0"/>
        <v>8.8615047797905092E-4</v>
      </c>
    </row>
    <row r="75" spans="1:18" x14ac:dyDescent="0.25">
      <c r="A75" s="1">
        <v>201805</v>
      </c>
      <c r="B75" s="28">
        <v>-1.980198019801982E-2</v>
      </c>
      <c r="C75" s="28">
        <v>-2.3535373617348254E-3</v>
      </c>
      <c r="D75" s="28">
        <v>8.199999999999999E-3</v>
      </c>
      <c r="E75" s="28">
        <v>-2.69E-2</v>
      </c>
      <c r="F75" s="28">
        <v>2.9100000000000001E-2</v>
      </c>
      <c r="G75" s="21">
        <v>-1.18E-2</v>
      </c>
      <c r="I75" s="22">
        <v>47</v>
      </c>
      <c r="J75" s="22">
        <v>1.865875198228234E-2</v>
      </c>
      <c r="K75" s="39">
        <v>-7.9061436546040753E-2</v>
      </c>
      <c r="L75" s="22">
        <v>-1.3740265104412446</v>
      </c>
      <c r="N75" s="22">
        <v>16.431095406360427</v>
      </c>
      <c r="O75" s="22">
        <v>-5.3416494272393256E-2</v>
      </c>
      <c r="R75" s="42">
        <f t="shared" si="0"/>
        <v>6.2507107487236287E-3</v>
      </c>
    </row>
    <row r="76" spans="1:18" x14ac:dyDescent="0.25">
      <c r="A76" s="1">
        <v>201804</v>
      </c>
      <c r="B76" s="28">
        <v>1.2531328320801949E-2</v>
      </c>
      <c r="C76" s="28">
        <v>3.2838649183240642E-2</v>
      </c>
      <c r="D76" s="28">
        <v>-4.8399999999999999E-2</v>
      </c>
      <c r="E76" s="28">
        <v>2.1899999999999999E-2</v>
      </c>
      <c r="F76" s="28">
        <v>3.4999999999999996E-3</v>
      </c>
      <c r="G76" s="21">
        <v>9.1000000000000004E-3</v>
      </c>
      <c r="I76" s="22">
        <v>48</v>
      </c>
      <c r="J76" s="22">
        <v>-2.3141924333831429E-2</v>
      </c>
      <c r="K76" s="39">
        <v>0.19176937531422367</v>
      </c>
      <c r="L76" s="22">
        <v>3.3328031602240786</v>
      </c>
      <c r="N76" s="22">
        <v>16.78445229681979</v>
      </c>
      <c r="O76" s="22">
        <v>-5.2828299682963542E-2</v>
      </c>
      <c r="R76" s="42">
        <f t="shared" si="0"/>
        <v>3.6775493308407577E-2</v>
      </c>
    </row>
    <row r="77" spans="1:18" x14ac:dyDescent="0.25">
      <c r="A77" s="1">
        <v>201803</v>
      </c>
      <c r="B77" s="28">
        <v>-1.4814814814814725E-2</v>
      </c>
      <c r="C77" s="28">
        <v>2.5488365240422972E-2</v>
      </c>
      <c r="D77" s="28">
        <v>9.7999999999999997E-3</v>
      </c>
      <c r="E77" s="28">
        <v>6.6E-3</v>
      </c>
      <c r="F77" s="28">
        <v>4.3E-3</v>
      </c>
      <c r="G77" s="21">
        <v>-3.9000000000000003E-3</v>
      </c>
      <c r="I77" s="22">
        <v>49</v>
      </c>
      <c r="J77" s="22">
        <v>5.2890041681343189E-3</v>
      </c>
      <c r="K77" s="39">
        <v>1.8807381374034211E-2</v>
      </c>
      <c r="L77" s="22">
        <v>0.32685771633877553</v>
      </c>
      <c r="N77" s="22">
        <v>17.137809187279153</v>
      </c>
      <c r="O77" s="22">
        <v>-5.1928783382789279E-2</v>
      </c>
      <c r="R77" s="42">
        <f t="shared" si="0"/>
        <v>3.5371759414836899E-4</v>
      </c>
    </row>
    <row r="78" spans="1:18" x14ac:dyDescent="0.25">
      <c r="A78" s="1">
        <v>201802</v>
      </c>
      <c r="B78" s="28">
        <v>3.8461538461538547E-2</v>
      </c>
      <c r="C78" s="28">
        <v>1.4967064812323683E-2</v>
      </c>
      <c r="D78" s="28">
        <v>-4.5999999999999999E-3</v>
      </c>
      <c r="E78" s="28">
        <v>2.5999999999999999E-3</v>
      </c>
      <c r="F78" s="28">
        <v>2.06E-2</v>
      </c>
      <c r="G78" s="21">
        <v>-4.8999999999999998E-3</v>
      </c>
      <c r="I78" s="22">
        <v>50</v>
      </c>
      <c r="J78" s="22">
        <v>3.166131769652545E-2</v>
      </c>
      <c r="K78" s="39">
        <v>1.0179686487574967E-2</v>
      </c>
      <c r="L78" s="22">
        <v>0.17691506394224471</v>
      </c>
      <c r="N78" s="22">
        <v>17.491166077738519</v>
      </c>
      <c r="O78" s="22">
        <v>-5.1759834368530044E-2</v>
      </c>
      <c r="R78" s="42">
        <f t="shared" si="0"/>
        <v>1.0362601698531637E-4</v>
      </c>
    </row>
    <row r="79" spans="1:18" x14ac:dyDescent="0.25">
      <c r="A79" s="1">
        <v>201801</v>
      </c>
      <c r="B79" s="28">
        <v>0</v>
      </c>
      <c r="C79" s="28">
        <v>-6.5387123200640884E-3</v>
      </c>
      <c r="D79" s="28">
        <v>-1.7600000000000001E-2</v>
      </c>
      <c r="E79" s="28">
        <v>1.26E-2</v>
      </c>
      <c r="F79" s="28">
        <v>2E-3</v>
      </c>
      <c r="G79" s="21">
        <v>-6.5000000000000006E-3</v>
      </c>
      <c r="I79" s="22">
        <v>51</v>
      </c>
      <c r="J79" s="22">
        <v>5.4092634374043456E-2</v>
      </c>
      <c r="K79" s="39">
        <v>-7.4584437652731955E-2</v>
      </c>
      <c r="L79" s="22">
        <v>-1.2962197384501979</v>
      </c>
      <c r="N79" s="22">
        <v>17.844522968197882</v>
      </c>
      <c r="O79" s="22">
        <v>-5.0009892066562589E-2</v>
      </c>
      <c r="R79" s="42">
        <f t="shared" si="0"/>
        <v>5.5628383399742602E-3</v>
      </c>
    </row>
    <row r="80" spans="1:18" x14ac:dyDescent="0.25">
      <c r="A80" s="1">
        <v>201712</v>
      </c>
      <c r="B80" s="28">
        <v>-6.024096385542177E-2</v>
      </c>
      <c r="C80" s="28">
        <v>-8.0774602257045469E-3</v>
      </c>
      <c r="D80" s="28">
        <v>1.0200000000000001E-2</v>
      </c>
      <c r="E80" s="28">
        <v>-3.6299999999999999E-2</v>
      </c>
      <c r="F80" s="28">
        <v>1.5600000000000001E-2</v>
      </c>
      <c r="G80" s="21">
        <v>-4.5000000000000005E-3</v>
      </c>
      <c r="I80" s="22">
        <v>52</v>
      </c>
      <c r="J80" s="22">
        <v>2.5152776398445046E-2</v>
      </c>
      <c r="K80" s="39">
        <v>-0.10785954331573833</v>
      </c>
      <c r="L80" s="22">
        <v>-1.8745152933517228</v>
      </c>
      <c r="N80" s="22">
        <v>18.197879858657245</v>
      </c>
      <c r="O80" s="22">
        <v>-4.9844236760124616E-2</v>
      </c>
      <c r="R80" s="42">
        <f t="shared" si="0"/>
        <v>1.1633681084279632E-2</v>
      </c>
    </row>
    <row r="81" spans="1:18" x14ac:dyDescent="0.25">
      <c r="A81" s="1">
        <v>201711</v>
      </c>
      <c r="B81" s="28">
        <v>0</v>
      </c>
      <c r="C81" s="28">
        <v>5.2309575522024865E-3</v>
      </c>
      <c r="D81" s="28">
        <v>-1.7500000000000002E-2</v>
      </c>
      <c r="E81" s="28">
        <v>-8.199999999999999E-3</v>
      </c>
      <c r="F81" s="28">
        <v>6.5000000000000006E-3</v>
      </c>
      <c r="G81" s="21">
        <v>-1.21E-2</v>
      </c>
      <c r="I81" s="22">
        <v>53</v>
      </c>
      <c r="J81" s="22">
        <v>7.1351295329404513E-2</v>
      </c>
      <c r="K81" s="39">
        <v>0.35110859771872371</v>
      </c>
      <c r="L81" s="22">
        <v>6.1019953897300638</v>
      </c>
      <c r="N81" s="22">
        <v>18.551236749116608</v>
      </c>
      <c r="O81" s="22">
        <v>-4.9122807017543901E-2</v>
      </c>
      <c r="R81" s="42">
        <f t="shared" si="0"/>
        <v>0.12327724739200856</v>
      </c>
    </row>
    <row r="82" spans="1:18" x14ac:dyDescent="0.25">
      <c r="A82" s="1">
        <v>201710</v>
      </c>
      <c r="B82" s="28">
        <v>5.0632911392405111E-2</v>
      </c>
      <c r="C82" s="28">
        <v>2.5804891276466346E-2</v>
      </c>
      <c r="D82" s="28">
        <v>1.5100000000000001E-2</v>
      </c>
      <c r="E82" s="28">
        <v>1.2699999999999999E-2</v>
      </c>
      <c r="F82" s="28">
        <v>-8.5000000000000006E-3</v>
      </c>
      <c r="G82" s="21">
        <v>-6.5000000000000006E-3</v>
      </c>
      <c r="I82" s="22">
        <v>54</v>
      </c>
      <c r="J82" s="22">
        <v>-0.15839795252798661</v>
      </c>
      <c r="K82" s="39">
        <v>-0.25722704747201341</v>
      </c>
      <c r="L82" s="22">
        <v>-4.4704067857817646</v>
      </c>
      <c r="N82" s="22">
        <v>18.904593639575975</v>
      </c>
      <c r="O82" s="22">
        <v>-4.8275862068965614E-2</v>
      </c>
      <c r="R82" s="42">
        <f t="shared" si="0"/>
        <v>6.6165753951169443E-2</v>
      </c>
    </row>
    <row r="83" spans="1:18" x14ac:dyDescent="0.25">
      <c r="A83" s="1">
        <v>201709</v>
      </c>
      <c r="B83" s="28">
        <v>1.5424164524421524E-2</v>
      </c>
      <c r="C83" s="28">
        <v>4.968979324582623E-3</v>
      </c>
      <c r="D83" s="28">
        <v>1.6899999999999998E-2</v>
      </c>
      <c r="E83" s="28">
        <v>-1.8100000000000002E-2</v>
      </c>
      <c r="F83" s="28">
        <v>-4.4000000000000003E-3</v>
      </c>
      <c r="G83" s="21">
        <v>-4.3E-3</v>
      </c>
      <c r="I83" s="22">
        <v>55</v>
      </c>
      <c r="J83" s="22">
        <v>-4.7860956937734629E-2</v>
      </c>
      <c r="K83" s="39">
        <v>-7.3018163941386272E-2</v>
      </c>
      <c r="L83" s="22">
        <v>-1.2689991148944533</v>
      </c>
      <c r="N83" s="22">
        <v>19.257950530035338</v>
      </c>
      <c r="O83" s="22">
        <v>-4.8109965635738883E-2</v>
      </c>
      <c r="R83" s="42">
        <f t="shared" si="0"/>
        <v>5.3316522653711626E-3</v>
      </c>
    </row>
    <row r="84" spans="1:18" x14ac:dyDescent="0.25">
      <c r="A84" s="1">
        <v>201708</v>
      </c>
      <c r="B84" s="28">
        <v>3.7333333333333441E-2</v>
      </c>
      <c r="C84" s="28">
        <v>2.7229910431974647E-2</v>
      </c>
      <c r="D84" s="28">
        <v>-1.0200000000000001E-2</v>
      </c>
      <c r="E84" s="28">
        <v>1.7600000000000001E-2</v>
      </c>
      <c r="F84" s="28">
        <v>-6.3E-3</v>
      </c>
      <c r="G84" s="21">
        <v>1.0500000000000001E-2</v>
      </c>
      <c r="I84" s="22">
        <v>56</v>
      </c>
      <c r="J84" s="22">
        <v>1.2723518154653158E-2</v>
      </c>
      <c r="K84" s="39">
        <v>-9.5846943847348418E-2</v>
      </c>
      <c r="L84" s="22">
        <v>-1.6657456219422206</v>
      </c>
      <c r="N84" s="22">
        <v>19.6113074204947</v>
      </c>
      <c r="O84" s="22">
        <v>-4.6271023421456281E-2</v>
      </c>
      <c r="R84" s="42">
        <f t="shared" si="0"/>
        <v>9.1866366448767611E-3</v>
      </c>
    </row>
    <row r="85" spans="1:18" x14ac:dyDescent="0.25">
      <c r="A85" s="1">
        <v>201707</v>
      </c>
      <c r="B85" s="28">
        <v>-1.3157894736842035E-2</v>
      </c>
      <c r="C85" s="28">
        <v>1.4493352458923026E-2</v>
      </c>
      <c r="D85" s="28">
        <v>-1.1000000000000001E-3</v>
      </c>
      <c r="E85" s="28">
        <v>2.5699999999999997E-2</v>
      </c>
      <c r="F85" s="28">
        <v>-1.3500000000000002E-2</v>
      </c>
      <c r="G85" s="21">
        <v>2.1700000000000001E-2</v>
      </c>
      <c r="I85" s="22">
        <v>57</v>
      </c>
      <c r="J85" s="22">
        <v>4.4849417945863872E-3</v>
      </c>
      <c r="K85" s="39">
        <v>-1.1984941794586338E-2</v>
      </c>
      <c r="L85" s="22">
        <v>-0.20828900246793658</v>
      </c>
      <c r="N85" s="22">
        <v>19.964664310954067</v>
      </c>
      <c r="O85" s="22">
        <v>-4.5472652060671082E-2</v>
      </c>
      <c r="R85" s="42">
        <f t="shared" si="0"/>
        <v>1.4363882981962241E-4</v>
      </c>
    </row>
    <row r="86" spans="1:18" x14ac:dyDescent="0.25">
      <c r="A86" s="1">
        <v>201706</v>
      </c>
      <c r="B86" s="28">
        <v>-5.9405940594059459E-2</v>
      </c>
      <c r="C86" s="28">
        <v>1.6001326750357148E-2</v>
      </c>
      <c r="D86" s="28">
        <v>-1.8100000000000002E-2</v>
      </c>
      <c r="E86" s="28">
        <v>-9.1999999999999998E-3</v>
      </c>
      <c r="F86" s="28">
        <v>4.1700000000000001E-2</v>
      </c>
      <c r="G86" s="21">
        <v>-8.6E-3</v>
      </c>
      <c r="I86" s="22">
        <v>58</v>
      </c>
      <c r="J86" s="22">
        <v>5.105654944623262E-2</v>
      </c>
      <c r="K86" s="39">
        <v>-2.8038646632933324E-2</v>
      </c>
      <c r="L86" s="22">
        <v>-0.48728995416253701</v>
      </c>
      <c r="N86" s="22">
        <v>20.31802120141343</v>
      </c>
      <c r="O86" s="22">
        <v>-4.5189670932358261E-2</v>
      </c>
      <c r="R86" s="42">
        <f t="shared" si="0"/>
        <v>7.8616570500650328E-4</v>
      </c>
    </row>
    <row r="87" spans="1:18" x14ac:dyDescent="0.25">
      <c r="A87" s="1">
        <v>201705</v>
      </c>
      <c r="B87" s="28">
        <v>-9.8039215686274161E-3</v>
      </c>
      <c r="C87" s="28">
        <v>1.0844591381083513E-2</v>
      </c>
      <c r="D87" s="28">
        <v>-1.3000000000000001E-2</v>
      </c>
      <c r="E87" s="28">
        <v>6.8999999999999999E-3</v>
      </c>
      <c r="F87" s="28">
        <v>-1.3000000000000001E-2</v>
      </c>
      <c r="G87" s="21">
        <v>6.0999999999999995E-3</v>
      </c>
      <c r="I87" s="22">
        <v>59</v>
      </c>
      <c r="J87" s="22">
        <v>-1.9637462418256112E-2</v>
      </c>
      <c r="K87" s="39">
        <v>-5.3001934420929056E-3</v>
      </c>
      <c r="L87" s="22">
        <v>-9.2113255438528746E-2</v>
      </c>
      <c r="N87" s="22">
        <v>20.671378091872793</v>
      </c>
      <c r="O87" s="22">
        <v>-4.500000000000004E-2</v>
      </c>
      <c r="R87" s="42">
        <f t="shared" si="0"/>
        <v>2.8092050523604643E-5</v>
      </c>
    </row>
    <row r="88" spans="1:18" x14ac:dyDescent="0.25">
      <c r="A88" s="1">
        <v>201704</v>
      </c>
      <c r="B88" s="28">
        <v>-6.8493150684931448E-2</v>
      </c>
      <c r="C88" s="28">
        <v>2.5953726807870225E-2</v>
      </c>
      <c r="D88" s="28">
        <v>-1.6399999999999998E-2</v>
      </c>
      <c r="E88" s="28">
        <v>1.2500000000000001E-2</v>
      </c>
      <c r="F88" s="28">
        <v>-6.1999999999999998E-3</v>
      </c>
      <c r="G88" s="21">
        <v>-1.2699999999999999E-2</v>
      </c>
      <c r="I88" s="22">
        <v>60</v>
      </c>
      <c r="J88" s="22">
        <v>1.1354876568717007E-2</v>
      </c>
      <c r="K88" s="39">
        <v>3.8383343326571034E-2</v>
      </c>
      <c r="L88" s="22">
        <v>0.667072767636395</v>
      </c>
      <c r="N88" s="22">
        <v>21.024734982332159</v>
      </c>
      <c r="O88" s="22">
        <v>-4.4935522354144108E-2</v>
      </c>
      <c r="R88" s="42">
        <f t="shared" si="0"/>
        <v>1.4732810449254253E-3</v>
      </c>
    </row>
    <row r="89" spans="1:18" x14ac:dyDescent="0.25">
      <c r="A89" s="1">
        <v>201703</v>
      </c>
      <c r="B89" s="28">
        <v>4.5871559633026138E-3</v>
      </c>
      <c r="C89" s="28">
        <v>5.4410314595376708E-3</v>
      </c>
      <c r="D89" s="28">
        <v>-2.5399999999999999E-2</v>
      </c>
      <c r="E89" s="28">
        <v>-1.06E-2</v>
      </c>
      <c r="F89" s="28">
        <v>1.6799999999999999E-2</v>
      </c>
      <c r="G89" s="21">
        <v>4.7999999999999996E-3</v>
      </c>
      <c r="I89" s="22">
        <v>61</v>
      </c>
      <c r="J89" s="22">
        <v>-2.462621480865617E-2</v>
      </c>
      <c r="K89" s="39">
        <v>-2.037378519134387E-2</v>
      </c>
      <c r="L89" s="22">
        <v>-0.35408060103536804</v>
      </c>
      <c r="N89" s="22">
        <v>21.378091872791522</v>
      </c>
      <c r="O89" s="22">
        <v>-4.4887780548628409E-2</v>
      </c>
      <c r="R89" s="42">
        <f t="shared" si="0"/>
        <v>4.1509112302302279E-4</v>
      </c>
    </row>
    <row r="90" spans="1:18" x14ac:dyDescent="0.25">
      <c r="A90" s="1">
        <v>201702</v>
      </c>
      <c r="B90" s="28">
        <v>5.0602409638554224E-2</v>
      </c>
      <c r="C90" s="28">
        <v>2.5284213793857591E-2</v>
      </c>
      <c r="D90" s="28">
        <v>-1.5800000000000002E-2</v>
      </c>
      <c r="E90" s="28">
        <v>2.6200000000000001E-2</v>
      </c>
      <c r="F90" s="28">
        <v>-8.199999999999999E-3</v>
      </c>
      <c r="G90" s="21">
        <v>-1.4000000000000002E-3</v>
      </c>
      <c r="I90" s="22">
        <v>62</v>
      </c>
      <c r="J90" s="22">
        <v>3.4247644079368346E-2</v>
      </c>
      <c r="K90" s="39">
        <v>2.1161326896884956E-2</v>
      </c>
      <c r="L90" s="22">
        <v>0.36776746569107677</v>
      </c>
      <c r="N90" s="22">
        <v>21.731448763250885</v>
      </c>
      <c r="O90" s="22">
        <v>-4.4871794871794934E-2</v>
      </c>
      <c r="R90" s="42">
        <f t="shared" si="0"/>
        <v>4.4780175603682668E-4</v>
      </c>
    </row>
    <row r="91" spans="1:18" x14ac:dyDescent="0.25">
      <c r="A91" s="1">
        <v>201701</v>
      </c>
      <c r="B91" s="28">
        <v>7.2815533980583602E-3</v>
      </c>
      <c r="C91" s="28">
        <v>4.091128516936271E-3</v>
      </c>
      <c r="D91" s="28">
        <v>-1.77E-2</v>
      </c>
      <c r="E91" s="28">
        <v>3.3300000000000003E-2</v>
      </c>
      <c r="F91" s="28">
        <v>-5.7999999999999996E-3</v>
      </c>
      <c r="G91" s="21">
        <v>2.7300000000000001E-2</v>
      </c>
      <c r="I91" s="22">
        <v>63</v>
      </c>
      <c r="J91" s="22">
        <v>3.1320319841151259E-2</v>
      </c>
      <c r="K91" s="39">
        <v>-3.1320319841151259E-2</v>
      </c>
      <c r="L91" s="22">
        <v>-0.54432289188395544</v>
      </c>
      <c r="N91" s="22">
        <v>22.084805653710248</v>
      </c>
      <c r="O91" s="22">
        <v>-4.4428750280889773E-2</v>
      </c>
      <c r="R91" s="42">
        <f t="shared" si="0"/>
        <v>9.8096243495201314E-4</v>
      </c>
    </row>
    <row r="92" spans="1:18" x14ac:dyDescent="0.25">
      <c r="A92" s="1">
        <v>201612</v>
      </c>
      <c r="B92" s="28">
        <v>8.9947089947089998E-2</v>
      </c>
      <c r="C92" s="28">
        <v>1.6552848987696267E-2</v>
      </c>
      <c r="D92" s="28">
        <v>8.6999999999999994E-3</v>
      </c>
      <c r="E92" s="28">
        <v>1.1899999999999999E-2</v>
      </c>
      <c r="F92" s="28">
        <v>1.1299999999999999E-2</v>
      </c>
      <c r="G92" s="21">
        <v>5.1999999999999998E-3</v>
      </c>
      <c r="I92" s="22">
        <v>64</v>
      </c>
      <c r="J92" s="22">
        <v>5.474017183542252E-3</v>
      </c>
      <c r="K92" s="39">
        <v>-7.6552448556091238E-2</v>
      </c>
      <c r="L92" s="22">
        <v>-1.3304222431375288</v>
      </c>
      <c r="N92" s="22">
        <v>22.438162544169614</v>
      </c>
      <c r="O92" s="22">
        <v>-4.2829612628023317E-2</v>
      </c>
      <c r="R92" s="42">
        <f t="shared" si="0"/>
        <v>5.8602773799329953E-3</v>
      </c>
    </row>
    <row r="93" spans="1:18" x14ac:dyDescent="0.25">
      <c r="A93" s="1">
        <v>201611</v>
      </c>
      <c r="B93" s="28">
        <v>-3.8167938931297773E-2</v>
      </c>
      <c r="C93" s="28">
        <v>2.463661966918651E-2</v>
      </c>
      <c r="D93" s="28">
        <v>-1.72E-2</v>
      </c>
      <c r="E93" s="28">
        <v>9.3999999999999986E-3</v>
      </c>
      <c r="F93" s="28">
        <v>2.8000000000000004E-3</v>
      </c>
      <c r="G93" s="21">
        <v>3.5999999999999999E-3</v>
      </c>
      <c r="I93" s="22">
        <v>65</v>
      </c>
      <c r="J93" s="22">
        <v>8.9628201847221853E-3</v>
      </c>
      <c r="K93" s="39">
        <v>4.5300745706750779E-2</v>
      </c>
      <c r="L93" s="22">
        <v>0.78729186140686247</v>
      </c>
      <c r="N93" s="22">
        <v>22.791519434628977</v>
      </c>
      <c r="O93" s="22">
        <v>-4.134320633783195E-2</v>
      </c>
      <c r="R93" s="42">
        <f t="shared" si="0"/>
        <v>2.0521575615876993E-3</v>
      </c>
    </row>
    <row r="94" spans="1:18" x14ac:dyDescent="0.25">
      <c r="A94" s="1">
        <v>201610</v>
      </c>
      <c r="B94" s="28">
        <v>-5.0632911392405333E-3</v>
      </c>
      <c r="C94" s="28">
        <v>-2.2807182885187238E-3</v>
      </c>
      <c r="D94" s="28">
        <v>1.2199999999999999E-2</v>
      </c>
      <c r="E94" s="28">
        <v>2.81E-2</v>
      </c>
      <c r="F94" s="28">
        <v>-5.7999999999999996E-3</v>
      </c>
      <c r="G94" s="21">
        <v>2.5699999999999997E-2</v>
      </c>
      <c r="I94" s="22">
        <v>66</v>
      </c>
      <c r="J94" s="22">
        <v>4.6226693184014553E-2</v>
      </c>
      <c r="K94" s="39">
        <v>-1.9701494245022474E-2</v>
      </c>
      <c r="L94" s="22">
        <v>-0.34239670527871435</v>
      </c>
      <c r="N94" s="22">
        <v>23.14487632508834</v>
      </c>
      <c r="O94" s="22">
        <v>-4.0940629188677802E-2</v>
      </c>
      <c r="R94" s="42">
        <f t="shared" ref="R94:R157" si="1">K94^2</f>
        <v>3.8814887548665366E-4</v>
      </c>
    </row>
    <row r="95" spans="1:18" x14ac:dyDescent="0.25">
      <c r="A95" s="1">
        <v>201609</v>
      </c>
      <c r="B95" s="28">
        <v>1.2820512820512997E-2</v>
      </c>
      <c r="C95" s="28">
        <v>-9.1554299739192713E-3</v>
      </c>
      <c r="D95" s="28">
        <v>1.55E-2</v>
      </c>
      <c r="E95" s="28">
        <v>6.0000000000000001E-3</v>
      </c>
      <c r="F95" s="28">
        <v>-3.9000000000000003E-3</v>
      </c>
      <c r="G95" s="21">
        <v>6.8999999999999999E-3</v>
      </c>
      <c r="I95" s="22">
        <v>67</v>
      </c>
      <c r="J95" s="22">
        <v>3.1129357050979745E-2</v>
      </c>
      <c r="K95" s="39">
        <v>-4.9358523717646374E-2</v>
      </c>
      <c r="L95" s="22">
        <v>-0.85781289927352511</v>
      </c>
      <c r="N95" s="22">
        <v>23.498233215547707</v>
      </c>
      <c r="O95" s="22">
        <v>-4.0880384933463687E-2</v>
      </c>
      <c r="R95" s="42">
        <f t="shared" si="1"/>
        <v>2.4362638635854598E-3</v>
      </c>
    </row>
    <row r="96" spans="1:18" x14ac:dyDescent="0.25">
      <c r="A96" s="1">
        <v>201608</v>
      </c>
      <c r="B96" s="28">
        <v>-0.14847161572052403</v>
      </c>
      <c r="C96" s="28">
        <v>-5.4395619995900035E-2</v>
      </c>
      <c r="D96" s="28">
        <v>1.21E-2</v>
      </c>
      <c r="E96" s="28">
        <v>1.89E-2</v>
      </c>
      <c r="F96" s="28">
        <v>-3.4000000000000002E-3</v>
      </c>
      <c r="G96" s="21">
        <v>-6.4000000000000003E-3</v>
      </c>
      <c r="I96" s="22">
        <v>68</v>
      </c>
      <c r="J96" s="22">
        <v>7.3538435041599253E-3</v>
      </c>
      <c r="K96" s="39">
        <v>7.4336297340910615E-2</v>
      </c>
      <c r="L96" s="22">
        <v>1.2919072520896302</v>
      </c>
      <c r="N96" s="22">
        <v>23.85159010600707</v>
      </c>
      <c r="O96" s="22">
        <v>-4.0379966633754427E-2</v>
      </c>
      <c r="R96" s="42">
        <f t="shared" si="1"/>
        <v>5.5258851023562748E-3</v>
      </c>
    </row>
    <row r="97" spans="1:18" x14ac:dyDescent="0.25">
      <c r="A97" s="1">
        <v>201607</v>
      </c>
      <c r="B97" s="28">
        <v>-8.582834331337319E-2</v>
      </c>
      <c r="C97" s="28">
        <v>-5.1009416353666737E-3</v>
      </c>
      <c r="D97" s="28">
        <v>-3.7100000000000001E-2</v>
      </c>
      <c r="E97" s="28">
        <v>1.9400000000000001E-2</v>
      </c>
      <c r="F97" s="28">
        <v>1.49E-2</v>
      </c>
      <c r="G97" s="21">
        <v>-1.6000000000000001E-3</v>
      </c>
      <c r="I97" s="22">
        <v>69</v>
      </c>
      <c r="J97" s="22">
        <v>-4.8453529490549863E-3</v>
      </c>
      <c r="K97" s="39">
        <v>-9.0435359398339642E-3</v>
      </c>
      <c r="L97" s="22">
        <v>-0.15716964771091446</v>
      </c>
      <c r="N97" s="22">
        <v>24.204946996466433</v>
      </c>
      <c r="O97" s="22">
        <v>-3.9666455562592295E-2</v>
      </c>
      <c r="R97" s="42">
        <f t="shared" si="1"/>
        <v>8.1785542295068582E-5</v>
      </c>
    </row>
    <row r="98" spans="1:18" x14ac:dyDescent="0.25">
      <c r="A98" s="1">
        <v>201606</v>
      </c>
      <c r="B98" s="28">
        <v>-1.1834319526627279E-2</v>
      </c>
      <c r="C98" s="28">
        <v>6.900125705502802E-3</v>
      </c>
      <c r="D98" s="28">
        <v>5.5000000000000005E-3</v>
      </c>
      <c r="E98" s="28">
        <v>1.03E-2</v>
      </c>
      <c r="F98" s="28">
        <v>9.7000000000000003E-3</v>
      </c>
      <c r="G98" s="21">
        <v>-4.8999999999999998E-3</v>
      </c>
      <c r="I98" s="22">
        <v>70</v>
      </c>
      <c r="J98" s="22">
        <v>5.339336685257285E-3</v>
      </c>
      <c r="K98" s="39">
        <v>-6.5391556006406074E-2</v>
      </c>
      <c r="L98" s="22">
        <v>-1.136454578073371</v>
      </c>
      <c r="N98" s="22">
        <v>24.558303886925795</v>
      </c>
      <c r="O98" s="22">
        <v>-3.8986942505276345E-2</v>
      </c>
      <c r="R98" s="42">
        <f t="shared" si="1"/>
        <v>4.2760555969389418E-3</v>
      </c>
    </row>
    <row r="99" spans="1:18" x14ac:dyDescent="0.25">
      <c r="A99" s="1">
        <v>201605</v>
      </c>
      <c r="B99" s="28">
        <v>0.10698689956331875</v>
      </c>
      <c r="C99" s="28">
        <v>6.5326834971286107E-2</v>
      </c>
      <c r="D99" s="28">
        <v>1.5E-3</v>
      </c>
      <c r="E99" s="28">
        <v>-2.0400000000000001E-2</v>
      </c>
      <c r="F99" s="28">
        <v>5.1999999999999998E-3</v>
      </c>
      <c r="G99" s="21">
        <v>-1.5700000000000002E-2</v>
      </c>
      <c r="I99" s="22">
        <v>71</v>
      </c>
      <c r="J99" s="22">
        <v>-8.4613164842427036E-2</v>
      </c>
      <c r="K99" s="39">
        <v>3.9725384293798627E-2</v>
      </c>
      <c r="L99" s="22">
        <v>0.69039639983469292</v>
      </c>
      <c r="N99" s="22">
        <v>24.911660777385162</v>
      </c>
      <c r="O99" s="22">
        <v>-3.8167938931297773E-2</v>
      </c>
      <c r="R99" s="42">
        <f t="shared" si="1"/>
        <v>1.5781061572899826E-3</v>
      </c>
    </row>
    <row r="100" spans="1:18" x14ac:dyDescent="0.25">
      <c r="A100" s="1">
        <v>201604</v>
      </c>
      <c r="B100" s="28">
        <v>-5.1759834368530044E-2</v>
      </c>
      <c r="C100" s="28">
        <v>-2.0155228830126992E-2</v>
      </c>
      <c r="D100" s="28">
        <v>1.67E-2</v>
      </c>
      <c r="E100" s="28">
        <v>1.95E-2</v>
      </c>
      <c r="F100" s="28">
        <v>4.7999999999999996E-3</v>
      </c>
      <c r="G100" s="21">
        <v>1.18E-2</v>
      </c>
      <c r="I100" s="22">
        <v>72</v>
      </c>
      <c r="J100" s="22">
        <v>-8.0822544338460117E-3</v>
      </c>
      <c r="K100" s="39">
        <v>-4.2330165021145089E-3</v>
      </c>
      <c r="L100" s="22">
        <v>-7.3566547069424199E-2</v>
      </c>
      <c r="N100" s="22">
        <v>25.265017667844525</v>
      </c>
      <c r="O100" s="22">
        <v>-3.7111940454100045E-2</v>
      </c>
      <c r="R100" s="42">
        <f t="shared" si="1"/>
        <v>1.7918428707173751E-5</v>
      </c>
    </row>
    <row r="101" spans="1:18" x14ac:dyDescent="0.25">
      <c r="A101" s="1">
        <v>201603</v>
      </c>
      <c r="B101" s="28">
        <v>-1.2200417709216094E-3</v>
      </c>
      <c r="C101" s="28">
        <v>3.2083762915316338E-2</v>
      </c>
      <c r="D101" s="28">
        <v>-2.4500000000000001E-2</v>
      </c>
      <c r="E101" s="28">
        <v>1.04E-2</v>
      </c>
      <c r="F101" s="28">
        <v>1.6200000000000003E-2</v>
      </c>
      <c r="G101" s="21">
        <v>1.41E-2</v>
      </c>
      <c r="I101" s="22">
        <v>73</v>
      </c>
      <c r="J101" s="22">
        <v>3.9384094557537649E-2</v>
      </c>
      <c r="K101" s="39">
        <v>-1.4131569305012567E-2</v>
      </c>
      <c r="L101" s="22">
        <v>-0.24559572539410676</v>
      </c>
      <c r="N101" s="22">
        <v>25.618374558303888</v>
      </c>
      <c r="O101" s="22">
        <v>-3.6550542547115983E-2</v>
      </c>
      <c r="R101" s="42">
        <f t="shared" si="1"/>
        <v>1.9970125102237337E-4</v>
      </c>
    </row>
    <row r="102" spans="1:18" x14ac:dyDescent="0.25">
      <c r="A102" s="1">
        <v>201602</v>
      </c>
      <c r="B102" s="28">
        <v>-2.3937834292057869E-2</v>
      </c>
      <c r="C102" s="28">
        <v>1.0094452035136481E-2</v>
      </c>
      <c r="D102" s="28">
        <v>-7.4000000000000003E-3</v>
      </c>
      <c r="E102" s="28">
        <v>3.2099999999999997E-2</v>
      </c>
      <c r="F102" s="28">
        <v>-1.9400000000000001E-2</v>
      </c>
      <c r="G102" s="21">
        <v>1.41E-2</v>
      </c>
      <c r="I102" s="22">
        <v>74</v>
      </c>
      <c r="J102" s="22">
        <v>-8.6529708823318077E-3</v>
      </c>
      <c r="K102" s="39">
        <v>-1.1149009315688012E-2</v>
      </c>
      <c r="L102" s="22">
        <v>-0.19376114366440608</v>
      </c>
      <c r="N102" s="22">
        <v>25.971731448763254</v>
      </c>
      <c r="O102" s="22">
        <v>-3.6094967553621293E-2</v>
      </c>
      <c r="R102" s="42">
        <f t="shared" si="1"/>
        <v>1.2430040872129806E-4</v>
      </c>
    </row>
    <row r="103" spans="1:18" x14ac:dyDescent="0.25">
      <c r="A103" s="1">
        <v>201601</v>
      </c>
      <c r="B103" s="28">
        <v>0.120800814387513</v>
      </c>
      <c r="C103" s="28">
        <v>8.3704522803396575E-2</v>
      </c>
      <c r="D103" s="28">
        <v>-8.3999999999999995E-3</v>
      </c>
      <c r="E103" s="28">
        <v>-3.4999999999999996E-3</v>
      </c>
      <c r="F103" s="28">
        <v>1.54E-2</v>
      </c>
      <c r="G103" s="21">
        <v>2.1400000000000002E-2</v>
      </c>
      <c r="I103" s="22">
        <v>75</v>
      </c>
      <c r="J103" s="22">
        <v>2.2711345681158512E-2</v>
      </c>
      <c r="K103" s="39">
        <v>-1.0180017360356564E-2</v>
      </c>
      <c r="L103" s="22">
        <v>-0.17692081425482892</v>
      </c>
      <c r="N103" s="22">
        <v>26.325088339222617</v>
      </c>
      <c r="O103" s="22">
        <v>-3.6094967553621293E-2</v>
      </c>
      <c r="R103" s="42">
        <f t="shared" si="1"/>
        <v>1.0363275345716101E-4</v>
      </c>
    </row>
    <row r="104" spans="1:18" x14ac:dyDescent="0.25">
      <c r="A104" s="1">
        <v>201512</v>
      </c>
      <c r="B104" s="28">
        <v>-4.2829612628023317E-2</v>
      </c>
      <c r="C104" s="28">
        <v>9.829307572613688E-3</v>
      </c>
      <c r="D104" s="28">
        <v>-2.0000000000000001E-4</v>
      </c>
      <c r="E104" s="28">
        <v>-2.6499999999999999E-2</v>
      </c>
      <c r="F104" s="28">
        <v>1.21E-2</v>
      </c>
      <c r="G104" s="21">
        <v>1.26E-2</v>
      </c>
      <c r="I104" s="22">
        <v>76</v>
      </c>
      <c r="J104" s="22">
        <v>2.356822210827823E-2</v>
      </c>
      <c r="K104" s="39">
        <v>-3.8383036923092959E-2</v>
      </c>
      <c r="L104" s="22">
        <v>-0.6670674425813472</v>
      </c>
      <c r="N104" s="22">
        <v>26.67844522968198</v>
      </c>
      <c r="O104" s="22">
        <v>-3.5066970225599459E-2</v>
      </c>
      <c r="R104" s="42">
        <f t="shared" si="1"/>
        <v>1.4732575234395174E-3</v>
      </c>
    </row>
    <row r="105" spans="1:18" x14ac:dyDescent="0.25">
      <c r="A105" s="1">
        <v>201511</v>
      </c>
      <c r="B105" s="28">
        <v>5.4165715590047903E-2</v>
      </c>
      <c r="C105" s="28">
        <v>-2.4356841749074265E-2</v>
      </c>
      <c r="D105" s="28">
        <v>2.12E-2</v>
      </c>
      <c r="E105" s="28">
        <v>-2.92E-2</v>
      </c>
      <c r="F105" s="28">
        <v>1.6E-2</v>
      </c>
      <c r="G105" s="21">
        <v>5.1999999999999998E-3</v>
      </c>
      <c r="I105" s="22">
        <v>77</v>
      </c>
      <c r="J105" s="22">
        <v>1.0639207654940025E-2</v>
      </c>
      <c r="K105" s="39">
        <v>2.7822330806598523E-2</v>
      </c>
      <c r="L105" s="22">
        <v>0.48353055270214318</v>
      </c>
      <c r="N105" s="22">
        <v>27.031802120141347</v>
      </c>
      <c r="O105" s="22">
        <v>-3.4401583649884993E-2</v>
      </c>
      <c r="R105" s="42">
        <f t="shared" si="1"/>
        <v>7.7408209151180122E-4</v>
      </c>
    </row>
    <row r="106" spans="1:18" x14ac:dyDescent="0.25">
      <c r="A106" s="1">
        <v>201510</v>
      </c>
      <c r="B106" s="28">
        <v>5.4773082942096929E-2</v>
      </c>
      <c r="C106" s="28">
        <v>3.6738440858011812E-2</v>
      </c>
      <c r="D106" s="28">
        <v>-1.32E-2</v>
      </c>
      <c r="E106" s="28">
        <v>1.1699999999999999E-2</v>
      </c>
      <c r="F106" s="28">
        <v>1.1399999999999999E-2</v>
      </c>
      <c r="G106" s="21">
        <v>-1E-3</v>
      </c>
      <c r="I106" s="22">
        <v>78</v>
      </c>
      <c r="J106" s="22">
        <v>-1.8015151634355214E-2</v>
      </c>
      <c r="K106" s="39">
        <v>1.8015151634355214E-2</v>
      </c>
      <c r="L106" s="22">
        <v>0.31308937728203445</v>
      </c>
      <c r="N106" s="22">
        <v>27.385159010600709</v>
      </c>
      <c r="O106" s="22">
        <v>-3.1088082901554293E-2</v>
      </c>
      <c r="R106" s="42">
        <f t="shared" si="1"/>
        <v>3.2454568840881132E-4</v>
      </c>
    </row>
    <row r="107" spans="1:18" x14ac:dyDescent="0.25">
      <c r="A107" s="1">
        <v>201509</v>
      </c>
      <c r="B107" s="28">
        <v>4.7382489408916761E-2</v>
      </c>
      <c r="C107" s="28">
        <v>1.9006169345974433E-2</v>
      </c>
      <c r="D107" s="28">
        <v>3.1699999999999999E-2</v>
      </c>
      <c r="E107" s="28">
        <v>-3.2000000000000002E-3</v>
      </c>
      <c r="F107" s="28">
        <v>-1.43E-2</v>
      </c>
      <c r="G107" s="21">
        <v>1.11E-2</v>
      </c>
      <c r="I107" s="22">
        <v>79</v>
      </c>
      <c r="J107" s="22">
        <v>-1.6891070833143312E-2</v>
      </c>
      <c r="K107" s="39">
        <v>-4.3349893022278457E-2</v>
      </c>
      <c r="L107" s="22">
        <v>-0.75338755326961448</v>
      </c>
      <c r="N107" s="22">
        <v>27.738515901060072</v>
      </c>
      <c r="O107" s="22">
        <v>-3.0405405405405372E-2</v>
      </c>
      <c r="R107" s="42">
        <f t="shared" si="1"/>
        <v>1.8792132250429864E-3</v>
      </c>
    </row>
    <row r="108" spans="1:18" x14ac:dyDescent="0.25">
      <c r="A108" s="1">
        <v>201508</v>
      </c>
      <c r="B108" s="28">
        <v>7.21894770994429E-2</v>
      </c>
      <c r="C108" s="28">
        <v>7.0263261965429091E-2</v>
      </c>
      <c r="D108" s="28">
        <v>-1.1299999999999999E-2</v>
      </c>
      <c r="E108" s="28">
        <v>8.0000000000000002E-3</v>
      </c>
      <c r="F108" s="28">
        <v>-2.0000000000000001E-4</v>
      </c>
      <c r="G108" s="21">
        <v>-5.1000000000000004E-3</v>
      </c>
      <c r="I108" s="22">
        <v>80</v>
      </c>
      <c r="J108" s="22">
        <v>-6.6705421584140161E-3</v>
      </c>
      <c r="K108" s="39">
        <v>6.6705421584140161E-3</v>
      </c>
      <c r="L108" s="22">
        <v>0.11592885438325379</v>
      </c>
      <c r="N108" s="22">
        <v>28.091872791519435</v>
      </c>
      <c r="O108" s="22">
        <v>-3.0313642233360416E-2</v>
      </c>
      <c r="R108" s="42">
        <f t="shared" si="1"/>
        <v>4.4496132687178718E-5</v>
      </c>
    </row>
    <row r="109" spans="1:18" x14ac:dyDescent="0.25">
      <c r="A109" s="1">
        <v>201507</v>
      </c>
      <c r="B109" s="28">
        <v>-3.6094967553621293E-2</v>
      </c>
      <c r="C109" s="28">
        <v>-1.1117092700192455E-2</v>
      </c>
      <c r="D109" s="28">
        <v>-6.1900000000000004E-2</v>
      </c>
      <c r="E109" s="28">
        <v>-2.7699999999999999E-2</v>
      </c>
      <c r="F109" s="28">
        <v>4.4900000000000002E-2</v>
      </c>
      <c r="G109" s="21">
        <v>1.7500000000000002E-2</v>
      </c>
      <c r="I109" s="22">
        <v>81</v>
      </c>
      <c r="J109" s="22">
        <v>2.3541530298672547E-2</v>
      </c>
      <c r="K109" s="39">
        <v>2.7091381093732565E-2</v>
      </c>
      <c r="L109" s="22">
        <v>0.47082721303170383</v>
      </c>
      <c r="N109" s="22">
        <v>28.445229681978802</v>
      </c>
      <c r="O109" s="22">
        <v>-3.0304887390838031E-2</v>
      </c>
      <c r="R109" s="42">
        <f t="shared" si="1"/>
        <v>7.339429295658502E-4</v>
      </c>
    </row>
    <row r="110" spans="1:18" x14ac:dyDescent="0.25">
      <c r="A110" s="1">
        <v>201506</v>
      </c>
      <c r="B110" s="28">
        <v>-0.1221660451602572</v>
      </c>
      <c r="C110" s="28">
        <v>-4.4707314951726529E-2</v>
      </c>
      <c r="D110" s="28">
        <v>1.21E-2</v>
      </c>
      <c r="E110" s="28">
        <v>-2.5999999999999999E-3</v>
      </c>
      <c r="F110" s="28">
        <v>-9.1999999999999998E-3</v>
      </c>
      <c r="G110" s="21">
        <v>1.78E-2</v>
      </c>
      <c r="I110" s="22">
        <v>82</v>
      </c>
      <c r="J110" s="22">
        <v>-1.8557380324847003E-3</v>
      </c>
      <c r="K110" s="39">
        <v>1.7279902556906226E-2</v>
      </c>
      <c r="L110" s="22">
        <v>0.3003113179862858</v>
      </c>
      <c r="N110" s="22">
        <v>28.798586572438165</v>
      </c>
      <c r="O110" s="22">
        <v>-3.0121296839067391E-2</v>
      </c>
      <c r="R110" s="42">
        <f t="shared" si="1"/>
        <v>2.985950323761743E-4</v>
      </c>
    </row>
    <row r="111" spans="1:18" x14ac:dyDescent="0.25">
      <c r="A111" s="1">
        <v>201505</v>
      </c>
      <c r="B111" s="28">
        <v>5.2389550981100319E-2</v>
      </c>
      <c r="C111" s="28">
        <v>3.3874534067568352E-2</v>
      </c>
      <c r="D111" s="28">
        <v>8.72E-2</v>
      </c>
      <c r="E111" s="28">
        <v>6.4000000000000003E-3</v>
      </c>
      <c r="F111" s="28">
        <v>-4.1599999999999998E-2</v>
      </c>
      <c r="G111" s="21">
        <v>1.3300000000000001E-2</v>
      </c>
      <c r="I111" s="22">
        <v>83</v>
      </c>
      <c r="J111" s="22">
        <v>2.2397053032581566E-2</v>
      </c>
      <c r="K111" s="39">
        <v>1.4936280300751874E-2</v>
      </c>
      <c r="L111" s="22">
        <v>0.2595809790107102</v>
      </c>
      <c r="N111" s="22">
        <v>29.151943462897528</v>
      </c>
      <c r="O111" s="22">
        <v>-3.0084331297750344E-2</v>
      </c>
      <c r="R111" s="42">
        <f t="shared" si="1"/>
        <v>2.2309246922262851E-4</v>
      </c>
    </row>
    <row r="112" spans="1:18" x14ac:dyDescent="0.25">
      <c r="A112" s="1">
        <v>201504</v>
      </c>
      <c r="B112" s="28">
        <v>-5.1928783382789279E-2</v>
      </c>
      <c r="C112" s="28">
        <v>-2.0187002487104588E-2</v>
      </c>
      <c r="D112" s="28">
        <v>0.1072</v>
      </c>
      <c r="E112" s="28">
        <v>5.1999999999999998E-3</v>
      </c>
      <c r="F112" s="28">
        <v>-6.2300000000000001E-2</v>
      </c>
      <c r="G112" s="21">
        <v>-2.8900000000000002E-2</v>
      </c>
      <c r="I112" s="22">
        <v>84</v>
      </c>
      <c r="J112" s="22">
        <v>1.0680474630175447E-2</v>
      </c>
      <c r="K112" s="39">
        <v>-2.3838369367017484E-2</v>
      </c>
      <c r="L112" s="22">
        <v>-0.41429238965191534</v>
      </c>
      <c r="N112" s="22">
        <v>29.505300353356894</v>
      </c>
      <c r="O112" s="22">
        <v>-2.9932418801694505E-2</v>
      </c>
      <c r="R112" s="42">
        <f t="shared" si="1"/>
        <v>5.6826785407835753E-4</v>
      </c>
    </row>
    <row r="113" spans="1:18" x14ac:dyDescent="0.25">
      <c r="A113" s="1">
        <v>201503</v>
      </c>
      <c r="B113" s="28">
        <v>5.4773082942096929E-2</v>
      </c>
      <c r="C113" s="28">
        <v>9.257449403729856E-3</v>
      </c>
      <c r="D113" s="28">
        <v>1.4000000000000002E-3</v>
      </c>
      <c r="E113" s="28">
        <v>1.0800000000000001E-2</v>
      </c>
      <c r="F113" s="28">
        <v>-1.5900000000000001E-2</v>
      </c>
      <c r="G113" s="21">
        <v>3.2000000000000002E-3</v>
      </c>
      <c r="I113" s="22">
        <v>85</v>
      </c>
      <c r="J113" s="22">
        <v>1.0574976558672488E-2</v>
      </c>
      <c r="K113" s="39">
        <v>-6.9980917152731942E-2</v>
      </c>
      <c r="L113" s="22">
        <v>-1.2162141189636833</v>
      </c>
      <c r="N113" s="22">
        <v>29.858657243816257</v>
      </c>
      <c r="O113" s="22">
        <v>-2.8294507087936127E-2</v>
      </c>
      <c r="R113" s="42">
        <f t="shared" si="1"/>
        <v>4.8973287655375321E-3</v>
      </c>
    </row>
    <row r="114" spans="1:18" x14ac:dyDescent="0.25">
      <c r="A114" s="1">
        <v>201502</v>
      </c>
      <c r="B114" s="28">
        <v>2.4392048537463795E-2</v>
      </c>
      <c r="C114" s="28">
        <v>-7.3104404622225116E-3</v>
      </c>
      <c r="D114" s="28">
        <v>1E-4</v>
      </c>
      <c r="E114" s="28">
        <v>-3.1899999999999998E-2</v>
      </c>
      <c r="F114" s="28">
        <v>2.8399999999999998E-2</v>
      </c>
      <c r="G114" s="21">
        <v>-3.0999999999999999E-3</v>
      </c>
      <c r="I114" s="22">
        <v>86</v>
      </c>
      <c r="J114" s="22">
        <v>9.4864394529427774E-4</v>
      </c>
      <c r="K114" s="39">
        <v>-1.0752565513921694E-2</v>
      </c>
      <c r="L114" s="22">
        <v>-0.18687125755400358</v>
      </c>
      <c r="N114" s="22">
        <v>30.21201413427562</v>
      </c>
      <c r="O114" s="22">
        <v>-2.7700831024930817E-2</v>
      </c>
      <c r="R114" s="42">
        <f t="shared" si="1"/>
        <v>1.156176651311781E-4</v>
      </c>
    </row>
    <row r="115" spans="1:18" x14ac:dyDescent="0.25">
      <c r="A115" s="1">
        <v>201501</v>
      </c>
      <c r="B115" s="28">
        <v>2.7573622586040791E-2</v>
      </c>
      <c r="C115" s="28">
        <v>-7.5677829204595648E-3</v>
      </c>
      <c r="D115" s="28">
        <v>-3.4200000000000001E-2</v>
      </c>
      <c r="E115" s="28">
        <v>4.4199999999999996E-2</v>
      </c>
      <c r="F115" s="28">
        <v>-4.3099999999999999E-2</v>
      </c>
      <c r="G115" s="21">
        <v>-2.7000000000000001E-3</v>
      </c>
      <c r="I115" s="22">
        <v>87</v>
      </c>
      <c r="J115" s="22">
        <v>1.7101122311435044E-2</v>
      </c>
      <c r="K115" s="39">
        <v>-8.5594272996366488E-2</v>
      </c>
      <c r="L115" s="22">
        <v>-1.4875621463121811</v>
      </c>
      <c r="N115" s="22">
        <v>30.565371024734986</v>
      </c>
      <c r="O115" s="22">
        <v>-2.7155635881128459E-2</v>
      </c>
      <c r="R115" s="42">
        <f t="shared" si="1"/>
        <v>7.3263795697765133E-3</v>
      </c>
    </row>
    <row r="116" spans="1:18" x14ac:dyDescent="0.25">
      <c r="A116" s="1">
        <v>201412</v>
      </c>
      <c r="B116" s="28">
        <v>1.525794416570192E-2</v>
      </c>
      <c r="C116" s="28">
        <v>2.3411754362599568E-2</v>
      </c>
      <c r="D116" s="28">
        <v>-2.3399999999999997E-2</v>
      </c>
      <c r="E116" s="28">
        <v>8.0000000000000002E-3</v>
      </c>
      <c r="F116" s="28">
        <v>6.4000000000000003E-3</v>
      </c>
      <c r="G116" s="21">
        <v>-1.4000000000000002E-3</v>
      </c>
      <c r="I116" s="22">
        <v>88</v>
      </c>
      <c r="J116" s="22">
        <v>-5.2588170161389112E-3</v>
      </c>
      <c r="K116" s="39">
        <v>9.8459729794415259E-3</v>
      </c>
      <c r="L116" s="22">
        <v>0.17111538173180729</v>
      </c>
      <c r="N116" s="22">
        <v>30.918727915194349</v>
      </c>
      <c r="O116" s="22">
        <v>-2.5382404270608783E-2</v>
      </c>
      <c r="R116" s="42">
        <f t="shared" si="1"/>
        <v>9.6943183911892642E-5</v>
      </c>
    </row>
    <row r="117" spans="1:18" x14ac:dyDescent="0.25">
      <c r="A117" s="1">
        <v>201411</v>
      </c>
      <c r="B117" s="28">
        <v>1.2874306116598344E-2</v>
      </c>
      <c r="C117" s="28">
        <v>3.1555867401136029E-2</v>
      </c>
      <c r="D117" s="28">
        <v>-5.9999999999999995E-4</v>
      </c>
      <c r="E117" s="28">
        <v>2.2400000000000003E-2</v>
      </c>
      <c r="F117" s="28">
        <v>-2.2400000000000003E-2</v>
      </c>
      <c r="G117" s="21">
        <v>7.000000000000001E-4</v>
      </c>
      <c r="I117" s="22">
        <v>89</v>
      </c>
      <c r="J117" s="22">
        <v>1.8575765617015873E-2</v>
      </c>
      <c r="K117" s="39">
        <v>3.2026644021538347E-2</v>
      </c>
      <c r="L117" s="22">
        <v>0.55659825887975212</v>
      </c>
      <c r="N117" s="22">
        <v>31.272084805653712</v>
      </c>
      <c r="O117" s="22">
        <v>-2.4993954848211875E-2</v>
      </c>
      <c r="R117" s="42">
        <f t="shared" si="1"/>
        <v>1.025705927282338E-3</v>
      </c>
    </row>
    <row r="118" spans="1:18" x14ac:dyDescent="0.25">
      <c r="A118" s="1">
        <v>201410</v>
      </c>
      <c r="B118" s="28">
        <v>-1.271066512286112E-2</v>
      </c>
      <c r="C118" s="28">
        <v>2.6516251334006924E-2</v>
      </c>
      <c r="D118" s="28">
        <v>-4.8499999999999995E-2</v>
      </c>
      <c r="E118" s="28">
        <v>-1.9799999999999998E-2</v>
      </c>
      <c r="F118" s="28">
        <v>2.1600000000000001E-2</v>
      </c>
      <c r="G118" s="21">
        <v>1.0700000000000001E-2</v>
      </c>
      <c r="I118" s="22">
        <v>90</v>
      </c>
      <c r="J118" s="22">
        <v>-2.0263029119153286E-3</v>
      </c>
      <c r="K118" s="39">
        <v>9.3078563099736888E-3</v>
      </c>
      <c r="L118" s="22">
        <v>0.16176333094876111</v>
      </c>
      <c r="N118" s="22">
        <v>31.625441696113075</v>
      </c>
      <c r="O118" s="22">
        <v>-2.4937655860349017E-2</v>
      </c>
      <c r="R118" s="42">
        <f t="shared" si="1"/>
        <v>8.6636189087117019E-5</v>
      </c>
    </row>
    <row r="119" spans="1:18" x14ac:dyDescent="0.25">
      <c r="A119" s="1">
        <v>201409</v>
      </c>
      <c r="B119" s="28">
        <v>5.1206455116765692E-3</v>
      </c>
      <c r="C119" s="28">
        <v>6.7954951841500133E-3</v>
      </c>
      <c r="D119" s="28">
        <v>1.6399999999999998E-2</v>
      </c>
      <c r="E119" s="28">
        <v>3.9E-2</v>
      </c>
      <c r="F119" s="28">
        <v>-2.29E-2</v>
      </c>
      <c r="G119" s="21">
        <v>1.9900000000000001E-2</v>
      </c>
      <c r="I119" s="22">
        <v>91</v>
      </c>
      <c r="J119" s="22">
        <v>1.5629748543419274E-2</v>
      </c>
      <c r="K119" s="39">
        <v>7.4317341403670717E-2</v>
      </c>
      <c r="L119" s="22">
        <v>1.2915778125874438</v>
      </c>
      <c r="N119" s="22">
        <v>31.978798586572442</v>
      </c>
      <c r="O119" s="22">
        <v>-2.4901939616394975E-2</v>
      </c>
      <c r="R119" s="42">
        <f t="shared" si="1"/>
        <v>5.5230672333097496E-3</v>
      </c>
    </row>
    <row r="120" spans="1:18" x14ac:dyDescent="0.25">
      <c r="A120" s="1">
        <v>201408</v>
      </c>
      <c r="B120" s="28">
        <v>7.1226728723404298E-2</v>
      </c>
      <c r="C120" s="28">
        <v>2.5270421502265217E-2</v>
      </c>
      <c r="D120" s="28">
        <v>2.18E-2</v>
      </c>
      <c r="E120" s="28">
        <v>-8.0000000000000004E-4</v>
      </c>
      <c r="F120" s="28">
        <v>-9.0000000000000011E-3</v>
      </c>
      <c r="G120" s="21">
        <v>1.32E-2</v>
      </c>
      <c r="I120" s="22">
        <v>92</v>
      </c>
      <c r="J120" s="22">
        <v>1.791386180352364E-2</v>
      </c>
      <c r="K120" s="39">
        <v>-5.6081800734821413E-2</v>
      </c>
      <c r="L120" s="22">
        <v>-0.974658244643125</v>
      </c>
      <c r="N120" s="22">
        <v>32.332155477031804</v>
      </c>
      <c r="O120" s="22">
        <v>-2.4397647505217113E-2</v>
      </c>
      <c r="R120" s="42">
        <f t="shared" si="1"/>
        <v>3.1451683736602155E-3</v>
      </c>
    </row>
    <row r="121" spans="1:18" x14ac:dyDescent="0.25">
      <c r="A121" s="1">
        <v>201407</v>
      </c>
      <c r="B121" s="28">
        <v>-3.4401583649884993E-2</v>
      </c>
      <c r="C121" s="28">
        <v>6.0754660413153694E-3</v>
      </c>
      <c r="D121" s="28">
        <v>-1E-3</v>
      </c>
      <c r="E121" s="28">
        <v>2.7699999999999999E-2</v>
      </c>
      <c r="F121" s="28">
        <v>-5.5000000000000005E-3</v>
      </c>
      <c r="G121" s="21">
        <v>-4.1999999999999997E-3</v>
      </c>
      <c r="I121" s="22">
        <v>93</v>
      </c>
      <c r="J121" s="22">
        <v>-3.842126726802795E-3</v>
      </c>
      <c r="K121" s="39">
        <v>-1.2211644124377383E-3</v>
      </c>
      <c r="L121" s="22">
        <v>-2.1222891331094652E-2</v>
      </c>
      <c r="N121" s="22">
        <v>32.685512367491171</v>
      </c>
      <c r="O121" s="22">
        <v>-2.4384490006004955E-2</v>
      </c>
      <c r="R121" s="42">
        <f t="shared" si="1"/>
        <v>1.4912425222044067E-6</v>
      </c>
    </row>
    <row r="122" spans="1:18" x14ac:dyDescent="0.25">
      <c r="A122" s="1">
        <v>201406</v>
      </c>
      <c r="B122" s="28">
        <v>5.3248709122202253E-3</v>
      </c>
      <c r="C122" s="28">
        <v>1.070319615618387E-2</v>
      </c>
      <c r="D122" s="28">
        <v>1.29E-2</v>
      </c>
      <c r="E122" s="28">
        <v>7.9000000000000008E-3</v>
      </c>
      <c r="F122" s="28">
        <v>-1.5E-3</v>
      </c>
      <c r="G122" s="21">
        <v>-8.9999999999999998E-4</v>
      </c>
      <c r="I122" s="22">
        <v>94</v>
      </c>
      <c r="J122" s="22">
        <v>-1.4565733559495513E-2</v>
      </c>
      <c r="K122" s="39">
        <v>2.738624638000851E-2</v>
      </c>
      <c r="L122" s="22">
        <v>0.47595174324582484</v>
      </c>
      <c r="N122" s="22">
        <v>33.03886925795053</v>
      </c>
      <c r="O122" s="22">
        <v>-2.3937834292057869E-2</v>
      </c>
      <c r="R122" s="42">
        <f t="shared" si="1"/>
        <v>7.5000649078652926E-4</v>
      </c>
    </row>
    <row r="123" spans="1:18" x14ac:dyDescent="0.25">
      <c r="A123" s="1">
        <v>201405</v>
      </c>
      <c r="B123" s="28">
        <v>-5.5260550318859791E-2</v>
      </c>
      <c r="C123" s="28">
        <v>5.1564949138156457E-3</v>
      </c>
      <c r="D123" s="28">
        <v>-8.0000000000000002E-3</v>
      </c>
      <c r="E123" s="28">
        <v>1.5900000000000001E-2</v>
      </c>
      <c r="F123" s="28">
        <v>-9.7999999999999997E-3</v>
      </c>
      <c r="G123" s="21">
        <v>9.5999999999999992E-3</v>
      </c>
      <c r="I123" s="22">
        <v>95</v>
      </c>
      <c r="J123" s="22">
        <v>-6.6091353391554197E-2</v>
      </c>
      <c r="K123" s="39">
        <v>-8.2380262328969833E-2</v>
      </c>
      <c r="L123" s="22">
        <v>-1.4317051311253617</v>
      </c>
      <c r="N123" s="22">
        <v>33.392226148409897</v>
      </c>
      <c r="O123" s="22">
        <v>-2.2471910112359605E-2</v>
      </c>
      <c r="R123" s="42">
        <f t="shared" si="1"/>
        <v>6.7865076213898864E-3</v>
      </c>
    </row>
    <row r="124" spans="1:18" x14ac:dyDescent="0.25">
      <c r="A124" s="1">
        <v>201404</v>
      </c>
      <c r="B124" s="28">
        <v>-5.0054351947822484E-3</v>
      </c>
      <c r="C124" s="28">
        <v>-7.136905261918014E-3</v>
      </c>
      <c r="D124" s="28">
        <v>-4.1599999999999998E-2</v>
      </c>
      <c r="E124" s="28">
        <v>2.5699999999999997E-2</v>
      </c>
      <c r="F124" s="28">
        <v>-4.7999999999999996E-3</v>
      </c>
      <c r="G124" s="21">
        <v>2.5999999999999999E-3</v>
      </c>
      <c r="I124" s="22">
        <v>96</v>
      </c>
      <c r="J124" s="22">
        <v>-1.7367156495402592E-2</v>
      </c>
      <c r="K124" s="39">
        <v>-6.8461186817970601E-2</v>
      </c>
      <c r="L124" s="22">
        <v>-1.1898023832312088</v>
      </c>
      <c r="N124" s="22">
        <v>33.745583038869263</v>
      </c>
      <c r="O124" s="22">
        <v>-2.1197833456727655E-2</v>
      </c>
      <c r="R124" s="42">
        <f t="shared" si="1"/>
        <v>4.686934100525072E-3</v>
      </c>
    </row>
    <row r="125" spans="1:18" x14ac:dyDescent="0.25">
      <c r="A125" s="1">
        <v>201403</v>
      </c>
      <c r="B125" s="28">
        <v>-5.4384203480589033E-2</v>
      </c>
      <c r="C125" s="28">
        <v>-1.0365824293344317E-2</v>
      </c>
      <c r="D125" s="28">
        <v>-2.8000000000000004E-3</v>
      </c>
      <c r="E125" s="28">
        <v>6.9999999999999993E-3</v>
      </c>
      <c r="F125" s="28">
        <v>1.09E-2</v>
      </c>
      <c r="G125" s="21">
        <v>1.72E-2</v>
      </c>
      <c r="I125" s="22">
        <v>97</v>
      </c>
      <c r="J125" s="22">
        <v>2.7992416429046107E-3</v>
      </c>
      <c r="K125" s="39">
        <v>-1.463356116953189E-2</v>
      </c>
      <c r="L125" s="22">
        <v>-0.2543199550566137</v>
      </c>
      <c r="N125" s="22">
        <v>34.098939929328623</v>
      </c>
      <c r="O125" s="22">
        <v>-2.0491803278688492E-2</v>
      </c>
      <c r="R125" s="42">
        <f t="shared" si="1"/>
        <v>2.1414111250243155E-4</v>
      </c>
    </row>
    <row r="126" spans="1:18" x14ac:dyDescent="0.25">
      <c r="A126" s="1">
        <v>201402</v>
      </c>
      <c r="B126" s="28">
        <v>7.6341181011192694E-2</v>
      </c>
      <c r="C126" s="28">
        <v>1.8033915293866887E-2</v>
      </c>
      <c r="D126" s="28">
        <v>-1.47E-2</v>
      </c>
      <c r="E126" s="28">
        <v>-1.06E-2</v>
      </c>
      <c r="F126" s="28">
        <v>1.1599999999999999E-2</v>
      </c>
      <c r="G126" s="21">
        <v>5.7999999999999996E-3</v>
      </c>
      <c r="I126" s="22">
        <v>98</v>
      </c>
      <c r="J126" s="22">
        <v>6.3156522051432962E-2</v>
      </c>
      <c r="K126" s="39">
        <v>4.3830377511885787E-2</v>
      </c>
      <c r="L126" s="22">
        <v>0.76173800142004555</v>
      </c>
      <c r="N126" s="22">
        <v>34.452296819787989</v>
      </c>
      <c r="O126" s="22">
        <v>-1.980198019801982E-2</v>
      </c>
      <c r="R126" s="42">
        <f t="shared" si="1"/>
        <v>1.9211019928344233E-3</v>
      </c>
    </row>
    <row r="127" spans="1:18" x14ac:dyDescent="0.25">
      <c r="A127" s="1">
        <v>201401</v>
      </c>
      <c r="B127">
        <v>0</v>
      </c>
      <c r="C127">
        <v>3.0048668968052139E-2</v>
      </c>
      <c r="D127">
        <v>3.8900000000000004E-2</v>
      </c>
      <c r="E127">
        <v>-1.2E-2</v>
      </c>
      <c r="F127">
        <v>2.8999999999999998E-3</v>
      </c>
      <c r="G127">
        <v>9.7999999999999997E-3</v>
      </c>
      <c r="I127" s="22">
        <v>99</v>
      </c>
      <c r="J127" s="22">
        <v>-2.3692051510954375E-2</v>
      </c>
      <c r="K127" s="39">
        <v>-2.806778285757567E-2</v>
      </c>
      <c r="L127" s="22">
        <v>-0.4877963191721007</v>
      </c>
      <c r="N127" s="22">
        <v>34.805653710247356</v>
      </c>
      <c r="O127" s="22">
        <v>-1.8653435498053095E-2</v>
      </c>
      <c r="R127" s="42">
        <f t="shared" si="1"/>
        <v>7.8780043454001862E-4</v>
      </c>
    </row>
    <row r="128" spans="1:18" x14ac:dyDescent="0.25">
      <c r="A128">
        <v>201312</v>
      </c>
      <c r="B128">
        <v>1.5494356187290892E-2</v>
      </c>
      <c r="C128">
        <v>2.3685102910341316E-2</v>
      </c>
      <c r="D128">
        <v>8.8000000000000005E-3</v>
      </c>
      <c r="E128">
        <v>-1.1899999999999999E-2</v>
      </c>
      <c r="F128">
        <v>7.6E-3</v>
      </c>
      <c r="G128">
        <v>-5.1999999999999998E-3</v>
      </c>
      <c r="I128" s="22">
        <v>100</v>
      </c>
      <c r="J128" s="22">
        <v>2.7798161348665099E-2</v>
      </c>
      <c r="K128" s="39">
        <v>-2.9018203119586708E-2</v>
      </c>
      <c r="L128" s="22">
        <v>-0.50431388694110013</v>
      </c>
      <c r="N128" s="22">
        <v>35.159010600706715</v>
      </c>
      <c r="O128" s="22">
        <v>-1.8417475185757759E-2</v>
      </c>
      <c r="R128" s="42">
        <f t="shared" si="1"/>
        <v>8.4205611228959179E-4</v>
      </c>
    </row>
    <row r="129" spans="1:18" x14ac:dyDescent="0.25">
      <c r="A129">
        <v>201311</v>
      </c>
      <c r="B129">
        <v>3.7547103315531238E-2</v>
      </c>
      <c r="C129">
        <v>2.9042159505679566E-2</v>
      </c>
      <c r="D129">
        <v>-6.1999999999999998E-3</v>
      </c>
      <c r="E129">
        <v>1.7500000000000002E-2</v>
      </c>
      <c r="F129">
        <v>-2.3099999999999999E-2</v>
      </c>
      <c r="G129">
        <v>6.4000000000000003E-3</v>
      </c>
      <c r="I129" s="22">
        <v>101</v>
      </c>
      <c r="J129" s="22">
        <v>3.5573550115884159E-3</v>
      </c>
      <c r="K129" s="39">
        <v>-2.7495189303646285E-2</v>
      </c>
      <c r="L129" s="22">
        <v>-0.47784508684977145</v>
      </c>
      <c r="N129" s="22">
        <v>35.512367491166081</v>
      </c>
      <c r="O129" s="22">
        <v>-1.8404907975460016E-2</v>
      </c>
      <c r="R129" s="42">
        <f t="shared" si="1"/>
        <v>7.5598543484334507E-4</v>
      </c>
    </row>
    <row r="130" spans="1:18" x14ac:dyDescent="0.25">
      <c r="A130">
        <v>201310</v>
      </c>
      <c r="B130">
        <v>5.3967129112268974E-3</v>
      </c>
      <c r="C130">
        <v>-1.2083546230930331E-2</v>
      </c>
      <c r="D130">
        <v>-2.86E-2</v>
      </c>
      <c r="E130">
        <v>7.4000000000000003E-3</v>
      </c>
      <c r="F130">
        <v>4.4699999999999997E-2</v>
      </c>
      <c r="G130">
        <v>-1E-3</v>
      </c>
      <c r="I130" s="22">
        <v>102</v>
      </c>
      <c r="J130" s="22">
        <v>8.8385421218373644E-2</v>
      </c>
      <c r="K130" s="39">
        <v>3.2415393169139356E-2</v>
      </c>
      <c r="L130" s="22">
        <v>0.56335441786257257</v>
      </c>
      <c r="N130" s="22">
        <v>35.865724381625441</v>
      </c>
      <c r="O130" s="22">
        <v>-1.822916666666663E-2</v>
      </c>
      <c r="R130" s="42">
        <f t="shared" si="1"/>
        <v>1.0507577143098865E-3</v>
      </c>
    </row>
    <row r="131" spans="1:18" x14ac:dyDescent="0.25">
      <c r="A131">
        <v>201309</v>
      </c>
      <c r="B131">
        <v>-4.6271023421456281E-2</v>
      </c>
      <c r="C131">
        <v>-2.3377271969963309E-2</v>
      </c>
      <c r="D131">
        <v>7.8000000000000005E-3</v>
      </c>
      <c r="E131">
        <v>-1.9799999999999998E-2</v>
      </c>
      <c r="F131">
        <v>1.4000000000000002E-3</v>
      </c>
      <c r="G131">
        <v>5.4000000000000003E-3</v>
      </c>
      <c r="I131" s="22">
        <v>103</v>
      </c>
      <c r="J131" s="22">
        <v>3.227269808883753E-3</v>
      </c>
      <c r="K131" s="39">
        <v>-4.6056882436907073E-2</v>
      </c>
      <c r="L131" s="22">
        <v>-0.80043293192292975</v>
      </c>
      <c r="N131" s="22">
        <v>36.219081272084807</v>
      </c>
      <c r="O131" s="22">
        <v>-1.6216216216216273E-2</v>
      </c>
      <c r="R131" s="42">
        <f t="shared" si="1"/>
        <v>2.1212364198070792E-3</v>
      </c>
    </row>
    <row r="132" spans="1:18" x14ac:dyDescent="0.25">
      <c r="A132">
        <v>201308</v>
      </c>
      <c r="B132">
        <v>-2.9932418801694505E-2</v>
      </c>
      <c r="C132">
        <v>3.659730507663328E-2</v>
      </c>
      <c r="D132">
        <v>1.2500000000000001E-2</v>
      </c>
      <c r="E132">
        <v>-1.7500000000000002E-2</v>
      </c>
      <c r="F132">
        <v>1.23E-2</v>
      </c>
      <c r="G132">
        <v>-4.6999999999999993E-3</v>
      </c>
      <c r="I132" s="22">
        <v>104</v>
      </c>
      <c r="J132" s="22">
        <v>-3.1371692011069957E-2</v>
      </c>
      <c r="K132" s="39">
        <v>8.553740760111786E-2</v>
      </c>
      <c r="L132" s="22">
        <v>1.4865738698020163</v>
      </c>
      <c r="N132" s="22">
        <v>36.572438162544174</v>
      </c>
      <c r="O132" s="22">
        <v>-1.4919902546301156E-2</v>
      </c>
      <c r="R132" s="42">
        <f t="shared" si="1"/>
        <v>7.3166480991197751E-3</v>
      </c>
    </row>
    <row r="133" spans="1:18" x14ac:dyDescent="0.25">
      <c r="A133">
        <v>201307</v>
      </c>
      <c r="B133">
        <v>3.0856013933296733E-2</v>
      </c>
      <c r="C133">
        <v>4.3034197539292052E-2</v>
      </c>
      <c r="D133">
        <v>2.4300000000000002E-2</v>
      </c>
      <c r="E133">
        <v>-2.9100000000000001E-2</v>
      </c>
      <c r="F133">
        <v>1.0200000000000001E-2</v>
      </c>
      <c r="G133">
        <v>-1.47E-2</v>
      </c>
      <c r="I133" s="22">
        <v>105</v>
      </c>
      <c r="J133" s="22">
        <v>3.3391473880792159E-2</v>
      </c>
      <c r="K133" s="39">
        <v>2.138160906130477E-2</v>
      </c>
      <c r="L133" s="22">
        <v>0.37159579903427303</v>
      </c>
      <c r="N133" s="22">
        <v>36.925795053003533</v>
      </c>
      <c r="O133" s="22">
        <v>-1.4814814814814725E-2</v>
      </c>
      <c r="R133" s="42">
        <f t="shared" si="1"/>
        <v>4.5717320605047021E-4</v>
      </c>
    </row>
    <row r="134" spans="1:18" x14ac:dyDescent="0.25">
      <c r="A134">
        <v>201306</v>
      </c>
      <c r="B134">
        <v>-7.1604401969302067E-2</v>
      </c>
      <c r="C134">
        <v>6.5778093140478333E-4</v>
      </c>
      <c r="D134">
        <v>-3.5999999999999999E-3</v>
      </c>
      <c r="E134">
        <v>1.4999999999999999E-2</v>
      </c>
      <c r="F134">
        <v>-1.2500000000000001E-2</v>
      </c>
      <c r="G134">
        <v>3.3799999999999997E-2</v>
      </c>
      <c r="I134" s="22">
        <v>106</v>
      </c>
      <c r="J134" s="22">
        <v>1.8423738303299585E-2</v>
      </c>
      <c r="K134" s="39">
        <v>2.8958751105617176E-2</v>
      </c>
      <c r="L134" s="22">
        <v>0.5032806570016759</v>
      </c>
      <c r="N134" s="22">
        <v>37.2791519434629</v>
      </c>
      <c r="O134" s="22">
        <v>-1.4424758130318294E-2</v>
      </c>
      <c r="R134" s="42">
        <f t="shared" si="1"/>
        <v>8.3860926559708397E-4</v>
      </c>
    </row>
    <row r="135" spans="1:18" x14ac:dyDescent="0.25">
      <c r="A135">
        <v>201305</v>
      </c>
      <c r="B135">
        <v>-3.8986942505276345E-2</v>
      </c>
      <c r="C135">
        <v>2.2028871397578476E-2</v>
      </c>
      <c r="D135">
        <v>1.2800000000000001E-2</v>
      </c>
      <c r="E135">
        <v>3.1099999999999999E-2</v>
      </c>
      <c r="F135">
        <v>-1.0700000000000001E-2</v>
      </c>
      <c r="G135">
        <v>-3.6200000000000003E-2</v>
      </c>
      <c r="I135" s="22">
        <v>107</v>
      </c>
      <c r="J135" s="22">
        <v>6.9161730672311197E-2</v>
      </c>
      <c r="K135" s="39">
        <v>3.0277464271317028E-3</v>
      </c>
      <c r="L135" s="22">
        <v>5.2619887008378101E-2</v>
      </c>
      <c r="N135" s="22">
        <v>37.632508833922266</v>
      </c>
      <c r="O135" s="22">
        <v>-1.3917271510112017E-2</v>
      </c>
      <c r="R135" s="42">
        <f t="shared" si="1"/>
        <v>9.1672484270087927E-6</v>
      </c>
    </row>
    <row r="136" spans="1:18" x14ac:dyDescent="0.25">
      <c r="A136">
        <v>201304</v>
      </c>
      <c r="B136">
        <v>4.0568587701515613E-2</v>
      </c>
      <c r="C136">
        <v>-1.5777535376874874E-2</v>
      </c>
      <c r="D136">
        <v>-5.8400000000000001E-2</v>
      </c>
      <c r="E136">
        <v>2.1600000000000001E-2</v>
      </c>
      <c r="F136">
        <v>6.9999999999999993E-3</v>
      </c>
      <c r="G136">
        <v>3.49E-2</v>
      </c>
      <c r="I136" s="22">
        <v>108</v>
      </c>
      <c r="J136" s="22">
        <v>-2.7821166956026017E-2</v>
      </c>
      <c r="K136" s="39">
        <v>-8.2738005975952766E-3</v>
      </c>
      <c r="L136" s="22">
        <v>-0.14379224385304737</v>
      </c>
      <c r="N136" s="22">
        <v>37.985865724381625</v>
      </c>
      <c r="O136" s="22">
        <v>-1.3888888888888951E-2</v>
      </c>
      <c r="R136" s="42">
        <f t="shared" si="1"/>
        <v>6.8455776328767962E-5</v>
      </c>
    </row>
    <row r="137" spans="1:18" x14ac:dyDescent="0.25">
      <c r="A137">
        <v>201303</v>
      </c>
      <c r="B137">
        <v>-6.0535981499115654E-2</v>
      </c>
      <c r="C137">
        <v>-2.2325691264463043E-2</v>
      </c>
      <c r="D137">
        <v>1E-4</v>
      </c>
      <c r="E137">
        <v>-8.8000000000000005E-3</v>
      </c>
      <c r="F137">
        <v>8.8000000000000005E-3</v>
      </c>
      <c r="G137">
        <v>1.24E-2</v>
      </c>
      <c r="I137" s="22">
        <v>109</v>
      </c>
      <c r="J137" s="22">
        <v>-5.5931540992194093E-2</v>
      </c>
      <c r="K137" s="39">
        <v>-6.6234504168063105E-2</v>
      </c>
      <c r="L137" s="22">
        <v>-1.1511043640075034</v>
      </c>
      <c r="N137" s="22">
        <v>38.339222614840992</v>
      </c>
      <c r="O137" s="22">
        <v>-1.3638617953380727E-2</v>
      </c>
      <c r="R137" s="42">
        <f t="shared" si="1"/>
        <v>4.387009542389169E-3</v>
      </c>
    </row>
    <row r="138" spans="1:18" x14ac:dyDescent="0.25">
      <c r="A138">
        <v>201302</v>
      </c>
      <c r="B138">
        <v>1.1327157663028498E-2</v>
      </c>
      <c r="C138">
        <v>4.3325041365628758E-2</v>
      </c>
      <c r="D138">
        <v>-9.1999999999999998E-3</v>
      </c>
      <c r="E138">
        <v>1.44E-2</v>
      </c>
      <c r="F138">
        <v>9.1999999999999998E-3</v>
      </c>
      <c r="G138">
        <v>2.06E-2</v>
      </c>
      <c r="I138" s="22">
        <v>110</v>
      </c>
      <c r="J138" s="22">
        <v>4.3638277809628638E-2</v>
      </c>
      <c r="K138" s="39">
        <v>8.751273171471681E-3</v>
      </c>
      <c r="L138" s="22">
        <v>0.15209034724170439</v>
      </c>
      <c r="N138" s="22">
        <v>38.692579505300358</v>
      </c>
      <c r="O138" s="22">
        <v>-1.3157894736842035E-2</v>
      </c>
      <c r="R138" s="42">
        <f t="shared" si="1"/>
        <v>7.658478212172002E-5</v>
      </c>
    </row>
    <row r="139" spans="1:18" x14ac:dyDescent="0.25">
      <c r="A139">
        <v>201301</v>
      </c>
      <c r="B139">
        <v>3.7639781108731896E-2</v>
      </c>
      <c r="C139">
        <v>2.3784226225611604E-2</v>
      </c>
      <c r="D139">
        <v>8.3000000000000001E-3</v>
      </c>
      <c r="E139">
        <v>2.9399999999999999E-2</v>
      </c>
      <c r="F139">
        <v>5.5000000000000005E-3</v>
      </c>
      <c r="G139">
        <v>-9.1999999999999998E-3</v>
      </c>
      <c r="I139" s="22">
        <v>111</v>
      </c>
      <c r="J139" s="22">
        <v>-2.0164880343667341E-2</v>
      </c>
      <c r="K139" s="39">
        <v>-3.1763903039121938E-2</v>
      </c>
      <c r="L139" s="22">
        <v>-0.55203202417682851</v>
      </c>
      <c r="N139" s="22">
        <v>39.045936395759718</v>
      </c>
      <c r="O139" s="22">
        <v>-1.2958316167933859E-2</v>
      </c>
      <c r="R139" s="42">
        <f t="shared" si="1"/>
        <v>1.00894553627874E-3</v>
      </c>
    </row>
    <row r="140" spans="1:18" x14ac:dyDescent="0.25">
      <c r="A140">
        <v>201212</v>
      </c>
      <c r="B140">
        <v>7.0528004890349383E-2</v>
      </c>
      <c r="C140">
        <v>1.5839311374774345E-2</v>
      </c>
      <c r="D140">
        <v>1.4800000000000001E-2</v>
      </c>
      <c r="E140">
        <v>8.5000000000000006E-3</v>
      </c>
      <c r="F140">
        <v>6.1999999999999998E-3</v>
      </c>
      <c r="G140">
        <v>5.1999999999999998E-3</v>
      </c>
      <c r="I140" s="22">
        <v>112</v>
      </c>
      <c r="J140" s="22">
        <v>1.7739797829792884E-3</v>
      </c>
      <c r="K140" s="39">
        <v>5.2999103159117641E-2</v>
      </c>
      <c r="L140" s="22">
        <v>0.9210833492486642</v>
      </c>
      <c r="N140" s="22">
        <v>39.399293286219084</v>
      </c>
      <c r="O140" s="22">
        <v>-1.271066512286112E-2</v>
      </c>
      <c r="R140" s="42">
        <f t="shared" si="1"/>
        <v>2.8089049356707935E-3</v>
      </c>
    </row>
    <row r="141" spans="1:18" x14ac:dyDescent="0.25">
      <c r="A141">
        <v>201211</v>
      </c>
      <c r="B141">
        <v>5.0264833342250181E-2</v>
      </c>
      <c r="C141">
        <v>4.577238533357697E-2</v>
      </c>
      <c r="D141">
        <v>-3.1600000000000003E-2</v>
      </c>
      <c r="E141">
        <v>2.8900000000000002E-2</v>
      </c>
      <c r="F141">
        <v>-2E-3</v>
      </c>
      <c r="G141">
        <v>5.8999999999999999E-3</v>
      </c>
      <c r="I141" s="22">
        <v>113</v>
      </c>
      <c r="J141" s="22">
        <v>-1.5675919279228911E-2</v>
      </c>
      <c r="K141" s="39">
        <v>4.0067967816692709E-2</v>
      </c>
      <c r="L141" s="22">
        <v>0.69635023602919088</v>
      </c>
      <c r="N141" s="22">
        <v>39.752650176678451</v>
      </c>
      <c r="O141" s="22">
        <v>-1.2315270935960521E-2</v>
      </c>
      <c r="R141" s="42">
        <f t="shared" si="1"/>
        <v>1.6054420449595228E-3</v>
      </c>
    </row>
    <row r="142" spans="1:18" x14ac:dyDescent="0.25">
      <c r="A142">
        <v>201210</v>
      </c>
      <c r="B142">
        <v>1.0706753906883693E-2</v>
      </c>
      <c r="C142">
        <v>4.0559632560888126E-3</v>
      </c>
      <c r="D142">
        <v>-4.8999999999999998E-3</v>
      </c>
      <c r="E142">
        <v>-6.4000000000000003E-3</v>
      </c>
      <c r="F142">
        <v>7.4999999999999997E-3</v>
      </c>
      <c r="G142">
        <v>1.3000000000000001E-2</v>
      </c>
      <c r="I142" s="22">
        <v>114</v>
      </c>
      <c r="J142" s="22">
        <v>-2.5450181719200455E-2</v>
      </c>
      <c r="K142" s="39">
        <v>5.3023804305241243E-2</v>
      </c>
      <c r="L142" s="22">
        <v>0.92151263602986688</v>
      </c>
      <c r="N142" s="22">
        <v>40.10600706713781</v>
      </c>
      <c r="O142" s="22">
        <v>-1.1834319526627279E-2</v>
      </c>
      <c r="R142" s="42">
        <f t="shared" si="1"/>
        <v>2.81152382300052E-3</v>
      </c>
    </row>
    <row r="143" spans="1:18" x14ac:dyDescent="0.25">
      <c r="A143">
        <v>201209</v>
      </c>
      <c r="B143">
        <v>-3.6094967553621293E-2</v>
      </c>
      <c r="C143">
        <v>2.3297849654713598E-2</v>
      </c>
      <c r="D143">
        <v>7.4999999999999997E-3</v>
      </c>
      <c r="E143">
        <v>1.61E-2</v>
      </c>
      <c r="F143">
        <v>-7.4000000000000003E-3</v>
      </c>
      <c r="G143">
        <v>-1.9099999999999999E-2</v>
      </c>
      <c r="I143" s="22">
        <v>115</v>
      </c>
      <c r="J143" s="22">
        <v>1.5200920221160874E-2</v>
      </c>
      <c r="K143" s="39">
        <v>5.7023944541045868E-5</v>
      </c>
      <c r="L143" s="22">
        <v>9.9103197402314411E-4</v>
      </c>
      <c r="N143" s="22">
        <v>40.459363957597176</v>
      </c>
      <c r="O143" s="22">
        <v>-1.0695187165775444E-2</v>
      </c>
      <c r="R143" s="42">
        <f t="shared" si="1"/>
        <v>3.2517302510202747E-9</v>
      </c>
    </row>
    <row r="144" spans="1:18" x14ac:dyDescent="0.25">
      <c r="A144">
        <v>201208</v>
      </c>
      <c r="B144">
        <v>2.6456583382376442E-2</v>
      </c>
      <c r="C144">
        <v>3.2270011486254635E-2</v>
      </c>
      <c r="D144">
        <v>7.7000000000000002E-3</v>
      </c>
      <c r="E144">
        <v>2.3E-3</v>
      </c>
      <c r="F144">
        <v>-1.1000000000000001E-3</v>
      </c>
      <c r="G144">
        <v>-5.4000000000000003E-3</v>
      </c>
      <c r="I144" s="22">
        <v>116</v>
      </c>
      <c r="J144" s="22">
        <v>2.6500292583757273E-2</v>
      </c>
      <c r="K144" s="39">
        <v>-1.3625986467158929E-2</v>
      </c>
      <c r="L144" s="22">
        <v>-0.23680908739733228</v>
      </c>
      <c r="N144" s="22">
        <v>40.812720848056543</v>
      </c>
      <c r="O144" s="22">
        <v>-1.0356009623766593E-2</v>
      </c>
      <c r="R144" s="42">
        <f t="shared" si="1"/>
        <v>1.8566750720319829E-4</v>
      </c>
    </row>
    <row r="145" spans="1:18" x14ac:dyDescent="0.25">
      <c r="A145">
        <v>201207</v>
      </c>
      <c r="B145">
        <v>-2.6147278548559472E-3</v>
      </c>
      <c r="C145">
        <v>4.5672924825727934E-2</v>
      </c>
      <c r="D145">
        <v>-3.9699999999999999E-2</v>
      </c>
      <c r="E145">
        <v>1.4800000000000001E-2</v>
      </c>
      <c r="F145">
        <v>7.8000000000000005E-3</v>
      </c>
      <c r="G145">
        <v>3.2599999999999997E-2</v>
      </c>
      <c r="I145" s="22">
        <v>117</v>
      </c>
      <c r="J145" s="22">
        <v>1.4140134232076865E-2</v>
      </c>
      <c r="K145" s="39">
        <v>-2.6850799354937983E-2</v>
      </c>
      <c r="L145" s="22">
        <v>-0.46664608881396585</v>
      </c>
      <c r="N145" s="22">
        <v>41.166077738515902</v>
      </c>
      <c r="O145" s="22">
        <v>-9.8039215686274161E-3</v>
      </c>
      <c r="R145" s="42">
        <f t="shared" si="1"/>
        <v>7.2096542599913804E-4</v>
      </c>
    </row>
    <row r="146" spans="1:18" x14ac:dyDescent="0.25">
      <c r="A146">
        <v>201206</v>
      </c>
      <c r="B146">
        <v>6.4591262852922826E-2</v>
      </c>
      <c r="C146">
        <v>3.4321482873108877E-2</v>
      </c>
      <c r="D146">
        <v>-3.3000000000000002E-2</v>
      </c>
      <c r="E146">
        <v>1.26E-2</v>
      </c>
      <c r="F146">
        <v>1.2199999999999999E-2</v>
      </c>
      <c r="G146">
        <v>8.6E-3</v>
      </c>
      <c r="I146" s="22">
        <v>118</v>
      </c>
      <c r="J146" s="22">
        <v>5.3547182389886584E-3</v>
      </c>
      <c r="K146" s="39">
        <v>-2.3407272731208913E-4</v>
      </c>
      <c r="L146" s="22">
        <v>-4.0680026413484269E-3</v>
      </c>
      <c r="N146" s="22">
        <v>41.519434628975269</v>
      </c>
      <c r="O146" s="22">
        <v>-9.5021026612307491E-3</v>
      </c>
      <c r="R146" s="42">
        <f t="shared" si="1"/>
        <v>5.4790041671319634E-8</v>
      </c>
    </row>
    <row r="147" spans="1:18" x14ac:dyDescent="0.25">
      <c r="A147">
        <v>201205</v>
      </c>
      <c r="B147">
        <v>4.704972638591487E-2</v>
      </c>
      <c r="C147">
        <v>4.2700601646844749E-2</v>
      </c>
      <c r="D147">
        <v>1.5E-3</v>
      </c>
      <c r="E147">
        <v>3.6200000000000003E-2</v>
      </c>
      <c r="F147">
        <v>4.0000000000000001E-3</v>
      </c>
      <c r="G147">
        <v>1.7600000000000001E-2</v>
      </c>
      <c r="I147" s="22">
        <v>119</v>
      </c>
      <c r="J147" s="22">
        <v>2.4671653033008941E-2</v>
      </c>
      <c r="K147" s="39">
        <v>4.6555075690395353E-2</v>
      </c>
      <c r="L147" s="22">
        <v>0.80909114466887755</v>
      </c>
      <c r="N147" s="22">
        <v>41.872791519434635</v>
      </c>
      <c r="O147" s="22">
        <v>-9.1562105003545335E-3</v>
      </c>
      <c r="R147" s="42">
        <f t="shared" si="1"/>
        <v>2.1673750725384406E-3</v>
      </c>
    </row>
    <row r="148" spans="1:18" x14ac:dyDescent="0.25">
      <c r="A148">
        <v>201204</v>
      </c>
      <c r="B148">
        <v>-4.4935522354144108E-2</v>
      </c>
      <c r="C148">
        <v>-2.535657913370637E-2</v>
      </c>
      <c r="D148">
        <v>-2.35E-2</v>
      </c>
      <c r="E148">
        <v>1.32E-2</v>
      </c>
      <c r="F148">
        <v>1.7100000000000001E-2</v>
      </c>
      <c r="G148">
        <v>4.5000000000000005E-3</v>
      </c>
      <c r="I148" s="22">
        <v>120</v>
      </c>
      <c r="J148" s="22">
        <v>1.9091826584738132E-4</v>
      </c>
      <c r="K148" s="39">
        <v>-3.4592501915732377E-2</v>
      </c>
      <c r="L148" s="22">
        <v>-0.60119088105648755</v>
      </c>
      <c r="N148" s="22">
        <v>42.226148409893995</v>
      </c>
      <c r="O148" s="22">
        <v>-9.1283501352348306E-3</v>
      </c>
      <c r="R148" s="42">
        <f t="shared" si="1"/>
        <v>1.1966411887899481E-3</v>
      </c>
    </row>
    <row r="149" spans="1:18" x14ac:dyDescent="0.25">
      <c r="A149">
        <v>201203</v>
      </c>
      <c r="B149">
        <v>-7.2916392363396976E-2</v>
      </c>
      <c r="C149">
        <v>-1.9007422647709049E-2</v>
      </c>
      <c r="D149">
        <v>4.6999999999999993E-3</v>
      </c>
      <c r="E149">
        <v>-1.1999999999999999E-3</v>
      </c>
      <c r="F149">
        <v>2.2599999999999999E-2</v>
      </c>
      <c r="G149">
        <v>2.5000000000000001E-2</v>
      </c>
      <c r="I149" s="22">
        <v>121</v>
      </c>
      <c r="J149" s="22">
        <v>7.1087872519474378E-3</v>
      </c>
      <c r="K149" s="39">
        <v>-1.7839163397272125E-3</v>
      </c>
      <c r="L149" s="22">
        <v>-3.1003083807705598E-2</v>
      </c>
      <c r="N149" s="22">
        <v>42.579505300353361</v>
      </c>
      <c r="O149" s="22">
        <v>-8.7719298245614308E-3</v>
      </c>
      <c r="R149" s="42">
        <f t="shared" si="1"/>
        <v>3.1823575071457353E-6</v>
      </c>
    </row>
    <row r="150" spans="1:18" x14ac:dyDescent="0.25">
      <c r="A150">
        <v>201202</v>
      </c>
      <c r="B150">
        <v>-2.5382404270608783E-2</v>
      </c>
      <c r="C150">
        <v>1.3199701728056734E-2</v>
      </c>
      <c r="D150">
        <v>2.8900000000000002E-2</v>
      </c>
      <c r="E150">
        <v>8.0000000000000002E-3</v>
      </c>
      <c r="F150">
        <v>-1.8600000000000002E-2</v>
      </c>
      <c r="G150">
        <v>-1.9E-3</v>
      </c>
      <c r="I150" s="22">
        <v>122</v>
      </c>
      <c r="J150" s="22">
        <v>-2.7836972711601966E-3</v>
      </c>
      <c r="K150" s="39">
        <v>-5.2476853047699598E-2</v>
      </c>
      <c r="L150" s="22">
        <v>-0.91200704695112866</v>
      </c>
      <c r="N150" s="22">
        <v>42.93286219081272</v>
      </c>
      <c r="O150" s="22">
        <v>-7.4999999999999512E-3</v>
      </c>
      <c r="R150" s="42">
        <f t="shared" si="1"/>
        <v>2.7538201057898588E-3</v>
      </c>
    </row>
    <row r="151" spans="1:18" x14ac:dyDescent="0.25">
      <c r="A151">
        <v>201201</v>
      </c>
      <c r="B151">
        <v>4.7870051635111821E-2</v>
      </c>
      <c r="C151">
        <v>5.6288765662772411E-2</v>
      </c>
      <c r="D151">
        <v>-2.58E-2</v>
      </c>
      <c r="E151">
        <v>6.8999999999999999E-3</v>
      </c>
      <c r="F151">
        <v>-1.3899999999999999E-2</v>
      </c>
      <c r="G151">
        <v>-3.3000000000000002E-2</v>
      </c>
      <c r="I151" s="22">
        <v>123</v>
      </c>
      <c r="J151" s="22">
        <v>-2.2362847688278308E-2</v>
      </c>
      <c r="K151" s="39">
        <v>1.7357412493496059E-2</v>
      </c>
      <c r="L151" s="22">
        <v>0.30165838062958888</v>
      </c>
      <c r="N151" s="22">
        <v>43.286219081272087</v>
      </c>
      <c r="O151" s="22">
        <v>-6.4171122994652885E-3</v>
      </c>
      <c r="R151" s="42">
        <f t="shared" si="1"/>
        <v>3.012797684693731E-4</v>
      </c>
    </row>
    <row r="152" spans="1:18" x14ac:dyDescent="0.25">
      <c r="A152">
        <v>201112</v>
      </c>
      <c r="B152">
        <v>6.5169440545418178E-2</v>
      </c>
      <c r="C152">
        <v>7.9861561966430017E-3</v>
      </c>
      <c r="D152">
        <v>-2.0099999999999996E-2</v>
      </c>
      <c r="E152">
        <v>1.2E-2</v>
      </c>
      <c r="F152">
        <v>2.8000000000000004E-3</v>
      </c>
      <c r="G152">
        <v>3.9000000000000003E-3</v>
      </c>
      <c r="I152" s="22">
        <v>124</v>
      </c>
      <c r="J152" s="22">
        <v>-1.647439751565382E-2</v>
      </c>
      <c r="K152" s="39">
        <v>-3.7909805964935213E-2</v>
      </c>
      <c r="L152" s="22">
        <v>-0.65884305518748043</v>
      </c>
      <c r="N152" s="22">
        <v>43.639575971731453</v>
      </c>
      <c r="O152" s="22">
        <v>-5.8315334773217931E-3</v>
      </c>
      <c r="R152" s="42">
        <f t="shared" si="1"/>
        <v>1.4371533882990375E-3</v>
      </c>
    </row>
    <row r="153" spans="1:18" x14ac:dyDescent="0.25">
      <c r="A153">
        <v>201111</v>
      </c>
      <c r="B153">
        <v>2.6161850730474168E-2</v>
      </c>
      <c r="C153">
        <v>6.5627125186238366E-3</v>
      </c>
      <c r="D153">
        <v>1.2500000000000001E-2</v>
      </c>
      <c r="E153">
        <v>-1.0700000000000001E-2</v>
      </c>
      <c r="F153">
        <v>1.55E-2</v>
      </c>
      <c r="G153">
        <v>1.38E-2</v>
      </c>
      <c r="I153" s="22">
        <v>125</v>
      </c>
      <c r="J153" s="22">
        <v>1.0440615759045471E-2</v>
      </c>
      <c r="K153" s="39">
        <v>6.5900565252147228E-2</v>
      </c>
      <c r="L153" s="22">
        <v>1.1453007643844528</v>
      </c>
      <c r="N153" s="22">
        <v>43.992932862190813</v>
      </c>
      <c r="O153" s="22">
        <v>-5.8202198749730538E-3</v>
      </c>
      <c r="R153" s="42">
        <f t="shared" si="1"/>
        <v>4.3428845005525143E-3</v>
      </c>
    </row>
    <row r="154" spans="1:18" x14ac:dyDescent="0.25">
      <c r="A154">
        <v>201110</v>
      </c>
      <c r="B154">
        <v>1.7740680907078366E-2</v>
      </c>
      <c r="C154">
        <v>1.378506852016903E-3</v>
      </c>
      <c r="D154">
        <v>-0.03</v>
      </c>
      <c r="E154">
        <v>-8.8999999999999999E-3</v>
      </c>
      <c r="F154">
        <v>6.8000000000000005E-3</v>
      </c>
      <c r="G154">
        <v>3.9000000000000003E-3</v>
      </c>
      <c r="I154" s="22">
        <v>126</v>
      </c>
      <c r="J154" s="22">
        <v>3.3773291689465738E-2</v>
      </c>
      <c r="K154" s="39">
        <v>-3.3773291689465738E-2</v>
      </c>
      <c r="L154" s="22">
        <v>-0.58695364204730971</v>
      </c>
      <c r="N154" s="22">
        <v>44.346289752650179</v>
      </c>
      <c r="O154" s="22">
        <v>-5.0632911392405333E-3</v>
      </c>
      <c r="R154" s="42">
        <f t="shared" si="1"/>
        <v>1.1406352315417355E-3</v>
      </c>
    </row>
    <row r="155" spans="1:18" x14ac:dyDescent="0.25">
      <c r="A155">
        <v>201109</v>
      </c>
      <c r="B155">
        <v>-4.5189670932358261E-2</v>
      </c>
      <c r="C155">
        <v>-1.8709957549113199E-2</v>
      </c>
      <c r="D155">
        <v>-5.6000000000000008E-3</v>
      </c>
      <c r="E155">
        <v>1.9199999999999998E-2</v>
      </c>
      <c r="F155">
        <v>1.4800000000000001E-2</v>
      </c>
      <c r="G155">
        <v>3.7599999999999995E-2</v>
      </c>
      <c r="I155" s="22">
        <v>127</v>
      </c>
      <c r="J155" s="22">
        <v>1.9845400057040715E-2</v>
      </c>
      <c r="K155" s="39">
        <v>-4.3510438697498231E-3</v>
      </c>
      <c r="L155" s="22">
        <v>-7.5617771271429143E-2</v>
      </c>
      <c r="N155" s="22">
        <v>44.699646643109546</v>
      </c>
      <c r="O155" s="22">
        <v>-5.0054351947822484E-3</v>
      </c>
      <c r="R155" s="42">
        <f t="shared" si="1"/>
        <v>1.8931582756487515E-5</v>
      </c>
    </row>
    <row r="156" spans="1:18" x14ac:dyDescent="0.25">
      <c r="A156">
        <v>201108</v>
      </c>
      <c r="B156">
        <v>5.6717679374566066E-2</v>
      </c>
      <c r="C156">
        <v>-3.2276029895781377E-3</v>
      </c>
      <c r="D156">
        <v>-2.0799999999999999E-2</v>
      </c>
      <c r="E156">
        <v>-1.8799999999999997E-2</v>
      </c>
      <c r="F156">
        <v>3.7100000000000001E-2</v>
      </c>
      <c r="G156">
        <v>8.0000000000000002E-3</v>
      </c>
      <c r="I156" s="22">
        <v>128</v>
      </c>
      <c r="J156" s="22">
        <v>2.2471121242172702E-2</v>
      </c>
      <c r="K156" s="39">
        <v>1.5075982073358536E-2</v>
      </c>
      <c r="L156" s="22">
        <v>0.26200888757780794</v>
      </c>
      <c r="N156" s="22">
        <v>45.053003533568905</v>
      </c>
      <c r="O156" s="22">
        <v>-4.5297522362791609E-3</v>
      </c>
      <c r="R156" s="42">
        <f t="shared" si="1"/>
        <v>2.2728523547622796E-4</v>
      </c>
    </row>
    <row r="157" spans="1:18" x14ac:dyDescent="0.25">
      <c r="A157">
        <v>201107</v>
      </c>
      <c r="B157">
        <v>-2.9794149512459844E-3</v>
      </c>
      <c r="C157">
        <v>6.1024914017735465E-3</v>
      </c>
      <c r="D157">
        <v>1.84E-2</v>
      </c>
      <c r="E157">
        <v>-1.06E-2</v>
      </c>
      <c r="F157">
        <v>-2.0499999999999997E-2</v>
      </c>
      <c r="G157">
        <v>-6.8000000000000005E-3</v>
      </c>
      <c r="I157" s="22">
        <v>129</v>
      </c>
      <c r="J157" s="22">
        <v>-2.0420341519014947E-2</v>
      </c>
      <c r="K157" s="39">
        <v>2.5817054430241845E-2</v>
      </c>
      <c r="L157" s="22">
        <v>0.44868040296737199</v>
      </c>
      <c r="N157" s="22">
        <v>45.406360424028271</v>
      </c>
      <c r="O157" s="22">
        <v>-4.1281821403996721E-3</v>
      </c>
      <c r="R157" s="42">
        <f t="shared" si="1"/>
        <v>6.6652029945407003E-4</v>
      </c>
    </row>
    <row r="158" spans="1:18" x14ac:dyDescent="0.25">
      <c r="A158">
        <v>201106</v>
      </c>
      <c r="B158">
        <v>-8.6967273926304545E-2</v>
      </c>
      <c r="C158">
        <v>-2.1368359549397087E-2</v>
      </c>
      <c r="D158">
        <v>-2.29E-2</v>
      </c>
      <c r="E158">
        <v>-5.9999999999999995E-4</v>
      </c>
      <c r="F158">
        <v>3.4300000000000004E-2</v>
      </c>
      <c r="G158">
        <v>-8.6E-3</v>
      </c>
      <c r="I158" s="22">
        <v>130</v>
      </c>
      <c r="J158" s="22">
        <v>-3.4093794023752039E-2</v>
      </c>
      <c r="K158" s="39">
        <v>-1.2177229397704242E-2</v>
      </c>
      <c r="L158" s="22">
        <v>-0.2116308120258662</v>
      </c>
      <c r="N158" s="22">
        <v>45.759717314487638</v>
      </c>
      <c r="O158" s="22">
        <v>-4.1243588401549403E-3</v>
      </c>
      <c r="R158" s="42">
        <f t="shared" ref="R158:R221" si="2">K158^2</f>
        <v>1.4828491580431242E-4</v>
      </c>
    </row>
    <row r="159" spans="1:18" x14ac:dyDescent="0.25">
      <c r="A159">
        <v>201105</v>
      </c>
      <c r="B159">
        <v>1.6592642252576839E-2</v>
      </c>
      <c r="C159">
        <v>-1.5289051285397259E-2</v>
      </c>
      <c r="D159">
        <v>-2.3E-2</v>
      </c>
      <c r="E159">
        <v>2.0099999999999996E-2</v>
      </c>
      <c r="F159">
        <v>1.5E-3</v>
      </c>
      <c r="G159">
        <v>9.3999999999999986E-3</v>
      </c>
      <c r="I159" s="22">
        <v>131</v>
      </c>
      <c r="J159" s="22">
        <v>3.5299791464810042E-2</v>
      </c>
      <c r="K159" s="39">
        <v>-6.5232210266504553E-2</v>
      </c>
      <c r="L159" s="22">
        <v>-1.1336852725748165</v>
      </c>
      <c r="N159" s="22">
        <v>46.113074204946997</v>
      </c>
      <c r="O159" s="22">
        <v>-3.2786885245901232E-3</v>
      </c>
      <c r="R159" s="42">
        <f t="shared" si="2"/>
        <v>4.2552412562534619E-3</v>
      </c>
    </row>
    <row r="160" spans="1:18" x14ac:dyDescent="0.25">
      <c r="A160">
        <v>201104</v>
      </c>
      <c r="B160">
        <v>-1.3638617953380727E-2</v>
      </c>
      <c r="C160">
        <v>-2.7988715891447913E-2</v>
      </c>
      <c r="D160">
        <v>-5.6999999999999993E-3</v>
      </c>
      <c r="E160">
        <v>-5.3E-3</v>
      </c>
      <c r="F160">
        <v>2.6600000000000002E-2</v>
      </c>
      <c r="G160">
        <v>-6.6E-3</v>
      </c>
      <c r="I160" s="22">
        <v>132</v>
      </c>
      <c r="J160" s="22">
        <v>4.2568274464808029E-2</v>
      </c>
      <c r="K160" s="39">
        <v>-1.1712260531511295E-2</v>
      </c>
      <c r="L160" s="22">
        <v>-0.20355001338888631</v>
      </c>
      <c r="N160" s="22">
        <v>46.466431095406364</v>
      </c>
      <c r="O160" s="22">
        <v>-3.0708148515773415E-3</v>
      </c>
      <c r="R160" s="42">
        <f t="shared" si="2"/>
        <v>1.3717704675799726E-4</v>
      </c>
    </row>
    <row r="161" spans="1:18" x14ac:dyDescent="0.25">
      <c r="A161">
        <v>201103</v>
      </c>
      <c r="B161">
        <v>3.0903823211952508E-2</v>
      </c>
      <c r="C161">
        <v>8.0461406399574553E-3</v>
      </c>
      <c r="D161">
        <v>-6.0999999999999995E-3</v>
      </c>
      <c r="E161">
        <v>-1.6799999999999999E-2</v>
      </c>
      <c r="F161">
        <v>2.3300000000000001E-2</v>
      </c>
      <c r="G161">
        <v>-1.46E-2</v>
      </c>
      <c r="I161" s="22">
        <v>133</v>
      </c>
      <c r="J161" s="22">
        <v>-5.23420800935585E-3</v>
      </c>
      <c r="K161" s="39">
        <v>-6.6370193959946214E-2</v>
      </c>
      <c r="L161" s="22">
        <v>-1.1534625474581046</v>
      </c>
      <c r="N161" s="22">
        <v>46.81978798586573</v>
      </c>
      <c r="O161" s="22">
        <v>-2.9794149512459844E-3</v>
      </c>
      <c r="R161" s="42">
        <f t="shared" si="2"/>
        <v>4.4050026462808811E-3</v>
      </c>
    </row>
    <row r="162" spans="1:18" x14ac:dyDescent="0.25">
      <c r="A162">
        <v>201102</v>
      </c>
      <c r="B162">
        <v>5.3251959552444106E-2</v>
      </c>
      <c r="C162">
        <v>2.3105083973162799E-2</v>
      </c>
      <c r="D162">
        <v>1.0200000000000001E-2</v>
      </c>
      <c r="E162">
        <v>-4.36E-2</v>
      </c>
      <c r="F162">
        <v>2.58E-2</v>
      </c>
      <c r="G162">
        <v>-6.6E-3</v>
      </c>
      <c r="I162" s="22">
        <v>134</v>
      </c>
      <c r="J162" s="22">
        <v>1.763247988367686E-2</v>
      </c>
      <c r="K162" s="39">
        <v>-5.6619422388953206E-2</v>
      </c>
      <c r="L162" s="22">
        <v>-0.98400169244316815</v>
      </c>
      <c r="N162" s="22">
        <v>47.17314487632509</v>
      </c>
      <c r="O162" s="22">
        <v>-2.6147278548559472E-3</v>
      </c>
      <c r="R162" s="42">
        <f t="shared" si="2"/>
        <v>3.2057589916586957E-3</v>
      </c>
    </row>
    <row r="163" spans="1:18" x14ac:dyDescent="0.25">
      <c r="A163">
        <v>201101</v>
      </c>
      <c r="B163">
        <v>4.0012445550715592E-2</v>
      </c>
      <c r="C163">
        <v>2.0568321296131176E-2</v>
      </c>
      <c r="D163">
        <v>-1.37E-2</v>
      </c>
      <c r="E163">
        <v>0.03</v>
      </c>
      <c r="F163">
        <v>-4.1999999999999997E-3</v>
      </c>
      <c r="G163">
        <v>1.9799999999999998E-2</v>
      </c>
      <c r="I163" s="22">
        <v>135</v>
      </c>
      <c r="J163" s="22">
        <v>-3.1271276350816356E-2</v>
      </c>
      <c r="K163" s="39">
        <v>7.1839864052331975E-2</v>
      </c>
      <c r="L163" s="22">
        <v>1.2485211757683692</v>
      </c>
      <c r="N163" s="22">
        <v>47.526501766784456</v>
      </c>
      <c r="O163" s="22">
        <v>-2.1299483648881123E-3</v>
      </c>
      <c r="R163" s="42">
        <f t="shared" si="2"/>
        <v>5.1609660670575404E-3</v>
      </c>
    </row>
    <row r="164" spans="1:18" x14ac:dyDescent="0.25">
      <c r="A164">
        <v>201012</v>
      </c>
      <c r="B164">
        <v>-9.1562105003545335E-3</v>
      </c>
      <c r="C164">
        <v>9.5194594367935537E-3</v>
      </c>
      <c r="D164">
        <v>3.1899999999999998E-2</v>
      </c>
      <c r="E164">
        <v>-2.8199999999999999E-2</v>
      </c>
      <c r="F164">
        <v>3.0000000000000001E-3</v>
      </c>
      <c r="G164">
        <v>-3.5999999999999999E-3</v>
      </c>
      <c r="I164" s="22">
        <v>136</v>
      </c>
      <c r="J164" s="22">
        <v>-3.1675655963995256E-2</v>
      </c>
      <c r="K164" s="39">
        <v>-2.8860325535120399E-2</v>
      </c>
      <c r="L164" s="22">
        <v>-0.50157009684648424</v>
      </c>
      <c r="N164" s="22">
        <v>47.879858657243823</v>
      </c>
      <c r="O164" s="22">
        <v>-1.2200417709216094E-3</v>
      </c>
      <c r="R164" s="42">
        <f t="shared" si="2"/>
        <v>8.3291838999312252E-4</v>
      </c>
    </row>
    <row r="165" spans="1:18" x14ac:dyDescent="0.25">
      <c r="A165">
        <v>201011</v>
      </c>
      <c r="B165">
        <v>1.2359164820074264E-2</v>
      </c>
      <c r="C165">
        <v>8.9784619661954501E-3</v>
      </c>
      <c r="D165">
        <v>9.4999999999999998E-3</v>
      </c>
      <c r="E165">
        <v>6.6E-3</v>
      </c>
      <c r="F165">
        <v>-2.1299999999999999E-2</v>
      </c>
      <c r="G165">
        <v>1.5800000000000002E-2</v>
      </c>
      <c r="I165" s="22">
        <v>137</v>
      </c>
      <c r="J165" s="22">
        <v>4.354486671909253E-2</v>
      </c>
      <c r="K165" s="39">
        <v>-3.2217709056064033E-2</v>
      </c>
      <c r="L165" s="22">
        <v>-0.55991882114279401</v>
      </c>
      <c r="N165" s="22">
        <v>48.233215547703182</v>
      </c>
      <c r="O165" s="22">
        <v>0</v>
      </c>
      <c r="R165" s="42">
        <f t="shared" si="2"/>
        <v>1.0379807768211905E-3</v>
      </c>
    </row>
    <row r="166" spans="1:18" x14ac:dyDescent="0.25">
      <c r="A166">
        <v>201010</v>
      </c>
      <c r="B166">
        <v>3.511662466886345E-2</v>
      </c>
      <c r="C166">
        <v>1.3639127524693651E-2</v>
      </c>
      <c r="D166">
        <v>1.78E-2</v>
      </c>
      <c r="E166">
        <v>-2.3199999999999998E-2</v>
      </c>
      <c r="F166">
        <v>3.5999999999999999E-3</v>
      </c>
      <c r="G166">
        <v>8.6E-3</v>
      </c>
      <c r="I166" s="22">
        <v>138</v>
      </c>
      <c r="J166" s="22">
        <v>2.3301011656597551E-2</v>
      </c>
      <c r="K166" s="39">
        <v>1.4338769452134345E-2</v>
      </c>
      <c r="L166" s="22">
        <v>0.2491967034125982</v>
      </c>
      <c r="N166" s="22">
        <v>48.586572438162548</v>
      </c>
      <c r="O166" s="22">
        <v>0</v>
      </c>
      <c r="R166" s="42">
        <f t="shared" si="2"/>
        <v>2.0560030940146106E-4</v>
      </c>
    </row>
    <row r="167" spans="1:18" x14ac:dyDescent="0.25">
      <c r="A167">
        <v>201009</v>
      </c>
      <c r="B167">
        <v>3.642938458447742E-2</v>
      </c>
      <c r="C167">
        <v>-1.2219771308575988E-2</v>
      </c>
      <c r="D167">
        <v>1.7000000000000001E-2</v>
      </c>
      <c r="E167">
        <v>-8.0000000000000002E-3</v>
      </c>
      <c r="F167">
        <v>-1.3500000000000002E-2</v>
      </c>
      <c r="G167">
        <v>2.5999999999999999E-3</v>
      </c>
      <c r="I167" s="22">
        <v>139</v>
      </c>
      <c r="J167" s="22">
        <v>1.499139072797841E-2</v>
      </c>
      <c r="K167" s="39">
        <v>5.5536614162370976E-2</v>
      </c>
      <c r="L167" s="22">
        <v>0.96518332442399557</v>
      </c>
      <c r="N167" s="22">
        <v>48.939929328621908</v>
      </c>
      <c r="O167" s="22">
        <v>0</v>
      </c>
      <c r="R167" s="42">
        <f t="shared" si="2"/>
        <v>3.0843155126200643E-3</v>
      </c>
    </row>
    <row r="168" spans="1:18" x14ac:dyDescent="0.25">
      <c r="A168">
        <v>201008</v>
      </c>
      <c r="B168">
        <v>6.7138314217315198E-2</v>
      </c>
      <c r="C168">
        <v>3.9898177836373394E-2</v>
      </c>
      <c r="D168">
        <v>-1E-3</v>
      </c>
      <c r="E168">
        <v>4.6999999999999993E-3</v>
      </c>
      <c r="F168">
        <v>-1.32E-2</v>
      </c>
      <c r="G168">
        <v>2.5999999999999999E-3</v>
      </c>
      <c r="I168" s="22">
        <v>140</v>
      </c>
      <c r="J168" s="22">
        <v>4.029541619161929E-2</v>
      </c>
      <c r="K168" s="39">
        <v>9.969417150630891E-3</v>
      </c>
      <c r="L168" s="22">
        <v>0.17326074578264719</v>
      </c>
      <c r="N168" s="22">
        <v>49.293286219081274</v>
      </c>
      <c r="O168" s="22">
        <v>0</v>
      </c>
      <c r="R168" s="42">
        <f t="shared" si="2"/>
        <v>9.9389278323293347E-5</v>
      </c>
    </row>
    <row r="169" spans="1:18" x14ac:dyDescent="0.25">
      <c r="A169">
        <v>201007</v>
      </c>
      <c r="B169">
        <v>-1.3917271510112017E-2</v>
      </c>
      <c r="C169">
        <v>4.6766544734004434E-2</v>
      </c>
      <c r="D169">
        <v>-6.8999999999999999E-3</v>
      </c>
      <c r="E169">
        <v>-9.1000000000000004E-3</v>
      </c>
      <c r="F169">
        <v>1.1200000000000002E-2</v>
      </c>
      <c r="G169">
        <v>1.4499999999999999E-2</v>
      </c>
      <c r="I169" s="22">
        <v>141</v>
      </c>
      <c r="J169" s="22">
        <v>-2.8451719926897274E-3</v>
      </c>
      <c r="K169" s="39">
        <v>1.355192589957342E-2</v>
      </c>
      <c r="L169" s="22">
        <v>0.23552197211475637</v>
      </c>
      <c r="N169" s="22">
        <v>49.646643109540641</v>
      </c>
      <c r="O169" s="22">
        <v>0</v>
      </c>
      <c r="R169" s="42">
        <f t="shared" si="2"/>
        <v>1.8365469558752885E-4</v>
      </c>
    </row>
    <row r="170" spans="1:18" x14ac:dyDescent="0.25">
      <c r="A170">
        <v>201006</v>
      </c>
      <c r="B170">
        <v>-5.2828299682963542E-2</v>
      </c>
      <c r="C170">
        <v>4.8737520278452351E-4</v>
      </c>
      <c r="D170">
        <v>-1.54E-2</v>
      </c>
      <c r="E170">
        <v>1.3000000000000001E-2</v>
      </c>
      <c r="F170">
        <v>-1E-4</v>
      </c>
      <c r="G170">
        <v>1.18E-2</v>
      </c>
      <c r="I170" s="22">
        <v>142</v>
      </c>
      <c r="J170" s="22">
        <v>1.8530338076931385E-2</v>
      </c>
      <c r="K170" s="39">
        <v>-5.4625305630552679E-2</v>
      </c>
      <c r="L170" s="22">
        <v>-0.94934548822201303</v>
      </c>
      <c r="N170" s="22">
        <v>50</v>
      </c>
      <c r="O170" s="22">
        <v>0</v>
      </c>
      <c r="R170" s="42">
        <f t="shared" si="2"/>
        <v>2.98392401523129E-3</v>
      </c>
    </row>
    <row r="171" spans="1:18" x14ac:dyDescent="0.25">
      <c r="A171">
        <v>201005</v>
      </c>
      <c r="B171">
        <v>6.3154160014192051E-2</v>
      </c>
      <c r="C171">
        <v>2.1039732632681885E-2</v>
      </c>
      <c r="D171">
        <v>-3.2500000000000001E-2</v>
      </c>
      <c r="E171">
        <v>1.5600000000000001E-2</v>
      </c>
      <c r="F171">
        <v>-3.4200000000000001E-2</v>
      </c>
      <c r="G171">
        <v>2.6600000000000002E-2</v>
      </c>
      <c r="I171" s="22">
        <v>143</v>
      </c>
      <c r="J171" s="22">
        <v>2.9454279469939174E-2</v>
      </c>
      <c r="K171" s="39">
        <v>-2.9976960875627325E-3</v>
      </c>
      <c r="L171" s="22">
        <v>-5.2097635389645097E-2</v>
      </c>
      <c r="N171" s="22">
        <v>50.353356890459366</v>
      </c>
      <c r="O171" s="22">
        <v>3.9104931566369405E-3</v>
      </c>
      <c r="R171" s="42">
        <f t="shared" si="2"/>
        <v>8.9861818333889136E-6</v>
      </c>
    </row>
    <row r="172" spans="1:18" x14ac:dyDescent="0.25">
      <c r="A172">
        <v>201004</v>
      </c>
      <c r="B172">
        <v>-4.0379966633754427E-2</v>
      </c>
      <c r="C172">
        <v>-2.9117101813816326E-2</v>
      </c>
      <c r="D172">
        <v>4.1200000000000001E-2</v>
      </c>
      <c r="E172">
        <v>-8.6999999999999994E-3</v>
      </c>
      <c r="F172">
        <v>1.01E-2</v>
      </c>
      <c r="G172">
        <v>2.3399999999999997E-2</v>
      </c>
      <c r="I172" s="22">
        <v>144</v>
      </c>
      <c r="J172" s="22">
        <v>4.0976330351504005E-2</v>
      </c>
      <c r="K172" s="39">
        <v>-4.3591058206359952E-2</v>
      </c>
      <c r="L172" s="22">
        <v>-0.75757881731438614</v>
      </c>
      <c r="N172" s="22">
        <v>50.706713780918733</v>
      </c>
      <c r="O172" s="22">
        <v>4.1841004184099972E-3</v>
      </c>
      <c r="R172" s="42">
        <f t="shared" si="2"/>
        <v>1.9001803555502613E-3</v>
      </c>
    </row>
    <row r="173" spans="1:18" x14ac:dyDescent="0.25">
      <c r="A173">
        <v>201003</v>
      </c>
      <c r="B173">
        <v>-6.0127999999999959E-2</v>
      </c>
      <c r="C173">
        <v>-6.8439838143808829E-2</v>
      </c>
      <c r="D173">
        <v>-6.3E-3</v>
      </c>
      <c r="E173">
        <v>1.21E-2</v>
      </c>
      <c r="F173">
        <v>9.7999999999999997E-3</v>
      </c>
      <c r="G173">
        <v>-2.0400000000000001E-2</v>
      </c>
      <c r="I173" s="22">
        <v>145</v>
      </c>
      <c r="J173" s="22">
        <v>2.7754518879788574E-2</v>
      </c>
      <c r="K173" s="39">
        <v>3.6836743973134252E-2</v>
      </c>
      <c r="L173" s="22">
        <v>0.64019406917743249</v>
      </c>
      <c r="N173" s="22">
        <v>51.060070671378092</v>
      </c>
      <c r="O173" s="22">
        <v>4.5871559633026138E-3</v>
      </c>
      <c r="R173" s="42">
        <f t="shared" si="2"/>
        <v>1.3569457065422427E-3</v>
      </c>
    </row>
    <row r="174" spans="1:18" x14ac:dyDescent="0.25">
      <c r="A174">
        <v>201002</v>
      </c>
      <c r="B174">
        <v>-1.8653435498053095E-2</v>
      </c>
      <c r="C174">
        <v>5.5489714941250323E-3</v>
      </c>
      <c r="D174">
        <v>-2.4700000000000003E-2</v>
      </c>
      <c r="E174">
        <v>1.5700000000000002E-2</v>
      </c>
      <c r="F174">
        <v>-1E-4</v>
      </c>
      <c r="G174">
        <v>-1.2E-2</v>
      </c>
      <c r="I174" s="22">
        <v>146</v>
      </c>
      <c r="J174" s="22">
        <v>4.615327467950444E-2</v>
      </c>
      <c r="K174" s="39">
        <v>8.9645170641042965E-4</v>
      </c>
      <c r="L174" s="22">
        <v>1.557963608744857E-2</v>
      </c>
      <c r="N174" s="22">
        <v>51.413427561837459</v>
      </c>
      <c r="O174" s="22">
        <v>5.1206455116765692E-3</v>
      </c>
      <c r="R174" s="42">
        <f t="shared" si="2"/>
        <v>8.0362566192617117E-7</v>
      </c>
    </row>
    <row r="175" spans="1:18" x14ac:dyDescent="0.25">
      <c r="A175">
        <v>201001</v>
      </c>
      <c r="B175">
        <v>6.2567149086771856E-3</v>
      </c>
      <c r="C175">
        <v>3.5452276257231352E-2</v>
      </c>
      <c r="D175">
        <v>4.3299999999999998E-2</v>
      </c>
      <c r="E175">
        <v>-2.0000000000000001E-4</v>
      </c>
      <c r="F175">
        <v>1.11E-2</v>
      </c>
      <c r="G175">
        <v>1.6899999999999998E-2</v>
      </c>
      <c r="I175" s="22">
        <v>147</v>
      </c>
      <c r="J175" s="22">
        <v>-3.7199508466631247E-2</v>
      </c>
      <c r="K175" s="39">
        <v>-7.7360138875128617E-3</v>
      </c>
      <c r="L175" s="22">
        <v>-0.13444592750846757</v>
      </c>
      <c r="N175" s="22">
        <v>51.766784452296825</v>
      </c>
      <c r="O175" s="22">
        <v>5.3248709122202253E-3</v>
      </c>
      <c r="R175" s="42">
        <f t="shared" si="2"/>
        <v>5.9845910867791858E-5</v>
      </c>
    </row>
    <row r="176" spans="1:18" x14ac:dyDescent="0.25">
      <c r="A176">
        <v>200912</v>
      </c>
      <c r="B176">
        <v>-3.0304887390838031E-2</v>
      </c>
      <c r="C176">
        <v>-2.7023491351662043E-3</v>
      </c>
      <c r="D176">
        <v>-7.4999999999999997E-3</v>
      </c>
      <c r="E176">
        <v>1.4999999999999999E-2</v>
      </c>
      <c r="F176">
        <v>1.32E-2</v>
      </c>
      <c r="G176">
        <v>6.1999999999999998E-3</v>
      </c>
      <c r="I176" s="22">
        <v>148</v>
      </c>
      <c r="J176" s="22">
        <v>-2.3140367660624016E-2</v>
      </c>
      <c r="K176" s="39">
        <v>-4.977602470277296E-2</v>
      </c>
      <c r="L176" s="22">
        <v>-0.86506874291564262</v>
      </c>
      <c r="N176" s="22">
        <v>52.120141342756185</v>
      </c>
      <c r="O176" s="22">
        <v>5.3967129112268974E-3</v>
      </c>
      <c r="R176" s="42">
        <f t="shared" si="2"/>
        <v>2.4776526352110638E-3</v>
      </c>
    </row>
    <row r="177" spans="1:18" x14ac:dyDescent="0.25">
      <c r="A177">
        <v>200911</v>
      </c>
      <c r="B177">
        <v>0</v>
      </c>
      <c r="C177">
        <v>-2.027494121780915E-2</v>
      </c>
      <c r="D177">
        <v>2.1600000000000001E-2</v>
      </c>
      <c r="E177">
        <v>-2.5699999999999997E-2</v>
      </c>
      <c r="F177">
        <v>-5.3E-3</v>
      </c>
      <c r="G177">
        <v>-4.5999999999999999E-3</v>
      </c>
      <c r="I177" s="22">
        <v>149</v>
      </c>
      <c r="J177" s="22">
        <v>1.0632941092512239E-2</v>
      </c>
      <c r="K177" s="39">
        <v>-3.6015345363121024E-2</v>
      </c>
      <c r="L177" s="22">
        <v>-0.6259187977542966</v>
      </c>
      <c r="N177" s="22">
        <v>52.473498233215551</v>
      </c>
      <c r="O177" s="22">
        <v>6.2567149086771856E-3</v>
      </c>
      <c r="R177" s="42">
        <f t="shared" si="2"/>
        <v>1.297105101624883E-3</v>
      </c>
    </row>
    <row r="178" spans="1:18" x14ac:dyDescent="0.25">
      <c r="A178">
        <v>200910</v>
      </c>
      <c r="B178">
        <v>-3.5066970225599459E-2</v>
      </c>
      <c r="C178">
        <v>3.3473437885435331E-2</v>
      </c>
      <c r="D178">
        <v>1.55E-2</v>
      </c>
      <c r="E178">
        <v>2.1600000000000001E-2</v>
      </c>
      <c r="F178">
        <v>-2.2700000000000001E-2</v>
      </c>
      <c r="G178">
        <v>1.6399999999999998E-2</v>
      </c>
      <c r="I178" s="22">
        <v>150</v>
      </c>
      <c r="J178" s="22">
        <v>4.5888000729338976E-2</v>
      </c>
      <c r="K178" s="39">
        <v>1.9820509057728447E-3</v>
      </c>
      <c r="L178" s="22">
        <v>3.4446509051097585E-2</v>
      </c>
      <c r="N178" s="22">
        <v>52.826855123674918</v>
      </c>
      <c r="O178" s="22">
        <v>6.3093493085208951E-3</v>
      </c>
      <c r="R178" s="42">
        <f t="shared" si="2"/>
        <v>3.9285257930749544E-6</v>
      </c>
    </row>
    <row r="179" spans="1:18" x14ac:dyDescent="0.25">
      <c r="A179">
        <v>200909</v>
      </c>
      <c r="B179">
        <v>-1.4424758130318294E-2</v>
      </c>
      <c r="C179">
        <v>-2.8018244698765571E-2</v>
      </c>
      <c r="D179">
        <v>3.2000000000000002E-3</v>
      </c>
      <c r="E179">
        <v>5.1999999999999998E-3</v>
      </c>
      <c r="F179">
        <v>1.1399999999999999E-2</v>
      </c>
      <c r="G179">
        <v>-2.86E-2</v>
      </c>
      <c r="I179" s="22">
        <v>151</v>
      </c>
      <c r="J179" s="22">
        <v>-1.1485835083621253E-3</v>
      </c>
      <c r="K179" s="39">
        <v>6.6318024053780303E-2</v>
      </c>
      <c r="L179" s="22">
        <v>1.1525558749101368</v>
      </c>
      <c r="N179" s="22">
        <v>53.180212014134277</v>
      </c>
      <c r="O179" s="22">
        <v>7.2815533980583602E-3</v>
      </c>
      <c r="R179" s="42">
        <f t="shared" si="2"/>
        <v>4.3980803143977825E-3</v>
      </c>
    </row>
    <row r="180" spans="1:18" x14ac:dyDescent="0.25">
      <c r="A180">
        <v>200908</v>
      </c>
      <c r="B180">
        <v>6.7703795892968266E-2</v>
      </c>
      <c r="C180">
        <v>1.7259073058358387E-2</v>
      </c>
      <c r="D180">
        <v>4.5100000000000001E-2</v>
      </c>
      <c r="E180">
        <v>-5.0999999999999997E-2</v>
      </c>
      <c r="F180">
        <v>7.5999999999999998E-2</v>
      </c>
      <c r="G180">
        <v>-3.1699999999999999E-2</v>
      </c>
      <c r="I180" s="22">
        <v>152</v>
      </c>
      <c r="J180" s="22">
        <v>4.2713132500218996E-3</v>
      </c>
      <c r="K180" s="39">
        <v>2.189053748045227E-2</v>
      </c>
      <c r="L180" s="22">
        <v>0.38044058064178149</v>
      </c>
      <c r="N180" s="22">
        <v>53.533568904593643</v>
      </c>
      <c r="O180" s="22">
        <v>8.0568874971458371E-3</v>
      </c>
      <c r="R180" s="42">
        <f t="shared" si="2"/>
        <v>4.7919563118308558E-4</v>
      </c>
    </row>
    <row r="181" spans="1:18" x14ac:dyDescent="0.25">
      <c r="A181">
        <v>200907</v>
      </c>
      <c r="B181">
        <v>-3.0708148515773415E-3</v>
      </c>
      <c r="C181">
        <v>2.0354725285934183E-2</v>
      </c>
      <c r="D181">
        <v>-1.32E-2</v>
      </c>
      <c r="E181">
        <v>6.6799999999999998E-2</v>
      </c>
      <c r="F181">
        <v>2.7000000000000001E-3</v>
      </c>
      <c r="G181">
        <v>-1.7100000000000001E-2</v>
      </c>
      <c r="I181" s="22">
        <v>153</v>
      </c>
      <c r="J181" s="22">
        <v>-1.2100430295418079E-2</v>
      </c>
      <c r="K181" s="39">
        <v>2.9841111202496447E-2</v>
      </c>
      <c r="L181" s="22">
        <v>0.51861539183363914</v>
      </c>
      <c r="N181" s="22">
        <v>53.88692579505301</v>
      </c>
      <c r="O181" s="22">
        <v>8.379888268156277E-3</v>
      </c>
      <c r="R181" s="42">
        <f t="shared" si="2"/>
        <v>8.9049191779975892E-4</v>
      </c>
    </row>
    <row r="182" spans="1:18" x14ac:dyDescent="0.25">
      <c r="A182">
        <v>200906</v>
      </c>
      <c r="B182">
        <v>-9.1283501352348306E-3</v>
      </c>
      <c r="C182">
        <v>2.7120190517680776E-2</v>
      </c>
      <c r="D182">
        <v>-4.1999999999999997E-3</v>
      </c>
      <c r="E182">
        <v>-2.7000000000000003E-2</v>
      </c>
      <c r="F182">
        <v>3.0200000000000001E-2</v>
      </c>
      <c r="G182">
        <v>1.2999999999999999E-3</v>
      </c>
      <c r="I182" s="22">
        <v>154</v>
      </c>
      <c r="J182" s="22">
        <v>-2.2813933966270138E-2</v>
      </c>
      <c r="K182" s="39">
        <v>-2.2375736966088123E-2</v>
      </c>
      <c r="L182" s="22">
        <v>-0.38887297177001356</v>
      </c>
      <c r="N182" s="22">
        <v>54.240282685512369</v>
      </c>
      <c r="O182" s="22">
        <v>8.9083941964431812E-3</v>
      </c>
      <c r="R182" s="42">
        <f t="shared" si="2"/>
        <v>5.0067360477556251E-4</v>
      </c>
    </row>
    <row r="183" spans="1:18" x14ac:dyDescent="0.25">
      <c r="A183">
        <v>200905</v>
      </c>
      <c r="B183">
        <v>0.2276346074029354</v>
      </c>
      <c r="C183">
        <v>7.8715542257696836E-2</v>
      </c>
      <c r="D183">
        <v>0.10369999999999999</v>
      </c>
      <c r="E183">
        <v>5.3499999999999999E-2</v>
      </c>
      <c r="F183">
        <v>-7.7300000000000008E-2</v>
      </c>
      <c r="G183">
        <v>-6.3E-2</v>
      </c>
      <c r="I183" s="22">
        <v>155</v>
      </c>
      <c r="J183" s="22">
        <v>-1.1735281947158428E-2</v>
      </c>
      <c r="K183" s="39">
        <v>6.8452961321724487E-2</v>
      </c>
      <c r="L183" s="22">
        <v>1.1896594304795582</v>
      </c>
      <c r="N183" s="22">
        <v>54.593639575971736</v>
      </c>
      <c r="O183" s="22">
        <v>1.0452961672473782E-2</v>
      </c>
      <c r="R183" s="42">
        <f t="shared" si="2"/>
        <v>4.6858079137135087E-3</v>
      </c>
    </row>
    <row r="184" spans="1:18" x14ac:dyDescent="0.25">
      <c r="A184">
        <v>200904</v>
      </c>
      <c r="B184">
        <v>-6.2935332178340353E-2</v>
      </c>
      <c r="C184">
        <v>1.1552094766827281E-2</v>
      </c>
      <c r="D184">
        <v>6.8000000000000005E-3</v>
      </c>
      <c r="E184">
        <v>-1.5300000000000001E-2</v>
      </c>
      <c r="F184">
        <v>-1.77E-2</v>
      </c>
      <c r="G184">
        <v>-5.7699999999999994E-2</v>
      </c>
      <c r="I184" s="22">
        <v>156</v>
      </c>
      <c r="J184" s="22">
        <v>-2.0491003233336154E-3</v>
      </c>
      <c r="K184" s="39">
        <v>-9.3031462791236903E-4</v>
      </c>
      <c r="L184" s="22">
        <v>-1.6168147426191576E-2</v>
      </c>
      <c r="N184" s="22">
        <v>54.946996466431102</v>
      </c>
      <c r="O184" s="22">
        <v>1.0706753906883693E-2</v>
      </c>
      <c r="R184" s="42">
        <f t="shared" si="2"/>
        <v>8.654853069077296E-7</v>
      </c>
    </row>
    <row r="185" spans="1:18" x14ac:dyDescent="0.25">
      <c r="A185">
        <v>200903</v>
      </c>
      <c r="B185">
        <v>4.3768682880023446E-2</v>
      </c>
      <c r="C185">
        <v>8.6072864005313221E-3</v>
      </c>
      <c r="D185">
        <v>-1.9799999999999998E-2</v>
      </c>
      <c r="E185">
        <v>-6.5000000000000002E-2</v>
      </c>
      <c r="F185">
        <v>2.6000000000000002E-2</v>
      </c>
      <c r="G185">
        <v>-7.6700000000000004E-2</v>
      </c>
      <c r="I185" s="22">
        <v>157</v>
      </c>
      <c r="J185" s="22">
        <v>-3.2703119657949274E-2</v>
      </c>
      <c r="K185" s="39">
        <v>-5.4264154268355271E-2</v>
      </c>
      <c r="L185" s="22">
        <v>-0.94306895736676821</v>
      </c>
      <c r="N185" s="22">
        <v>55.300353356890461</v>
      </c>
      <c r="O185" s="22">
        <v>1.0976826699190534E-2</v>
      </c>
      <c r="R185" s="42">
        <f t="shared" si="2"/>
        <v>2.9445984384598597E-3</v>
      </c>
    </row>
    <row r="186" spans="1:18" x14ac:dyDescent="0.25">
      <c r="A186">
        <v>200902</v>
      </c>
      <c r="B186">
        <v>-2.4901939616394975E-2</v>
      </c>
      <c r="C186">
        <v>5.7979982967842014E-2</v>
      </c>
      <c r="D186">
        <v>3.7999999999999999E-2</v>
      </c>
      <c r="E186">
        <v>-4.2500000000000003E-2</v>
      </c>
      <c r="F186">
        <v>1.11E-2</v>
      </c>
      <c r="G186">
        <v>-3.4000000000000002E-2</v>
      </c>
      <c r="I186" s="22">
        <v>158</v>
      </c>
      <c r="J186" s="22">
        <v>-2.684051527566985E-2</v>
      </c>
      <c r="K186" s="39">
        <v>4.3433157528246689E-2</v>
      </c>
      <c r="L186" s="22">
        <v>0.7548346258700791</v>
      </c>
      <c r="N186" s="22">
        <v>55.653710247349828</v>
      </c>
      <c r="O186" s="22">
        <v>1.1231942866417821E-2</v>
      </c>
      <c r="R186" s="42">
        <f t="shared" si="2"/>
        <v>1.8864391728734922E-3</v>
      </c>
    </row>
    <row r="187" spans="1:18" x14ac:dyDescent="0.25">
      <c r="A187">
        <v>200901</v>
      </c>
      <c r="B187">
        <v>3.6902985074626748E-2</v>
      </c>
      <c r="C187">
        <v>2.698986685654492E-2</v>
      </c>
      <c r="D187">
        <v>-7.7000000000000002E-3</v>
      </c>
      <c r="E187">
        <v>3.1200000000000002E-2</v>
      </c>
      <c r="F187">
        <v>-5.3099999999999994E-2</v>
      </c>
      <c r="G187">
        <v>1.8000000000000002E-2</v>
      </c>
      <c r="I187" s="22">
        <v>159</v>
      </c>
      <c r="J187" s="22">
        <v>-3.8077266690923546E-2</v>
      </c>
      <c r="K187" s="39">
        <v>2.4438648737542819E-2</v>
      </c>
      <c r="L187" s="22">
        <v>0.42472478001573671</v>
      </c>
      <c r="N187" s="22">
        <v>56.007067137809187</v>
      </c>
      <c r="O187" s="22">
        <v>1.1327157663028498E-2</v>
      </c>
      <c r="R187" s="42">
        <f t="shared" si="2"/>
        <v>5.9724755211700324E-4</v>
      </c>
    </row>
    <row r="188" spans="1:18" x14ac:dyDescent="0.25">
      <c r="A188">
        <v>200812</v>
      </c>
      <c r="B188">
        <v>-0.12581139707081579</v>
      </c>
      <c r="C188">
        <v>-9.0776470147187704E-2</v>
      </c>
      <c r="D188">
        <v>1.9299999999999998E-2</v>
      </c>
      <c r="E188">
        <v>2.5399999999999999E-2</v>
      </c>
      <c r="F188">
        <v>-4.1500000000000002E-2</v>
      </c>
      <c r="G188">
        <v>-5.0099999999999999E-2</v>
      </c>
      <c r="I188" s="22">
        <v>160</v>
      </c>
      <c r="J188" s="22">
        <v>1.0777004019282594E-4</v>
      </c>
      <c r="K188" s="39">
        <v>3.0796053171759683E-2</v>
      </c>
      <c r="L188" s="22">
        <v>0.5352115433712672</v>
      </c>
      <c r="N188" s="22">
        <v>56.360424028268554</v>
      </c>
      <c r="O188" s="22">
        <v>1.1842563566701436E-2</v>
      </c>
      <c r="R188" s="42">
        <f t="shared" si="2"/>
        <v>9.483968909578496E-4</v>
      </c>
    </row>
    <row r="189" spans="1:18" x14ac:dyDescent="0.25">
      <c r="A189">
        <v>200811</v>
      </c>
      <c r="B189">
        <v>-6.4171122994652885E-3</v>
      </c>
      <c r="C189">
        <v>2.1516648862857535E-2</v>
      </c>
      <c r="D189">
        <v>-1.8000000000000002E-2</v>
      </c>
      <c r="E189">
        <v>4.3299999999999998E-2</v>
      </c>
      <c r="F189">
        <v>-3.3300000000000003E-2</v>
      </c>
      <c r="G189">
        <v>6.3E-2</v>
      </c>
      <c r="I189" s="22">
        <v>161</v>
      </c>
      <c r="J189" s="22">
        <v>1.8783291907584574E-2</v>
      </c>
      <c r="K189" s="39">
        <v>3.4468667644859535E-2</v>
      </c>
      <c r="L189" s="22">
        <v>0.5990387373753977</v>
      </c>
      <c r="N189" s="22">
        <v>56.71378091872792</v>
      </c>
      <c r="O189" s="22">
        <v>1.2359164820074264E-2</v>
      </c>
      <c r="R189" s="42">
        <f t="shared" si="2"/>
        <v>1.1880890492117866E-3</v>
      </c>
    </row>
    <row r="190" spans="1:18" x14ac:dyDescent="0.25">
      <c r="A190">
        <v>200810</v>
      </c>
      <c r="B190">
        <v>-9.5021026612307491E-3</v>
      </c>
      <c r="C190">
        <v>1.7525157139905989E-3</v>
      </c>
      <c r="D190">
        <v>-7.3800000000000004E-2</v>
      </c>
      <c r="E190">
        <v>3.6200000000000003E-2</v>
      </c>
      <c r="F190">
        <v>2.2000000000000001E-3</v>
      </c>
      <c r="G190">
        <v>6.7500000000000004E-2</v>
      </c>
      <c r="I190" s="22">
        <v>162</v>
      </c>
      <c r="J190" s="22">
        <v>1.6564407402746568E-2</v>
      </c>
      <c r="K190" s="39">
        <v>2.3448038147969023E-2</v>
      </c>
      <c r="L190" s="22">
        <v>0.40750873549312566</v>
      </c>
      <c r="N190" s="22">
        <v>57.06713780918728</v>
      </c>
      <c r="O190" s="22">
        <v>1.2422360248447006E-2</v>
      </c>
      <c r="R190" s="42">
        <f t="shared" si="2"/>
        <v>5.4981049298861062E-4</v>
      </c>
    </row>
    <row r="191" spans="1:18" x14ac:dyDescent="0.25">
      <c r="A191">
        <v>200809</v>
      </c>
      <c r="B191">
        <v>-4.5472652060671082E-2</v>
      </c>
      <c r="C191">
        <v>-3.8960431244066562E-2</v>
      </c>
      <c r="D191">
        <v>-1.72E-2</v>
      </c>
      <c r="E191">
        <v>3.3399999999999999E-2</v>
      </c>
      <c r="F191">
        <v>5.9500000000000004E-2</v>
      </c>
      <c r="G191">
        <v>8.4600000000000009E-2</v>
      </c>
      <c r="I191" s="22">
        <v>163</v>
      </c>
      <c r="J191" s="22">
        <v>6.4085897099391857E-3</v>
      </c>
      <c r="K191" s="39">
        <v>-1.556480021029372E-2</v>
      </c>
      <c r="L191" s="22">
        <v>-0.2705041680618947</v>
      </c>
      <c r="N191" s="22">
        <v>57.420494699646646</v>
      </c>
      <c r="O191" s="22">
        <v>1.251847160650188E-2</v>
      </c>
      <c r="R191" s="42">
        <f t="shared" si="2"/>
        <v>2.4226300558635944E-4</v>
      </c>
    </row>
    <row r="192" spans="1:18" x14ac:dyDescent="0.25">
      <c r="A192">
        <v>200808</v>
      </c>
      <c r="B192">
        <v>-9.835612653681447E-2</v>
      </c>
      <c r="C192">
        <v>-8.716348630645876E-2</v>
      </c>
      <c r="D192">
        <v>-4.0599999999999997E-2</v>
      </c>
      <c r="E192">
        <v>-1.5800000000000002E-2</v>
      </c>
      <c r="F192">
        <v>5.4000000000000006E-2</v>
      </c>
      <c r="G192">
        <v>5.5099999999999996E-2</v>
      </c>
      <c r="I192" s="22">
        <v>164</v>
      </c>
      <c r="J192" s="22">
        <v>3.0547953964431282E-3</v>
      </c>
      <c r="K192" s="39">
        <v>9.3043694236311369E-3</v>
      </c>
      <c r="L192" s="22">
        <v>0.16170273156576392</v>
      </c>
      <c r="N192" s="22">
        <v>57.773851590106013</v>
      </c>
      <c r="O192" s="22">
        <v>1.2531328320801949E-2</v>
      </c>
      <c r="R192" s="42">
        <f t="shared" si="2"/>
        <v>8.6571290371402021E-5</v>
      </c>
    </row>
    <row r="193" spans="1:18" x14ac:dyDescent="0.25">
      <c r="A193">
        <v>200807</v>
      </c>
      <c r="B193">
        <v>1.6656367619796608E-2</v>
      </c>
      <c r="C193">
        <v>-7.8439588183737419E-2</v>
      </c>
      <c r="D193">
        <v>-3.5699999999999996E-2</v>
      </c>
      <c r="E193">
        <v>5.6500000000000002E-2</v>
      </c>
      <c r="F193">
        <v>2.63E-2</v>
      </c>
      <c r="G193">
        <v>6.0499999999999998E-2</v>
      </c>
      <c r="I193" s="22">
        <v>165</v>
      </c>
      <c r="J193" s="22">
        <v>9.9033980406575423E-3</v>
      </c>
      <c r="K193" s="39">
        <v>2.5213226628205909E-2</v>
      </c>
      <c r="L193" s="22">
        <v>0.43818634361321784</v>
      </c>
      <c r="N193" s="22">
        <v>58.127208480565372</v>
      </c>
      <c r="O193" s="22">
        <v>1.2820512820512997E-2</v>
      </c>
      <c r="R193" s="42">
        <f t="shared" si="2"/>
        <v>6.3570679700527156E-4</v>
      </c>
    </row>
    <row r="194" spans="1:18" x14ac:dyDescent="0.25">
      <c r="A194">
        <v>200806</v>
      </c>
      <c r="B194">
        <v>4.3496101764464612E-2</v>
      </c>
      <c r="C194">
        <v>5.0853091634777137E-3</v>
      </c>
      <c r="D194">
        <v>-1.1999999999999999E-3</v>
      </c>
      <c r="E194">
        <v>-1.3899999999999999E-2</v>
      </c>
      <c r="F194">
        <v>3.4999999999999996E-3</v>
      </c>
      <c r="G194">
        <v>9.7000000000000003E-3</v>
      </c>
      <c r="I194" s="22">
        <v>166</v>
      </c>
      <c r="J194" s="22">
        <v>-2.086741500043891E-2</v>
      </c>
      <c r="K194" s="39">
        <v>5.7296799584916333E-2</v>
      </c>
      <c r="L194" s="22">
        <v>0.99577398327777356</v>
      </c>
      <c r="N194" s="22">
        <v>58.480565371024738</v>
      </c>
      <c r="O194" s="22">
        <v>1.2874306116598344E-2</v>
      </c>
      <c r="R194" s="42">
        <f t="shared" si="2"/>
        <v>3.2829232426740684E-3</v>
      </c>
    </row>
    <row r="195" spans="1:18" x14ac:dyDescent="0.25">
      <c r="A195">
        <v>200805</v>
      </c>
      <c r="B195">
        <v>0.12745778394633356</v>
      </c>
      <c r="C195">
        <v>4.4306404610092276E-2</v>
      </c>
      <c r="D195">
        <v>3.4000000000000002E-2</v>
      </c>
      <c r="E195">
        <v>-4.5499999999999999E-2</v>
      </c>
      <c r="F195">
        <v>-3.0200000000000001E-2</v>
      </c>
      <c r="G195">
        <v>-4.3799999999999999E-2</v>
      </c>
      <c r="I195" s="22">
        <v>167</v>
      </c>
      <c r="J195" s="22">
        <v>3.554264033144594E-2</v>
      </c>
      <c r="K195" s="39">
        <v>3.1595673885869258E-2</v>
      </c>
      <c r="L195" s="22">
        <v>0.5491083318370914</v>
      </c>
      <c r="N195" s="22">
        <v>58.833922261484105</v>
      </c>
      <c r="O195" s="22">
        <v>1.305487954421114E-2</v>
      </c>
      <c r="R195" s="42">
        <f t="shared" si="2"/>
        <v>9.9828660830220063E-4</v>
      </c>
    </row>
    <row r="196" spans="1:18" x14ac:dyDescent="0.25">
      <c r="A196">
        <v>200804</v>
      </c>
      <c r="B196">
        <v>-0.18400970742887957</v>
      </c>
      <c r="C196">
        <v>-0.11850720167362583</v>
      </c>
      <c r="D196">
        <v>-2.92E-2</v>
      </c>
      <c r="E196">
        <v>-8.6999999999999994E-3</v>
      </c>
      <c r="F196">
        <v>-1.2199999999999999E-2</v>
      </c>
      <c r="G196">
        <v>-2.7200000000000002E-2</v>
      </c>
      <c r="I196" s="22">
        <v>168</v>
      </c>
      <c r="J196" s="22">
        <v>4.5277858705496998E-2</v>
      </c>
      <c r="K196" s="39">
        <v>-5.9195130215609015E-2</v>
      </c>
      <c r="L196" s="22">
        <v>-1.0287654988143706</v>
      </c>
      <c r="N196" s="22">
        <v>59.187279151943464</v>
      </c>
      <c r="O196" s="22">
        <v>1.3128438626446748E-2</v>
      </c>
      <c r="R196" s="42">
        <f t="shared" si="2"/>
        <v>3.5040634412429076E-3</v>
      </c>
    </row>
    <row r="197" spans="1:18" x14ac:dyDescent="0.25">
      <c r="A197">
        <v>200803</v>
      </c>
      <c r="B197">
        <v>-6.2492100007584095E-2</v>
      </c>
      <c r="C197">
        <v>-1.5918102054623962E-4</v>
      </c>
      <c r="D197">
        <v>-4.2800000000000005E-2</v>
      </c>
      <c r="E197">
        <v>2.2599999999999999E-2</v>
      </c>
      <c r="F197">
        <v>1.3999999999999999E-2</v>
      </c>
      <c r="G197">
        <v>2.9300000000000003E-2</v>
      </c>
      <c r="I197" s="22">
        <v>169</v>
      </c>
      <c r="J197" s="22">
        <v>-8.244733817960823E-3</v>
      </c>
      <c r="K197" s="39">
        <v>-4.4583565865002721E-2</v>
      </c>
      <c r="L197" s="22">
        <v>-0.77482783142756861</v>
      </c>
      <c r="N197" s="22">
        <v>59.540636042402831</v>
      </c>
      <c r="O197" s="22">
        <v>1.5178767273524851E-2</v>
      </c>
      <c r="R197" s="42">
        <f t="shared" si="2"/>
        <v>1.9876943452390356E-3</v>
      </c>
    </row>
    <row r="198" spans="1:18" x14ac:dyDescent="0.25">
      <c r="A198">
        <v>200802</v>
      </c>
      <c r="B198">
        <v>8.399101172859802E-2</v>
      </c>
      <c r="C198">
        <v>4.4482973142513593E-2</v>
      </c>
      <c r="D198">
        <v>2.3700000000000002E-2</v>
      </c>
      <c r="E198">
        <v>-4.4699999999999997E-2</v>
      </c>
      <c r="F198">
        <v>-3.8E-3</v>
      </c>
      <c r="G198">
        <v>-7.3000000000000001E-3</v>
      </c>
      <c r="I198" s="22">
        <v>170</v>
      </c>
      <c r="J198" s="22">
        <v>8.22351891818459E-3</v>
      </c>
      <c r="K198" s="39">
        <v>5.4930641096007461E-2</v>
      </c>
      <c r="L198" s="22">
        <v>0.95465198203797696</v>
      </c>
      <c r="N198" s="22">
        <v>59.893992932862197</v>
      </c>
      <c r="O198" s="22">
        <v>1.525794416570192E-2</v>
      </c>
      <c r="R198" s="42">
        <f t="shared" si="2"/>
        <v>3.017375331218384E-3</v>
      </c>
    </row>
    <row r="199" spans="1:18" x14ac:dyDescent="0.25">
      <c r="A199">
        <v>200801</v>
      </c>
      <c r="B199">
        <v>-6.8178336142178608E-2</v>
      </c>
      <c r="C199">
        <v>-3.134292864475674E-2</v>
      </c>
      <c r="D199">
        <v>-4.53E-2</v>
      </c>
      <c r="E199">
        <v>1.29E-2</v>
      </c>
      <c r="F199">
        <v>2.7400000000000001E-2</v>
      </c>
      <c r="G199">
        <v>5.9500000000000004E-2</v>
      </c>
      <c r="I199" s="22">
        <v>171</v>
      </c>
      <c r="J199" s="22">
        <v>-2.9845617609181828E-2</v>
      </c>
      <c r="K199" s="39">
        <v>-1.0534349024572599E-2</v>
      </c>
      <c r="L199" s="22">
        <v>-0.18307882404305328</v>
      </c>
      <c r="N199" s="22">
        <v>60.247349823321557</v>
      </c>
      <c r="O199" s="22">
        <v>1.5424164524421524E-2</v>
      </c>
      <c r="R199" s="42">
        <f t="shared" si="2"/>
        <v>1.1097250937151367E-4</v>
      </c>
    </row>
    <row r="200" spans="1:18" x14ac:dyDescent="0.25">
      <c r="A200">
        <v>200712</v>
      </c>
      <c r="B200">
        <v>-9.3807848944835293E-2</v>
      </c>
      <c r="C200">
        <v>-2.3952745076885607E-2</v>
      </c>
      <c r="D200">
        <v>-3.8E-3</v>
      </c>
      <c r="E200">
        <v>8.1000000000000013E-3</v>
      </c>
      <c r="F200">
        <v>-4.0000000000000002E-4</v>
      </c>
      <c r="G200">
        <v>1.5900000000000001E-2</v>
      </c>
      <c r="I200" s="22">
        <v>172</v>
      </c>
      <c r="J200" s="22">
        <v>-8.5701528803711263E-2</v>
      </c>
      <c r="K200" s="39">
        <v>2.5573528803711304E-2</v>
      </c>
      <c r="L200" s="22">
        <v>0.44444811626170455</v>
      </c>
      <c r="N200" s="22">
        <v>60.600706713780923</v>
      </c>
      <c r="O200" s="22">
        <v>1.5494356187290892E-2</v>
      </c>
      <c r="R200" s="42">
        <f t="shared" si="2"/>
        <v>6.5400537547425177E-4</v>
      </c>
    </row>
    <row r="201" spans="1:18" x14ac:dyDescent="0.25">
      <c r="A201">
        <v>200711</v>
      </c>
      <c r="B201">
        <v>-5.0009892066562589E-2</v>
      </c>
      <c r="C201">
        <v>-9.1734102444316123E-2</v>
      </c>
      <c r="D201">
        <v>-3.2799999999999996E-2</v>
      </c>
      <c r="E201">
        <v>2.7099999999999999E-2</v>
      </c>
      <c r="F201">
        <v>-1.5700000000000002E-2</v>
      </c>
      <c r="G201">
        <v>2.2200000000000001E-2</v>
      </c>
      <c r="I201" s="22">
        <v>173</v>
      </c>
      <c r="J201" s="22">
        <v>-6.3164842439542819E-3</v>
      </c>
      <c r="K201" s="39">
        <v>-1.2336951254098814E-2</v>
      </c>
      <c r="L201" s="22">
        <v>-0.21440665413765517</v>
      </c>
      <c r="N201" s="22">
        <v>60.954063604240289</v>
      </c>
      <c r="O201" s="22">
        <v>1.6592642252576839E-2</v>
      </c>
      <c r="R201" s="42">
        <f t="shared" si="2"/>
        <v>1.5220036624601028E-4</v>
      </c>
    </row>
    <row r="202" spans="1:18" x14ac:dyDescent="0.25">
      <c r="A202">
        <v>200710</v>
      </c>
      <c r="B202">
        <v>-3.9666455562592295E-2</v>
      </c>
      <c r="C202">
        <v>-5.2952455025855327E-3</v>
      </c>
      <c r="D202">
        <v>-2.75E-2</v>
      </c>
      <c r="E202">
        <v>-1.1200000000000002E-2</v>
      </c>
      <c r="F202">
        <v>-1.46E-2</v>
      </c>
      <c r="G202">
        <v>-3.5000000000000003E-2</v>
      </c>
      <c r="I202" s="22">
        <v>174</v>
      </c>
      <c r="J202" s="22">
        <v>4.3737736270348167E-2</v>
      </c>
      <c r="K202" s="39">
        <v>-3.7481021361670981E-2</v>
      </c>
      <c r="L202" s="22">
        <v>-0.65139111100466773</v>
      </c>
      <c r="N202" s="22">
        <v>61.307420494699649</v>
      </c>
      <c r="O202" s="22">
        <v>1.6656367619796608E-2</v>
      </c>
      <c r="R202" s="42">
        <f t="shared" si="2"/>
        <v>1.4048269623140365E-3</v>
      </c>
    </row>
    <row r="203" spans="1:18" x14ac:dyDescent="0.25">
      <c r="A203">
        <v>200709</v>
      </c>
      <c r="B203">
        <v>-0.10801039430572812</v>
      </c>
      <c r="C203">
        <v>-3.4729762156485822E-2</v>
      </c>
      <c r="D203">
        <v>-3.7100000000000001E-2</v>
      </c>
      <c r="E203">
        <v>-4.9500000000000002E-2</v>
      </c>
      <c r="F203">
        <v>1.4199999999999999E-2</v>
      </c>
      <c r="G203">
        <v>-5.1100000000000007E-2</v>
      </c>
      <c r="I203" s="22">
        <v>175</v>
      </c>
      <c r="J203" s="22">
        <v>-8.6653702616424425E-3</v>
      </c>
      <c r="K203" s="39">
        <v>-2.1639517129195589E-2</v>
      </c>
      <c r="L203" s="22">
        <v>-0.37607804142727963</v>
      </c>
      <c r="N203" s="22">
        <v>61.660777385159015</v>
      </c>
      <c r="O203" s="22">
        <v>1.7448969993415497E-2</v>
      </c>
      <c r="R203" s="42">
        <f t="shared" si="2"/>
        <v>4.6826870158474932E-4</v>
      </c>
    </row>
    <row r="204" spans="1:18" x14ac:dyDescent="0.25">
      <c r="A204">
        <v>200708</v>
      </c>
      <c r="B204">
        <v>2.8747433264886935E-2</v>
      </c>
      <c r="C204">
        <v>-1.4015782044188518E-2</v>
      </c>
      <c r="D204">
        <v>-0.10580000000000001</v>
      </c>
      <c r="E204">
        <v>-5.1000000000000004E-3</v>
      </c>
      <c r="F204">
        <v>5.2600000000000001E-2</v>
      </c>
      <c r="G204">
        <v>2.3099999999999999E-2</v>
      </c>
      <c r="I204" s="22">
        <v>176</v>
      </c>
      <c r="J204" s="22">
        <v>-3.026756843304303E-2</v>
      </c>
      <c r="K204" s="39">
        <v>3.026756843304303E-2</v>
      </c>
      <c r="L204" s="22">
        <v>0.52602688808186537</v>
      </c>
      <c r="N204" s="22">
        <v>62.014134275618375</v>
      </c>
      <c r="O204" s="22">
        <v>1.7740680907078366E-2</v>
      </c>
      <c r="R204" s="42">
        <f t="shared" si="2"/>
        <v>9.1612569884894296E-4</v>
      </c>
    </row>
    <row r="205" spans="1:18" x14ac:dyDescent="0.25">
      <c r="A205">
        <v>200707</v>
      </c>
      <c r="B205">
        <v>0.13973461682820743</v>
      </c>
      <c r="C205">
        <v>3.6400110610150138E-2</v>
      </c>
      <c r="D205">
        <v>2.5099999999999997E-2</v>
      </c>
      <c r="E205">
        <v>3.5099999999999999E-2</v>
      </c>
      <c r="F205">
        <v>-3.1400000000000004E-2</v>
      </c>
      <c r="G205">
        <v>-2.5000000000000001E-3</v>
      </c>
      <c r="I205" s="22">
        <v>177</v>
      </c>
      <c r="J205" s="22">
        <v>3.3215857777371606E-2</v>
      </c>
      <c r="K205" s="39">
        <v>-6.8282828002971058E-2</v>
      </c>
      <c r="L205" s="22">
        <v>-1.1867026452187639</v>
      </c>
      <c r="N205" s="22">
        <v>62.367491166077741</v>
      </c>
      <c r="O205" s="22">
        <v>1.80551156160913E-2</v>
      </c>
      <c r="R205" s="42">
        <f t="shared" si="2"/>
        <v>4.6625446000833288E-3</v>
      </c>
    </row>
    <row r="206" spans="1:18" x14ac:dyDescent="0.25">
      <c r="A206">
        <v>200706</v>
      </c>
      <c r="B206">
        <v>-5.9550258507921283E-2</v>
      </c>
      <c r="C206">
        <v>-2.2388389148648491E-2</v>
      </c>
      <c r="D206">
        <v>3.5099999999999999E-2</v>
      </c>
      <c r="E206">
        <v>3.0999999999999999E-3</v>
      </c>
      <c r="F206">
        <v>1.8000000000000002E-2</v>
      </c>
      <c r="G206">
        <v>-4.3E-3</v>
      </c>
      <c r="I206" s="22">
        <v>178</v>
      </c>
      <c r="J206" s="22">
        <v>-3.9440445734205569E-2</v>
      </c>
      <c r="K206" s="39">
        <v>2.5015687603887275E-2</v>
      </c>
      <c r="L206" s="22">
        <v>0.43475326842361589</v>
      </c>
      <c r="N206" s="22">
        <v>62.720848056537108</v>
      </c>
      <c r="O206" s="22">
        <v>1.8626929217669064E-2</v>
      </c>
      <c r="R206" s="42">
        <f t="shared" si="2"/>
        <v>6.2578462629527952E-4</v>
      </c>
    </row>
    <row r="207" spans="1:18" x14ac:dyDescent="0.25">
      <c r="A207">
        <v>200705</v>
      </c>
      <c r="B207">
        <v>-4.134320633783195E-2</v>
      </c>
      <c r="C207">
        <v>-4.9564424896092474E-3</v>
      </c>
      <c r="D207">
        <v>5.1900000000000002E-2</v>
      </c>
      <c r="E207">
        <v>4.2900000000000001E-2</v>
      </c>
      <c r="F207">
        <v>-3.0600000000000002E-2</v>
      </c>
      <c r="G207">
        <v>6.9999999999999993E-3</v>
      </c>
      <c r="I207" s="22">
        <v>179</v>
      </c>
      <c r="J207" s="22">
        <v>2.3351380281665255E-2</v>
      </c>
      <c r="K207" s="39">
        <v>4.4352415611303014E-2</v>
      </c>
      <c r="L207" s="22">
        <v>0.77081061911327353</v>
      </c>
      <c r="N207" s="22">
        <v>63.074204946996467</v>
      </c>
      <c r="O207" s="22">
        <v>1.898090611230363E-2</v>
      </c>
      <c r="R207" s="42">
        <f t="shared" si="2"/>
        <v>1.9671367705577552E-3</v>
      </c>
    </row>
    <row r="208" spans="1:18" x14ac:dyDescent="0.25">
      <c r="A208">
        <v>200704</v>
      </c>
      <c r="B208">
        <v>-2.1197833456727655E-2</v>
      </c>
      <c r="C208">
        <v>-1.582110262867642E-2</v>
      </c>
      <c r="D208">
        <v>4.2699999999999995E-2</v>
      </c>
      <c r="E208">
        <v>-5.9999999999999995E-4</v>
      </c>
      <c r="F208">
        <v>-9.300000000000001E-3</v>
      </c>
      <c r="G208">
        <v>4.0999999999999995E-3</v>
      </c>
      <c r="I208" s="22">
        <v>180</v>
      </c>
      <c r="J208" s="22">
        <v>1.770346701086415E-2</v>
      </c>
      <c r="K208" s="39">
        <v>-2.0774281862441492E-2</v>
      </c>
      <c r="L208" s="22">
        <v>-0.36104092287458911</v>
      </c>
      <c r="N208" s="22">
        <v>63.427561837455833</v>
      </c>
      <c r="O208" s="22">
        <v>1.9232265090230127E-2</v>
      </c>
      <c r="R208" s="42">
        <f t="shared" si="2"/>
        <v>4.3157078690016551E-4</v>
      </c>
    </row>
    <row r="209" spans="1:18" x14ac:dyDescent="0.25">
      <c r="A209">
        <v>200703</v>
      </c>
      <c r="B209">
        <v>7.4552496597927176E-2</v>
      </c>
      <c r="C209">
        <v>2.5680178208549842E-2</v>
      </c>
      <c r="D209">
        <v>1.2699999999999999E-2</v>
      </c>
      <c r="E209">
        <v>-2.0199999999999999E-2</v>
      </c>
      <c r="F209">
        <v>-4.3E-3</v>
      </c>
      <c r="G209">
        <v>-4.5999999999999999E-3</v>
      </c>
      <c r="I209" s="22">
        <v>181</v>
      </c>
      <c r="J209" s="22">
        <v>2.3402501778532401E-2</v>
      </c>
      <c r="K209" s="39">
        <v>-3.2530851913767228E-2</v>
      </c>
      <c r="L209" s="22">
        <v>-0.56536100138687484</v>
      </c>
      <c r="N209" s="22">
        <v>63.7809187279152</v>
      </c>
      <c r="O209" s="22">
        <v>1.9866514877564301E-2</v>
      </c>
      <c r="R209" s="42">
        <f t="shared" si="2"/>
        <v>1.058256326235453E-3</v>
      </c>
    </row>
    <row r="210" spans="1:18" x14ac:dyDescent="0.25">
      <c r="A210">
        <v>200702</v>
      </c>
      <c r="B210">
        <v>3.4255028906740703E-2</v>
      </c>
      <c r="C210">
        <v>2.1302642737299538E-2</v>
      </c>
      <c r="D210">
        <v>1.78E-2</v>
      </c>
      <c r="E210">
        <v>-5.9999999999999995E-4</v>
      </c>
      <c r="F210">
        <v>1.47E-2</v>
      </c>
      <c r="G210">
        <v>-8.3000000000000001E-3</v>
      </c>
      <c r="I210" s="22">
        <v>182</v>
      </c>
      <c r="J210" s="22">
        <v>9.0146383723110277E-2</v>
      </c>
      <c r="K210" s="39">
        <v>0.13748822367982511</v>
      </c>
      <c r="L210" s="22">
        <v>2.3894388018050217</v>
      </c>
      <c r="N210" s="22">
        <v>64.134275618374559</v>
      </c>
      <c r="O210" s="22">
        <v>2.1164021164021163E-2</v>
      </c>
      <c r="R210" s="42">
        <f t="shared" si="2"/>
        <v>1.8903011650633621E-2</v>
      </c>
    </row>
    <row r="211" spans="1:18" x14ac:dyDescent="0.25">
      <c r="A211">
        <v>200701</v>
      </c>
      <c r="B211">
        <v>-3.7111940454100045E-2</v>
      </c>
      <c r="C211">
        <v>1.7343278361884096E-2</v>
      </c>
      <c r="D211">
        <v>3.39E-2</v>
      </c>
      <c r="E211">
        <v>3.2599999999999997E-2</v>
      </c>
      <c r="F211">
        <v>-2.4700000000000003E-2</v>
      </c>
      <c r="G211">
        <v>1.2199999999999999E-2</v>
      </c>
      <c r="I211" s="22">
        <v>183</v>
      </c>
      <c r="J211" s="22">
        <v>-2.9551577210776953E-3</v>
      </c>
      <c r="K211" s="39">
        <v>-5.9980174457262656E-2</v>
      </c>
      <c r="L211" s="22">
        <v>-1.0424089594827484</v>
      </c>
      <c r="N211" s="22">
        <v>64.487632508833926</v>
      </c>
      <c r="O211" s="22">
        <v>2.3017902813299296E-2</v>
      </c>
      <c r="R211" s="42">
        <f t="shared" si="2"/>
        <v>3.5976213279236635E-3</v>
      </c>
    </row>
    <row r="212" spans="1:18" x14ac:dyDescent="0.25">
      <c r="A212">
        <v>200612</v>
      </c>
      <c r="B212">
        <v>-9.8507631005187668E-2</v>
      </c>
      <c r="C212">
        <v>-2.7897296954983886E-2</v>
      </c>
      <c r="D212">
        <v>-1.3500000000000002E-2</v>
      </c>
      <c r="E212">
        <v>-2.2000000000000001E-3</v>
      </c>
      <c r="F212">
        <v>-8.199999999999999E-3</v>
      </c>
      <c r="G212">
        <v>8.1000000000000013E-3</v>
      </c>
      <c r="I212" s="22">
        <v>184</v>
      </c>
      <c r="J212" s="22">
        <v>-1.2092743152978393E-2</v>
      </c>
      <c r="K212" s="39">
        <v>5.5861426033001843E-2</v>
      </c>
      <c r="L212" s="22">
        <v>0.97082830307161894</v>
      </c>
      <c r="N212" s="22">
        <v>64.840989399293292</v>
      </c>
      <c r="O212" s="22">
        <v>2.409638554216853E-2</v>
      </c>
      <c r="R212" s="42">
        <f t="shared" si="2"/>
        <v>3.1204989184405361E-3</v>
      </c>
    </row>
    <row r="213" spans="1:18" x14ac:dyDescent="0.25">
      <c r="A213">
        <v>200611</v>
      </c>
      <c r="B213">
        <v>4.6684110090299269E-2</v>
      </c>
      <c r="C213">
        <v>2.4045313635812304E-2</v>
      </c>
      <c r="D213">
        <v>1.24E-2</v>
      </c>
      <c r="E213">
        <v>1.6E-2</v>
      </c>
      <c r="F213">
        <v>-3.4599999999999999E-2</v>
      </c>
      <c r="G213">
        <v>1.6899999999999998E-2</v>
      </c>
      <c r="I213" s="22">
        <v>185</v>
      </c>
      <c r="J213" s="22">
        <v>5.920882658295356E-2</v>
      </c>
      <c r="K213" s="39">
        <v>-8.4110766199348541E-2</v>
      </c>
      <c r="L213" s="22">
        <v>-1.4617799475997229</v>
      </c>
      <c r="N213" s="22">
        <v>65.194346289752659</v>
      </c>
      <c r="O213" s="22">
        <v>2.4392048537463795E-2</v>
      </c>
      <c r="R213" s="42">
        <f t="shared" si="2"/>
        <v>7.0746209906414727E-3</v>
      </c>
    </row>
    <row r="214" spans="1:18" x14ac:dyDescent="0.25">
      <c r="A214">
        <v>200610</v>
      </c>
      <c r="B214">
        <v>3.9104931566369405E-3</v>
      </c>
      <c r="C214">
        <v>4.9629449798820557E-2</v>
      </c>
      <c r="D214">
        <v>2.2799999999999997E-2</v>
      </c>
      <c r="E214">
        <v>-5.2199999999999996E-2</v>
      </c>
      <c r="F214">
        <v>2.35E-2</v>
      </c>
      <c r="G214">
        <v>-2.52E-2</v>
      </c>
      <c r="I214" s="22">
        <v>186</v>
      </c>
      <c r="J214" s="22">
        <v>1.8006600768619301E-2</v>
      </c>
      <c r="K214" s="39">
        <v>1.8896384306007447E-2</v>
      </c>
      <c r="L214" s="22">
        <v>0.32840451833707979</v>
      </c>
      <c r="N214" s="22">
        <v>65.547703180212011</v>
      </c>
      <c r="O214" s="22">
        <v>2.472277767678599E-2</v>
      </c>
      <c r="R214" s="42">
        <f t="shared" si="2"/>
        <v>3.5707333984032457E-4</v>
      </c>
    </row>
    <row r="215" spans="1:18" x14ac:dyDescent="0.25">
      <c r="A215">
        <v>200609</v>
      </c>
      <c r="B215">
        <v>-5.8315334773217931E-3</v>
      </c>
      <c r="C215">
        <v>2.0931436367138678E-2</v>
      </c>
      <c r="D215">
        <v>-2.3E-3</v>
      </c>
      <c r="E215">
        <v>2.4E-2</v>
      </c>
      <c r="F215">
        <v>-2.5000000000000001E-3</v>
      </c>
      <c r="G215">
        <v>3.04E-2</v>
      </c>
      <c r="I215" s="22">
        <v>187</v>
      </c>
      <c r="J215" s="22">
        <v>-0.11439734438188626</v>
      </c>
      <c r="K215" s="39">
        <v>-1.1414052688929532E-2</v>
      </c>
      <c r="L215" s="22">
        <v>-0.19836739213597979</v>
      </c>
      <c r="N215" s="22">
        <v>65.901060070671377</v>
      </c>
      <c r="O215" s="22">
        <v>2.5252525252525082E-2</v>
      </c>
      <c r="R215" s="42">
        <f t="shared" si="2"/>
        <v>1.3028059878565949E-4</v>
      </c>
    </row>
    <row r="216" spans="1:18" x14ac:dyDescent="0.25">
      <c r="A216">
        <v>200608</v>
      </c>
      <c r="B216">
        <v>-2.8294507087936127E-2</v>
      </c>
      <c r="C216">
        <v>5.4371246874775236E-2</v>
      </c>
      <c r="D216">
        <v>-5.0000000000000001E-3</v>
      </c>
      <c r="E216">
        <v>-2E-3</v>
      </c>
      <c r="F216">
        <v>4.6999999999999993E-3</v>
      </c>
      <c r="G216">
        <v>9.1999999999999998E-3</v>
      </c>
      <c r="I216" s="22">
        <v>188</v>
      </c>
      <c r="J216" s="22">
        <v>1.7885635057653237E-2</v>
      </c>
      <c r="K216" s="39">
        <v>-2.4302747357118525E-2</v>
      </c>
      <c r="L216" s="22">
        <v>-0.42236291932022813</v>
      </c>
      <c r="N216" s="22">
        <v>66.254416961130744</v>
      </c>
      <c r="O216" s="22">
        <v>2.6161850730474168E-2</v>
      </c>
      <c r="R216" s="42">
        <f t="shared" si="2"/>
        <v>5.9062352910393143E-4</v>
      </c>
    </row>
    <row r="217" spans="1:18" x14ac:dyDescent="0.25">
      <c r="A217">
        <v>200607</v>
      </c>
      <c r="B217">
        <v>1.9232265090230127E-2</v>
      </c>
      <c r="C217">
        <v>2.252590256589948E-2</v>
      </c>
      <c r="D217">
        <v>1.7100000000000001E-2</v>
      </c>
      <c r="E217">
        <v>-7.8000000000000005E-3</v>
      </c>
      <c r="F217">
        <v>-2.3999999999999998E-3</v>
      </c>
      <c r="G217">
        <v>2.5999999999999999E-3</v>
      </c>
      <c r="I217" s="22">
        <v>189</v>
      </c>
      <c r="J217" s="22">
        <v>-1.088012715985077E-2</v>
      </c>
      <c r="K217" s="39">
        <v>1.3780244986200205E-3</v>
      </c>
      <c r="L217" s="22">
        <v>2.3948998093890977E-2</v>
      </c>
      <c r="N217" s="22">
        <v>66.60777385159011</v>
      </c>
      <c r="O217" s="22">
        <v>2.6456583382376442E-2</v>
      </c>
      <c r="R217" s="42">
        <f t="shared" si="2"/>
        <v>1.8989515187969589E-6</v>
      </c>
    </row>
    <row r="218" spans="1:18" x14ac:dyDescent="0.25">
      <c r="A218">
        <v>200606</v>
      </c>
      <c r="B218">
        <v>-2.4397647505217113E-2</v>
      </c>
      <c r="C218">
        <v>-1.9632376454553957E-2</v>
      </c>
      <c r="D218">
        <v>-2.5600000000000001E-2</v>
      </c>
      <c r="E218">
        <v>6.4000000000000003E-3</v>
      </c>
      <c r="F218">
        <v>4.3E-3</v>
      </c>
      <c r="G218">
        <v>1.2800000000000001E-2</v>
      </c>
      <c r="I218" s="22">
        <v>190</v>
      </c>
      <c r="J218" s="22">
        <v>-3.5914916294058102E-2</v>
      </c>
      <c r="K218" s="39">
        <v>-9.5577357666129792E-3</v>
      </c>
      <c r="L218" s="22">
        <v>-0.16610604229877682</v>
      </c>
      <c r="N218" s="22">
        <v>66.961130742049477</v>
      </c>
      <c r="O218" s="22">
        <v>2.6525198938992078E-2</v>
      </c>
      <c r="R218" s="42">
        <f t="shared" si="2"/>
        <v>9.1350312984392999E-5</v>
      </c>
    </row>
    <row r="219" spans="1:18" x14ac:dyDescent="0.25">
      <c r="A219">
        <v>200605</v>
      </c>
      <c r="B219">
        <v>-1.2958316167933859E-2</v>
      </c>
      <c r="C219">
        <v>-1.4802532047286654E-3</v>
      </c>
      <c r="D219">
        <v>3.0000000000000001E-3</v>
      </c>
      <c r="E219">
        <v>-3.0999999999999999E-3</v>
      </c>
      <c r="F219">
        <v>1.01E-2</v>
      </c>
      <c r="G219">
        <v>2.0000000000000001E-4</v>
      </c>
      <c r="I219" s="22">
        <v>191</v>
      </c>
      <c r="J219" s="22">
        <v>-0.10331926099126489</v>
      </c>
      <c r="K219" s="39">
        <v>4.9631344544504158E-3</v>
      </c>
      <c r="L219" s="22">
        <v>8.6255431386298556E-2</v>
      </c>
      <c r="N219" s="22">
        <v>67.314487632508843</v>
      </c>
      <c r="O219" s="22">
        <v>2.7573622586040791E-2</v>
      </c>
      <c r="R219" s="42">
        <f t="shared" si="2"/>
        <v>2.4632703612952828E-5</v>
      </c>
    </row>
    <row r="220" spans="1:18" x14ac:dyDescent="0.25">
      <c r="A220">
        <v>200604</v>
      </c>
      <c r="B220">
        <v>1.3128438626446748E-2</v>
      </c>
      <c r="C220">
        <v>-7.6713100586286442E-3</v>
      </c>
      <c r="D220">
        <v>-6.4000000000000003E-3</v>
      </c>
      <c r="E220">
        <v>-1.6200000000000003E-2</v>
      </c>
      <c r="F220">
        <v>5.5000000000000005E-3</v>
      </c>
      <c r="G220">
        <v>-1.43E-2</v>
      </c>
      <c r="I220" s="22">
        <v>192</v>
      </c>
      <c r="J220" s="22">
        <v>-8.8758385029104048E-2</v>
      </c>
      <c r="K220" s="39">
        <v>0.10541475264890066</v>
      </c>
      <c r="L220" s="22">
        <v>1.8320267257836635</v>
      </c>
      <c r="N220" s="22">
        <v>67.667844522968196</v>
      </c>
      <c r="O220" s="22">
        <v>2.7913648763051579E-2</v>
      </c>
      <c r="R220" s="42">
        <f t="shared" si="2"/>
        <v>1.1112270076028908E-2</v>
      </c>
    </row>
    <row r="221" spans="1:18" x14ac:dyDescent="0.25">
      <c r="A221">
        <v>200603</v>
      </c>
      <c r="B221">
        <v>-1.8417475185757759E-2</v>
      </c>
      <c r="C221">
        <v>-4.7843217439443309E-2</v>
      </c>
      <c r="D221">
        <v>3.0200000000000001E-2</v>
      </c>
      <c r="E221">
        <v>1.2699999999999999E-2</v>
      </c>
      <c r="F221">
        <v>-2.7300000000000001E-2</v>
      </c>
      <c r="G221">
        <v>1.1999999999999999E-3</v>
      </c>
      <c r="I221" s="22">
        <v>193</v>
      </c>
      <c r="J221" s="22">
        <v>-2.5553713971270446E-3</v>
      </c>
      <c r="K221" s="39">
        <v>4.6051473161591659E-2</v>
      </c>
      <c r="L221" s="22">
        <v>0.80033892290904951</v>
      </c>
      <c r="N221" s="22">
        <v>68.021201413427562</v>
      </c>
      <c r="O221" s="22">
        <v>2.8735632183908066E-2</v>
      </c>
      <c r="R221" s="42">
        <f t="shared" si="2"/>
        <v>2.120738180352797E-3</v>
      </c>
    </row>
    <row r="222" spans="1:18" x14ac:dyDescent="0.25">
      <c r="A222">
        <v>200602</v>
      </c>
      <c r="B222">
        <v>1.305487954421114E-2</v>
      </c>
      <c r="C222">
        <v>2.5033207453810657E-2</v>
      </c>
      <c r="D222">
        <v>2.4799999999999999E-2</v>
      </c>
      <c r="E222">
        <v>2.81E-2</v>
      </c>
      <c r="F222">
        <v>-2.0400000000000001E-2</v>
      </c>
      <c r="G222">
        <v>1.3899999999999999E-2</v>
      </c>
      <c r="I222" s="22">
        <v>194</v>
      </c>
      <c r="J222" s="22">
        <v>3.5923966073884608E-2</v>
      </c>
      <c r="K222" s="39">
        <v>9.153381787244895E-2</v>
      </c>
      <c r="L222" s="22">
        <v>1.5907868343045404</v>
      </c>
      <c r="N222" s="22">
        <v>68.374558303886928</v>
      </c>
      <c r="O222" s="22">
        <v>2.8747433264886935E-2</v>
      </c>
      <c r="R222" s="42">
        <f t="shared" ref="R222:R285" si="3">K222^2</f>
        <v>8.3784398143066548E-3</v>
      </c>
    </row>
    <row r="223" spans="1:18" x14ac:dyDescent="0.25">
      <c r="A223">
        <v>200601</v>
      </c>
      <c r="B223">
        <v>7.1996278844014716E-2</v>
      </c>
      <c r="C223">
        <v>8.7313217622870587E-2</v>
      </c>
      <c r="D223">
        <v>7.7000000000000002E-3</v>
      </c>
      <c r="E223">
        <v>-3.3E-3</v>
      </c>
      <c r="F223">
        <v>-5.3E-3</v>
      </c>
      <c r="G223">
        <v>-1.29E-2</v>
      </c>
      <c r="I223" s="22">
        <v>195</v>
      </c>
      <c r="J223" s="22">
        <v>-0.15256002950853834</v>
      </c>
      <c r="K223" s="39">
        <v>-3.1449677920341229E-2</v>
      </c>
      <c r="L223" s="22">
        <v>-0.54657103507375526</v>
      </c>
      <c r="N223" s="22">
        <v>68.727915194346295</v>
      </c>
      <c r="O223" s="22">
        <v>2.875540471430571E-2</v>
      </c>
      <c r="R223" s="42">
        <f t="shared" si="3"/>
        <v>9.890822412931986E-4</v>
      </c>
    </row>
    <row r="224" spans="1:18" x14ac:dyDescent="0.25">
      <c r="A224">
        <v>200512</v>
      </c>
      <c r="B224">
        <v>8.2251745496727757E-2</v>
      </c>
      <c r="C224">
        <v>1.6269366001194552E-2</v>
      </c>
      <c r="D224">
        <v>-8.8000000000000005E-3</v>
      </c>
      <c r="E224">
        <v>-3.2000000000000002E-3</v>
      </c>
      <c r="F224">
        <v>2.5999999999999999E-3</v>
      </c>
      <c r="G224">
        <v>1.2E-2</v>
      </c>
      <c r="I224" s="22">
        <v>196</v>
      </c>
      <c r="J224" s="22">
        <v>-9.9404142023475119E-3</v>
      </c>
      <c r="K224" s="39">
        <v>-5.2551685805236587E-2</v>
      </c>
      <c r="L224" s="22">
        <v>-0.91330758229676923</v>
      </c>
      <c r="N224" s="22">
        <v>69.081272084805661</v>
      </c>
      <c r="O224" s="22">
        <v>2.8880866425992746E-2</v>
      </c>
      <c r="R224" s="42">
        <f t="shared" si="3"/>
        <v>2.7616796809723045E-3</v>
      </c>
    </row>
    <row r="225" spans="1:18" x14ac:dyDescent="0.25">
      <c r="A225">
        <v>200511</v>
      </c>
      <c r="B225">
        <v>-1.4919902546301156E-2</v>
      </c>
      <c r="C225">
        <v>-5.8916882336239595E-3</v>
      </c>
      <c r="D225">
        <v>-1.49E-2</v>
      </c>
      <c r="E225">
        <v>-6.0000000000000001E-3</v>
      </c>
      <c r="F225">
        <v>5.0000000000000001E-4</v>
      </c>
      <c r="G225">
        <v>-1.8E-3</v>
      </c>
      <c r="I225" s="22">
        <v>197</v>
      </c>
      <c r="J225" s="22">
        <v>4.121031820896414E-2</v>
      </c>
      <c r="K225" s="39">
        <v>4.2780693519633879E-2</v>
      </c>
      <c r="L225" s="22">
        <v>0.74349530692890742</v>
      </c>
      <c r="N225" s="22">
        <v>69.434628975265028</v>
      </c>
      <c r="O225" s="22">
        <v>2.9803086748270369E-2</v>
      </c>
      <c r="R225" s="42">
        <f t="shared" si="3"/>
        <v>1.8301877380208441E-3</v>
      </c>
    </row>
    <row r="226" spans="1:18" x14ac:dyDescent="0.25">
      <c r="A226">
        <v>200510</v>
      </c>
      <c r="B226">
        <v>-2.1299483648881123E-3</v>
      </c>
      <c r="C226">
        <v>1.5897133253440332E-2</v>
      </c>
      <c r="D226">
        <v>1.5300000000000001E-2</v>
      </c>
      <c r="E226">
        <v>3.9000000000000003E-3</v>
      </c>
      <c r="F226">
        <v>1.3300000000000001E-2</v>
      </c>
      <c r="G226">
        <v>1.5800000000000002E-2</v>
      </c>
      <c r="I226" s="22">
        <v>198</v>
      </c>
      <c r="J226" s="22">
        <v>-4.1891056505581253E-2</v>
      </c>
      <c r="K226" s="39">
        <v>-2.6287279636597355E-2</v>
      </c>
      <c r="L226" s="22">
        <v>-0.45685255272376962</v>
      </c>
      <c r="N226" s="22">
        <v>69.78798586572438</v>
      </c>
      <c r="O226" s="22">
        <v>3.0061047941440266E-2</v>
      </c>
      <c r="R226" s="42">
        <f t="shared" si="3"/>
        <v>6.9102107069266591E-4</v>
      </c>
    </row>
    <row r="227" spans="1:18" x14ac:dyDescent="0.25">
      <c r="A227">
        <v>200509</v>
      </c>
      <c r="B227">
        <v>3.5258480522083913E-2</v>
      </c>
      <c r="C227">
        <v>7.4733758518041871E-3</v>
      </c>
      <c r="D227">
        <v>8.9999999999999998E-4</v>
      </c>
      <c r="E227">
        <v>-2.7200000000000002E-2</v>
      </c>
      <c r="F227">
        <v>8.9999999999999998E-4</v>
      </c>
      <c r="G227">
        <v>-1.9900000000000001E-2</v>
      </c>
      <c r="I227" s="22">
        <v>199</v>
      </c>
      <c r="J227" s="22">
        <v>-3.3604659280795611E-2</v>
      </c>
      <c r="K227" s="39">
        <v>-6.0203189664039682E-2</v>
      </c>
      <c r="L227" s="22">
        <v>-1.0462847909845543</v>
      </c>
      <c r="N227" s="22">
        <v>70.141342756183747</v>
      </c>
      <c r="O227" s="22">
        <v>3.0856013933296733E-2</v>
      </c>
      <c r="R227" s="42">
        <f t="shared" si="3"/>
        <v>3.6244240457243343E-3</v>
      </c>
    </row>
    <row r="228" spans="1:18" x14ac:dyDescent="0.25">
      <c r="A228">
        <v>200508</v>
      </c>
      <c r="B228">
        <v>-5.6151194080053868E-2</v>
      </c>
      <c r="C228">
        <v>-4.6232770088180941E-2</v>
      </c>
      <c r="D228">
        <v>1.3600000000000001E-2</v>
      </c>
      <c r="E228">
        <v>-1.83E-2</v>
      </c>
      <c r="F228">
        <v>4.8999999999999998E-3</v>
      </c>
      <c r="G228">
        <v>-7.4999999999999997E-3</v>
      </c>
      <c r="I228" s="22">
        <v>200</v>
      </c>
      <c r="J228" s="22">
        <v>-0.11554859611591153</v>
      </c>
      <c r="K228" s="39">
        <v>6.5538704049348945E-2</v>
      </c>
      <c r="L228" s="22">
        <v>1.1390118970495486</v>
      </c>
      <c r="N228" s="22">
        <v>70.494699646643113</v>
      </c>
      <c r="O228" s="22">
        <v>3.0903823211952508E-2</v>
      </c>
      <c r="R228" s="42">
        <f t="shared" si="3"/>
        <v>4.2953217284681482E-3</v>
      </c>
    </row>
    <row r="229" spans="1:18" x14ac:dyDescent="0.25">
      <c r="A229">
        <v>200507</v>
      </c>
      <c r="B229">
        <v>-4.1243588401549403E-3</v>
      </c>
      <c r="C229">
        <v>2.9726099381053084E-2</v>
      </c>
      <c r="D229">
        <v>-1.6E-2</v>
      </c>
      <c r="E229">
        <v>5.4000000000000003E-3</v>
      </c>
      <c r="F229">
        <v>-1.15E-2</v>
      </c>
      <c r="G229">
        <v>-2.2000000000000001E-3</v>
      </c>
      <c r="I229" s="22">
        <v>201</v>
      </c>
      <c r="J229" s="22">
        <v>-2.5937481030406186E-2</v>
      </c>
      <c r="K229" s="39">
        <v>-1.3728974532186109E-2</v>
      </c>
      <c r="L229" s="22">
        <v>-0.23859894017244579</v>
      </c>
      <c r="N229" s="22">
        <v>70.84805653710248</v>
      </c>
      <c r="O229" s="22">
        <v>3.4255028906740703E-2</v>
      </c>
      <c r="R229" s="42">
        <f t="shared" si="3"/>
        <v>1.884847417054148E-4</v>
      </c>
    </row>
    <row r="230" spans="1:18" x14ac:dyDescent="0.25">
      <c r="A230">
        <v>200506</v>
      </c>
      <c r="B230">
        <v>-4.1281821403996721E-3</v>
      </c>
      <c r="C230">
        <v>-1.835215235173937E-3</v>
      </c>
      <c r="D230">
        <v>-2.35E-2</v>
      </c>
      <c r="E230">
        <v>-5.8999999999999999E-3</v>
      </c>
      <c r="F230">
        <v>1.34E-2</v>
      </c>
      <c r="G230">
        <v>7.4000000000000003E-3</v>
      </c>
      <c r="I230" s="22">
        <v>202</v>
      </c>
      <c r="J230" s="22">
        <v>-6.2221891226867408E-2</v>
      </c>
      <c r="K230" s="39">
        <v>-4.5788503078860711E-2</v>
      </c>
      <c r="L230" s="22">
        <v>-0.79576870662016586</v>
      </c>
      <c r="N230" s="22">
        <v>71.201413427561846</v>
      </c>
      <c r="O230" s="22">
        <v>3.511662466886345E-2</v>
      </c>
      <c r="R230" s="42">
        <f t="shared" si="3"/>
        <v>2.0965870142028368E-3</v>
      </c>
    </row>
    <row r="231" spans="1:18" x14ac:dyDescent="0.25">
      <c r="A231">
        <v>200505</v>
      </c>
      <c r="B231">
        <v>8.2588479595521846E-2</v>
      </c>
      <c r="C231">
        <v>3.4742466320528465E-2</v>
      </c>
      <c r="D231">
        <v>-3.2199999999999999E-2</v>
      </c>
      <c r="E231">
        <v>1.0500000000000001E-2</v>
      </c>
      <c r="F231">
        <v>9.3999999999999986E-3</v>
      </c>
      <c r="G231">
        <v>1.7899999999999999E-2</v>
      </c>
      <c r="I231" s="22">
        <v>203</v>
      </c>
      <c r="J231" s="22">
        <v>-3.6083657582573057E-2</v>
      </c>
      <c r="K231" s="39">
        <v>6.4831090847459999E-2</v>
      </c>
      <c r="L231" s="22">
        <v>1.1267141278587824</v>
      </c>
      <c r="N231" s="22">
        <v>71.554770318021198</v>
      </c>
      <c r="O231" s="22">
        <v>3.5258480522083913E-2</v>
      </c>
      <c r="R231" s="42">
        <f t="shared" si="3"/>
        <v>4.2030703404716116E-3</v>
      </c>
    </row>
    <row r="232" spans="1:18" x14ac:dyDescent="0.25">
      <c r="A232">
        <v>200504</v>
      </c>
      <c r="B232">
        <v>4.1858715078543884E-2</v>
      </c>
      <c r="C232">
        <v>6.9910761895283224E-2</v>
      </c>
      <c r="D232">
        <v>-3.2300000000000002E-2</v>
      </c>
      <c r="E232">
        <v>3.9300000000000002E-2</v>
      </c>
      <c r="F232">
        <v>-2.9600000000000001E-2</v>
      </c>
      <c r="G232">
        <v>-1.9199999999999998E-2</v>
      </c>
      <c r="I232" s="22">
        <v>204</v>
      </c>
      <c r="J232" s="22">
        <v>3.6831259066461466E-2</v>
      </c>
      <c r="K232" s="39">
        <v>0.10290335776174596</v>
      </c>
      <c r="L232" s="22">
        <v>1.7883806284713835</v>
      </c>
      <c r="N232" s="22">
        <v>71.908127208480565</v>
      </c>
      <c r="O232" s="22">
        <v>3.5856573705179473E-2</v>
      </c>
      <c r="R232" s="42">
        <f t="shared" si="3"/>
        <v>1.0589101038641881E-2</v>
      </c>
    </row>
    <row r="233" spans="1:18" x14ac:dyDescent="0.25">
      <c r="A233">
        <v>200503</v>
      </c>
      <c r="B233">
        <v>-2.7155635881128459E-2</v>
      </c>
      <c r="C233">
        <v>1.7336284627810228E-2</v>
      </c>
      <c r="D233">
        <v>-6.0999999999999995E-3</v>
      </c>
      <c r="E233">
        <v>1.2E-2</v>
      </c>
      <c r="F233">
        <v>-1.4000000000000002E-3</v>
      </c>
      <c r="G233">
        <v>7.000000000000001E-4</v>
      </c>
      <c r="I233" s="22">
        <v>205</v>
      </c>
      <c r="J233" s="22">
        <v>-2.3719541994001475E-2</v>
      </c>
      <c r="K233" s="39">
        <v>-3.5830716513919808E-2</v>
      </c>
      <c r="L233" s="22">
        <v>-0.62271009140544353</v>
      </c>
      <c r="N233" s="22">
        <v>72.261484098939931</v>
      </c>
      <c r="O233" s="22">
        <v>3.6363636363636154E-2</v>
      </c>
      <c r="R233" s="42">
        <f t="shared" si="3"/>
        <v>1.2838402459008857E-3</v>
      </c>
    </row>
    <row r="234" spans="1:18" x14ac:dyDescent="0.25">
      <c r="A234">
        <v>200502</v>
      </c>
      <c r="B234">
        <v>-0.10161340047271605</v>
      </c>
      <c r="C234">
        <v>-1.8568789613165548E-2</v>
      </c>
      <c r="D234">
        <v>-1.3300000000000001E-2</v>
      </c>
      <c r="E234">
        <v>-4.5999999999999999E-3</v>
      </c>
      <c r="F234">
        <v>1.1699999999999999E-2</v>
      </c>
      <c r="G234">
        <v>6.0000000000000001E-3</v>
      </c>
      <c r="I234" s="22">
        <v>206</v>
      </c>
      <c r="J234" s="22">
        <v>-2.615771374800954E-3</v>
      </c>
      <c r="K234" s="39">
        <v>-3.8727434963030993E-2</v>
      </c>
      <c r="L234" s="22">
        <v>-0.67305281367618297</v>
      </c>
      <c r="N234" s="22">
        <v>72.614840989399298</v>
      </c>
      <c r="O234" s="22">
        <v>3.642938458447742E-2</v>
      </c>
      <c r="R234" s="42">
        <f t="shared" si="3"/>
        <v>1.4998142188157955E-3</v>
      </c>
    </row>
    <row r="235" spans="1:18" x14ac:dyDescent="0.25">
      <c r="A235">
        <v>200501</v>
      </c>
      <c r="B235">
        <v>-4.0940629188677802E-2</v>
      </c>
      <c r="C235">
        <v>-5.2780791548241335E-2</v>
      </c>
      <c r="D235">
        <v>3.0800000000000001E-2</v>
      </c>
      <c r="E235">
        <v>-7.4000000000000003E-3</v>
      </c>
      <c r="F235">
        <v>1.8100000000000002E-2</v>
      </c>
      <c r="G235">
        <v>-7.000000000000001E-4</v>
      </c>
      <c r="I235" s="22">
        <v>207</v>
      </c>
      <c r="J235" s="22">
        <v>-1.8274152310420004E-2</v>
      </c>
      <c r="K235" s="39">
        <v>-2.9236811463076509E-3</v>
      </c>
      <c r="L235" s="22">
        <v>-5.0811313057340775E-2</v>
      </c>
      <c r="N235" s="22">
        <v>72.968197879858664</v>
      </c>
      <c r="O235" s="22">
        <v>3.6902985074626748E-2</v>
      </c>
      <c r="R235" s="42">
        <f t="shared" si="3"/>
        <v>8.5479114452748188E-6</v>
      </c>
    </row>
    <row r="236" spans="1:18" x14ac:dyDescent="0.25">
      <c r="A236">
        <v>200412</v>
      </c>
      <c r="B236">
        <v>-5.8202198749730538E-3</v>
      </c>
      <c r="C236">
        <v>4.3190482461060276E-2</v>
      </c>
      <c r="D236">
        <v>-7.6E-3</v>
      </c>
      <c r="E236">
        <v>2.3799999999999998E-2</v>
      </c>
      <c r="F236">
        <v>-5.3E-3</v>
      </c>
      <c r="G236">
        <v>-1.8500000000000003E-2</v>
      </c>
      <c r="I236" s="22">
        <v>208</v>
      </c>
      <c r="J236" s="22">
        <v>2.041544495000467E-2</v>
      </c>
      <c r="K236" s="39">
        <v>5.4137051647922506E-2</v>
      </c>
      <c r="L236" s="22">
        <v>0.94086001230264116</v>
      </c>
      <c r="N236" s="22">
        <v>73.321554770318031</v>
      </c>
      <c r="O236" s="22">
        <v>3.7333333333333441E-2</v>
      </c>
      <c r="R236" s="42">
        <f t="shared" si="3"/>
        <v>2.9308203611298289E-3</v>
      </c>
    </row>
    <row r="237" spans="1:18" x14ac:dyDescent="0.25">
      <c r="A237">
        <v>200411</v>
      </c>
      <c r="B237">
        <v>-4.0880384933463687E-2</v>
      </c>
      <c r="C237">
        <v>3.6372073322392673E-3</v>
      </c>
      <c r="D237">
        <v>-7.000000000000001E-4</v>
      </c>
      <c r="E237">
        <v>2.0499999999999997E-2</v>
      </c>
      <c r="F237">
        <v>-5.3899999999999997E-2</v>
      </c>
      <c r="G237">
        <v>8.0000000000000004E-4</v>
      </c>
      <c r="I237" s="22">
        <v>209</v>
      </c>
      <c r="J237" s="22">
        <v>2.0826858764893465E-2</v>
      </c>
      <c r="K237" s="39">
        <v>1.3428170141847239E-2</v>
      </c>
      <c r="L237" s="22">
        <v>0.23337119293132358</v>
      </c>
      <c r="N237" s="22">
        <v>73.674911660777383</v>
      </c>
      <c r="O237" s="22">
        <v>3.7547103315531238E-2</v>
      </c>
      <c r="R237" s="42">
        <f t="shared" si="3"/>
        <v>1.8031575335839768E-4</v>
      </c>
    </row>
    <row r="238" spans="1:18" x14ac:dyDescent="0.25">
      <c r="A238">
        <v>200410</v>
      </c>
      <c r="B238">
        <v>8.0306199110641963E-2</v>
      </c>
      <c r="C238">
        <v>2.4623210677023888E-2</v>
      </c>
      <c r="D238">
        <v>1.8700000000000001E-2</v>
      </c>
      <c r="E238">
        <v>-2.53E-2</v>
      </c>
      <c r="F238">
        <v>1.38E-2</v>
      </c>
      <c r="G238">
        <v>-1.67E-2</v>
      </c>
      <c r="I238" s="22">
        <v>210</v>
      </c>
      <c r="J238" s="22">
        <v>1.9174580641220712E-2</v>
      </c>
      <c r="K238" s="39">
        <v>-5.6286521095320757E-2</v>
      </c>
      <c r="L238" s="22">
        <v>-0.97821612589145501</v>
      </c>
      <c r="N238" s="22">
        <v>74.028268551236749</v>
      </c>
      <c r="O238" s="22">
        <v>3.7639781108731896E-2</v>
      </c>
      <c r="R238" s="42">
        <f t="shared" si="3"/>
        <v>3.1681724570139886E-3</v>
      </c>
    </row>
    <row r="239" spans="1:18" x14ac:dyDescent="0.25">
      <c r="A239">
        <v>200409</v>
      </c>
      <c r="B239">
        <v>0.11161520404478154</v>
      </c>
      <c r="C239">
        <v>6.3452741395525702E-2</v>
      </c>
      <c r="D239">
        <v>8.3000000000000001E-3</v>
      </c>
      <c r="E239">
        <v>-2.3E-2</v>
      </c>
      <c r="F239">
        <v>2.35E-2</v>
      </c>
      <c r="G239">
        <v>-4.3E-3</v>
      </c>
      <c r="I239" s="22">
        <v>211</v>
      </c>
      <c r="J239" s="22">
        <v>-4.2851017433452467E-2</v>
      </c>
      <c r="K239" s="39">
        <v>-5.5656613571735201E-2</v>
      </c>
      <c r="L239" s="22">
        <v>-0.96726882118331292</v>
      </c>
      <c r="N239" s="22">
        <v>74.381625441696116</v>
      </c>
      <c r="O239" s="22">
        <v>3.8461538461538325E-2</v>
      </c>
      <c r="R239" s="42">
        <f t="shared" si="3"/>
        <v>3.0976586342734589E-3</v>
      </c>
    </row>
    <row r="240" spans="1:18" x14ac:dyDescent="0.25">
      <c r="A240">
        <v>200408</v>
      </c>
      <c r="B240">
        <v>-3.0313642233360416E-2</v>
      </c>
      <c r="C240">
        <v>-7.7797880042168588E-3</v>
      </c>
      <c r="D240">
        <v>-3.15E-2</v>
      </c>
      <c r="E240">
        <v>3.8199999999999998E-2</v>
      </c>
      <c r="F240">
        <v>-2.0899999999999998E-2</v>
      </c>
      <c r="G240">
        <v>-0.01</v>
      </c>
      <c r="I240" s="22">
        <v>212</v>
      </c>
      <c r="J240" s="22">
        <v>1.9761101123648997E-2</v>
      </c>
      <c r="K240" s="39">
        <v>2.6923008966650272E-2</v>
      </c>
      <c r="L240" s="22">
        <v>0.46790103591758408</v>
      </c>
      <c r="N240" s="22">
        <v>74.734982332155482</v>
      </c>
      <c r="O240" s="22">
        <v>3.8461538461538547E-2</v>
      </c>
      <c r="R240" s="42">
        <f t="shared" si="3"/>
        <v>7.248484118183309E-4</v>
      </c>
    </row>
    <row r="241" spans="1:18" x14ac:dyDescent="0.25">
      <c r="A241">
        <v>200407</v>
      </c>
      <c r="B241">
        <v>1.9866514877564301E-2</v>
      </c>
      <c r="C241">
        <v>3.0874637116631298E-2</v>
      </c>
      <c r="D241">
        <v>8.6999999999999994E-3</v>
      </c>
      <c r="E241">
        <v>-2.7000000000000001E-3</v>
      </c>
      <c r="F241">
        <v>-5.0000000000000001E-3</v>
      </c>
      <c r="G241">
        <v>5.6999999999999993E-3</v>
      </c>
      <c r="I241" s="22">
        <v>213</v>
      </c>
      <c r="J241" s="22">
        <v>4.8336102875253764E-2</v>
      </c>
      <c r="K241" s="39">
        <v>-4.4425609718616824E-2</v>
      </c>
      <c r="L241" s="22">
        <v>-0.77208267598765989</v>
      </c>
      <c r="N241" s="22">
        <v>75.088339222614849</v>
      </c>
      <c r="O241" s="22">
        <v>4.0000000000000036E-2</v>
      </c>
      <c r="R241" s="42">
        <f t="shared" si="3"/>
        <v>1.9736347988708615E-3</v>
      </c>
    </row>
    <row r="242" spans="1:18" x14ac:dyDescent="0.25">
      <c r="A242">
        <v>200406</v>
      </c>
      <c r="B242">
        <v>-6.5967516627400302E-2</v>
      </c>
      <c r="C242">
        <v>-1.3811982292771918E-2</v>
      </c>
      <c r="D242">
        <v>-9.4999999999999998E-3</v>
      </c>
      <c r="E242">
        <v>-4.0000000000000002E-4</v>
      </c>
      <c r="F242">
        <v>1.15E-2</v>
      </c>
      <c r="G242">
        <v>-3.0999999999999999E-3</v>
      </c>
      <c r="I242" s="22">
        <v>214</v>
      </c>
      <c r="J242" s="22">
        <v>1.9883194159257558E-2</v>
      </c>
      <c r="K242" s="39">
        <v>-2.5714727636579351E-2</v>
      </c>
      <c r="L242" s="22">
        <v>-0.44690204257622429</v>
      </c>
      <c r="N242" s="22">
        <v>75.441696113074215</v>
      </c>
      <c r="O242" s="22">
        <v>4.0012445550715592E-2</v>
      </c>
      <c r="R242" s="42">
        <f t="shared" si="3"/>
        <v>6.6124721742345783E-4</v>
      </c>
    </row>
    <row r="243" spans="1:18" x14ac:dyDescent="0.25">
      <c r="A243">
        <v>200405</v>
      </c>
      <c r="B243">
        <v>1.251847160650188E-2</v>
      </c>
      <c r="C243">
        <v>3.4102972103839946E-2</v>
      </c>
      <c r="D243">
        <v>-2.3399999999999997E-2</v>
      </c>
      <c r="E243">
        <v>-1.6000000000000001E-3</v>
      </c>
      <c r="F243">
        <v>3.4000000000000002E-3</v>
      </c>
      <c r="G243">
        <v>-0.01</v>
      </c>
      <c r="I243" s="22">
        <v>215</v>
      </c>
      <c r="J243" s="22">
        <v>5.3528883487257956E-2</v>
      </c>
      <c r="K243" s="39">
        <v>-8.1823390575194083E-2</v>
      </c>
      <c r="L243" s="22">
        <v>-1.422027131508466</v>
      </c>
      <c r="N243" s="22">
        <v>75.795053003533567</v>
      </c>
      <c r="O243" s="22">
        <v>4.0568587701515613E-2</v>
      </c>
      <c r="R243" s="42">
        <f t="shared" si="3"/>
        <v>6.6950672452207602E-3</v>
      </c>
    </row>
    <row r="244" spans="1:18" x14ac:dyDescent="0.25">
      <c r="A244">
        <v>200404</v>
      </c>
      <c r="B244">
        <v>6.3093493085208951E-3</v>
      </c>
      <c r="C244">
        <v>3.8655792397514377E-2</v>
      </c>
      <c r="D244">
        <v>-1.89E-2</v>
      </c>
      <c r="E244">
        <v>-3.8E-3</v>
      </c>
      <c r="F244">
        <v>1.1999999999999999E-3</v>
      </c>
      <c r="G244">
        <v>1.5700000000000002E-2</v>
      </c>
      <c r="I244" s="22">
        <v>216</v>
      </c>
      <c r="J244" s="22">
        <v>1.9908025236907746E-2</v>
      </c>
      <c r="K244" s="39">
        <v>-6.7576014667761891E-4</v>
      </c>
      <c r="L244" s="22">
        <v>-1.1744187770911563E-2</v>
      </c>
      <c r="N244" s="22">
        <v>76.148409893992934</v>
      </c>
      <c r="O244" s="22">
        <v>4.1841004184100417E-2</v>
      </c>
      <c r="R244" s="42">
        <f t="shared" si="3"/>
        <v>4.5665177583775702E-7</v>
      </c>
    </row>
    <row r="245" spans="1:18" x14ac:dyDescent="0.25">
      <c r="A245">
        <v>200403</v>
      </c>
      <c r="B245">
        <v>8.1814630110541575E-2</v>
      </c>
      <c r="C245">
        <v>-1.3462544163165058E-2</v>
      </c>
      <c r="D245">
        <v>-1.6E-2</v>
      </c>
      <c r="E245">
        <v>-2.69E-2</v>
      </c>
      <c r="F245">
        <v>3.2899999999999999E-2</v>
      </c>
      <c r="G245">
        <v>-8.199999999999999E-3</v>
      </c>
      <c r="I245" s="22">
        <v>217</v>
      </c>
      <c r="J245" s="22">
        <v>-3.2913620540296729E-2</v>
      </c>
      <c r="K245" s="39">
        <v>8.5159730350796159E-3</v>
      </c>
      <c r="L245" s="22">
        <v>0.14800101318154144</v>
      </c>
      <c r="N245" s="22">
        <v>76.5017667844523</v>
      </c>
      <c r="O245" s="22">
        <v>4.1858715078543884E-2</v>
      </c>
      <c r="R245" s="42">
        <f t="shared" si="3"/>
        <v>7.2521796734203127E-5</v>
      </c>
    </row>
    <row r="246" spans="1:18" x14ac:dyDescent="0.25">
      <c r="A246">
        <v>200402</v>
      </c>
      <c r="B246">
        <v>-4.5297522362791609E-3</v>
      </c>
      <c r="C246">
        <v>1.4703676208289496E-2</v>
      </c>
      <c r="D246">
        <v>8.3000000000000001E-3</v>
      </c>
      <c r="E246">
        <v>8.8999999999999999E-3</v>
      </c>
      <c r="F246">
        <v>-1.7000000000000001E-3</v>
      </c>
      <c r="G246">
        <v>-8.0000000000000004E-4</v>
      </c>
      <c r="I246" s="22">
        <v>218</v>
      </c>
      <c r="J246" s="22">
        <v>-7.9599054890499947E-3</v>
      </c>
      <c r="K246" s="39">
        <v>-4.9984106788838641E-3</v>
      </c>
      <c r="L246" s="22">
        <v>-8.686850483496536E-2</v>
      </c>
      <c r="N246" s="22">
        <v>76.855123674911667</v>
      </c>
      <c r="O246" s="22">
        <v>4.3496101764464612E-2</v>
      </c>
      <c r="R246" s="42">
        <f t="shared" si="3"/>
        <v>2.498410931478025E-5</v>
      </c>
    </row>
    <row r="247" spans="1:18" x14ac:dyDescent="0.25">
      <c r="A247">
        <v>200401</v>
      </c>
      <c r="B247">
        <v>2.7913648763051579E-2</v>
      </c>
      <c r="C247">
        <v>6.2505275597197762E-2</v>
      </c>
      <c r="D247">
        <v>4.7999999999999996E-3</v>
      </c>
      <c r="E247">
        <v>8.2799999999999999E-2</v>
      </c>
      <c r="F247">
        <v>-5.9500000000000004E-2</v>
      </c>
      <c r="G247">
        <v>2.6499999999999999E-2</v>
      </c>
      <c r="I247" s="22">
        <v>219</v>
      </c>
      <c r="J247" s="22">
        <v>-2.0111260144304696E-2</v>
      </c>
      <c r="K247" s="39">
        <v>3.3239698770751447E-2</v>
      </c>
      <c r="L247" s="22">
        <v>0.57768021054736218</v>
      </c>
      <c r="N247" s="22">
        <v>77.208480565371033</v>
      </c>
      <c r="O247" s="22">
        <v>4.3768682880023446E-2</v>
      </c>
      <c r="R247" s="42">
        <f t="shared" si="3"/>
        <v>1.1048775743702952E-3</v>
      </c>
    </row>
    <row r="248" spans="1:18" x14ac:dyDescent="0.25">
      <c r="A248">
        <v>200312</v>
      </c>
      <c r="B248">
        <v>-8.1197873903461337E-2</v>
      </c>
      <c r="C248">
        <v>-1.2554667974368661E-2</v>
      </c>
      <c r="D248">
        <v>-5.8999999999999999E-3</v>
      </c>
      <c r="E248">
        <v>-2.3099999999999999E-2</v>
      </c>
      <c r="F248">
        <v>7.4999999999999997E-3</v>
      </c>
      <c r="G248">
        <v>5.6000000000000008E-3</v>
      </c>
      <c r="I248" s="22">
        <v>220</v>
      </c>
      <c r="J248" s="22">
        <v>-5.838365908733583E-2</v>
      </c>
      <c r="K248" s="39">
        <v>3.9966183901578071E-2</v>
      </c>
      <c r="L248" s="22">
        <v>0.69458131044658311</v>
      </c>
      <c r="N248" s="22">
        <v>77.5618374558304</v>
      </c>
      <c r="O248" s="22">
        <v>4.5903221018257279E-2</v>
      </c>
      <c r="R248" s="42">
        <f t="shared" si="3"/>
        <v>1.5972958556547583E-3</v>
      </c>
    </row>
    <row r="249" spans="1:18" x14ac:dyDescent="0.25">
      <c r="A249">
        <v>200311</v>
      </c>
      <c r="B249">
        <v>1.5178767273524851E-2</v>
      </c>
      <c r="C249">
        <v>8.6383789378143838E-3</v>
      </c>
      <c r="D249">
        <v>6.7000000000000002E-3</v>
      </c>
      <c r="E249">
        <v>-1.9E-2</v>
      </c>
      <c r="F249">
        <v>2.5600000000000001E-2</v>
      </c>
      <c r="G249">
        <v>-0.02</v>
      </c>
      <c r="I249" s="22">
        <v>221</v>
      </c>
      <c r="J249" s="22">
        <v>2.632526857793905E-2</v>
      </c>
      <c r="K249" s="39">
        <v>-1.327038903372791E-2</v>
      </c>
      <c r="L249" s="22">
        <v>-0.23062907952086834</v>
      </c>
      <c r="N249" s="22">
        <v>77.915194346289752</v>
      </c>
      <c r="O249" s="22">
        <v>4.6684110090299269E-2</v>
      </c>
      <c r="R249" s="42">
        <f t="shared" si="3"/>
        <v>1.7610322510648596E-4</v>
      </c>
    </row>
    <row r="250" spans="1:18" x14ac:dyDescent="0.25">
      <c r="A250">
        <v>200310</v>
      </c>
      <c r="B250">
        <v>1.0976826699190534E-2</v>
      </c>
      <c r="C250">
        <v>4.4549983651890557E-2</v>
      </c>
      <c r="D250">
        <v>-4.0999999999999995E-3</v>
      </c>
      <c r="E250">
        <v>4.4000000000000003E-3</v>
      </c>
      <c r="F250">
        <v>1.2999999999999999E-3</v>
      </c>
      <c r="G250">
        <v>-5.6000000000000008E-3</v>
      </c>
      <c r="I250" s="22">
        <v>222</v>
      </c>
      <c r="J250" s="22">
        <v>8.9645264027286176E-2</v>
      </c>
      <c r="K250" s="39">
        <v>-1.7648985183271459E-2</v>
      </c>
      <c r="L250" s="22">
        <v>-0.30672568806763117</v>
      </c>
      <c r="N250" s="22">
        <v>78.268551236749119</v>
      </c>
      <c r="O250" s="22">
        <v>4.704972638591487E-2</v>
      </c>
      <c r="R250" s="42">
        <f t="shared" si="3"/>
        <v>3.1148667799933553E-4</v>
      </c>
    </row>
    <row r="251" spans="1:18" x14ac:dyDescent="0.25">
      <c r="A251">
        <v>200309</v>
      </c>
      <c r="B251">
        <v>1.898090611230363E-2</v>
      </c>
      <c r="C251">
        <v>1.6868356681172481E-2</v>
      </c>
      <c r="D251">
        <v>3.3700000000000001E-2</v>
      </c>
      <c r="E251">
        <v>1.11E-2</v>
      </c>
      <c r="F251">
        <v>8.6E-3</v>
      </c>
      <c r="G251">
        <v>1.04E-2</v>
      </c>
      <c r="I251" s="22">
        <v>223</v>
      </c>
      <c r="J251" s="22">
        <v>9.6619460936714432E-3</v>
      </c>
      <c r="K251" s="39">
        <v>7.2589799403056321E-2</v>
      </c>
      <c r="L251" s="22">
        <v>1.2615544711147324</v>
      </c>
      <c r="N251" s="22">
        <v>78.621908127208485</v>
      </c>
      <c r="O251" s="22">
        <v>4.7382489408916761E-2</v>
      </c>
      <c r="R251" s="42">
        <f t="shared" si="3"/>
        <v>5.2692789773759558E-3</v>
      </c>
    </row>
    <row r="252" spans="1:18" x14ac:dyDescent="0.25">
      <c r="A252">
        <v>200308</v>
      </c>
      <c r="B252">
        <v>2.875540471430571E-2</v>
      </c>
      <c r="C252">
        <v>1.1440577088418058E-2</v>
      </c>
      <c r="D252">
        <v>1.9099999999999999E-2</v>
      </c>
      <c r="E252">
        <v>7.0400000000000004E-2</v>
      </c>
      <c r="F252">
        <v>-8.2400000000000001E-2</v>
      </c>
      <c r="G252">
        <v>3.49E-2</v>
      </c>
      <c r="I252" s="22">
        <v>224</v>
      </c>
      <c r="J252" s="22">
        <v>-1.8376912509048157E-2</v>
      </c>
      <c r="K252" s="39">
        <v>3.4570099627470006E-3</v>
      </c>
      <c r="L252" s="22">
        <v>6.0080154664376009E-2</v>
      </c>
      <c r="N252" s="22">
        <v>78.975265017667851</v>
      </c>
      <c r="O252" s="22">
        <v>4.7848537005163561E-2</v>
      </c>
      <c r="R252" s="42">
        <f t="shared" si="3"/>
        <v>1.1950917882532019E-5</v>
      </c>
    </row>
    <row r="253" spans="1:18" x14ac:dyDescent="0.25">
      <c r="A253">
        <v>200307</v>
      </c>
      <c r="B253">
        <v>-3.0121296839067391E-2</v>
      </c>
      <c r="C253">
        <v>2.9760550306287659E-2</v>
      </c>
      <c r="D253">
        <v>0.05</v>
      </c>
      <c r="E253">
        <v>6.3099999999999989E-2</v>
      </c>
      <c r="F253">
        <v>-2.4300000000000002E-2</v>
      </c>
      <c r="G253">
        <v>-3.2000000000000002E-3</v>
      </c>
      <c r="I253" s="22">
        <v>225</v>
      </c>
      <c r="J253" s="22">
        <v>1.6676461501855436E-2</v>
      </c>
      <c r="K253" s="39">
        <v>-1.8806409866743548E-2</v>
      </c>
      <c r="L253" s="22">
        <v>-0.32684083229478672</v>
      </c>
      <c r="N253" s="22">
        <v>79.328621908127218</v>
      </c>
      <c r="O253" s="22">
        <v>4.7870051635111821E-2</v>
      </c>
      <c r="R253" s="42">
        <f t="shared" si="3"/>
        <v>3.5368105207594908E-4</v>
      </c>
    </row>
    <row r="254" spans="1:18" x14ac:dyDescent="0.25">
      <c r="A254">
        <v>200306</v>
      </c>
      <c r="B254">
        <v>-2.4993954848211875E-2</v>
      </c>
      <c r="C254">
        <v>3.1944493623587533E-2</v>
      </c>
      <c r="D254">
        <v>1.1599999999999999E-2</v>
      </c>
      <c r="E254">
        <v>4.4000000000000003E-3</v>
      </c>
      <c r="F254">
        <v>2.2099999999999998E-2</v>
      </c>
      <c r="G254">
        <v>4.7999999999999996E-3</v>
      </c>
      <c r="I254" s="22">
        <v>226</v>
      </c>
      <c r="J254" s="22">
        <v>-3.832003618017046E-3</v>
      </c>
      <c r="K254" s="39">
        <v>3.909048414010096E-2</v>
      </c>
      <c r="L254" s="22">
        <v>0.67936232708348765</v>
      </c>
      <c r="N254" s="22">
        <v>79.68197879858657</v>
      </c>
      <c r="O254" s="22">
        <v>4.8672566371681603E-2</v>
      </c>
      <c r="R254" s="42">
        <f t="shared" si="3"/>
        <v>1.5280659503074847E-3</v>
      </c>
    </row>
    <row r="255" spans="1:18" x14ac:dyDescent="0.25">
      <c r="A255">
        <v>200305</v>
      </c>
      <c r="B255">
        <v>-2.4384490006004955E-2</v>
      </c>
      <c r="C255">
        <v>-2.9906224406964776E-2</v>
      </c>
      <c r="D255">
        <v>2.07E-2</v>
      </c>
      <c r="E255">
        <v>6.1600000000000002E-2</v>
      </c>
      <c r="F255">
        <v>-2.4900000000000002E-2</v>
      </c>
      <c r="G255">
        <v>1.46E-2</v>
      </c>
      <c r="I255" s="22">
        <v>227</v>
      </c>
      <c r="J255" s="22">
        <v>-5.920945153249435E-2</v>
      </c>
      <c r="K255" s="39">
        <v>3.0582574524404826E-3</v>
      </c>
      <c r="L255" s="22">
        <v>5.3150144988330109E-2</v>
      </c>
      <c r="N255" s="22">
        <v>80.035335689045937</v>
      </c>
      <c r="O255" s="22">
        <v>4.9738219895288038E-2</v>
      </c>
      <c r="R255" s="42">
        <f t="shared" si="3"/>
        <v>9.3529386454077508E-6</v>
      </c>
    </row>
    <row r="256" spans="1:18" x14ac:dyDescent="0.25">
      <c r="A256">
        <v>200304</v>
      </c>
      <c r="B256">
        <v>0.11598295916902002</v>
      </c>
      <c r="C256">
        <v>6.0112876648793057E-2</v>
      </c>
      <c r="D256">
        <v>-1.43E-2</v>
      </c>
      <c r="E256">
        <v>-3.5200000000000002E-2</v>
      </c>
      <c r="F256">
        <v>1.7500000000000002E-2</v>
      </c>
      <c r="G256">
        <v>-1.6799999999999999E-2</v>
      </c>
      <c r="I256" s="22">
        <v>228</v>
      </c>
      <c r="J256" s="22">
        <v>2.0929522152416516E-2</v>
      </c>
      <c r="K256" s="39">
        <v>-2.5053880992571456E-2</v>
      </c>
      <c r="L256" s="22">
        <v>-0.43541703992674424</v>
      </c>
      <c r="N256" s="22">
        <v>80.388692579505303</v>
      </c>
      <c r="O256" s="22">
        <v>5.0264833342250181E-2</v>
      </c>
      <c r="R256" s="42">
        <f t="shared" si="3"/>
        <v>6.2769695278993328E-4</v>
      </c>
    </row>
    <row r="257" spans="1:18" x14ac:dyDescent="0.25">
      <c r="A257">
        <v>200303</v>
      </c>
      <c r="B257">
        <v>1.80551156160913E-2</v>
      </c>
      <c r="C257">
        <v>3.6628699376946905E-2</v>
      </c>
      <c r="D257">
        <v>-1.9099999999999999E-2</v>
      </c>
      <c r="E257">
        <v>-2.76E-2</v>
      </c>
      <c r="F257">
        <v>3.2799999999999996E-2</v>
      </c>
      <c r="G257">
        <v>-1.9400000000000001E-2</v>
      </c>
      <c r="I257" s="22">
        <v>229</v>
      </c>
      <c r="J257" s="22">
        <v>-1.2854898347223725E-2</v>
      </c>
      <c r="K257" s="39">
        <v>8.7267162068240534E-3</v>
      </c>
      <c r="L257" s="22">
        <v>0.15166356622284247</v>
      </c>
      <c r="N257" s="22">
        <v>80.74204946996467</v>
      </c>
      <c r="O257" s="22">
        <v>5.0602409638554224E-2</v>
      </c>
      <c r="R257" s="42">
        <f t="shared" si="3"/>
        <v>7.615557575444559E-5</v>
      </c>
    </row>
    <row r="258" spans="1:18" x14ac:dyDescent="0.25">
      <c r="A258">
        <v>200302</v>
      </c>
      <c r="B258">
        <v>5.0636151857256229E-2</v>
      </c>
      <c r="C258">
        <v>4.2296818562329364E-2</v>
      </c>
      <c r="D258">
        <v>6.7000000000000002E-3</v>
      </c>
      <c r="E258">
        <v>3.56E-2</v>
      </c>
      <c r="F258">
        <v>8.199999999999999E-3</v>
      </c>
      <c r="G258">
        <v>2.12E-2</v>
      </c>
      <c r="I258" s="22">
        <v>230</v>
      </c>
      <c r="J258" s="22">
        <v>2.8630569987312195E-2</v>
      </c>
      <c r="K258" s="39">
        <v>5.3957909608209648E-2</v>
      </c>
      <c r="L258" s="22">
        <v>0.93774666245152072</v>
      </c>
      <c r="N258" s="22">
        <v>81.095406360424036</v>
      </c>
      <c r="O258" s="22">
        <v>5.0632911392405111E-2</v>
      </c>
      <c r="R258" s="42">
        <f t="shared" si="3"/>
        <v>2.9114560092877231E-3</v>
      </c>
    </row>
    <row r="259" spans="1:18" x14ac:dyDescent="0.25">
      <c r="A259">
        <v>200301</v>
      </c>
      <c r="B259">
        <v>-9.7143253362917736E-2</v>
      </c>
      <c r="C259">
        <v>2.698559963420899E-2</v>
      </c>
      <c r="D259">
        <v>1.4800000000000001E-2</v>
      </c>
      <c r="E259">
        <v>-4.6999999999999993E-3</v>
      </c>
      <c r="F259">
        <v>2.8300000000000002E-2</v>
      </c>
      <c r="G259">
        <v>-2.5899999999999999E-2</v>
      </c>
      <c r="I259" s="22">
        <v>231</v>
      </c>
      <c r="J259" s="22">
        <v>6.2174972569347349E-2</v>
      </c>
      <c r="K259" s="39">
        <v>-2.0316257490803465E-2</v>
      </c>
      <c r="L259" s="22">
        <v>-0.35308081417238574</v>
      </c>
      <c r="N259" s="22">
        <v>81.448763250883403</v>
      </c>
      <c r="O259" s="22">
        <v>5.0636151857256229E-2</v>
      </c>
      <c r="R259" s="42">
        <f t="shared" si="3"/>
        <v>4.127503184326279E-4</v>
      </c>
    </row>
    <row r="260" spans="1:18" x14ac:dyDescent="0.25">
      <c r="A260">
        <v>200212</v>
      </c>
      <c r="B260">
        <v>1.7448969993415497E-2</v>
      </c>
      <c r="C260">
        <v>-3.7047105901241828E-2</v>
      </c>
      <c r="D260">
        <v>4.3899999999999995E-2</v>
      </c>
      <c r="E260">
        <v>-1.3000000000000001E-2</v>
      </c>
      <c r="F260">
        <v>2.7699999999999999E-2</v>
      </c>
      <c r="G260">
        <v>-2.8000000000000004E-3</v>
      </c>
      <c r="I260" s="22">
        <v>232</v>
      </c>
      <c r="J260" s="22">
        <v>1.1321267120330207E-2</v>
      </c>
      <c r="K260" s="39">
        <v>-3.8476903001458666E-2</v>
      </c>
      <c r="L260" s="22">
        <v>-0.66869876229599123</v>
      </c>
      <c r="N260" s="22">
        <v>81.802120141342755</v>
      </c>
      <c r="O260" s="22">
        <v>5.2389550981100319E-2</v>
      </c>
      <c r="R260" s="42">
        <f t="shared" si="3"/>
        <v>1.480472064583659E-3</v>
      </c>
    </row>
    <row r="261" spans="1:18" x14ac:dyDescent="0.25">
      <c r="A261">
        <v>200211</v>
      </c>
      <c r="B261">
        <v>6.3046847657616922E-2</v>
      </c>
      <c r="C261">
        <v>1.4710202851082599E-3</v>
      </c>
      <c r="D261">
        <v>-2.8799999999999999E-2</v>
      </c>
      <c r="E261">
        <v>3.4200000000000001E-2</v>
      </c>
      <c r="F261">
        <v>-5.1500000000000004E-2</v>
      </c>
      <c r="G261">
        <v>2.1400000000000002E-2</v>
      </c>
      <c r="I261" s="22">
        <v>233</v>
      </c>
      <c r="J261" s="22">
        <v>-2.9896251343206202E-2</v>
      </c>
      <c r="K261" s="39">
        <v>-7.1717149129509855E-2</v>
      </c>
      <c r="L261" s="22">
        <v>-1.2463884854891309</v>
      </c>
      <c r="N261" s="22">
        <v>82.155477031802121</v>
      </c>
      <c r="O261" s="22">
        <v>5.2459016393442637E-2</v>
      </c>
      <c r="R261" s="42">
        <f t="shared" si="3"/>
        <v>5.1433494792643558E-3</v>
      </c>
    </row>
    <row r="262" spans="1:18" x14ac:dyDescent="0.25">
      <c r="A262">
        <v>200210</v>
      </c>
      <c r="B262">
        <v>9.0299544822699085E-2</v>
      </c>
      <c r="C262">
        <v>3.878915653658499E-3</v>
      </c>
      <c r="D262">
        <v>-3.0800000000000001E-2</v>
      </c>
      <c r="E262">
        <v>6.5000000000000006E-3</v>
      </c>
      <c r="F262">
        <v>-1.5100000000000001E-2</v>
      </c>
      <c r="G262">
        <v>-9.1999999999999998E-3</v>
      </c>
      <c r="I262" s="22">
        <v>234</v>
      </c>
      <c r="J262" s="22">
        <v>-5.953836576888423E-2</v>
      </c>
      <c r="K262" s="39">
        <v>1.8597736580206428E-2</v>
      </c>
      <c r="L262" s="22">
        <v>0.32321425225464373</v>
      </c>
      <c r="N262" s="22">
        <v>82.508833922261488</v>
      </c>
      <c r="O262" s="22">
        <v>5.3251959552444106E-2</v>
      </c>
      <c r="R262" s="42">
        <f t="shared" si="3"/>
        <v>3.4587580590674828E-4</v>
      </c>
    </row>
    <row r="263" spans="1:18" x14ac:dyDescent="0.25">
      <c r="A263">
        <v>200209</v>
      </c>
      <c r="B263">
        <v>-3.0084331297750344E-2</v>
      </c>
      <c r="C263">
        <v>-2.8438564389584586E-2</v>
      </c>
      <c r="D263">
        <v>-7.1999999999999998E-3</v>
      </c>
      <c r="E263">
        <v>-8.3999999999999995E-3</v>
      </c>
      <c r="F263">
        <v>2.3E-2</v>
      </c>
      <c r="G263">
        <v>9.4999999999999998E-3</v>
      </c>
      <c r="I263" s="22">
        <v>235</v>
      </c>
      <c r="J263" s="22">
        <v>3.9023112500595744E-2</v>
      </c>
      <c r="K263" s="39">
        <v>-4.4843332375568798E-2</v>
      </c>
      <c r="L263" s="22">
        <v>-0.77934237211435153</v>
      </c>
      <c r="N263" s="22">
        <v>82.862190812720854</v>
      </c>
      <c r="O263" s="22">
        <v>5.4165715590047903E-2</v>
      </c>
      <c r="R263" s="42">
        <f t="shared" si="3"/>
        <v>2.0109244585457368E-3</v>
      </c>
    </row>
    <row r="264" spans="1:18" x14ac:dyDescent="0.25">
      <c r="A264">
        <v>200208</v>
      </c>
      <c r="B264">
        <v>6.249648896129445E-2</v>
      </c>
      <c r="C264">
        <v>2.4294531950313836E-2</v>
      </c>
      <c r="D264">
        <v>1.72E-2</v>
      </c>
      <c r="E264">
        <v>-2.6200000000000001E-2</v>
      </c>
      <c r="F264">
        <v>3.7699999999999997E-2</v>
      </c>
      <c r="G264">
        <v>-3.2599999999999997E-2</v>
      </c>
      <c r="I264" s="22">
        <v>236</v>
      </c>
      <c r="J264" s="22">
        <v>-9.6448789903481932E-3</v>
      </c>
      <c r="K264" s="39">
        <v>-3.1235505943115492E-2</v>
      </c>
      <c r="L264" s="22">
        <v>-0.54284889204982467</v>
      </c>
      <c r="N264" s="22">
        <v>83.215547703180221</v>
      </c>
      <c r="O264" s="22">
        <v>5.4263565891472965E-2</v>
      </c>
      <c r="R264" s="42">
        <f t="shared" si="3"/>
        <v>9.7565683152240322E-4</v>
      </c>
    </row>
    <row r="265" spans="1:18" x14ac:dyDescent="0.25">
      <c r="A265">
        <v>200207</v>
      </c>
      <c r="B265">
        <v>3.0061047941440266E-2</v>
      </c>
      <c r="C265">
        <v>-2.0793436946069277E-2</v>
      </c>
      <c r="D265">
        <v>-3.5099999999999999E-2</v>
      </c>
      <c r="E265">
        <v>1.21E-2</v>
      </c>
      <c r="F265">
        <v>1.09E-2</v>
      </c>
      <c r="G265">
        <v>-8.8000000000000005E-3</v>
      </c>
      <c r="I265" s="22">
        <v>237</v>
      </c>
      <c r="J265" s="22">
        <v>2.139958676802723E-2</v>
      </c>
      <c r="K265" s="39">
        <v>5.8906612342614732E-2</v>
      </c>
      <c r="L265" s="22">
        <v>1.0237512817251149</v>
      </c>
      <c r="N265" s="22">
        <v>83.568904593639587</v>
      </c>
      <c r="O265" s="22">
        <v>5.4773082942096929E-2</v>
      </c>
      <c r="R265" s="42">
        <f t="shared" si="3"/>
        <v>3.4699889776830901E-3</v>
      </c>
    </row>
    <row r="266" spans="1:18" x14ac:dyDescent="0.25">
      <c r="A266">
        <v>200206</v>
      </c>
      <c r="B266">
        <v>0.11839891276210213</v>
      </c>
      <c r="C266">
        <v>4.2968367869535395E-2</v>
      </c>
      <c r="D266">
        <v>-8.0000000000000002E-3</v>
      </c>
      <c r="E266">
        <v>4.0099999999999997E-2</v>
      </c>
      <c r="F266">
        <v>2.4900000000000002E-2</v>
      </c>
      <c r="G266">
        <v>3.7699999999999997E-2</v>
      </c>
      <c r="I266" s="22">
        <v>238</v>
      </c>
      <c r="J266" s="22">
        <v>6.5800369530701064E-2</v>
      </c>
      <c r="K266" s="39">
        <v>4.5814834514080471E-2</v>
      </c>
      <c r="L266" s="22">
        <v>0.7962263265627133</v>
      </c>
      <c r="N266" s="22">
        <v>83.922261484098939</v>
      </c>
      <c r="O266" s="22">
        <v>5.4773082942096929E-2</v>
      </c>
      <c r="R266" s="42">
        <f t="shared" si="3"/>
        <v>2.0989990615525793E-3</v>
      </c>
    </row>
    <row r="267" spans="1:18" x14ac:dyDescent="0.25">
      <c r="A267">
        <v>200205</v>
      </c>
      <c r="B267">
        <v>8.0568874971458371E-3</v>
      </c>
      <c r="C267">
        <v>-4.4931801149138195E-2</v>
      </c>
      <c r="D267">
        <v>3.9800000000000002E-2</v>
      </c>
      <c r="E267">
        <v>3.7000000000000002E-3</v>
      </c>
      <c r="F267">
        <v>4.5700000000000005E-2</v>
      </c>
      <c r="G267">
        <v>-8.5000000000000006E-3</v>
      </c>
      <c r="I267" s="22">
        <v>239</v>
      </c>
      <c r="J267" s="22">
        <v>-2.3247601654691422E-2</v>
      </c>
      <c r="K267" s="39">
        <v>-7.0660405786689938E-3</v>
      </c>
      <c r="L267" s="22">
        <v>-0.12280231049546993</v>
      </c>
      <c r="N267" s="22">
        <v>84.275618374558306</v>
      </c>
      <c r="O267" s="22">
        <v>5.5408970976253302E-2</v>
      </c>
      <c r="R267" s="42">
        <f t="shared" si="3"/>
        <v>4.9928929459396852E-5</v>
      </c>
    </row>
    <row r="268" spans="1:18" x14ac:dyDescent="0.25">
      <c r="A268">
        <v>200204</v>
      </c>
      <c r="B268">
        <v>-5.3416494272393256E-2</v>
      </c>
      <c r="C268">
        <v>-2.7090770511055573E-2</v>
      </c>
      <c r="D268">
        <v>-2.1000000000000001E-2</v>
      </c>
      <c r="E268">
        <v>6.08E-2</v>
      </c>
      <c r="F268">
        <v>-2.1899999999999999E-2</v>
      </c>
      <c r="G268">
        <v>2.46E-2</v>
      </c>
      <c r="I268" s="22">
        <v>240</v>
      </c>
      <c r="J268" s="22">
        <v>2.8042817271583611E-2</v>
      </c>
      <c r="K268" s="39">
        <v>-8.1763023940193101E-3</v>
      </c>
      <c r="L268" s="22">
        <v>-0.14209780061641628</v>
      </c>
      <c r="N268" s="22">
        <v>84.628975265017672</v>
      </c>
      <c r="O268" s="22">
        <v>5.6717679374566066E-2</v>
      </c>
      <c r="R268" s="42">
        <f t="shared" si="3"/>
        <v>6.6851920838445901E-5</v>
      </c>
    </row>
    <row r="269" spans="1:18" x14ac:dyDescent="0.25">
      <c r="A269">
        <v>200203</v>
      </c>
      <c r="B269">
        <v>6.5011509371917242E-2</v>
      </c>
      <c r="C269">
        <v>4.0056097039384619E-2</v>
      </c>
      <c r="D269">
        <v>7.9000000000000008E-3</v>
      </c>
      <c r="E269">
        <v>2.3E-3</v>
      </c>
      <c r="F269">
        <v>1.78E-2</v>
      </c>
      <c r="G269">
        <v>-1.83E-2</v>
      </c>
      <c r="I269" s="22">
        <v>241</v>
      </c>
      <c r="J269" s="22">
        <v>-2.4209801101647162E-2</v>
      </c>
      <c r="K269" s="39">
        <v>-4.1757715525753136E-2</v>
      </c>
      <c r="L269" s="22">
        <v>-0.72571674199767688</v>
      </c>
      <c r="N269" s="22">
        <v>84.982332155477039</v>
      </c>
      <c r="O269" s="22">
        <v>5.9071729957805852E-2</v>
      </c>
      <c r="R269" s="42">
        <f t="shared" si="3"/>
        <v>1.7437068059297245E-3</v>
      </c>
    </row>
    <row r="270" spans="1:18" x14ac:dyDescent="0.25">
      <c r="A270">
        <v>200202</v>
      </c>
      <c r="B270">
        <v>7.1453738284828372E-2</v>
      </c>
      <c r="C270">
        <v>-1.5402129378484064E-2</v>
      </c>
      <c r="D270">
        <v>8.8000000000000005E-3</v>
      </c>
      <c r="E270">
        <v>1.7899999999999999E-2</v>
      </c>
      <c r="F270">
        <v>6.2699999999999992E-2</v>
      </c>
      <c r="G270">
        <v>2.3399999999999997E-2</v>
      </c>
      <c r="I270" s="22">
        <v>242</v>
      </c>
      <c r="J270" s="22">
        <v>2.5083286597695452E-2</v>
      </c>
      <c r="K270" s="39">
        <v>-1.2564814991193572E-2</v>
      </c>
      <c r="L270" s="22">
        <v>-0.21836674933974634</v>
      </c>
      <c r="N270" s="22">
        <v>85.335689045936405</v>
      </c>
      <c r="O270" s="22">
        <v>6.249648896129445E-2</v>
      </c>
      <c r="R270" s="42">
        <f t="shared" si="3"/>
        <v>1.5787457576292273E-4</v>
      </c>
    </row>
    <row r="271" spans="1:18" x14ac:dyDescent="0.25">
      <c r="A271">
        <v>200201</v>
      </c>
      <c r="B271">
        <v>-1.0356009623766593E-2</v>
      </c>
      <c r="C271">
        <v>1.6618385428872617E-3</v>
      </c>
      <c r="D271">
        <v>3.4700000000000002E-2</v>
      </c>
      <c r="E271">
        <v>2.5399999999999999E-2</v>
      </c>
      <c r="F271">
        <v>4.7E-2</v>
      </c>
      <c r="G271">
        <v>1.3999999999999999E-2</v>
      </c>
      <c r="I271" s="22">
        <v>243</v>
      </c>
      <c r="J271" s="22">
        <v>3.2931886881217919E-2</v>
      </c>
      <c r="K271" s="39">
        <v>-2.6622537572697023E-2</v>
      </c>
      <c r="L271" s="22">
        <v>-0.46267907589563873</v>
      </c>
      <c r="N271" s="22">
        <v>85.689045936395758</v>
      </c>
      <c r="O271" s="22">
        <v>6.3046847657616922E-2</v>
      </c>
      <c r="R271" s="42">
        <f t="shared" si="3"/>
        <v>7.0875950680966476E-4</v>
      </c>
    </row>
    <row r="272" spans="1:18" x14ac:dyDescent="0.25">
      <c r="A272">
        <v>200112</v>
      </c>
      <c r="B272">
        <v>-3.6550542547115983E-2</v>
      </c>
      <c r="C272">
        <v>-2.3045699274350961E-2</v>
      </c>
      <c r="D272">
        <v>-2.6099999999999998E-2</v>
      </c>
      <c r="E272">
        <v>2.98E-2</v>
      </c>
      <c r="F272">
        <v>-1.8799999999999997E-2</v>
      </c>
      <c r="G272">
        <v>1.6899999999999998E-2</v>
      </c>
      <c r="I272" s="22">
        <v>244</v>
      </c>
      <c r="J272" s="22">
        <v>-2.5181729778027986E-2</v>
      </c>
      <c r="K272" s="39">
        <v>0.10699635988856956</v>
      </c>
      <c r="L272" s="22">
        <v>1.859513834181262</v>
      </c>
      <c r="N272" s="22">
        <v>86.042402826855124</v>
      </c>
      <c r="O272" s="22">
        <v>6.3154160014192051E-2</v>
      </c>
      <c r="R272" s="42">
        <f t="shared" si="3"/>
        <v>1.1448221029404298E-2</v>
      </c>
    </row>
    <row r="273" spans="1:18" x14ac:dyDescent="0.25">
      <c r="A273">
        <v>200111</v>
      </c>
      <c r="B273">
        <v>-4.4428750280889773E-2</v>
      </c>
      <c r="C273">
        <v>4.0008693246927685E-2</v>
      </c>
      <c r="D273">
        <v>-4.1999999999999997E-3</v>
      </c>
      <c r="E273">
        <v>8.8000000000000005E-3</v>
      </c>
      <c r="F273">
        <v>-1.4499999999999999E-2</v>
      </c>
      <c r="G273">
        <v>4.7999999999999996E-3</v>
      </c>
      <c r="I273" s="22">
        <v>245</v>
      </c>
      <c r="J273" s="22">
        <v>1.076977920324035E-2</v>
      </c>
      <c r="K273" s="39">
        <v>-1.5299531439519511E-2</v>
      </c>
      <c r="L273" s="22">
        <v>-0.26589400235584065</v>
      </c>
      <c r="N273" s="22">
        <v>86.39575971731449</v>
      </c>
      <c r="O273" s="22">
        <v>6.4591262852922826E-2</v>
      </c>
      <c r="R273" s="42">
        <f t="shared" si="3"/>
        <v>2.3407566226884595E-4</v>
      </c>
    </row>
    <row r="274" spans="1:18" x14ac:dyDescent="0.25">
      <c r="A274">
        <v>200110</v>
      </c>
      <c r="B274">
        <v>1.1231942866417821E-2</v>
      </c>
      <c r="C274">
        <v>-6.1625648353175189E-3</v>
      </c>
      <c r="D274">
        <v>3.5499999999999997E-2</v>
      </c>
      <c r="E274">
        <v>-1.1299999999999999E-2</v>
      </c>
      <c r="F274">
        <v>1.47E-2</v>
      </c>
      <c r="G274">
        <v>-4.3799999999999999E-2</v>
      </c>
      <c r="I274" s="22">
        <v>246</v>
      </c>
      <c r="J274" s="22">
        <v>6.5546441057855856E-2</v>
      </c>
      <c r="K274" s="39">
        <v>-3.7632792294804276E-2</v>
      </c>
      <c r="L274" s="22">
        <v>-0.65402877223054379</v>
      </c>
      <c r="N274" s="22">
        <v>86.749116607773857</v>
      </c>
      <c r="O274" s="22">
        <v>6.5011509371917242E-2</v>
      </c>
      <c r="R274" s="42">
        <f t="shared" si="3"/>
        <v>1.4162270559038802E-3</v>
      </c>
    </row>
    <row r="275" spans="1:18" x14ac:dyDescent="0.25">
      <c r="A275">
        <v>200109</v>
      </c>
      <c r="B275">
        <v>8.9083941964431812E-3</v>
      </c>
      <c r="C275">
        <v>7.4475376747955124E-2</v>
      </c>
      <c r="D275">
        <v>-2.1899999999999999E-2</v>
      </c>
      <c r="E275">
        <v>2.3E-3</v>
      </c>
      <c r="F275">
        <v>3.9599999999999996E-2</v>
      </c>
      <c r="G275">
        <v>3.3599999999999998E-2</v>
      </c>
      <c r="I275" s="22">
        <v>247</v>
      </c>
      <c r="J275" s="22">
        <v>-2.4101381973210264E-2</v>
      </c>
      <c r="K275" s="39">
        <v>-5.709649193025107E-2</v>
      </c>
      <c r="L275" s="22">
        <v>-0.99229279143787952</v>
      </c>
      <c r="N275" s="22">
        <v>87.102473498233223</v>
      </c>
      <c r="O275" s="22">
        <v>6.5169440545418178E-2</v>
      </c>
      <c r="R275" s="42">
        <f t="shared" si="3"/>
        <v>3.2600093907412257E-3</v>
      </c>
    </row>
    <row r="276" spans="1:18" x14ac:dyDescent="0.25">
      <c r="A276">
        <v>200108</v>
      </c>
      <c r="B276">
        <v>0.1227018679217533</v>
      </c>
      <c r="C276">
        <v>6.7284802777859642E-2</v>
      </c>
      <c r="D276">
        <v>-7.8000000000000005E-3</v>
      </c>
      <c r="E276">
        <v>-1.9400000000000001E-2</v>
      </c>
      <c r="F276">
        <v>8.4000000000000005E-2</v>
      </c>
      <c r="G276">
        <v>9.4999999999999998E-3</v>
      </c>
      <c r="I276" s="22">
        <v>248</v>
      </c>
      <c r="J276" s="22">
        <v>2.9719199299671996E-3</v>
      </c>
      <c r="K276" s="39">
        <v>1.2206847343557651E-2</v>
      </c>
      <c r="L276" s="22">
        <v>0.21214554897684099</v>
      </c>
      <c r="N276" s="22">
        <v>87.45583038869259</v>
      </c>
      <c r="O276" s="22">
        <v>6.7138314217315198E-2</v>
      </c>
      <c r="R276" s="42">
        <f t="shared" si="3"/>
        <v>1.4900712206892047E-4</v>
      </c>
    </row>
    <row r="277" spans="1:18" x14ac:dyDescent="0.25">
      <c r="A277">
        <v>200107</v>
      </c>
      <c r="B277">
        <v>-6.3014642549526267E-2</v>
      </c>
      <c r="C277">
        <v>-9.5469726366145591E-2</v>
      </c>
      <c r="D277">
        <v>-3.3500000000000002E-2</v>
      </c>
      <c r="E277">
        <v>1.23E-2</v>
      </c>
      <c r="F277">
        <v>2.4799999999999999E-2</v>
      </c>
      <c r="G277">
        <v>3.1300000000000001E-2</v>
      </c>
      <c r="I277" s="22">
        <v>249</v>
      </c>
      <c r="J277" s="22">
        <v>4.1446188057925062E-2</v>
      </c>
      <c r="K277" s="39">
        <v>-3.0469361358734529E-2</v>
      </c>
      <c r="L277" s="22">
        <v>-0.52953389278140883</v>
      </c>
      <c r="N277" s="22">
        <v>87.809187279151942</v>
      </c>
      <c r="O277" s="22">
        <v>6.7703795892968266E-2</v>
      </c>
      <c r="R277" s="42">
        <f t="shared" si="3"/>
        <v>9.2838198160914481E-4</v>
      </c>
    </row>
    <row r="278" spans="1:18" x14ac:dyDescent="0.25">
      <c r="A278">
        <v>200106</v>
      </c>
      <c r="B278">
        <v>2.9803086748270369E-2</v>
      </c>
      <c r="C278">
        <v>-1.0648477777651433E-2</v>
      </c>
      <c r="D278">
        <v>2.5000000000000001E-2</v>
      </c>
      <c r="E278">
        <v>5.9999999999999995E-4</v>
      </c>
      <c r="F278">
        <v>2.6200000000000001E-2</v>
      </c>
      <c r="G278">
        <v>8.199999999999999E-3</v>
      </c>
      <c r="I278" s="22">
        <v>250</v>
      </c>
      <c r="J278" s="22">
        <v>2.1035480050086937E-2</v>
      </c>
      <c r="K278" s="39">
        <v>-2.0545739377833064E-3</v>
      </c>
      <c r="L278" s="22">
        <v>-3.5706903156660336E-2</v>
      </c>
      <c r="N278" s="22">
        <v>88.162544169611309</v>
      </c>
      <c r="O278" s="22">
        <v>6.8493150684931559E-2</v>
      </c>
      <c r="R278" s="42">
        <f t="shared" si="3"/>
        <v>4.2212740658184015E-6</v>
      </c>
    </row>
    <row r="279" spans="1:18" x14ac:dyDescent="0.25">
      <c r="A279">
        <v>200105</v>
      </c>
      <c r="B279">
        <v>4.5903221018257279E-2</v>
      </c>
      <c r="C279">
        <v>-2.0120703595531975E-3</v>
      </c>
      <c r="D279">
        <v>4.9200000000000001E-2</v>
      </c>
      <c r="E279">
        <v>5.1900000000000002E-2</v>
      </c>
      <c r="F279">
        <v>8.3999999999999995E-3</v>
      </c>
      <c r="G279">
        <v>2.0199999999999999E-2</v>
      </c>
      <c r="I279" s="22">
        <v>251</v>
      </c>
      <c r="J279" s="22">
        <v>7.1565766754791531E-3</v>
      </c>
      <c r="K279" s="39">
        <v>2.1598828038826557E-2</v>
      </c>
      <c r="L279" s="22">
        <v>0.37537089656253597</v>
      </c>
      <c r="N279" s="22">
        <v>88.515901060070675</v>
      </c>
      <c r="O279" s="22">
        <v>7.0110701107011009E-2</v>
      </c>
      <c r="R279" s="42">
        <f t="shared" si="3"/>
        <v>4.6650937265080023E-4</v>
      </c>
    </row>
    <row r="280" spans="1:18" x14ac:dyDescent="0.25">
      <c r="A280">
        <v>200104</v>
      </c>
      <c r="B280">
        <v>0.10660315374507223</v>
      </c>
      <c r="C280">
        <v>4.1412797272870838E-2</v>
      </c>
      <c r="D280">
        <v>3.3E-3</v>
      </c>
      <c r="E280">
        <v>-5.28E-2</v>
      </c>
      <c r="F280">
        <v>5.5599999999999997E-2</v>
      </c>
      <c r="G280">
        <v>-2.9600000000000001E-2</v>
      </c>
      <c r="I280" s="22">
        <v>252</v>
      </c>
      <c r="J280" s="22">
        <v>3.8100693518078925E-2</v>
      </c>
      <c r="K280" s="39">
        <v>-6.8221990357146323E-2</v>
      </c>
      <c r="L280" s="22">
        <v>-1.1856453340712827</v>
      </c>
      <c r="N280" s="22">
        <v>88.869257950530042</v>
      </c>
      <c r="O280" s="22">
        <v>7.0528004890349383E-2</v>
      </c>
      <c r="R280" s="42">
        <f t="shared" si="3"/>
        <v>4.6542399682905659E-3</v>
      </c>
    </row>
    <row r="281" spans="1:18" x14ac:dyDescent="0.25">
      <c r="A281">
        <v>200103</v>
      </c>
      <c r="B281">
        <v>4.7848537005163561E-2</v>
      </c>
      <c r="C281">
        <v>-6.0447037134021775E-2</v>
      </c>
      <c r="D281">
        <v>-1.2500000000000001E-2</v>
      </c>
      <c r="E281">
        <v>8.0500000000000002E-2</v>
      </c>
      <c r="F281">
        <v>1.29E-2</v>
      </c>
      <c r="G281">
        <v>3.4099999999999998E-2</v>
      </c>
      <c r="I281" s="22">
        <v>253</v>
      </c>
      <c r="J281" s="22">
        <v>3.4314094332688561E-2</v>
      </c>
      <c r="K281" s="39">
        <v>-5.9308049180900435E-2</v>
      </c>
      <c r="L281" s="22">
        <v>-1.0307279429416243</v>
      </c>
      <c r="N281" s="22">
        <v>89.222614840989408</v>
      </c>
      <c r="O281" s="22">
        <v>7.1226728723404298E-2</v>
      </c>
      <c r="R281" s="42">
        <f t="shared" si="3"/>
        <v>3.5174446976441046E-3</v>
      </c>
    </row>
    <row r="282" spans="1:18" x14ac:dyDescent="0.25">
      <c r="A282">
        <v>200102</v>
      </c>
      <c r="B282">
        <v>1.1842563566701436E-2</v>
      </c>
      <c r="C282">
        <v>6.4155374460266756E-2</v>
      </c>
      <c r="D282">
        <v>2.2000000000000001E-3</v>
      </c>
      <c r="E282">
        <v>8.6599999999999996E-2</v>
      </c>
      <c r="F282">
        <v>-1.7399999999999999E-2</v>
      </c>
      <c r="G282">
        <v>8.2400000000000001E-2</v>
      </c>
      <c r="I282" s="22">
        <v>254</v>
      </c>
      <c r="J282" s="22">
        <v>-3.3658068388700502E-2</v>
      </c>
      <c r="K282" s="39">
        <v>9.2735783826955465E-3</v>
      </c>
      <c r="L282" s="22">
        <v>0.16116760713117378</v>
      </c>
      <c r="N282" s="22">
        <v>89.575971731448774</v>
      </c>
      <c r="O282" s="22">
        <v>7.1453738284828372E-2</v>
      </c>
      <c r="R282" s="42">
        <f t="shared" si="3"/>
        <v>8.5999256019998144E-5</v>
      </c>
    </row>
    <row r="283" spans="1:18" x14ac:dyDescent="0.25">
      <c r="A283">
        <v>200101</v>
      </c>
      <c r="B283">
        <v>1.8626929217669064E-2</v>
      </c>
      <c r="C283">
        <v>4.9076077834091736E-2</v>
      </c>
      <c r="D283">
        <v>-2.23E-2</v>
      </c>
      <c r="E283">
        <v>-6.7000000000000002E-3</v>
      </c>
      <c r="F283">
        <v>-1.0800000000000001E-2</v>
      </c>
      <c r="G283">
        <v>-2.5000000000000001E-2</v>
      </c>
      <c r="I283" s="22">
        <v>255</v>
      </c>
      <c r="J283" s="22">
        <v>5.4273550809586582E-2</v>
      </c>
      <c r="K283" s="39">
        <v>6.1709408359433435E-2</v>
      </c>
      <c r="L283" s="22">
        <v>1.072461704893626</v>
      </c>
      <c r="N283" s="22">
        <v>89.929328621908127</v>
      </c>
      <c r="O283" s="22">
        <v>7.1996278844014716E-2</v>
      </c>
      <c r="R283" s="42">
        <f t="shared" si="3"/>
        <v>3.8080510800713131E-3</v>
      </c>
    </row>
    <row r="284" spans="1:18" x14ac:dyDescent="0.25">
      <c r="A284">
        <v>200012</v>
      </c>
      <c r="B284">
        <v>2.472277767678599E-2</v>
      </c>
      <c r="C284">
        <v>-3.0300282766225983E-2</v>
      </c>
      <c r="D284">
        <v>-5.74E-2</v>
      </c>
      <c r="E284">
        <v>6.0400000000000002E-2</v>
      </c>
      <c r="F284">
        <v>-2.4700000000000003E-2</v>
      </c>
      <c r="G284">
        <v>3.8399999999999997E-2</v>
      </c>
      <c r="I284" s="22">
        <v>256</v>
      </c>
      <c r="J284" s="22">
        <v>2.9537457061937566E-2</v>
      </c>
      <c r="K284" s="39">
        <v>-1.1482341445846266E-2</v>
      </c>
      <c r="L284" s="22">
        <v>-0.19955419782112604</v>
      </c>
      <c r="N284" s="22">
        <v>90.282685512367493</v>
      </c>
      <c r="O284" s="22">
        <v>7.21894770994429E-2</v>
      </c>
      <c r="R284" s="42">
        <f t="shared" si="3"/>
        <v>1.3184416507899891E-4</v>
      </c>
    </row>
    <row r="285" spans="1:18" x14ac:dyDescent="0.25">
      <c r="I285" s="22">
        <v>257</v>
      </c>
      <c r="J285" s="22">
        <v>4.7612765667588729E-2</v>
      </c>
      <c r="K285" s="39">
        <v>3.0233861896674999E-3</v>
      </c>
      <c r="L285" s="22">
        <v>5.2544109459558265E-2</v>
      </c>
      <c r="N285" s="22">
        <v>90.63604240282686</v>
      </c>
      <c r="O285" s="22">
        <v>7.4552496597927176E-2</v>
      </c>
      <c r="R285" s="42">
        <f t="shared" si="3"/>
        <v>9.1408640518721629E-6</v>
      </c>
    </row>
    <row r="286" spans="1:18" x14ac:dyDescent="0.25">
      <c r="I286" s="22">
        <v>258</v>
      </c>
      <c r="J286" s="22">
        <v>2.6549667620421977E-2</v>
      </c>
      <c r="K286" s="39">
        <v>-0.12369292098333971</v>
      </c>
      <c r="L286" s="22">
        <v>-2.1496871295280555</v>
      </c>
      <c r="N286" s="22">
        <v>90.989399293286226</v>
      </c>
      <c r="O286" s="22">
        <v>7.6341181011192694E-2</v>
      </c>
      <c r="R286" s="42">
        <f t="shared" ref="R286:R311" si="4">K286^2</f>
        <v>1.5299938701390722E-2</v>
      </c>
    </row>
    <row r="287" spans="1:18" x14ac:dyDescent="0.25">
      <c r="I287" s="22">
        <v>259</v>
      </c>
      <c r="J287" s="22">
        <v>-3.8548987409699309E-2</v>
      </c>
      <c r="K287" s="39">
        <v>5.5997957403114806E-2</v>
      </c>
      <c r="L287" s="22">
        <v>0.97320111249980112</v>
      </c>
      <c r="N287" s="22">
        <v>91.342756183745593</v>
      </c>
      <c r="O287" s="22">
        <v>7.7720207253886064E-2</v>
      </c>
      <c r="R287" s="42">
        <f t="shared" si="4"/>
        <v>3.1357712333210603E-3</v>
      </c>
    </row>
    <row r="288" spans="1:18" x14ac:dyDescent="0.25">
      <c r="I288" s="22">
        <v>260</v>
      </c>
      <c r="J288" s="22">
        <v>-1.4168877100557703E-2</v>
      </c>
      <c r="K288" s="39">
        <v>7.721572475817462E-2</v>
      </c>
      <c r="L288" s="22">
        <v>1.3419494696239413</v>
      </c>
      <c r="N288" s="22">
        <v>91.696113074204945</v>
      </c>
      <c r="O288" s="22">
        <v>8.0306199110641963E-2</v>
      </c>
      <c r="R288" s="42">
        <f t="shared" si="4"/>
        <v>5.9622681499301809E-3</v>
      </c>
    </row>
    <row r="289" spans="9:18" x14ac:dyDescent="0.25">
      <c r="I289" s="22">
        <v>261</v>
      </c>
      <c r="J289" s="22">
        <v>-1.2222928306611786E-2</v>
      </c>
      <c r="K289" s="39">
        <v>0.10252247312931087</v>
      </c>
      <c r="L289" s="22">
        <v>1.7817611486687275</v>
      </c>
      <c r="N289" s="22">
        <v>92.049469964664311</v>
      </c>
      <c r="O289" s="22">
        <v>8.1690140845070536E-2</v>
      </c>
      <c r="R289" s="42">
        <f t="shared" si="4"/>
        <v>1.051085749655027E-2</v>
      </c>
    </row>
    <row r="290" spans="9:18" x14ac:dyDescent="0.25">
      <c r="I290" s="22">
        <v>262</v>
      </c>
      <c r="J290" s="22">
        <v>-3.8239734079325342E-2</v>
      </c>
      <c r="K290" s="39">
        <v>8.1554027815749983E-3</v>
      </c>
      <c r="L290" s="22">
        <v>0.1417345815451348</v>
      </c>
      <c r="N290" s="22">
        <v>92.402826855123678</v>
      </c>
      <c r="O290" s="22">
        <v>8.1814630110541575E-2</v>
      </c>
      <c r="R290" s="42">
        <f t="shared" si="4"/>
        <v>6.6510594529721215E-5</v>
      </c>
    </row>
    <row r="291" spans="9:18" x14ac:dyDescent="0.25">
      <c r="I291" s="22">
        <v>263</v>
      </c>
      <c r="J291" s="22">
        <v>2.2589283047785756E-2</v>
      </c>
      <c r="K291" s="39">
        <v>3.9907205913508693E-2</v>
      </c>
      <c r="L291" s="22">
        <v>0.69355631871002865</v>
      </c>
      <c r="N291" s="22">
        <v>92.756183745583044</v>
      </c>
      <c r="O291" s="22">
        <v>8.2251745496727757E-2</v>
      </c>
      <c r="R291" s="42">
        <f t="shared" si="4"/>
        <v>1.5925850838231833E-3</v>
      </c>
    </row>
    <row r="292" spans="9:18" x14ac:dyDescent="0.25">
      <c r="I292" s="22">
        <v>264</v>
      </c>
      <c r="J292" s="22">
        <v>-3.6599897342309978E-2</v>
      </c>
      <c r="K292" s="39">
        <v>6.6660945283750245E-2</v>
      </c>
      <c r="L292" s="22">
        <v>1.1585155801919582</v>
      </c>
      <c r="N292" s="22">
        <v>93.109540636042411</v>
      </c>
      <c r="O292" s="22">
        <v>8.2588479595521846E-2</v>
      </c>
      <c r="R292" s="42">
        <f t="shared" si="4"/>
        <v>4.4436816261231443E-3</v>
      </c>
    </row>
    <row r="293" spans="9:18" x14ac:dyDescent="0.25">
      <c r="I293" s="22">
        <v>265</v>
      </c>
      <c r="J293" s="22">
        <v>4.9734375330147601E-2</v>
      </c>
      <c r="K293" s="39">
        <v>6.8664537431954525E-2</v>
      </c>
      <c r="L293" s="22">
        <v>1.1933364593463791</v>
      </c>
      <c r="N293" s="22">
        <v>93.462897526501777</v>
      </c>
      <c r="O293" s="22">
        <v>8.399101172859802E-2</v>
      </c>
      <c r="R293" s="42">
        <f t="shared" si="4"/>
        <v>4.7148187007442837E-3</v>
      </c>
    </row>
    <row r="294" spans="9:18" x14ac:dyDescent="0.25">
      <c r="I294" s="22">
        <v>266</v>
      </c>
      <c r="J294" s="22">
        <v>-4.4557686684576027E-2</v>
      </c>
      <c r="K294" s="39">
        <v>5.2614574181721864E-2</v>
      </c>
      <c r="L294" s="22">
        <v>0.91440053355422657</v>
      </c>
      <c r="N294" s="22">
        <v>93.816254416961129</v>
      </c>
      <c r="O294" s="22">
        <v>8.4249084249084172E-2</v>
      </c>
      <c r="R294" s="42">
        <f t="shared" si="4"/>
        <v>2.7682934163239131E-3</v>
      </c>
    </row>
    <row r="295" spans="9:18" x14ac:dyDescent="0.25">
      <c r="I295" s="22">
        <v>267</v>
      </c>
      <c r="J295" s="22">
        <v>-3.7633095187746976E-2</v>
      </c>
      <c r="K295" s="39">
        <v>-1.578339908464628E-2</v>
      </c>
      <c r="L295" s="22">
        <v>-0.27430324712793364</v>
      </c>
      <c r="N295" s="22">
        <v>94.169611307420496</v>
      </c>
      <c r="O295" s="22">
        <v>8.9285714285714191E-2</v>
      </c>
      <c r="R295" s="42">
        <f t="shared" si="4"/>
        <v>2.4911568666521303E-4</v>
      </c>
    </row>
    <row r="296" spans="9:18" x14ac:dyDescent="0.25">
      <c r="I296" s="22">
        <v>268</v>
      </c>
      <c r="J296" s="22">
        <v>3.9782808527165009E-2</v>
      </c>
      <c r="K296" s="39">
        <v>2.5228700844752233E-2</v>
      </c>
      <c r="L296" s="22">
        <v>0.43845527350738411</v>
      </c>
      <c r="N296" s="22">
        <v>94.522968197879862</v>
      </c>
      <c r="O296" s="22">
        <v>8.9947089947089998E-2</v>
      </c>
      <c r="R296" s="42">
        <f t="shared" si="4"/>
        <v>6.3648734631400203E-4</v>
      </c>
    </row>
    <row r="297" spans="9:18" x14ac:dyDescent="0.25">
      <c r="I297" s="22">
        <v>269</v>
      </c>
      <c r="J297" s="22">
        <v>-1.0789959956457176E-2</v>
      </c>
      <c r="K297" s="39">
        <v>8.2243698241285551E-2</v>
      </c>
      <c r="L297" s="22">
        <v>1.4293317530911394</v>
      </c>
      <c r="N297" s="22">
        <v>94.876325088339229</v>
      </c>
      <c r="O297" s="22">
        <v>9.0299544822699085E-2</v>
      </c>
      <c r="R297" s="42">
        <f t="shared" si="4"/>
        <v>6.7640259004036361E-3</v>
      </c>
    </row>
    <row r="298" spans="9:18" x14ac:dyDescent="0.25">
      <c r="I298" s="22">
        <v>270</v>
      </c>
      <c r="J298" s="22">
        <v>1.1316076068418866E-2</v>
      </c>
      <c r="K298" s="39">
        <v>-2.1672085692185459E-2</v>
      </c>
      <c r="L298" s="22">
        <v>-0.37664405781795068</v>
      </c>
      <c r="N298" s="22">
        <v>95.229681978798595</v>
      </c>
      <c r="O298" s="22">
        <v>0.10660315374507223</v>
      </c>
      <c r="R298" s="42">
        <f t="shared" si="4"/>
        <v>4.6967929824942968E-4</v>
      </c>
    </row>
    <row r="299" spans="9:18" x14ac:dyDescent="0.25">
      <c r="I299" s="22">
        <v>271</v>
      </c>
      <c r="J299" s="22">
        <v>-3.7447109458821702E-2</v>
      </c>
      <c r="K299" s="39">
        <v>8.9656691170571928E-4</v>
      </c>
      <c r="L299" s="22">
        <v>1.5581638266219746E-2</v>
      </c>
      <c r="N299" s="22">
        <v>95.583038869257962</v>
      </c>
      <c r="O299" s="22">
        <v>0.10698689956331875</v>
      </c>
      <c r="R299" s="42">
        <f t="shared" si="4"/>
        <v>8.0383222716553104E-7</v>
      </c>
    </row>
    <row r="300" spans="9:18" x14ac:dyDescent="0.25">
      <c r="I300" s="22">
        <v>272</v>
      </c>
      <c r="J300" s="22">
        <v>3.5445423328926889E-2</v>
      </c>
      <c r="K300" s="39">
        <v>-7.9874173609816662E-2</v>
      </c>
      <c r="L300" s="22">
        <v>-1.388151250901734</v>
      </c>
      <c r="N300" s="22">
        <v>95.936395759717314</v>
      </c>
      <c r="O300" s="22">
        <v>0.11068702290076327</v>
      </c>
      <c r="R300" s="42">
        <f t="shared" si="4"/>
        <v>6.3798836098511325E-3</v>
      </c>
    </row>
    <row r="301" spans="9:18" x14ac:dyDescent="0.25">
      <c r="I301" s="22">
        <v>273</v>
      </c>
      <c r="J301" s="22">
        <v>-1.085628400535282E-2</v>
      </c>
      <c r="K301" s="39">
        <v>2.2088226871770641E-2</v>
      </c>
      <c r="L301" s="22">
        <v>0.38387626909333461</v>
      </c>
      <c r="N301" s="22">
        <v>96.289752650176681</v>
      </c>
      <c r="O301" s="22">
        <v>0.11161520404478154</v>
      </c>
      <c r="R301" s="42">
        <f t="shared" si="4"/>
        <v>4.8788976633881064E-4</v>
      </c>
    </row>
    <row r="302" spans="9:18" x14ac:dyDescent="0.25">
      <c r="I302" s="22">
        <v>274</v>
      </c>
      <c r="J302" s="22">
        <v>8.0396363177444502E-2</v>
      </c>
      <c r="K302" s="39">
        <v>-7.1487968981001321E-2</v>
      </c>
      <c r="L302" s="22">
        <v>-1.2424055120766229</v>
      </c>
      <c r="N302" s="22">
        <v>96.643109540636047</v>
      </c>
      <c r="O302" s="22">
        <v>0.11598295916902002</v>
      </c>
      <c r="R302" s="42">
        <f t="shared" si="4"/>
        <v>5.1105297090286066E-3</v>
      </c>
    </row>
    <row r="303" spans="9:18" x14ac:dyDescent="0.25">
      <c r="I303" s="22">
        <v>275</v>
      </c>
      <c r="J303" s="22">
        <v>7.7099215217364167E-2</v>
      </c>
      <c r="K303" s="39">
        <v>4.5602652704389138E-2</v>
      </c>
      <c r="L303" s="22">
        <v>0.79253877110855064</v>
      </c>
      <c r="N303" s="22">
        <v>96.996466431095413</v>
      </c>
      <c r="O303" s="22">
        <v>0.11839891276210213</v>
      </c>
      <c r="R303" s="42">
        <f t="shared" si="4"/>
        <v>2.0796019336771299E-3</v>
      </c>
    </row>
    <row r="304" spans="9:18" x14ac:dyDescent="0.25">
      <c r="I304" s="22">
        <v>276</v>
      </c>
      <c r="J304" s="22">
        <v>-0.11477833483270163</v>
      </c>
      <c r="K304" s="39">
        <v>5.1763692283175358E-2</v>
      </c>
      <c r="L304" s="22">
        <v>0.8996128654200074</v>
      </c>
      <c r="N304" s="22">
        <v>97.34982332155478</v>
      </c>
      <c r="O304" s="22">
        <v>0.120800814387513</v>
      </c>
      <c r="R304" s="42">
        <f t="shared" si="4"/>
        <v>2.6794798387872682E-3</v>
      </c>
    </row>
    <row r="305" spans="9:18" x14ac:dyDescent="0.25">
      <c r="I305" s="22">
        <v>277</v>
      </c>
      <c r="J305" s="22">
        <v>-1.0467997484603982E-2</v>
      </c>
      <c r="K305" s="39">
        <v>4.027108423287435E-2</v>
      </c>
      <c r="L305" s="22">
        <v>0.69988024196801379</v>
      </c>
      <c r="N305" s="22">
        <v>97.703180212014132</v>
      </c>
      <c r="O305" s="22">
        <v>0.1227018679217533</v>
      </c>
      <c r="R305" s="42">
        <f t="shared" si="4"/>
        <v>1.6217602252912612E-3</v>
      </c>
    </row>
    <row r="306" spans="9:18" x14ac:dyDescent="0.25">
      <c r="I306" s="22">
        <v>278</v>
      </c>
      <c r="J306" s="22">
        <v>7.8068123967157017E-3</v>
      </c>
      <c r="K306" s="39">
        <v>3.809640862154158E-2</v>
      </c>
      <c r="L306" s="22">
        <v>0.66208606477973087</v>
      </c>
      <c r="N306" s="22">
        <v>98.056537102473499</v>
      </c>
      <c r="O306" s="22">
        <v>0.12745778394633356</v>
      </c>
      <c r="R306" s="42">
        <f t="shared" si="4"/>
        <v>1.4513363498594677E-3</v>
      </c>
    </row>
    <row r="307" spans="9:18" x14ac:dyDescent="0.25">
      <c r="I307" s="22">
        <v>279</v>
      </c>
      <c r="J307" s="22">
        <v>3.9252967790750215E-2</v>
      </c>
      <c r="K307" s="39">
        <v>6.7350185954322017E-2</v>
      </c>
      <c r="L307" s="22">
        <v>1.1704940490234526</v>
      </c>
      <c r="N307" s="22">
        <v>98.409893992932865</v>
      </c>
      <c r="O307" s="22">
        <v>0.13973461682820743</v>
      </c>
      <c r="R307" s="42">
        <f t="shared" si="4"/>
        <v>4.536047548081755E-3</v>
      </c>
    </row>
    <row r="308" spans="9:18" x14ac:dyDescent="0.25">
      <c r="I308" s="22">
        <v>280</v>
      </c>
      <c r="J308" s="22">
        <v>-6.5731233666267666E-2</v>
      </c>
      <c r="K308" s="39">
        <v>0.11357977067143123</v>
      </c>
      <c r="L308" s="22">
        <v>1.9739284127667263</v>
      </c>
      <c r="N308" s="22">
        <v>98.763250883392232</v>
      </c>
      <c r="O308" s="22">
        <v>0.14473684210526305</v>
      </c>
      <c r="R308" s="42">
        <f t="shared" si="4"/>
        <v>1.290036430577491E-2</v>
      </c>
    </row>
    <row r="309" spans="9:18" x14ac:dyDescent="0.25">
      <c r="I309" s="22">
        <v>281</v>
      </c>
      <c r="J309" s="22">
        <v>7.8346844491342785E-2</v>
      </c>
      <c r="K309" s="39">
        <v>-6.6504280924641349E-2</v>
      </c>
      <c r="L309" s="22">
        <v>-1.1557928750140483</v>
      </c>
      <c r="N309" s="22">
        <v>99.116607773851598</v>
      </c>
      <c r="O309" s="22">
        <v>0.16862745098039222</v>
      </c>
      <c r="R309" s="42">
        <f t="shared" si="4"/>
        <v>4.4228193813036151E-3</v>
      </c>
    </row>
    <row r="310" spans="9:18" x14ac:dyDescent="0.25">
      <c r="I310" s="22">
        <v>282</v>
      </c>
      <c r="J310" s="22">
        <v>3.8283060128708767E-2</v>
      </c>
      <c r="K310" s="39">
        <v>-1.9656130911039703E-2</v>
      </c>
      <c r="L310" s="22">
        <v>-0.34160832568156363</v>
      </c>
      <c r="N310" s="22">
        <v>99.469964664310965</v>
      </c>
      <c r="O310" s="22">
        <v>0.2276346074029354</v>
      </c>
      <c r="R310" s="42">
        <f t="shared" si="4"/>
        <v>3.8636348239193052E-4</v>
      </c>
    </row>
    <row r="311" spans="9:18" ht="15.75" thickBot="1" x14ac:dyDescent="0.3">
      <c r="I311" s="23">
        <v>283</v>
      </c>
      <c r="J311" s="23">
        <v>-4.7768570093242486E-2</v>
      </c>
      <c r="K311" s="40">
        <v>7.2491347770028469E-2</v>
      </c>
      <c r="L311" s="23">
        <v>1.2598434580129438</v>
      </c>
      <c r="N311" s="23">
        <v>99.823321554770317</v>
      </c>
      <c r="O311" s="23">
        <v>0.42245989304812825</v>
      </c>
      <c r="R311" s="42">
        <f t="shared" si="4"/>
        <v>5.2549955015152115E-3</v>
      </c>
    </row>
  </sheetData>
  <sortState xmlns:xlrd2="http://schemas.microsoft.com/office/spreadsheetml/2017/richdata2" ref="O29:O311">
    <sortCondition ref="O2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23E0-BD0A-47ED-9ED8-4A24FECE41C1}">
  <dimension ref="A1:V284"/>
  <sheetViews>
    <sheetView topLeftCell="A248" workbookViewId="0">
      <selection activeCell="J279" sqref="J279"/>
    </sheetView>
  </sheetViews>
  <sheetFormatPr defaultRowHeight="15" x14ac:dyDescent="0.25"/>
  <cols>
    <col min="12" max="12" width="21.42578125" customWidth="1"/>
    <col min="15" max="15" width="16.140625" customWidth="1"/>
    <col min="16" max="16" width="12.140625" customWidth="1"/>
    <col min="18" max="18" width="14.140625" customWidth="1"/>
    <col min="21" max="21" width="17.28515625" customWidth="1"/>
    <col min="22" max="22" width="20.42578125" bestFit="1" customWidth="1"/>
  </cols>
  <sheetData>
    <row r="1" spans="1:22" x14ac:dyDescent="0.25">
      <c r="A1" t="s">
        <v>59</v>
      </c>
      <c r="B1" t="s">
        <v>12</v>
      </c>
      <c r="C1" t="s">
        <v>62</v>
      </c>
      <c r="D1" t="s">
        <v>3</v>
      </c>
      <c r="E1" t="s">
        <v>5</v>
      </c>
      <c r="F1" t="s">
        <v>7</v>
      </c>
      <c r="G1" t="s">
        <v>9</v>
      </c>
      <c r="H1" t="s">
        <v>61</v>
      </c>
      <c r="I1" t="s">
        <v>60</v>
      </c>
      <c r="J1" t="s">
        <v>11</v>
      </c>
      <c r="P1" t="s">
        <v>14</v>
      </c>
    </row>
    <row r="2" spans="1:22" x14ac:dyDescent="0.25">
      <c r="A2">
        <v>202406</v>
      </c>
      <c r="B2">
        <v>1.49</v>
      </c>
      <c r="C2" s="21">
        <v>-4.4871794871794934E-2</v>
      </c>
      <c r="D2" s="21">
        <v>-6.3E-3</v>
      </c>
      <c r="E2" s="21">
        <v>1.8E-3</v>
      </c>
      <c r="F2" s="21">
        <v>2.4E-2</v>
      </c>
      <c r="G2" s="21">
        <v>-1.83E-2</v>
      </c>
      <c r="H2" s="21">
        <v>3.4187083392782647E-3</v>
      </c>
      <c r="I2">
        <v>12447.68</v>
      </c>
      <c r="J2" s="21">
        <v>-2.9717373233582811E-2</v>
      </c>
      <c r="O2" t="s">
        <v>15</v>
      </c>
      <c r="P2" s="21">
        <f>AVERAGE(J2:J284)</f>
        <v>2.448870229606678E-3</v>
      </c>
      <c r="R2" t="s">
        <v>16</v>
      </c>
      <c r="S2">
        <v>3.2991483995908491E-3</v>
      </c>
      <c r="U2" s="20" t="s">
        <v>66</v>
      </c>
    </row>
    <row r="3" spans="1:22" x14ac:dyDescent="0.25">
      <c r="A3">
        <v>202405</v>
      </c>
      <c r="B3">
        <v>1.56</v>
      </c>
      <c r="C3" s="21">
        <v>6.8493150684931559E-2</v>
      </c>
      <c r="D3" s="21">
        <v>-1.46E-2</v>
      </c>
      <c r="E3" s="21">
        <v>1.2699999999999999E-2</v>
      </c>
      <c r="F3" s="21">
        <v>-2.0299999999999999E-2</v>
      </c>
      <c r="G3" s="21">
        <v>-1.2699999999999999E-2</v>
      </c>
      <c r="H3" s="21">
        <v>5.8702292226196384E-2</v>
      </c>
      <c r="I3">
        <v>12405.27</v>
      </c>
      <c r="J3" s="21">
        <v>-1.755818701510814E-2</v>
      </c>
      <c r="L3" t="s">
        <v>18</v>
      </c>
      <c r="M3">
        <v>1.1269222177841374</v>
      </c>
      <c r="O3" s="20" t="s">
        <v>69</v>
      </c>
      <c r="P3" s="31">
        <f>AVERAGE(H2:H284)</f>
        <v>7.3891253129182198E-3</v>
      </c>
    </row>
    <row r="4" spans="1:22" x14ac:dyDescent="0.25">
      <c r="A4">
        <v>202404</v>
      </c>
      <c r="B4">
        <v>1.46</v>
      </c>
      <c r="C4" s="21">
        <v>-0.16091954022988508</v>
      </c>
      <c r="D4" s="21">
        <v>-5.1000000000000004E-3</v>
      </c>
      <c r="E4" s="21">
        <v>2.8999999999999998E-2</v>
      </c>
      <c r="F4" s="21">
        <v>-2.0899999999999998E-2</v>
      </c>
      <c r="G4" s="21">
        <v>1.9799999999999998E-2</v>
      </c>
      <c r="H4" s="21">
        <v>-1.2627988361285536E-2</v>
      </c>
      <c r="I4">
        <v>11717.43</v>
      </c>
      <c r="J4" s="21">
        <v>7.8854625550660806E-2</v>
      </c>
      <c r="L4" t="s">
        <v>19</v>
      </c>
      <c r="M4">
        <v>0.20160040568874246</v>
      </c>
      <c r="O4" s="20" t="s">
        <v>68</v>
      </c>
      <c r="P4" s="31">
        <f>AVERAGE(D2:D284)</f>
        <v>-2.1356890459363945E-3</v>
      </c>
      <c r="U4" s="20" t="s">
        <v>65</v>
      </c>
      <c r="V4" s="33">
        <f>P2+M3*(P3-P2)+S2</f>
        <v>1.1315301844102326E-2</v>
      </c>
    </row>
    <row r="5" spans="1:22" x14ac:dyDescent="0.25">
      <c r="A5">
        <v>202403</v>
      </c>
      <c r="B5">
        <v>1.74</v>
      </c>
      <c r="C5" s="21">
        <v>-2.2471910112359605E-2</v>
      </c>
      <c r="D5" s="21">
        <v>7.000000000000001E-4</v>
      </c>
      <c r="E5" s="21">
        <v>1.49E-2</v>
      </c>
      <c r="F5" s="21">
        <v>4.0999999999999995E-2</v>
      </c>
      <c r="G5" s="21">
        <v>-1.4999999999999999E-2</v>
      </c>
      <c r="H5" s="21">
        <v>-7.5442191093455513E-3</v>
      </c>
      <c r="I5">
        <v>11867.29</v>
      </c>
      <c r="J5" s="21">
        <v>-3.4453424074861738E-2</v>
      </c>
      <c r="L5" t="s">
        <v>21</v>
      </c>
      <c r="M5">
        <v>9.9471876030582523E-2</v>
      </c>
      <c r="O5" s="20" t="s">
        <v>5</v>
      </c>
      <c r="P5" s="31">
        <f>AVERAGE(E2:E284)</f>
        <v>4.6579505300353343E-3</v>
      </c>
    </row>
    <row r="6" spans="1:22" x14ac:dyDescent="0.25">
      <c r="A6">
        <v>202402</v>
      </c>
      <c r="B6">
        <v>1.78</v>
      </c>
      <c r="C6" s="21">
        <v>-0.14423076923076927</v>
      </c>
      <c r="D6" s="21">
        <v>5.1000000000000004E-3</v>
      </c>
      <c r="E6" s="21">
        <v>-1.2800000000000001E-2</v>
      </c>
      <c r="F6" s="21">
        <v>-4.0599999999999997E-2</v>
      </c>
      <c r="G6" s="21">
        <v>2.8000000000000004E-3</v>
      </c>
      <c r="H6" s="21">
        <v>-1.2208712058942917E-2</v>
      </c>
      <c r="I6">
        <v>11957.5</v>
      </c>
      <c r="J6" s="21">
        <v>3.1140350877193024E-2</v>
      </c>
      <c r="L6" t="s">
        <v>23</v>
      </c>
      <c r="M6">
        <v>0.14231657302192893</v>
      </c>
      <c r="O6" s="20" t="s">
        <v>67</v>
      </c>
      <c r="P6" s="31">
        <f>AVERAGE(F2:F284)</f>
        <v>4.0127208480565373E-3</v>
      </c>
    </row>
    <row r="7" spans="1:22" x14ac:dyDescent="0.25">
      <c r="A7">
        <v>202401</v>
      </c>
      <c r="B7">
        <v>2.08</v>
      </c>
      <c r="C7" s="21">
        <v>7.7720207253886064E-2</v>
      </c>
      <c r="D7" s="21">
        <v>-1.0800000000000001E-2</v>
      </c>
      <c r="E7" s="21">
        <v>1.04E-2</v>
      </c>
      <c r="F7" s="21">
        <v>3.1300000000000001E-2</v>
      </c>
      <c r="G7" s="21">
        <v>-2.1400000000000002E-2</v>
      </c>
      <c r="H7" s="21">
        <v>3.0985898699225967E-2</v>
      </c>
      <c r="I7">
        <v>12105.29</v>
      </c>
      <c r="J7" s="21">
        <v>5.5311270539226909E-2</v>
      </c>
      <c r="L7" t="s">
        <v>25</v>
      </c>
      <c r="M7">
        <v>9.1154035148577256E-2</v>
      </c>
      <c r="O7" s="20" t="s">
        <v>9</v>
      </c>
      <c r="P7" s="31">
        <f>AVERAGE(G2:G284)</f>
        <v>2.2611307420494701E-3</v>
      </c>
    </row>
    <row r="8" spans="1:22" x14ac:dyDescent="0.25">
      <c r="A8">
        <v>202312</v>
      </c>
      <c r="B8">
        <v>1.93</v>
      </c>
      <c r="C8" s="21">
        <v>2.1164021164021163E-2</v>
      </c>
      <c r="D8" s="21">
        <v>-2.98E-2</v>
      </c>
      <c r="E8" s="21">
        <v>-1.0500000000000001E-2</v>
      </c>
      <c r="F8" s="21">
        <v>2.7000000000000003E-2</v>
      </c>
      <c r="G8" s="21">
        <v>-1.21E-2</v>
      </c>
      <c r="H8" s="21">
        <v>-1.1003108127458527E-2</v>
      </c>
      <c r="I8">
        <v>11741.47</v>
      </c>
      <c r="J8" s="21">
        <v>-0.11509318042187189</v>
      </c>
    </row>
    <row r="9" spans="1:22" x14ac:dyDescent="0.25">
      <c r="A9">
        <v>202311</v>
      </c>
      <c r="B9">
        <v>1.89</v>
      </c>
      <c r="C9" s="21">
        <v>3.8461538461538325E-2</v>
      </c>
      <c r="D9" s="21">
        <v>1.1699999999999999E-2</v>
      </c>
      <c r="E9" s="21">
        <v>-3.6400000000000002E-2</v>
      </c>
      <c r="F9" s="21">
        <v>3.4599999999999999E-2</v>
      </c>
      <c r="G9" s="21">
        <v>-2.9900000000000003E-2</v>
      </c>
      <c r="H9" s="21">
        <v>8.6326057793686406E-3</v>
      </c>
      <c r="I9">
        <v>11872.1</v>
      </c>
      <c r="J9" s="21">
        <v>-0.12049711815561959</v>
      </c>
    </row>
    <row r="10" spans="1:22" x14ac:dyDescent="0.25">
      <c r="A10">
        <v>202310</v>
      </c>
      <c r="B10">
        <v>1.82</v>
      </c>
      <c r="C10" s="21">
        <v>-1.6216216216216273E-2</v>
      </c>
      <c r="D10" s="21">
        <v>1.8E-3</v>
      </c>
      <c r="E10" s="21">
        <v>1.7899999999999999E-2</v>
      </c>
      <c r="F10" s="21">
        <v>-4.1999999999999997E-3</v>
      </c>
      <c r="G10" s="21">
        <v>3.1400000000000004E-2</v>
      </c>
      <c r="H10" s="21">
        <v>3.885986125575891E-2</v>
      </c>
      <c r="I10">
        <v>11770.49</v>
      </c>
      <c r="J10" s="21">
        <v>4.6559849198869019E-2</v>
      </c>
    </row>
    <row r="11" spans="1:22" x14ac:dyDescent="0.25">
      <c r="A11">
        <v>202309</v>
      </c>
      <c r="B11">
        <v>1.85</v>
      </c>
      <c r="C11" s="21">
        <v>-1.0695187165775444E-2</v>
      </c>
      <c r="D11" s="21">
        <v>-2.0999999999999999E-3</v>
      </c>
      <c r="E11" s="21">
        <v>3.0299999999999997E-2</v>
      </c>
      <c r="F11" s="21">
        <v>1.04E-2</v>
      </c>
      <c r="G11" s="21">
        <v>1.7399999999999999E-2</v>
      </c>
      <c r="H11" s="21">
        <v>5.3218674269290167E-2</v>
      </c>
      <c r="I11">
        <v>11330.2</v>
      </c>
      <c r="J11" s="21">
        <v>8.8428395568321827E-2</v>
      </c>
    </row>
    <row r="12" spans="1:22" x14ac:dyDescent="0.25">
      <c r="A12">
        <v>202308</v>
      </c>
      <c r="B12">
        <v>1.87</v>
      </c>
      <c r="C12" s="21">
        <v>-3.1088082901554293E-2</v>
      </c>
      <c r="D12" s="21">
        <v>1.09E-2</v>
      </c>
      <c r="E12" s="21">
        <v>1.6000000000000001E-3</v>
      </c>
      <c r="F12" s="21">
        <v>4.3400000000000001E-2</v>
      </c>
      <c r="G12" s="21">
        <v>-1.6399999999999998E-2</v>
      </c>
      <c r="H12" s="21">
        <v>-4.7691173229064354E-2</v>
      </c>
      <c r="I12">
        <v>10757.69</v>
      </c>
      <c r="J12" s="21">
        <v>4.0785821054879268E-2</v>
      </c>
    </row>
    <row r="13" spans="1:22" x14ac:dyDescent="0.25">
      <c r="A13">
        <v>202307</v>
      </c>
      <c r="B13">
        <v>1.93</v>
      </c>
      <c r="C13" s="21">
        <v>-0.18565400843881863</v>
      </c>
      <c r="D13" s="21">
        <v>-8.6E-3</v>
      </c>
      <c r="E13" s="21">
        <v>5.6000000000000008E-3</v>
      </c>
      <c r="F13" s="21">
        <v>1.09E-2</v>
      </c>
      <c r="G13" s="21">
        <v>-5.1999999999999998E-3</v>
      </c>
      <c r="H13" s="21">
        <v>-2.233332871751903E-2</v>
      </c>
      <c r="I13">
        <v>11296.43</v>
      </c>
      <c r="J13" s="21">
        <v>1.2978585334198378E-2</v>
      </c>
    </row>
    <row r="14" spans="1:22" x14ac:dyDescent="0.25">
      <c r="A14">
        <v>202306</v>
      </c>
      <c r="B14">
        <v>2.37</v>
      </c>
      <c r="C14" s="21">
        <v>4.8672566371681603E-2</v>
      </c>
      <c r="D14" s="21">
        <v>-1.21E-2</v>
      </c>
      <c r="E14" s="21">
        <v>1.8E-3</v>
      </c>
      <c r="F14" s="21">
        <v>1.47E-2</v>
      </c>
      <c r="G14" s="21">
        <v>-5.3E-3</v>
      </c>
      <c r="H14" s="21">
        <v>-4.1611127930558323E-2</v>
      </c>
      <c r="I14">
        <v>11554.48</v>
      </c>
      <c r="J14" s="21">
        <v>7.887981330221705E-2</v>
      </c>
    </row>
    <row r="15" spans="1:22" x14ac:dyDescent="0.25">
      <c r="A15">
        <v>202305</v>
      </c>
      <c r="B15">
        <v>2.2599999999999998</v>
      </c>
      <c r="C15" s="21">
        <v>-8.7719298245614308E-3</v>
      </c>
      <c r="D15" s="21">
        <v>3.8E-3</v>
      </c>
      <c r="E15" s="21">
        <v>1.8600000000000002E-2</v>
      </c>
      <c r="F15" s="21">
        <v>8.0000000000000004E-4</v>
      </c>
      <c r="G15" s="21">
        <v>-7.4000000000000003E-3</v>
      </c>
      <c r="H15" s="21">
        <v>1.1721592048651974E-2</v>
      </c>
      <c r="I15">
        <v>12056.15</v>
      </c>
      <c r="J15" s="21">
        <v>4.7677261613692012E-2</v>
      </c>
    </row>
    <row r="16" spans="1:22" x14ac:dyDescent="0.25">
      <c r="A16">
        <v>202304</v>
      </c>
      <c r="B16">
        <v>2.2799999999999998</v>
      </c>
      <c r="C16" s="21">
        <v>3.6363636363636154E-2</v>
      </c>
      <c r="D16" s="21">
        <v>-6.6E-3</v>
      </c>
      <c r="E16" s="21">
        <v>-2.7000000000000001E-3</v>
      </c>
      <c r="F16" s="21">
        <v>-0.01</v>
      </c>
      <c r="G16" s="21">
        <v>5.1000000000000004E-3</v>
      </c>
      <c r="H16" s="21">
        <v>8.758140389282687E-3</v>
      </c>
      <c r="I16">
        <v>11916.47</v>
      </c>
      <c r="J16" s="21">
        <v>-2.5262154432793116E-2</v>
      </c>
    </row>
    <row r="17" spans="1:10" x14ac:dyDescent="0.25">
      <c r="A17">
        <v>202303</v>
      </c>
      <c r="B17">
        <v>2.2000000000000002</v>
      </c>
      <c r="C17" s="21">
        <v>-8.3333333333333259E-2</v>
      </c>
      <c r="D17" s="21">
        <v>-2.3900000000000001E-2</v>
      </c>
      <c r="E17" s="21">
        <v>-1.1000000000000001E-3</v>
      </c>
      <c r="F17" s="21">
        <v>8.6E-3</v>
      </c>
      <c r="G17" s="21">
        <v>-6.3E-3</v>
      </c>
      <c r="H17" s="21">
        <v>-1.7207383792130382E-2</v>
      </c>
      <c r="I17">
        <v>11813.01</v>
      </c>
      <c r="J17" s="21">
        <v>-8.1838074398249527E-2</v>
      </c>
    </row>
    <row r="18" spans="1:10" x14ac:dyDescent="0.25">
      <c r="A18">
        <v>202302</v>
      </c>
      <c r="B18">
        <v>2.4</v>
      </c>
      <c r="C18" s="21">
        <v>4.1841004184099972E-3</v>
      </c>
      <c r="D18" s="21">
        <v>-8.8999999999999999E-3</v>
      </c>
      <c r="E18" s="21">
        <v>2.81E-2</v>
      </c>
      <c r="F18" s="21">
        <v>-6.8000000000000005E-3</v>
      </c>
      <c r="G18" s="21">
        <v>2.46E-2</v>
      </c>
      <c r="H18" s="21">
        <v>1.1387942277756746E-2</v>
      </c>
      <c r="I18">
        <v>12019.84</v>
      </c>
      <c r="J18" s="21">
        <v>9.6975516082573154E-2</v>
      </c>
    </row>
    <row r="19" spans="1:10" x14ac:dyDescent="0.25">
      <c r="A19">
        <v>202301</v>
      </c>
      <c r="B19">
        <v>2.39</v>
      </c>
      <c r="C19" s="21">
        <v>-8.0769230769230704E-2</v>
      </c>
      <c r="D19" s="21">
        <v>-7.9000000000000008E-3</v>
      </c>
      <c r="E19" s="21">
        <v>-4.6100000000000002E-2</v>
      </c>
      <c r="F19" s="21">
        <v>1.5300000000000001E-2</v>
      </c>
      <c r="G19" s="21">
        <v>-3.9699999999999999E-2</v>
      </c>
      <c r="H19" s="21">
        <v>-8.4744480259080213E-4</v>
      </c>
      <c r="I19">
        <v>11884.5</v>
      </c>
      <c r="J19" s="21">
        <v>-6.8425760286225379E-2</v>
      </c>
    </row>
    <row r="20" spans="1:10" x14ac:dyDescent="0.25">
      <c r="A20">
        <v>202212</v>
      </c>
      <c r="B20">
        <v>2.6</v>
      </c>
      <c r="C20" s="21">
        <v>3.5856573705179473E-2</v>
      </c>
      <c r="D20" s="21">
        <v>-1.1699999999999999E-2</v>
      </c>
      <c r="E20" s="21">
        <v>6.3299999999999995E-2</v>
      </c>
      <c r="F20" s="21">
        <v>-1.7000000000000001E-2</v>
      </c>
      <c r="G20" s="21">
        <v>5.3099999999999994E-2</v>
      </c>
      <c r="H20" s="21">
        <v>-6.1114397729893355E-3</v>
      </c>
      <c r="I20">
        <v>11894.58</v>
      </c>
      <c r="J20" s="21">
        <v>9.500489715964755E-2</v>
      </c>
    </row>
    <row r="21" spans="1:10" x14ac:dyDescent="0.25">
      <c r="A21">
        <v>202211</v>
      </c>
      <c r="B21">
        <v>2.5099999999999998</v>
      </c>
      <c r="C21" s="21">
        <v>5.9071729957805852E-2</v>
      </c>
      <c r="D21" s="21">
        <v>-6.3500000000000001E-2</v>
      </c>
      <c r="E21" s="21">
        <v>-3.2799999999999996E-2</v>
      </c>
      <c r="F21" s="21">
        <v>1.6899999999999998E-2</v>
      </c>
      <c r="G21" s="21">
        <v>-1.1399999999999999E-2</v>
      </c>
      <c r="H21" s="21">
        <v>4.3098549319982915E-2</v>
      </c>
      <c r="I21">
        <v>11967.72</v>
      </c>
      <c r="J21" s="21">
        <v>-2.4366937410415734E-2</v>
      </c>
    </row>
    <row r="22" spans="1:10" x14ac:dyDescent="0.25">
      <c r="A22">
        <v>202210</v>
      </c>
      <c r="B22">
        <v>2.37</v>
      </c>
      <c r="C22" s="21">
        <v>-0.14130434782608681</v>
      </c>
      <c r="D22" s="21">
        <v>-4.8999999999999998E-3</v>
      </c>
      <c r="E22" s="21">
        <v>-1.7600000000000001E-2</v>
      </c>
      <c r="F22" s="21">
        <v>3.3000000000000002E-2</v>
      </c>
      <c r="G22" s="21">
        <v>-1.95E-2</v>
      </c>
      <c r="H22" s="21">
        <v>-6.8213060204086462E-3</v>
      </c>
      <c r="I22">
        <v>11473.24</v>
      </c>
      <c r="J22" s="21">
        <v>-2.7190332326283984E-2</v>
      </c>
    </row>
    <row r="23" spans="1:10" x14ac:dyDescent="0.25">
      <c r="A23">
        <v>202209</v>
      </c>
      <c r="B23">
        <v>2.76</v>
      </c>
      <c r="C23" s="21">
        <v>-4.8275862068965614E-2</v>
      </c>
      <c r="D23" s="21">
        <v>-1.3999999999999999E-2</v>
      </c>
      <c r="E23" s="21">
        <v>4.5999999999999999E-2</v>
      </c>
      <c r="F23" s="21">
        <v>-1.55E-2</v>
      </c>
      <c r="G23" s="21">
        <v>2.8999999999999998E-2</v>
      </c>
      <c r="H23" s="21">
        <v>1.8839468956460603E-2</v>
      </c>
      <c r="I23">
        <v>11552.04</v>
      </c>
      <c r="J23" s="21">
        <v>8.1427494345312823E-2</v>
      </c>
    </row>
    <row r="24" spans="1:10" x14ac:dyDescent="0.25">
      <c r="A24">
        <v>202208</v>
      </c>
      <c r="B24">
        <v>2.9</v>
      </c>
      <c r="C24" s="21">
        <v>7.0110701107011009E-2</v>
      </c>
      <c r="D24" s="21">
        <v>4.5000000000000005E-3</v>
      </c>
      <c r="E24" s="21">
        <v>1.3999999999999999E-2</v>
      </c>
      <c r="F24" s="21">
        <v>5.7999999999999996E-3</v>
      </c>
      <c r="G24" s="21">
        <v>-9.8999999999999991E-3</v>
      </c>
      <c r="H24" s="21">
        <v>2.4645503993869555E-2</v>
      </c>
      <c r="I24">
        <v>11338.43</v>
      </c>
      <c r="J24" s="21">
        <v>0.16515373352855045</v>
      </c>
    </row>
    <row r="25" spans="1:10" x14ac:dyDescent="0.25">
      <c r="A25">
        <v>202207</v>
      </c>
      <c r="B25">
        <v>2.71</v>
      </c>
      <c r="C25" s="21">
        <v>-4.9122807017543901E-2</v>
      </c>
      <c r="D25" s="21">
        <v>2.6499999999999999E-2</v>
      </c>
      <c r="E25" s="21">
        <v>-7.5999999999999998E-2</v>
      </c>
      <c r="F25" s="21">
        <v>-2.3E-3</v>
      </c>
      <c r="G25" s="21">
        <v>-4.2300000000000004E-2</v>
      </c>
      <c r="H25" s="21">
        <v>-4.6149934057977404E-2</v>
      </c>
      <c r="I25">
        <v>11065.71</v>
      </c>
      <c r="J25" s="21">
        <v>-0.1155141155141155</v>
      </c>
    </row>
    <row r="26" spans="1:10" x14ac:dyDescent="0.25">
      <c r="A26">
        <v>202206</v>
      </c>
      <c r="B26">
        <v>2.85</v>
      </c>
      <c r="C26" s="21">
        <v>2.8880866425992746E-2</v>
      </c>
      <c r="D26" s="21">
        <v>-3.5799999999999998E-2</v>
      </c>
      <c r="E26" s="21">
        <v>3.9599999999999996E-2</v>
      </c>
      <c r="F26" s="21">
        <v>-9.0000000000000011E-3</v>
      </c>
      <c r="G26" s="21">
        <v>6.08E-2</v>
      </c>
      <c r="H26" s="21">
        <v>9.4364659151719987E-3</v>
      </c>
      <c r="I26">
        <v>11601.1</v>
      </c>
      <c r="J26" s="21">
        <v>6.8936877076412051E-2</v>
      </c>
    </row>
    <row r="27" spans="1:10" x14ac:dyDescent="0.25">
      <c r="A27">
        <v>202205</v>
      </c>
      <c r="B27">
        <v>2.77</v>
      </c>
      <c r="C27" s="21">
        <v>-4.8109965635738883E-2</v>
      </c>
      <c r="D27" s="21">
        <v>-3.8599999999999995E-2</v>
      </c>
      <c r="E27" s="21">
        <v>3.9900000000000005E-2</v>
      </c>
      <c r="F27" s="21">
        <v>2.8999999999999998E-3</v>
      </c>
      <c r="G27" s="21">
        <v>2.1700000000000001E-2</v>
      </c>
      <c r="H27" s="21">
        <v>5.7407969674385884E-2</v>
      </c>
      <c r="I27">
        <v>11492.65</v>
      </c>
      <c r="J27" s="21">
        <v>-7.692307692307665E-3</v>
      </c>
    </row>
    <row r="28" spans="1:10" x14ac:dyDescent="0.25">
      <c r="A28">
        <v>202204</v>
      </c>
      <c r="B28">
        <v>2.91</v>
      </c>
      <c r="C28" s="21">
        <v>0.11068702290076327</v>
      </c>
      <c r="D28" s="21">
        <v>8.9999999999999998E-4</v>
      </c>
      <c r="E28" s="21">
        <v>5.2000000000000005E-2</v>
      </c>
      <c r="F28" s="21">
        <v>-1.06E-2</v>
      </c>
      <c r="G28" s="21">
        <v>3.9800000000000002E-2</v>
      </c>
      <c r="H28" s="21">
        <v>-3.8877501030213035E-2</v>
      </c>
      <c r="I28">
        <v>10868.7</v>
      </c>
      <c r="J28" s="21">
        <v>0.12973308504034775</v>
      </c>
    </row>
    <row r="29" spans="1:10" x14ac:dyDescent="0.25">
      <c r="A29">
        <v>202203</v>
      </c>
      <c r="B29">
        <v>2.62</v>
      </c>
      <c r="C29" s="21">
        <v>-9.6551724137931005E-2</v>
      </c>
      <c r="D29" s="21">
        <v>2.0000000000000001E-4</v>
      </c>
      <c r="E29" s="21">
        <v>-9.300000000000001E-3</v>
      </c>
      <c r="F29" s="21">
        <v>7.4000000000000003E-3</v>
      </c>
      <c r="G29" s="21">
        <v>-1.66E-2</v>
      </c>
      <c r="H29" s="21">
        <v>-4.8463939819762158E-2</v>
      </c>
      <c r="I29">
        <v>11308.34</v>
      </c>
      <c r="J29" s="21">
        <v>0.1712104689203926</v>
      </c>
    </row>
    <row r="30" spans="1:10" x14ac:dyDescent="0.25">
      <c r="A30">
        <v>202202</v>
      </c>
      <c r="B30">
        <v>2.9</v>
      </c>
      <c r="C30" s="21">
        <v>1.0452961672473782E-2</v>
      </c>
      <c r="D30" s="21">
        <v>-2.9500000000000002E-2</v>
      </c>
      <c r="E30" s="21">
        <v>2.5699999999999997E-2</v>
      </c>
      <c r="F30" s="21">
        <v>1.2E-2</v>
      </c>
      <c r="G30" s="21">
        <v>2.4900000000000002E-2</v>
      </c>
      <c r="H30" s="21">
        <v>-1.8658558940931158E-2</v>
      </c>
      <c r="I30">
        <v>11884.3</v>
      </c>
      <c r="J30" s="21">
        <v>5.7263643351268323E-2</v>
      </c>
    </row>
    <row r="31" spans="1:10" x14ac:dyDescent="0.25">
      <c r="A31">
        <v>202201</v>
      </c>
      <c r="B31">
        <v>2.87</v>
      </c>
      <c r="C31" s="21">
        <v>-3.0405405405405372E-2</v>
      </c>
      <c r="D31" s="21">
        <v>-3.2400000000000005E-2</v>
      </c>
      <c r="E31" s="21">
        <v>0.10249999999999999</v>
      </c>
      <c r="F31" s="21">
        <v>-2.2499999999999999E-2</v>
      </c>
      <c r="G31" s="21">
        <v>8.0600000000000005E-2</v>
      </c>
      <c r="H31" s="21">
        <v>1.1061324436852482E-2</v>
      </c>
      <c r="I31">
        <v>12110.26</v>
      </c>
      <c r="J31" s="21">
        <v>8.9614740368509249E-2</v>
      </c>
    </row>
    <row r="32" spans="1:10" x14ac:dyDescent="0.25">
      <c r="A32">
        <v>202112</v>
      </c>
      <c r="B32">
        <v>2.96</v>
      </c>
      <c r="C32" s="21">
        <v>8.4249084249084172E-2</v>
      </c>
      <c r="D32" s="21">
        <v>-4.3E-3</v>
      </c>
      <c r="E32" s="21">
        <v>2.63E-2</v>
      </c>
      <c r="F32" s="21">
        <v>4.1700000000000001E-2</v>
      </c>
      <c r="G32" s="21">
        <v>1.83E-2</v>
      </c>
      <c r="H32" s="21">
        <v>7.43267111881174E-3</v>
      </c>
      <c r="I32">
        <v>11977.77</v>
      </c>
      <c r="J32" s="21">
        <v>-3.9806996381182236E-2</v>
      </c>
    </row>
    <row r="33" spans="1:10" x14ac:dyDescent="0.25">
      <c r="A33">
        <v>202111</v>
      </c>
      <c r="B33">
        <v>2.73</v>
      </c>
      <c r="C33" s="21">
        <v>-0.125</v>
      </c>
      <c r="D33" s="21">
        <v>1.5900000000000001E-2</v>
      </c>
      <c r="E33" s="21">
        <v>-7.9000000000000008E-3</v>
      </c>
      <c r="F33" s="21">
        <v>3.6200000000000003E-2</v>
      </c>
      <c r="G33" s="21">
        <v>3.7000000000000002E-3</v>
      </c>
      <c r="H33" s="21">
        <v>-8.7800383158518236E-2</v>
      </c>
      <c r="I33">
        <v>11889.4</v>
      </c>
      <c r="J33" s="21">
        <v>-5.6166982922201014E-2</v>
      </c>
    </row>
    <row r="34" spans="1:10" x14ac:dyDescent="0.25">
      <c r="A34">
        <v>202110</v>
      </c>
      <c r="B34">
        <v>3.12</v>
      </c>
      <c r="C34" s="21">
        <v>4.0000000000000036E-2</v>
      </c>
      <c r="D34" s="21">
        <v>1.5300000000000001E-2</v>
      </c>
      <c r="E34" s="21">
        <v>-1.5E-3</v>
      </c>
      <c r="F34" s="21">
        <v>-1.1899999999999999E-2</v>
      </c>
      <c r="G34" s="21">
        <v>-2.3E-3</v>
      </c>
      <c r="H34" s="21">
        <v>2.4755265977980834E-2</v>
      </c>
      <c r="I34">
        <v>13033.77</v>
      </c>
      <c r="J34" s="21">
        <v>0.26076555023923453</v>
      </c>
    </row>
    <row r="35" spans="1:10" x14ac:dyDescent="0.25">
      <c r="A35">
        <v>202109</v>
      </c>
      <c r="B35">
        <v>3</v>
      </c>
      <c r="C35" s="21">
        <v>-6.25E-2</v>
      </c>
      <c r="D35" s="21">
        <v>2.5899999999999999E-2</v>
      </c>
      <c r="E35" s="21">
        <v>1.8600000000000002E-2</v>
      </c>
      <c r="F35" s="21">
        <v>-1.6299999999999999E-2</v>
      </c>
      <c r="G35" s="21">
        <v>-8.9999999999999998E-4</v>
      </c>
      <c r="H35" s="21">
        <v>-2.9077498774792265E-2</v>
      </c>
      <c r="I35">
        <v>12718.91</v>
      </c>
      <c r="J35" s="21">
        <v>0.14709110867178921</v>
      </c>
    </row>
    <row r="36" spans="1:10" x14ac:dyDescent="0.25">
      <c r="A36">
        <v>202108</v>
      </c>
      <c r="B36">
        <v>3.2</v>
      </c>
      <c r="C36" s="21">
        <v>0</v>
      </c>
      <c r="D36" s="21">
        <v>1.26E-2</v>
      </c>
      <c r="E36" s="21">
        <v>-3.0699999999999998E-2</v>
      </c>
      <c r="F36" s="21">
        <v>-2.06E-2</v>
      </c>
      <c r="G36" s="21">
        <v>-3.9300000000000002E-2</v>
      </c>
      <c r="H36" s="21">
        <v>-1.3252725267706045E-2</v>
      </c>
      <c r="I36">
        <v>13099.82</v>
      </c>
      <c r="J36" s="21">
        <v>0.10424242424242425</v>
      </c>
    </row>
    <row r="37" spans="1:10" x14ac:dyDescent="0.25">
      <c r="A37">
        <v>202107</v>
      </c>
      <c r="B37">
        <v>3.2</v>
      </c>
      <c r="C37" s="21">
        <v>-1.8404907975460016E-2</v>
      </c>
      <c r="D37" s="21">
        <v>7.4999999999999997E-3</v>
      </c>
      <c r="E37" s="21">
        <v>1.4000000000000002E-3</v>
      </c>
      <c r="F37" s="21">
        <v>3.6000000000000004E-2</v>
      </c>
      <c r="G37" s="21">
        <v>-2.2000000000000002E-2</v>
      </c>
      <c r="H37" s="21">
        <v>4.306735164912423E-3</v>
      </c>
      <c r="I37">
        <v>13275.76</v>
      </c>
      <c r="J37" s="21">
        <v>-6.5155807365439133E-2</v>
      </c>
    </row>
    <row r="38" spans="1:10" x14ac:dyDescent="0.25">
      <c r="A38">
        <v>202106</v>
      </c>
      <c r="B38">
        <v>3.26</v>
      </c>
      <c r="C38" s="21">
        <v>1.2422360248447006E-2</v>
      </c>
      <c r="D38" s="21">
        <v>6.3E-3</v>
      </c>
      <c r="E38" s="21">
        <v>-9.7999999999999997E-3</v>
      </c>
      <c r="F38" s="21">
        <v>8.0000000000000004E-4</v>
      </c>
      <c r="G38" s="21">
        <v>-1.7100000000000001E-2</v>
      </c>
      <c r="H38" s="21">
        <v>4.9569971701978188E-2</v>
      </c>
      <c r="I38">
        <v>13218.83</v>
      </c>
      <c r="J38" s="21">
        <v>-1.6713091922005541E-2</v>
      </c>
    </row>
    <row r="39" spans="1:10" x14ac:dyDescent="0.25">
      <c r="A39">
        <v>202105</v>
      </c>
      <c r="B39">
        <v>3.22</v>
      </c>
      <c r="C39" s="21">
        <v>-8.2621082621082476E-2</v>
      </c>
      <c r="D39" s="21">
        <v>-7.4999999999999997E-3</v>
      </c>
      <c r="E39" s="21">
        <v>1.1899999999999999E-2</v>
      </c>
      <c r="F39" s="21">
        <v>2.0499999999999997E-2</v>
      </c>
      <c r="G39" s="21">
        <v>2.0099999999999996E-2</v>
      </c>
      <c r="H39" s="21">
        <v>-4.7476806852844167E-3</v>
      </c>
      <c r="I39">
        <v>12594.52</v>
      </c>
      <c r="J39" s="21">
        <v>8.9199029126213691E-2</v>
      </c>
    </row>
    <row r="40" spans="1:10" x14ac:dyDescent="0.25">
      <c r="A40">
        <v>202104</v>
      </c>
      <c r="B40">
        <v>3.51</v>
      </c>
      <c r="C40" s="21">
        <v>-2.7700831024930817E-2</v>
      </c>
      <c r="D40" s="21">
        <v>2.2400000000000003E-2</v>
      </c>
      <c r="E40" s="21">
        <v>-1.5900000000000001E-2</v>
      </c>
      <c r="F40" s="21">
        <v>9.1000000000000004E-3</v>
      </c>
      <c r="G40" s="21">
        <v>-2.3099999999999999E-2</v>
      </c>
      <c r="H40" s="21">
        <v>2.7099065639021092E-2</v>
      </c>
      <c r="I40">
        <v>12654.6</v>
      </c>
      <c r="J40" s="21">
        <v>-8.9502762430939353E-2</v>
      </c>
    </row>
    <row r="41" spans="1:10" x14ac:dyDescent="0.25">
      <c r="A41">
        <v>202103</v>
      </c>
      <c r="B41">
        <v>3.61</v>
      </c>
      <c r="C41" s="21">
        <v>8.379888268156277E-3</v>
      </c>
      <c r="D41" s="21">
        <v>-3.0200000000000001E-2</v>
      </c>
      <c r="E41" s="21">
        <v>4.1100000000000005E-2</v>
      </c>
      <c r="F41" s="21">
        <v>-2.3E-3</v>
      </c>
      <c r="G41" s="21">
        <v>1.41E-2</v>
      </c>
      <c r="H41" s="21">
        <v>-3.2236729968196043E-2</v>
      </c>
      <c r="I41">
        <v>12320.72</v>
      </c>
      <c r="J41" s="21">
        <v>-4.7368421052631504E-2</v>
      </c>
    </row>
    <row r="42" spans="1:10" x14ac:dyDescent="0.25">
      <c r="A42">
        <v>202102</v>
      </c>
      <c r="B42">
        <v>3.58</v>
      </c>
      <c r="C42" s="21">
        <v>2.8735632183908066E-2</v>
      </c>
      <c r="D42" s="21">
        <v>1.29E-2</v>
      </c>
      <c r="E42" s="21">
        <v>4.9100000000000005E-2</v>
      </c>
      <c r="F42" s="21">
        <v>-1.72E-2</v>
      </c>
      <c r="G42" s="21">
        <v>2.8900000000000002E-2</v>
      </c>
      <c r="H42" s="21">
        <v>1.3568511309082876E-2</v>
      </c>
      <c r="I42">
        <v>12731.13</v>
      </c>
      <c r="J42" s="21">
        <v>0.69946332737030392</v>
      </c>
    </row>
    <row r="43" spans="1:10" x14ac:dyDescent="0.25">
      <c r="A43">
        <v>202101</v>
      </c>
      <c r="B43">
        <v>3.48</v>
      </c>
      <c r="C43" s="21">
        <v>0.14473684210526305</v>
      </c>
      <c r="D43" s="21">
        <v>1.9799999999999998E-2</v>
      </c>
      <c r="E43" s="21">
        <v>7.7000000000000002E-3</v>
      </c>
      <c r="F43" s="21">
        <v>-4.3200000000000002E-2</v>
      </c>
      <c r="G43" s="21">
        <v>7.0999999999999995E-3</v>
      </c>
      <c r="H43" s="21">
        <v>2.7267693822588646E-2</v>
      </c>
      <c r="I43">
        <v>12560.7</v>
      </c>
      <c r="J43" s="21">
        <v>0.1327254305977712</v>
      </c>
    </row>
    <row r="44" spans="1:10" x14ac:dyDescent="0.25">
      <c r="A44">
        <v>202012</v>
      </c>
      <c r="B44">
        <v>3.04</v>
      </c>
      <c r="C44" s="21">
        <v>-3.2786885245901232E-3</v>
      </c>
      <c r="D44" s="21">
        <v>1.8000000000000002E-2</v>
      </c>
      <c r="E44" s="21">
        <v>-2.5600000000000001E-2</v>
      </c>
      <c r="F44" s="21">
        <v>2.6499999999999999E-2</v>
      </c>
      <c r="G44" s="21">
        <v>-4.0000000000000002E-4</v>
      </c>
      <c r="H44" s="21">
        <v>-6.8559466576879169E-2</v>
      </c>
      <c r="I44">
        <v>12227.29</v>
      </c>
      <c r="J44" s="21">
        <v>0.16528925619834722</v>
      </c>
    </row>
    <row r="45" spans="1:10" x14ac:dyDescent="0.25">
      <c r="A45">
        <v>202011</v>
      </c>
      <c r="B45">
        <v>3.05</v>
      </c>
      <c r="C45" s="21">
        <v>-4.9844236760124616E-2</v>
      </c>
      <c r="D45" s="21">
        <v>-2.2200000000000001E-2</v>
      </c>
      <c r="E45" s="21">
        <v>0.02</v>
      </c>
      <c r="F45" s="21">
        <v>6.7000000000000002E-3</v>
      </c>
      <c r="G45" s="21">
        <v>1.6E-2</v>
      </c>
      <c r="H45" s="21">
        <v>2.7231118484773997E-3</v>
      </c>
      <c r="I45">
        <v>13127.29</v>
      </c>
      <c r="J45" s="21">
        <v>0.58911819887429639</v>
      </c>
    </row>
    <row r="46" spans="1:10" x14ac:dyDescent="0.25">
      <c r="A46">
        <v>202010</v>
      </c>
      <c r="B46">
        <v>3.21</v>
      </c>
      <c r="C46" s="21">
        <v>5.2459016393442637E-2</v>
      </c>
      <c r="D46" s="21">
        <v>-5.4000000000000003E-3</v>
      </c>
      <c r="E46" s="21">
        <v>-1.1000000000000001E-3</v>
      </c>
      <c r="F46" s="21">
        <v>2.5999999999999999E-3</v>
      </c>
      <c r="G46" s="21">
        <v>4.0999999999999995E-3</v>
      </c>
      <c r="H46" s="21">
        <v>2.5305986911560607E-2</v>
      </c>
      <c r="I46">
        <v>13091.64</v>
      </c>
      <c r="J46" s="21">
        <v>6.175298804780871E-2</v>
      </c>
    </row>
    <row r="47" spans="1:10" x14ac:dyDescent="0.25">
      <c r="A47">
        <v>202009</v>
      </c>
      <c r="B47">
        <v>3.05</v>
      </c>
      <c r="C47" s="21">
        <v>8.9285714285714191E-2</v>
      </c>
      <c r="D47" s="21">
        <v>3.0600000000000002E-2</v>
      </c>
      <c r="E47" s="21">
        <v>1.4000000000000002E-3</v>
      </c>
      <c r="F47" s="21">
        <v>-7.9000000000000008E-3</v>
      </c>
      <c r="G47" s="21">
        <v>-1.55E-2</v>
      </c>
      <c r="H47" s="21">
        <v>5.6605709642210345E-2</v>
      </c>
      <c r="I47">
        <v>12768.52</v>
      </c>
      <c r="J47" s="21">
        <v>-0.19936204146730463</v>
      </c>
    </row>
    <row r="48" spans="1:10" x14ac:dyDescent="0.25">
      <c r="A48">
        <v>202008</v>
      </c>
      <c r="B48">
        <v>2.8</v>
      </c>
      <c r="C48" s="21">
        <v>-6.0402684563758413E-2</v>
      </c>
      <c r="D48" s="21">
        <v>9.5999999999999992E-3</v>
      </c>
      <c r="E48" s="21">
        <v>-3.9100000000000003E-2</v>
      </c>
      <c r="F48" s="21">
        <v>6.8000000000000005E-3</v>
      </c>
      <c r="G48" s="21">
        <v>-5.1100000000000007E-2</v>
      </c>
      <c r="H48" s="21">
        <v>2.8703665869886263E-2</v>
      </c>
      <c r="I48">
        <v>12084.47</v>
      </c>
      <c r="J48" s="21">
        <v>-0.157258064516129</v>
      </c>
    </row>
    <row r="49" spans="1:10" x14ac:dyDescent="0.25">
      <c r="A49">
        <v>202007</v>
      </c>
      <c r="B49">
        <v>2.98</v>
      </c>
      <c r="C49" s="21">
        <v>0.16862745098039222</v>
      </c>
      <c r="D49" s="21">
        <v>3.1699999999999999E-2</v>
      </c>
      <c r="E49" s="21">
        <v>-0.06</v>
      </c>
      <c r="F49" s="21">
        <v>2.1899999999999999E-2</v>
      </c>
      <c r="G49" s="21">
        <v>-7.4000000000000003E-3</v>
      </c>
      <c r="H49" s="21">
        <v>-1.5939605748578334E-2</v>
      </c>
      <c r="I49">
        <v>11747.28</v>
      </c>
      <c r="J49" s="21">
        <v>-0.19654427645788342</v>
      </c>
    </row>
    <row r="50" spans="1:10" x14ac:dyDescent="0.25">
      <c r="A50">
        <v>202006</v>
      </c>
      <c r="B50">
        <v>2.5499999999999998</v>
      </c>
      <c r="C50" s="21">
        <v>2.409638554216853E-2</v>
      </c>
      <c r="D50" s="21">
        <v>-3.0800000000000001E-2</v>
      </c>
      <c r="E50" s="21">
        <v>1.2E-2</v>
      </c>
      <c r="F50" s="21">
        <v>-7.4999999999999997E-3</v>
      </c>
      <c r="G50" s="21">
        <v>-8.3000000000000001E-3</v>
      </c>
      <c r="H50" s="21">
        <v>1.7900462412269169E-2</v>
      </c>
      <c r="I50">
        <v>11937.56</v>
      </c>
      <c r="J50" s="21">
        <v>0.12378640776699035</v>
      </c>
    </row>
    <row r="51" spans="1:10" x14ac:dyDescent="0.25">
      <c r="A51">
        <v>202005</v>
      </c>
      <c r="B51">
        <v>2.4900000000000002</v>
      </c>
      <c r="C51" s="21">
        <v>4.1841004184100417E-2</v>
      </c>
      <c r="D51" s="21">
        <v>6.6799999999999998E-2</v>
      </c>
      <c r="E51" s="21">
        <v>-8.5699999999999998E-2</v>
      </c>
      <c r="F51" s="21">
        <v>7.1199999999999999E-2</v>
      </c>
      <c r="G51" s="21">
        <v>-2.8399999999999998E-2</v>
      </c>
      <c r="H51" s="21">
        <v>2.4153243589015938E-2</v>
      </c>
      <c r="I51">
        <v>11727.63</v>
      </c>
      <c r="J51" s="21">
        <v>-6.1503416856492077E-2</v>
      </c>
    </row>
    <row r="52" spans="1:10" x14ac:dyDescent="0.25">
      <c r="A52">
        <v>202004</v>
      </c>
      <c r="B52">
        <v>2.39</v>
      </c>
      <c r="C52" s="21">
        <v>-2.0491803278688492E-2</v>
      </c>
      <c r="D52" s="21">
        <v>1.52E-2</v>
      </c>
      <c r="E52" s="21">
        <v>-5.8299999999999998E-2</v>
      </c>
      <c r="F52" s="21">
        <v>6.480000000000001E-2</v>
      </c>
      <c r="G52" s="21">
        <v>-3.5499999999999997E-2</v>
      </c>
      <c r="H52" s="21">
        <v>5.2253131429527144E-2</v>
      </c>
      <c r="I52">
        <v>11451.05</v>
      </c>
      <c r="J52" s="21">
        <v>-0.18928901200369341</v>
      </c>
    </row>
    <row r="53" spans="1:10" x14ac:dyDescent="0.25">
      <c r="A53">
        <v>202003</v>
      </c>
      <c r="B53">
        <v>2.44</v>
      </c>
      <c r="C53" s="21">
        <v>-8.2706766917293284E-2</v>
      </c>
      <c r="D53" s="21">
        <v>-2.7000000000000003E-2</v>
      </c>
      <c r="E53" s="21">
        <v>1.03E-2</v>
      </c>
      <c r="F53" s="21">
        <v>-1.1200000000000002E-2</v>
      </c>
      <c r="G53" s="21">
        <v>1.89E-2</v>
      </c>
      <c r="H53" s="21">
        <v>3.326441049036255E-2</v>
      </c>
      <c r="I53">
        <v>10882.41</v>
      </c>
      <c r="J53" s="21">
        <v>2.6540284360189625E-2</v>
      </c>
    </row>
    <row r="54" spans="1:10" x14ac:dyDescent="0.25">
      <c r="A54">
        <v>202002</v>
      </c>
      <c r="B54">
        <v>2.66</v>
      </c>
      <c r="C54" s="21">
        <v>0.42245989304812825</v>
      </c>
      <c r="D54" s="21">
        <v>-2.53E-2</v>
      </c>
      <c r="E54" s="21">
        <v>3.5200000000000002E-2</v>
      </c>
      <c r="F54" s="21">
        <v>-2.6499999999999999E-2</v>
      </c>
      <c r="G54" s="21">
        <v>2E-3</v>
      </c>
      <c r="H54" s="21">
        <v>7.505690916163732E-2</v>
      </c>
      <c r="I54">
        <v>10532.066999999999</v>
      </c>
      <c r="J54" s="21">
        <v>-0.18908531898539582</v>
      </c>
    </row>
    <row r="55" spans="1:10" x14ac:dyDescent="0.25">
      <c r="A55">
        <v>202001</v>
      </c>
      <c r="B55">
        <v>1.87</v>
      </c>
      <c r="C55" s="21">
        <v>-0.41562500000000002</v>
      </c>
      <c r="D55" s="21">
        <v>-9.5999999999999992E-3</v>
      </c>
      <c r="E55" s="21">
        <v>-2.86E-2</v>
      </c>
      <c r="F55" s="21">
        <v>1.0800000000000001E-2</v>
      </c>
      <c r="G55" s="21">
        <v>-6.1999999999999998E-3</v>
      </c>
      <c r="H55" s="21">
        <v>-0.13004066543044135</v>
      </c>
      <c r="I55">
        <v>9796.7530000000006</v>
      </c>
      <c r="J55" s="21">
        <v>-0.21342200725513905</v>
      </c>
    </row>
    <row r="56" spans="1:10" x14ac:dyDescent="0.25">
      <c r="A56">
        <v>201912</v>
      </c>
      <c r="B56">
        <v>3.2</v>
      </c>
      <c r="C56" s="21">
        <v>-0.12087912087912089</v>
      </c>
      <c r="D56" s="21">
        <v>1.4999999999999999E-2</v>
      </c>
      <c r="E56" s="21">
        <v>1.23E-2</v>
      </c>
      <c r="F56" s="21">
        <v>5.0000000000000001E-3</v>
      </c>
      <c r="G56" s="21">
        <v>-9.7999999999999997E-3</v>
      </c>
      <c r="H56" s="21">
        <v>-3.8940485745825981E-2</v>
      </c>
      <c r="I56">
        <v>11261.162</v>
      </c>
      <c r="J56" s="21">
        <v>0.28217054263565888</v>
      </c>
    </row>
    <row r="57" spans="1:10" x14ac:dyDescent="0.25">
      <c r="A57">
        <v>201911</v>
      </c>
      <c r="B57">
        <v>3.64</v>
      </c>
      <c r="C57" s="21">
        <v>-8.3123425692695263E-2</v>
      </c>
      <c r="D57" s="21">
        <v>-1.5300000000000001E-2</v>
      </c>
      <c r="E57" s="21">
        <v>-7.9000000000000008E-3</v>
      </c>
      <c r="F57" s="21">
        <v>2.0400000000000001E-2</v>
      </c>
      <c r="G57" s="21">
        <v>-4.1999999999999997E-3</v>
      </c>
      <c r="H57" s="21">
        <v>1.9626255079446375E-2</v>
      </c>
      <c r="I57">
        <v>11717.445</v>
      </c>
      <c r="J57" s="21">
        <v>-1.2251148545176171E-2</v>
      </c>
    </row>
    <row r="58" spans="1:10" x14ac:dyDescent="0.25">
      <c r="A58">
        <v>201910</v>
      </c>
      <c r="B58">
        <v>3.97</v>
      </c>
      <c r="C58" s="21">
        <v>-7.4999999999999512E-3</v>
      </c>
      <c r="D58" s="21">
        <v>-2.7099999999999999E-2</v>
      </c>
      <c r="E58" s="21">
        <v>-3.4000000000000002E-3</v>
      </c>
      <c r="F58" s="21">
        <v>1.6500000000000001E-2</v>
      </c>
      <c r="G58" s="21">
        <v>-1.6200000000000003E-2</v>
      </c>
      <c r="H58" s="21">
        <v>1.5492489780481344E-2</v>
      </c>
      <c r="I58">
        <v>11491.902</v>
      </c>
      <c r="J58" s="21">
        <v>0.20257826887661134</v>
      </c>
    </row>
    <row r="59" spans="1:10" x14ac:dyDescent="0.25">
      <c r="A59">
        <v>201909</v>
      </c>
      <c r="B59">
        <v>4</v>
      </c>
      <c r="C59" s="21">
        <v>2.3017902813299296E-2</v>
      </c>
      <c r="D59" s="21">
        <v>1.23E-2</v>
      </c>
      <c r="E59" s="21">
        <v>5.4000000000000003E-3</v>
      </c>
      <c r="F59" s="21">
        <v>9.1000000000000004E-3</v>
      </c>
      <c r="G59" s="21">
        <v>-4.8999999999999998E-3</v>
      </c>
      <c r="H59" s="21">
        <v>4.9014147802188823E-2</v>
      </c>
      <c r="I59">
        <v>11316.58</v>
      </c>
      <c r="J59" s="21">
        <v>2.0676691729323293E-2</v>
      </c>
    </row>
    <row r="60" spans="1:10" x14ac:dyDescent="0.25">
      <c r="A60">
        <v>201908</v>
      </c>
      <c r="B60">
        <v>3.91</v>
      </c>
      <c r="C60" s="21">
        <v>-2.4937655860349017E-2</v>
      </c>
      <c r="D60" s="21">
        <v>1.9699999999999999E-2</v>
      </c>
      <c r="E60" s="21">
        <v>-2.9399999999999999E-2</v>
      </c>
      <c r="F60" s="21">
        <v>1.8799999999999997E-2</v>
      </c>
      <c r="G60" s="21">
        <v>-1.21E-2</v>
      </c>
      <c r="H60" s="21">
        <v>-1.2612461550247422E-2</v>
      </c>
      <c r="I60">
        <v>10787.824000000001</v>
      </c>
      <c r="J60" s="21">
        <v>-0.26111111111111107</v>
      </c>
    </row>
    <row r="61" spans="1:10" x14ac:dyDescent="0.25">
      <c r="A61">
        <v>201907</v>
      </c>
      <c r="B61">
        <v>4.01</v>
      </c>
      <c r="C61" s="21">
        <v>4.9738219895288038E-2</v>
      </c>
      <c r="D61" s="21">
        <v>1.38E-2</v>
      </c>
      <c r="E61" s="21">
        <v>-3.5099999999999999E-2</v>
      </c>
      <c r="F61" s="21">
        <v>2.8199999999999999E-2</v>
      </c>
      <c r="G61" s="21">
        <v>-1.7000000000000001E-2</v>
      </c>
      <c r="H61" s="21">
        <v>1.5657147085541556E-2</v>
      </c>
      <c r="I61">
        <v>10925.623</v>
      </c>
      <c r="J61" s="21">
        <v>-8.0459770114942653E-2</v>
      </c>
    </row>
    <row r="62" spans="1:10" x14ac:dyDescent="0.25">
      <c r="A62">
        <v>201906</v>
      </c>
      <c r="B62">
        <v>3.82</v>
      </c>
      <c r="C62" s="21">
        <v>-4.500000000000004E-2</v>
      </c>
      <c r="D62" s="21">
        <v>-4.2900000000000001E-2</v>
      </c>
      <c r="E62" s="21">
        <v>1.1000000000000001E-3</v>
      </c>
      <c r="F62" s="21">
        <v>1.5600000000000001E-2</v>
      </c>
      <c r="G62" s="21">
        <v>1.9E-3</v>
      </c>
      <c r="H62" s="21">
        <v>-9.2610347447675823E-3</v>
      </c>
      <c r="I62">
        <v>10757.196</v>
      </c>
      <c r="J62" s="21">
        <v>-8.4210526315789402E-2</v>
      </c>
    </row>
    <row r="63" spans="1:10" x14ac:dyDescent="0.25">
      <c r="A63">
        <v>201905</v>
      </c>
      <c r="B63">
        <v>4</v>
      </c>
      <c r="C63" s="21">
        <v>5.5408970976253302E-2</v>
      </c>
      <c r="D63" s="21">
        <v>7.4000000000000003E-3</v>
      </c>
      <c r="E63" s="21">
        <v>-1.7899999999999999E-2</v>
      </c>
      <c r="F63" s="21">
        <v>2.2000000000000002E-2</v>
      </c>
      <c r="G63" s="21">
        <v>1.29E-2</v>
      </c>
      <c r="H63" s="21">
        <v>3.3962714777417746E-2</v>
      </c>
      <c r="I63">
        <v>10857.75</v>
      </c>
      <c r="J63" s="21">
        <v>-0.10094637223974756</v>
      </c>
    </row>
    <row r="64" spans="1:10" x14ac:dyDescent="0.25">
      <c r="A64">
        <v>201904</v>
      </c>
      <c r="B64">
        <v>3.79</v>
      </c>
      <c r="C64" s="21">
        <v>0</v>
      </c>
      <c r="D64" s="21">
        <v>-4.4000000000000003E-3</v>
      </c>
      <c r="E64" s="21">
        <v>-2.3700000000000002E-2</v>
      </c>
      <c r="F64" s="21">
        <v>-5.0000000000000001E-4</v>
      </c>
      <c r="G64" s="21">
        <v>1E-4</v>
      </c>
      <c r="H64" s="21">
        <v>3.7864840322008764E-2</v>
      </c>
      <c r="I64">
        <v>10501.103999999999</v>
      </c>
      <c r="J64" s="21">
        <v>5.3739612188365538E-2</v>
      </c>
    </row>
    <row r="65" spans="1:10" x14ac:dyDescent="0.25">
      <c r="A65">
        <v>201903</v>
      </c>
      <c r="B65">
        <v>3.79</v>
      </c>
      <c r="C65" s="21">
        <v>-7.1078431372548989E-2</v>
      </c>
      <c r="D65" s="21">
        <v>-2.5999999999999999E-3</v>
      </c>
      <c r="E65" s="21">
        <v>1.2699999999999999E-2</v>
      </c>
      <c r="F65" s="21">
        <v>7.3000000000000001E-3</v>
      </c>
      <c r="G65" s="21">
        <v>2.0000000000000001E-4</v>
      </c>
      <c r="H65" s="21">
        <v>1.0401414843271617E-2</v>
      </c>
      <c r="I65">
        <v>10117.987999999999</v>
      </c>
      <c r="J65" s="21">
        <v>-0.16435185185185197</v>
      </c>
    </row>
    <row r="66" spans="1:10" x14ac:dyDescent="0.25">
      <c r="A66">
        <v>201902</v>
      </c>
      <c r="B66">
        <v>4.08</v>
      </c>
      <c r="C66" s="21">
        <v>5.4263565891472965E-2</v>
      </c>
      <c r="D66" s="21">
        <v>-1.0200000000000001E-2</v>
      </c>
      <c r="E66" s="21">
        <v>-1.8E-3</v>
      </c>
      <c r="F66" s="21">
        <v>4.5000000000000005E-3</v>
      </c>
      <c r="G66" s="21">
        <v>-8.0000000000000002E-3</v>
      </c>
      <c r="H66" s="21">
        <v>1.7153662389246538E-2</v>
      </c>
      <c r="I66">
        <v>10013.83</v>
      </c>
      <c r="J66" s="21">
        <v>-4.3401240035429556E-2</v>
      </c>
    </row>
    <row r="67" spans="1:10" x14ac:dyDescent="0.25">
      <c r="A67">
        <v>201901</v>
      </c>
      <c r="B67">
        <v>3.87</v>
      </c>
      <c r="C67" s="21">
        <v>2.6525198938992078E-2</v>
      </c>
      <c r="D67" s="21">
        <v>-4.9599999999999998E-2</v>
      </c>
      <c r="E67" s="21">
        <v>9.3999999999999986E-3</v>
      </c>
      <c r="F67" s="21">
        <v>6.8000000000000005E-3</v>
      </c>
      <c r="G67" s="21">
        <v>-5.1000000000000004E-3</v>
      </c>
      <c r="H67" s="21">
        <v>5.575541188491373E-2</v>
      </c>
      <c r="I67">
        <v>9844.9529999999995</v>
      </c>
      <c r="J67" s="21">
        <v>-4.6049852133502323E-2</v>
      </c>
    </row>
    <row r="68" spans="1:10" x14ac:dyDescent="0.25">
      <c r="A68">
        <v>201812</v>
      </c>
      <c r="B68">
        <v>3.77</v>
      </c>
      <c r="C68" s="21">
        <v>-1.822916666666663E-2</v>
      </c>
      <c r="D68" s="21">
        <v>-2.5000000000000001E-2</v>
      </c>
      <c r="E68" s="21">
        <v>1.1699999999999999E-2</v>
      </c>
      <c r="F68" s="21">
        <v>6.4000000000000003E-3</v>
      </c>
      <c r="G68" s="21">
        <v>-5.1000000000000004E-3</v>
      </c>
      <c r="H68" s="21">
        <v>3.7805135921400668E-2</v>
      </c>
      <c r="I68">
        <v>9325.0319999999992</v>
      </c>
      <c r="J68" s="21">
        <v>-7.5751659508004665E-2</v>
      </c>
    </row>
    <row r="69" spans="1:10" x14ac:dyDescent="0.25">
      <c r="A69">
        <v>201811</v>
      </c>
      <c r="B69">
        <v>3.84</v>
      </c>
      <c r="C69" s="21">
        <v>8.1690140845070536E-2</v>
      </c>
      <c r="D69" s="21">
        <v>-1.44E-2</v>
      </c>
      <c r="E69" s="21">
        <v>-1.21E-2</v>
      </c>
      <c r="F69" s="21">
        <v>-1E-3</v>
      </c>
      <c r="G69" s="21">
        <v>-2.87E-2</v>
      </c>
      <c r="H69" s="21">
        <v>1.9755381460334398E-2</v>
      </c>
      <c r="I69">
        <v>8985.34</v>
      </c>
      <c r="J69" s="21">
        <v>8.2677165354330118E-3</v>
      </c>
    </row>
    <row r="70" spans="1:10" x14ac:dyDescent="0.25">
      <c r="A70">
        <v>201810</v>
      </c>
      <c r="B70">
        <v>3.55</v>
      </c>
      <c r="C70" s="21">
        <v>-1.3888888888888951E-2</v>
      </c>
      <c r="D70" s="21">
        <v>2.3999999999999998E-3</v>
      </c>
      <c r="E70" s="21">
        <v>1.52E-2</v>
      </c>
      <c r="F70" s="21">
        <v>5.5000000000000005E-3</v>
      </c>
      <c r="G70" s="21">
        <v>2.18E-2</v>
      </c>
      <c r="H70" s="21">
        <v>-1.3907115068654274E-3</v>
      </c>
      <c r="I70">
        <v>8811.27</v>
      </c>
      <c r="J70" s="21">
        <v>-2.7937236892460748E-2</v>
      </c>
    </row>
    <row r="71" spans="1:10" x14ac:dyDescent="0.25">
      <c r="A71">
        <v>201809</v>
      </c>
      <c r="B71">
        <v>3.6</v>
      </c>
      <c r="C71" s="21">
        <v>-6.0052219321148792E-2</v>
      </c>
      <c r="D71" s="21">
        <v>2.8999999999999998E-3</v>
      </c>
      <c r="E71" s="21">
        <v>3.15E-2</v>
      </c>
      <c r="F71" s="21">
        <v>-5.5000000000000005E-3</v>
      </c>
      <c r="G71" s="21">
        <v>1.3999999999999999E-2</v>
      </c>
      <c r="H71" s="21">
        <v>8.1387675113808733E-3</v>
      </c>
      <c r="I71">
        <v>8823.5409999999993</v>
      </c>
      <c r="J71" s="21">
        <v>3.076923076923066E-2</v>
      </c>
    </row>
    <row r="72" spans="1:10" x14ac:dyDescent="0.25">
      <c r="A72">
        <v>201808</v>
      </c>
      <c r="B72">
        <v>3.83</v>
      </c>
      <c r="C72" s="21">
        <v>-4.4887780548628409E-2</v>
      </c>
      <c r="D72" s="21">
        <v>-1.55E-2</v>
      </c>
      <c r="E72" s="21">
        <v>-3.0200000000000001E-2</v>
      </c>
      <c r="F72" s="21">
        <v>1.61E-2</v>
      </c>
      <c r="G72" s="21">
        <v>-6.3E-3</v>
      </c>
      <c r="H72" s="21">
        <v>-6.4030588183459747E-2</v>
      </c>
      <c r="I72">
        <v>8752.3080000000009</v>
      </c>
      <c r="J72" s="21">
        <v>-8.1188836534976327E-2</v>
      </c>
    </row>
    <row r="73" spans="1:10" x14ac:dyDescent="0.25">
      <c r="A73">
        <v>201807</v>
      </c>
      <c r="B73">
        <v>4.01</v>
      </c>
      <c r="C73" s="21">
        <v>-1.2315270935960521E-2</v>
      </c>
      <c r="D73" s="21">
        <v>-2.7200000000000002E-2</v>
      </c>
      <c r="E73" s="21">
        <v>1.3500000000000002E-2</v>
      </c>
      <c r="F73" s="21">
        <v>-6.7000000000000002E-3</v>
      </c>
      <c r="G73" s="21">
        <v>5.1999999999999998E-3</v>
      </c>
      <c r="H73" s="21">
        <v>4.065735965855799E-3</v>
      </c>
      <c r="I73">
        <v>9351.0619999999999</v>
      </c>
      <c r="J73" s="21">
        <v>-3.0569219957835569E-2</v>
      </c>
    </row>
    <row r="74" spans="1:10" x14ac:dyDescent="0.25">
      <c r="A74">
        <v>201806</v>
      </c>
      <c r="B74">
        <v>4.0599999999999996</v>
      </c>
      <c r="C74" s="21">
        <v>2.5252525252525082E-2</v>
      </c>
      <c r="D74" s="21">
        <v>-1.23E-2</v>
      </c>
      <c r="E74" s="21">
        <v>-5.7999999999999996E-3</v>
      </c>
      <c r="F74" s="21">
        <v>7.3000000000000001E-3</v>
      </c>
      <c r="G74" s="21">
        <v>5.0000000000000001E-4</v>
      </c>
      <c r="H74" s="21">
        <v>4.3836273266139925E-2</v>
      </c>
      <c r="I74">
        <v>9313.1970000000001</v>
      </c>
      <c r="J74" s="21">
        <v>4.2872847196775421E-2</v>
      </c>
    </row>
    <row r="75" spans="1:10" x14ac:dyDescent="0.25">
      <c r="A75">
        <v>201805</v>
      </c>
      <c r="B75">
        <v>3.96</v>
      </c>
      <c r="C75" s="21">
        <v>-1.980198019801982E-2</v>
      </c>
      <c r="D75" s="21">
        <v>8.199999999999999E-3</v>
      </c>
      <c r="E75" s="21">
        <v>-2.69E-2</v>
      </c>
      <c r="F75" s="21">
        <v>2.9100000000000001E-2</v>
      </c>
      <c r="G75" s="21">
        <v>-1.18E-2</v>
      </c>
      <c r="H75" s="21">
        <v>-2.3535373617348254E-3</v>
      </c>
      <c r="I75">
        <v>8922.0859999999993</v>
      </c>
      <c r="J75" s="21">
        <v>-3.9084507042253414E-2</v>
      </c>
    </row>
    <row r="76" spans="1:10" x14ac:dyDescent="0.25">
      <c r="A76">
        <v>201804</v>
      </c>
      <c r="B76">
        <v>4.04</v>
      </c>
      <c r="C76" s="21">
        <v>1.2531328320801949E-2</v>
      </c>
      <c r="D76" s="21">
        <v>-4.8399999999999999E-2</v>
      </c>
      <c r="E76" s="21">
        <v>2.1899999999999999E-2</v>
      </c>
      <c r="F76" s="21">
        <v>3.4999999999999996E-3</v>
      </c>
      <c r="G76" s="21">
        <v>9.1000000000000004E-3</v>
      </c>
      <c r="H76" s="21">
        <v>3.2838649183240642E-2</v>
      </c>
      <c r="I76">
        <v>8943.134</v>
      </c>
      <c r="J76" s="21">
        <v>4.4885945548197137E-2</v>
      </c>
    </row>
    <row r="77" spans="1:10" x14ac:dyDescent="0.25">
      <c r="A77">
        <v>201803</v>
      </c>
      <c r="B77">
        <v>3.99</v>
      </c>
      <c r="C77" s="21">
        <v>-1.4814814814814725E-2</v>
      </c>
      <c r="D77" s="21">
        <v>9.7999999999999997E-3</v>
      </c>
      <c r="E77" s="21">
        <v>6.6E-3</v>
      </c>
      <c r="F77" s="21">
        <v>4.3E-3</v>
      </c>
      <c r="G77" s="21">
        <v>-3.9000000000000003E-3</v>
      </c>
      <c r="H77" s="21">
        <v>2.5488365240422972E-2</v>
      </c>
      <c r="I77">
        <v>8658.7909999999993</v>
      </c>
      <c r="J77" s="21">
        <v>-7.6766304347826053E-2</v>
      </c>
    </row>
    <row r="78" spans="1:10" x14ac:dyDescent="0.25">
      <c r="A78">
        <v>201802</v>
      </c>
      <c r="B78">
        <v>4.05</v>
      </c>
      <c r="C78" s="21">
        <v>3.8461538461538547E-2</v>
      </c>
      <c r="D78" s="21">
        <v>-4.5999999999999999E-3</v>
      </c>
      <c r="E78" s="21">
        <v>2.5999999999999999E-3</v>
      </c>
      <c r="F78" s="21">
        <v>2.06E-2</v>
      </c>
      <c r="G78" s="21">
        <v>-4.8999999999999998E-3</v>
      </c>
      <c r="H78" s="21">
        <v>1.4967064812323683E-2</v>
      </c>
      <c r="I78">
        <v>8443.5779999999995</v>
      </c>
      <c r="J78" s="21">
        <v>1.5522593997930212E-2</v>
      </c>
    </row>
    <row r="79" spans="1:10" x14ac:dyDescent="0.25">
      <c r="A79">
        <v>201801</v>
      </c>
      <c r="B79">
        <v>3.9</v>
      </c>
      <c r="C79" s="21">
        <v>0</v>
      </c>
      <c r="D79" s="21">
        <v>-1.7600000000000001E-2</v>
      </c>
      <c r="E79" s="21">
        <v>1.26E-2</v>
      </c>
      <c r="F79" s="21">
        <v>2E-3</v>
      </c>
      <c r="G79" s="21">
        <v>-6.5000000000000006E-3</v>
      </c>
      <c r="H79" s="21">
        <v>-6.5387123200640884E-3</v>
      </c>
      <c r="I79">
        <v>8319.0660000000007</v>
      </c>
      <c r="J79" s="21">
        <v>6.4243759177679882E-2</v>
      </c>
    </row>
    <row r="80" spans="1:10" x14ac:dyDescent="0.25">
      <c r="A80">
        <v>201712</v>
      </c>
      <c r="B80">
        <v>3.9</v>
      </c>
      <c r="C80" s="21">
        <v>-6.024096385542177E-2</v>
      </c>
      <c r="D80" s="21">
        <v>1.0200000000000001E-2</v>
      </c>
      <c r="E80" s="21">
        <v>-3.6299999999999999E-2</v>
      </c>
      <c r="F80" s="21">
        <v>1.5600000000000001E-2</v>
      </c>
      <c r="G80" s="21">
        <v>-4.5000000000000005E-3</v>
      </c>
      <c r="H80" s="21">
        <v>-8.0774602257045469E-3</v>
      </c>
      <c r="I80">
        <v>8373.82</v>
      </c>
      <c r="J80" s="21">
        <v>2.9455081001472649E-3</v>
      </c>
    </row>
    <row r="81" spans="1:10" x14ac:dyDescent="0.25">
      <c r="A81">
        <v>201711</v>
      </c>
      <c r="B81">
        <v>4.1500000000000004</v>
      </c>
      <c r="C81" s="21">
        <v>0</v>
      </c>
      <c r="D81" s="21">
        <v>-1.7500000000000002E-2</v>
      </c>
      <c r="E81" s="21">
        <v>-8.199999999999999E-3</v>
      </c>
      <c r="F81" s="21">
        <v>6.5000000000000006E-3</v>
      </c>
      <c r="G81" s="21">
        <v>-1.21E-2</v>
      </c>
      <c r="H81" s="21">
        <v>5.2309575522024865E-3</v>
      </c>
      <c r="I81">
        <v>8442.01</v>
      </c>
      <c r="J81" s="21">
        <v>-6.8267581475128569E-2</v>
      </c>
    </row>
    <row r="82" spans="1:10" x14ac:dyDescent="0.25">
      <c r="A82">
        <v>201710</v>
      </c>
      <c r="B82">
        <v>4.1500000000000004</v>
      </c>
      <c r="C82" s="21">
        <v>5.0632911392405111E-2</v>
      </c>
      <c r="D82" s="21">
        <v>1.5100000000000001E-2</v>
      </c>
      <c r="E82" s="21">
        <v>1.2699999999999999E-2</v>
      </c>
      <c r="F82" s="21">
        <v>-8.5000000000000006E-3</v>
      </c>
      <c r="G82" s="21">
        <v>-6.5000000000000006E-3</v>
      </c>
      <c r="H82" s="21">
        <v>2.5804891276466346E-2</v>
      </c>
      <c r="I82">
        <v>8398.08</v>
      </c>
      <c r="J82" s="21">
        <v>-1.7194875252865893E-2</v>
      </c>
    </row>
    <row r="83" spans="1:10" x14ac:dyDescent="0.25">
      <c r="A83">
        <v>201709</v>
      </c>
      <c r="B83">
        <v>3.95</v>
      </c>
      <c r="C83" s="21">
        <v>1.5424164524421524E-2</v>
      </c>
      <c r="D83" s="21">
        <v>1.6899999999999998E-2</v>
      </c>
      <c r="E83" s="21">
        <v>-1.8100000000000002E-2</v>
      </c>
      <c r="F83" s="21">
        <v>-4.4000000000000003E-3</v>
      </c>
      <c r="G83" s="21">
        <v>-4.3E-3</v>
      </c>
      <c r="H83" s="21">
        <v>4.968979324582623E-3</v>
      </c>
      <c r="I83">
        <v>8186.82</v>
      </c>
      <c r="J83" s="21">
        <v>2.1701687909059686E-2</v>
      </c>
    </row>
    <row r="84" spans="1:10" x14ac:dyDescent="0.25">
      <c r="A84">
        <v>201708</v>
      </c>
      <c r="B84">
        <v>3.89</v>
      </c>
      <c r="C84" s="21">
        <v>3.7333333333333441E-2</v>
      </c>
      <c r="D84" s="21">
        <v>-1.0200000000000001E-2</v>
      </c>
      <c r="E84" s="21">
        <v>1.7600000000000001E-2</v>
      </c>
      <c r="F84" s="21">
        <v>-6.3E-3</v>
      </c>
      <c r="G84" s="21">
        <v>1.0500000000000001E-2</v>
      </c>
      <c r="H84" s="21">
        <v>2.7229910431974647E-2</v>
      </c>
      <c r="I84">
        <v>8146.3410000000003</v>
      </c>
      <c r="J84" s="21">
        <v>-2.7144772117962401E-2</v>
      </c>
    </row>
    <row r="85" spans="1:10" x14ac:dyDescent="0.25">
      <c r="A85">
        <v>201707</v>
      </c>
      <c r="B85">
        <v>3.75</v>
      </c>
      <c r="C85" s="21">
        <v>-1.3157894736842035E-2</v>
      </c>
      <c r="D85" s="21">
        <v>-1.1000000000000001E-3</v>
      </c>
      <c r="E85" s="21">
        <v>2.5699999999999997E-2</v>
      </c>
      <c r="F85" s="21">
        <v>-1.3500000000000002E-2</v>
      </c>
      <c r="G85" s="21">
        <v>2.1700000000000001E-2</v>
      </c>
      <c r="H85" s="21">
        <v>1.4493352458923026E-2</v>
      </c>
      <c r="I85">
        <v>7930.3969999999999</v>
      </c>
      <c r="J85" s="21">
        <v>1.6784155756965902E-3</v>
      </c>
    </row>
    <row r="86" spans="1:10" x14ac:dyDescent="0.25">
      <c r="A86">
        <v>201706</v>
      </c>
      <c r="B86">
        <v>3.8</v>
      </c>
      <c r="C86" s="21">
        <v>-5.9405940594059459E-2</v>
      </c>
      <c r="D86" s="21">
        <v>-1.8100000000000002E-2</v>
      </c>
      <c r="E86" s="21">
        <v>-9.1999999999999998E-3</v>
      </c>
      <c r="F86" s="21">
        <v>4.1700000000000001E-2</v>
      </c>
      <c r="G86" s="21">
        <v>-8.6E-3</v>
      </c>
      <c r="H86" s="21">
        <v>1.6001326750357148E-2</v>
      </c>
      <c r="I86">
        <v>7817.1009999999997</v>
      </c>
      <c r="J86" s="21">
        <v>7.2354211663066881E-2</v>
      </c>
    </row>
    <row r="87" spans="1:10" x14ac:dyDescent="0.25">
      <c r="A87">
        <v>201705</v>
      </c>
      <c r="B87">
        <v>4.04</v>
      </c>
      <c r="C87" s="21">
        <v>-9.8039215686274161E-3</v>
      </c>
      <c r="D87" s="21">
        <v>-1.3000000000000001E-2</v>
      </c>
      <c r="E87" s="21">
        <v>6.8999999999999999E-3</v>
      </c>
      <c r="F87" s="21">
        <v>-1.3000000000000001E-2</v>
      </c>
      <c r="G87" s="21">
        <v>6.0999999999999995E-3</v>
      </c>
      <c r="H87" s="21">
        <v>1.0844591381083513E-2</v>
      </c>
      <c r="I87">
        <v>7693.9870000000001</v>
      </c>
      <c r="J87" s="21">
        <v>-8.7085113374958945E-2</v>
      </c>
    </row>
    <row r="88" spans="1:10" x14ac:dyDescent="0.25">
      <c r="A88">
        <v>201704</v>
      </c>
      <c r="B88">
        <v>4.08</v>
      </c>
      <c r="C88" s="21">
        <v>-6.8493150684931448E-2</v>
      </c>
      <c r="D88" s="21">
        <v>-1.6399999999999998E-2</v>
      </c>
      <c r="E88" s="21">
        <v>1.2500000000000001E-2</v>
      </c>
      <c r="F88" s="21">
        <v>-6.1999999999999998E-3</v>
      </c>
      <c r="G88" s="21">
        <v>-1.2699999999999999E-2</v>
      </c>
      <c r="H88" s="21">
        <v>2.5953726807870225E-2</v>
      </c>
      <c r="I88">
        <v>7611.4440000000004</v>
      </c>
      <c r="J88" s="21">
        <v>-4.6380445001566795E-2</v>
      </c>
    </row>
    <row r="89" spans="1:10" x14ac:dyDescent="0.25">
      <c r="A89">
        <v>201703</v>
      </c>
      <c r="B89">
        <v>4.38</v>
      </c>
      <c r="C89" s="21">
        <v>4.5871559633026138E-3</v>
      </c>
      <c r="D89" s="21">
        <v>-2.5399999999999999E-2</v>
      </c>
      <c r="E89" s="21">
        <v>-1.06E-2</v>
      </c>
      <c r="F89" s="21">
        <v>1.6799999999999999E-2</v>
      </c>
      <c r="G89" s="21">
        <v>4.7999999999999996E-3</v>
      </c>
      <c r="H89" s="21">
        <v>5.4410314595376708E-3</v>
      </c>
      <c r="I89">
        <v>7418.8959999999997</v>
      </c>
      <c r="J89" s="21">
        <v>-1.268564356435653E-2</v>
      </c>
    </row>
    <row r="90" spans="1:10" x14ac:dyDescent="0.25">
      <c r="A90">
        <v>201702</v>
      </c>
      <c r="B90">
        <v>4.3600000000000003</v>
      </c>
      <c r="C90" s="21">
        <v>5.0602409638554224E-2</v>
      </c>
      <c r="D90" s="21">
        <v>-1.5800000000000002E-2</v>
      </c>
      <c r="E90" s="21">
        <v>2.6200000000000001E-2</v>
      </c>
      <c r="F90" s="21">
        <v>-8.199999999999999E-3</v>
      </c>
      <c r="G90" s="21">
        <v>-1.4000000000000002E-3</v>
      </c>
      <c r="H90" s="21">
        <v>2.5284213793857591E-2</v>
      </c>
      <c r="I90">
        <v>7378.7479999999996</v>
      </c>
      <c r="J90" s="21">
        <v>-4.0095040095040058E-2</v>
      </c>
    </row>
    <row r="91" spans="1:10" x14ac:dyDescent="0.25">
      <c r="A91">
        <v>201701</v>
      </c>
      <c r="B91">
        <v>4.1500000000000004</v>
      </c>
      <c r="C91" s="21">
        <v>7.2815533980583602E-3</v>
      </c>
      <c r="D91" s="21">
        <v>-1.77E-2</v>
      </c>
      <c r="E91" s="21">
        <v>3.3300000000000003E-2</v>
      </c>
      <c r="F91" s="21">
        <v>-5.7999999999999996E-3</v>
      </c>
      <c r="G91" s="21">
        <v>2.7300000000000001E-2</v>
      </c>
      <c r="H91" s="21">
        <v>4.091128516936271E-3</v>
      </c>
      <c r="I91">
        <v>7196.7830000000004</v>
      </c>
      <c r="J91" s="21">
        <v>1.1414839291078449E-2</v>
      </c>
    </row>
    <row r="92" spans="1:10" x14ac:dyDescent="0.25">
      <c r="A92">
        <v>201612</v>
      </c>
      <c r="B92">
        <v>4.12</v>
      </c>
      <c r="C92" s="21">
        <v>8.9947089947089998E-2</v>
      </c>
      <c r="D92" s="21">
        <v>8.6999999999999994E-3</v>
      </c>
      <c r="E92" s="21">
        <v>1.1899999999999999E-2</v>
      </c>
      <c r="F92" s="21">
        <v>1.1299999999999999E-2</v>
      </c>
      <c r="G92" s="21">
        <v>5.1999999999999998E-3</v>
      </c>
      <c r="H92" s="21">
        <v>1.6552848987696267E-2</v>
      </c>
      <c r="I92">
        <v>7167.46</v>
      </c>
      <c r="J92" s="21">
        <v>6.4258312020460284E-2</v>
      </c>
    </row>
    <row r="93" spans="1:10" x14ac:dyDescent="0.25">
      <c r="A93">
        <v>201611</v>
      </c>
      <c r="B93">
        <v>3.78</v>
      </c>
      <c r="C93" s="21">
        <v>-3.8167938931297773E-2</v>
      </c>
      <c r="D93" s="21">
        <v>-1.72E-2</v>
      </c>
      <c r="E93" s="21">
        <v>9.3999999999999986E-3</v>
      </c>
      <c r="F93" s="21">
        <v>2.8000000000000004E-3</v>
      </c>
      <c r="G93" s="21">
        <v>3.5999999999999999E-3</v>
      </c>
      <c r="H93" s="21">
        <v>2.463661966918651E-2</v>
      </c>
      <c r="I93">
        <v>7050.75</v>
      </c>
      <c r="J93" s="21">
        <v>0.15509601181683896</v>
      </c>
    </row>
    <row r="94" spans="1:10" x14ac:dyDescent="0.25">
      <c r="A94">
        <v>201610</v>
      </c>
      <c r="B94">
        <v>3.93</v>
      </c>
      <c r="C94" s="21">
        <v>-5.0632911392405333E-3</v>
      </c>
      <c r="D94" s="21">
        <v>1.2199999999999999E-2</v>
      </c>
      <c r="E94" s="21">
        <v>2.81E-2</v>
      </c>
      <c r="F94" s="21">
        <v>-5.7999999999999996E-3</v>
      </c>
      <c r="G94" s="21">
        <v>2.5699999999999997E-2</v>
      </c>
      <c r="H94" s="21">
        <v>-2.2807182885187238E-3</v>
      </c>
      <c r="I94">
        <v>6881.22</v>
      </c>
      <c r="J94" s="21">
        <v>0.19505736981465138</v>
      </c>
    </row>
    <row r="95" spans="1:10" x14ac:dyDescent="0.25">
      <c r="A95">
        <v>201609</v>
      </c>
      <c r="B95">
        <v>3.95</v>
      </c>
      <c r="C95" s="21">
        <v>1.2820512820512997E-2</v>
      </c>
      <c r="D95" s="21">
        <v>1.55E-2</v>
      </c>
      <c r="E95" s="21">
        <v>6.0000000000000001E-3</v>
      </c>
      <c r="F95" s="21">
        <v>-3.9000000000000003E-3</v>
      </c>
      <c r="G95" s="21">
        <v>6.8999999999999999E-3</v>
      </c>
      <c r="H95" s="21">
        <v>-9.1554299739192713E-3</v>
      </c>
      <c r="I95">
        <v>6896.95</v>
      </c>
      <c r="J95" s="21">
        <v>1.251117068811447E-2</v>
      </c>
    </row>
    <row r="96" spans="1:10" x14ac:dyDescent="0.25">
      <c r="A96">
        <v>201608</v>
      </c>
      <c r="B96">
        <v>3.9</v>
      </c>
      <c r="C96" s="21">
        <v>-0.14847161572052403</v>
      </c>
      <c r="D96" s="21">
        <v>1.21E-2</v>
      </c>
      <c r="E96" s="21">
        <v>1.89E-2</v>
      </c>
      <c r="F96" s="21">
        <v>-3.4000000000000002E-3</v>
      </c>
      <c r="G96" s="21">
        <v>-6.4000000000000003E-3</v>
      </c>
      <c r="H96" s="21">
        <v>-5.4395619995900035E-2</v>
      </c>
      <c r="I96">
        <v>6960.6779999999999</v>
      </c>
      <c r="J96" s="21">
        <v>1.4965986394557707E-2</v>
      </c>
    </row>
    <row r="97" spans="1:10" x14ac:dyDescent="0.25">
      <c r="A97">
        <v>201607</v>
      </c>
      <c r="B97">
        <v>4.58</v>
      </c>
      <c r="C97" s="21">
        <v>-8.582834331337319E-2</v>
      </c>
      <c r="D97" s="21">
        <v>-3.7100000000000001E-2</v>
      </c>
      <c r="E97" s="21">
        <v>1.9400000000000001E-2</v>
      </c>
      <c r="F97" s="21">
        <v>1.49E-2</v>
      </c>
      <c r="G97" s="21">
        <v>-1.6000000000000001E-3</v>
      </c>
      <c r="H97" s="21">
        <v>-5.1009416353666737E-3</v>
      </c>
      <c r="I97">
        <v>7361.0889999999999</v>
      </c>
      <c r="J97" s="21">
        <v>-6.2101233517652066E-2</v>
      </c>
    </row>
    <row r="98" spans="1:10" x14ac:dyDescent="0.25">
      <c r="A98">
        <v>201606</v>
      </c>
      <c r="B98">
        <v>5.01</v>
      </c>
      <c r="C98" s="21">
        <v>-1.1834319526627279E-2</v>
      </c>
      <c r="D98" s="21">
        <v>5.5000000000000005E-3</v>
      </c>
      <c r="E98" s="21">
        <v>1.03E-2</v>
      </c>
      <c r="F98" s="21">
        <v>9.7000000000000003E-3</v>
      </c>
      <c r="G98" s="21">
        <v>-4.8999999999999998E-3</v>
      </c>
      <c r="H98" s="21">
        <v>6.900125705502802E-3</v>
      </c>
      <c r="I98">
        <v>7398.83</v>
      </c>
      <c r="J98" s="21">
        <v>-9.8542944785276143E-2</v>
      </c>
    </row>
    <row r="99" spans="1:10" x14ac:dyDescent="0.25">
      <c r="A99">
        <v>201605</v>
      </c>
      <c r="B99">
        <v>5.07</v>
      </c>
      <c r="C99" s="21">
        <v>0.10698689956331875</v>
      </c>
      <c r="D99" s="21">
        <v>1.5E-3</v>
      </c>
      <c r="E99" s="21">
        <v>-2.0400000000000001E-2</v>
      </c>
      <c r="F99" s="21">
        <v>5.1999999999999998E-3</v>
      </c>
      <c r="G99" s="21">
        <v>-1.5700000000000002E-2</v>
      </c>
      <c r="H99" s="21">
        <v>6.5326834971286107E-2</v>
      </c>
      <c r="I99">
        <v>7348.1270000000004</v>
      </c>
      <c r="J99" s="21">
        <v>-8.4912280701754383E-2</v>
      </c>
    </row>
    <row r="100" spans="1:10" x14ac:dyDescent="0.25">
      <c r="A100">
        <v>201604</v>
      </c>
      <c r="B100">
        <v>4.58</v>
      </c>
      <c r="C100" s="21">
        <v>-5.1759834368530044E-2</v>
      </c>
      <c r="D100" s="21">
        <v>1.67E-2</v>
      </c>
      <c r="E100" s="21">
        <v>1.95E-2</v>
      </c>
      <c r="F100" s="21">
        <v>4.7999999999999996E-3</v>
      </c>
      <c r="G100" s="21">
        <v>1.18E-2</v>
      </c>
      <c r="H100" s="21">
        <v>-2.0155228830126992E-2</v>
      </c>
      <c r="I100">
        <v>6897.5330000000004</v>
      </c>
      <c r="J100" s="21">
        <v>-2.697166268350959E-2</v>
      </c>
    </row>
    <row r="101" spans="1:10" x14ac:dyDescent="0.25">
      <c r="A101">
        <v>201603</v>
      </c>
      <c r="B101">
        <v>4.83</v>
      </c>
      <c r="C101" s="21">
        <v>-1.2200417709216094E-3</v>
      </c>
      <c r="D101" s="21">
        <v>-2.4500000000000001E-2</v>
      </c>
      <c r="E101" s="21">
        <v>1.04E-2</v>
      </c>
      <c r="F101" s="21">
        <v>1.6200000000000003E-2</v>
      </c>
      <c r="G101" s="21">
        <v>1.41E-2</v>
      </c>
      <c r="H101" s="21">
        <v>3.2083762915316338E-2</v>
      </c>
      <c r="I101">
        <v>7039.4139999999998</v>
      </c>
      <c r="J101" s="21">
        <v>-1.3804713804713931E-2</v>
      </c>
    </row>
    <row r="102" spans="1:10" x14ac:dyDescent="0.25">
      <c r="A102">
        <v>201602</v>
      </c>
      <c r="B102">
        <v>4.8358999999999996</v>
      </c>
      <c r="C102" s="21">
        <v>-2.3937834292057869E-2</v>
      </c>
      <c r="D102" s="21">
        <v>-7.4000000000000003E-3</v>
      </c>
      <c r="E102" s="21">
        <v>3.2099999999999997E-2</v>
      </c>
      <c r="F102" s="21">
        <v>-1.9400000000000001E-2</v>
      </c>
      <c r="G102" s="21">
        <v>1.41E-2</v>
      </c>
      <c r="H102" s="21">
        <v>1.0094452035136481E-2</v>
      </c>
      <c r="I102">
        <v>6820.5839999999998</v>
      </c>
      <c r="J102" s="21">
        <v>-7.8498293515358308E-2</v>
      </c>
    </row>
    <row r="103" spans="1:10" x14ac:dyDescent="0.25">
      <c r="A103">
        <v>201601</v>
      </c>
      <c r="B103">
        <v>4.9545000000000003</v>
      </c>
      <c r="C103" s="21">
        <v>0.120800814387513</v>
      </c>
      <c r="D103" s="21">
        <v>-8.3999999999999995E-3</v>
      </c>
      <c r="E103" s="21">
        <v>-3.4999999999999996E-3</v>
      </c>
      <c r="F103" s="21">
        <v>1.54E-2</v>
      </c>
      <c r="G103" s="21">
        <v>2.1400000000000002E-2</v>
      </c>
      <c r="H103" s="21">
        <v>8.3704522803396575E-2</v>
      </c>
      <c r="I103">
        <v>6752.4219999999996</v>
      </c>
      <c r="J103" s="21">
        <v>-9.7451694203304462E-2</v>
      </c>
    </row>
    <row r="104" spans="1:10" x14ac:dyDescent="0.25">
      <c r="A104">
        <v>201512</v>
      </c>
      <c r="B104">
        <v>4.4204999999999997</v>
      </c>
      <c r="C104" s="21">
        <v>-4.2829612628023317E-2</v>
      </c>
      <c r="D104" s="21">
        <v>-2.0000000000000001E-4</v>
      </c>
      <c r="E104" s="21">
        <v>-2.6499999999999999E-2</v>
      </c>
      <c r="F104" s="21">
        <v>1.21E-2</v>
      </c>
      <c r="G104" s="21">
        <v>1.26E-2</v>
      </c>
      <c r="H104" s="21">
        <v>9.829307572613688E-3</v>
      </c>
      <c r="I104">
        <v>6230.87</v>
      </c>
      <c r="J104" s="21">
        <v>9.0421022887821056E-3</v>
      </c>
    </row>
    <row r="105" spans="1:10" x14ac:dyDescent="0.25">
      <c r="A105">
        <v>201511</v>
      </c>
      <c r="B105">
        <v>4.6182999999999996</v>
      </c>
      <c r="C105" s="21">
        <v>5.4165715590047903E-2</v>
      </c>
      <c r="D105" s="21">
        <v>2.12E-2</v>
      </c>
      <c r="E105" s="21">
        <v>-2.92E-2</v>
      </c>
      <c r="F105" s="21">
        <v>1.6E-2</v>
      </c>
      <c r="G105" s="21">
        <v>5.1999999999999998E-3</v>
      </c>
      <c r="H105" s="21">
        <v>-2.4356841749074265E-2</v>
      </c>
      <c r="I105">
        <v>6170.2209999999995</v>
      </c>
      <c r="J105" s="21">
        <v>7.1450196790796339E-2</v>
      </c>
    </row>
    <row r="106" spans="1:10" x14ac:dyDescent="0.25">
      <c r="A106">
        <v>201510</v>
      </c>
      <c r="B106">
        <v>4.3810000000000002</v>
      </c>
      <c r="C106" s="21">
        <v>5.4773082942096929E-2</v>
      </c>
      <c r="D106" s="21">
        <v>-1.32E-2</v>
      </c>
      <c r="E106" s="21">
        <v>1.1699999999999999E-2</v>
      </c>
      <c r="F106" s="21">
        <v>1.1399999999999999E-2</v>
      </c>
      <c r="G106" s="21">
        <v>-1E-3</v>
      </c>
      <c r="H106" s="21">
        <v>3.6738440858011812E-2</v>
      </c>
      <c r="I106">
        <v>6324.26</v>
      </c>
      <c r="J106" s="21">
        <v>7.9340860543180014E-3</v>
      </c>
    </row>
    <row r="107" spans="1:10" x14ac:dyDescent="0.25">
      <c r="A107">
        <v>201509</v>
      </c>
      <c r="B107">
        <v>4.1535000000000002</v>
      </c>
      <c r="C107" s="21">
        <v>4.7382489408916761E-2</v>
      </c>
      <c r="D107" s="21">
        <v>3.1699999999999999E-2</v>
      </c>
      <c r="E107" s="21">
        <v>-3.2000000000000002E-3</v>
      </c>
      <c r="F107" s="21">
        <v>-1.43E-2</v>
      </c>
      <c r="G107" s="21">
        <v>1.11E-2</v>
      </c>
      <c r="H107" s="21">
        <v>1.9006169345974433E-2</v>
      </c>
      <c r="I107">
        <v>6100.15</v>
      </c>
      <c r="J107" s="21">
        <v>1.6849225804449697E-2</v>
      </c>
    </row>
    <row r="108" spans="1:10" x14ac:dyDescent="0.25">
      <c r="A108">
        <v>201508</v>
      </c>
      <c r="B108">
        <v>3.9655999999999998</v>
      </c>
      <c r="C108" s="21">
        <v>7.21894770994429E-2</v>
      </c>
      <c r="D108" s="21">
        <v>-1.1299999999999999E-2</v>
      </c>
      <c r="E108" s="21">
        <v>8.0000000000000002E-3</v>
      </c>
      <c r="F108" s="21">
        <v>-2.0000000000000001E-4</v>
      </c>
      <c r="G108" s="21">
        <v>-5.1000000000000004E-3</v>
      </c>
      <c r="H108" s="21">
        <v>7.0263261965429091E-2</v>
      </c>
      <c r="I108">
        <v>5986.3720000000003</v>
      </c>
      <c r="J108" s="21">
        <v>-3.7856396477086052E-2</v>
      </c>
    </row>
    <row r="109" spans="1:10" x14ac:dyDescent="0.25">
      <c r="A109">
        <v>201507</v>
      </c>
      <c r="B109">
        <v>3.6985999999999999</v>
      </c>
      <c r="C109" s="21">
        <v>-3.6094967553621293E-2</v>
      </c>
      <c r="D109" s="21">
        <v>-6.1900000000000004E-2</v>
      </c>
      <c r="E109" s="21">
        <v>-2.7699999999999999E-2</v>
      </c>
      <c r="F109" s="21">
        <v>4.4900000000000002E-2</v>
      </c>
      <c r="G109" s="21">
        <v>1.7500000000000002E-2</v>
      </c>
      <c r="H109" s="21">
        <v>-1.1117092700192455E-2</v>
      </c>
      <c r="I109">
        <v>5593.3639999999996</v>
      </c>
      <c r="J109" s="21">
        <v>-7.6152912621359259E-2</v>
      </c>
    </row>
    <row r="110" spans="1:10" x14ac:dyDescent="0.25">
      <c r="A110">
        <v>201506</v>
      </c>
      <c r="B110">
        <v>3.8371</v>
      </c>
      <c r="C110" s="21">
        <v>-0.1221660451602572</v>
      </c>
      <c r="D110" s="21">
        <v>1.21E-2</v>
      </c>
      <c r="E110" s="21">
        <v>-2.5999999999999999E-3</v>
      </c>
      <c r="F110" s="21">
        <v>-9.1999999999999998E-3</v>
      </c>
      <c r="G110" s="21">
        <v>1.78E-2</v>
      </c>
      <c r="H110" s="21">
        <v>-4.4707314951726529E-2</v>
      </c>
      <c r="I110">
        <v>5656.2449999999999</v>
      </c>
      <c r="J110" s="21">
        <v>-1.0194803405616515E-3</v>
      </c>
    </row>
    <row r="111" spans="1:10" x14ac:dyDescent="0.25">
      <c r="A111">
        <v>201505</v>
      </c>
      <c r="B111">
        <v>4.3711000000000002</v>
      </c>
      <c r="C111" s="21">
        <v>5.2389550981100319E-2</v>
      </c>
      <c r="D111" s="21">
        <v>8.72E-2</v>
      </c>
      <c r="E111" s="21">
        <v>6.4000000000000003E-3</v>
      </c>
      <c r="F111" s="21">
        <v>-4.1599999999999998E-2</v>
      </c>
      <c r="G111" s="21">
        <v>1.3300000000000001E-2</v>
      </c>
      <c r="H111" s="21">
        <v>3.3874534067568352E-2</v>
      </c>
      <c r="I111">
        <v>5920.9549999999999</v>
      </c>
      <c r="J111" s="21">
        <v>5.2825481550243802E-2</v>
      </c>
    </row>
    <row r="112" spans="1:10" x14ac:dyDescent="0.25">
      <c r="A112">
        <v>201504</v>
      </c>
      <c r="B112">
        <v>4.1535000000000002</v>
      </c>
      <c r="C112" s="21">
        <v>-5.1928783382789279E-2</v>
      </c>
      <c r="D112" s="21">
        <v>0.1072</v>
      </c>
      <c r="E112" s="21">
        <v>5.1999999999999998E-3</v>
      </c>
      <c r="F112" s="21">
        <v>-6.2300000000000001E-2</v>
      </c>
      <c r="G112" s="21">
        <v>-2.8900000000000002E-2</v>
      </c>
      <c r="H112" s="21">
        <v>-2.0187002487104588E-2</v>
      </c>
      <c r="I112">
        <v>5726.9570000000003</v>
      </c>
      <c r="J112" s="21">
        <v>6.8435407884949173E-2</v>
      </c>
    </row>
    <row r="113" spans="1:10" x14ac:dyDescent="0.25">
      <c r="A113">
        <v>201503</v>
      </c>
      <c r="B113">
        <v>4.3810000000000002</v>
      </c>
      <c r="C113" s="21">
        <v>5.4773082942096929E-2</v>
      </c>
      <c r="D113" s="21">
        <v>1.4000000000000002E-3</v>
      </c>
      <c r="E113" s="21">
        <v>1.0800000000000001E-2</v>
      </c>
      <c r="F113" s="21">
        <v>-1.5900000000000001E-2</v>
      </c>
      <c r="G113" s="21">
        <v>3.2000000000000002E-3</v>
      </c>
      <c r="H113" s="21">
        <v>9.257449403729856E-3</v>
      </c>
      <c r="I113">
        <v>5844.9489999999996</v>
      </c>
      <c r="J113" s="21">
        <v>-2.0194964924534653E-2</v>
      </c>
    </row>
    <row r="114" spans="1:10" x14ac:dyDescent="0.25">
      <c r="A114">
        <v>201502</v>
      </c>
      <c r="B114">
        <v>4.1535000000000002</v>
      </c>
      <c r="C114" s="21">
        <v>2.4392048537463795E-2</v>
      </c>
      <c r="D114" s="21">
        <v>1E-4</v>
      </c>
      <c r="E114" s="21">
        <v>-3.1899999999999998E-2</v>
      </c>
      <c r="F114" s="21">
        <v>2.8399999999999998E-2</v>
      </c>
      <c r="G114" s="21">
        <v>-3.0999999999999999E-3</v>
      </c>
      <c r="H114" s="21">
        <v>-7.3104404622225116E-3</v>
      </c>
      <c r="I114">
        <v>5791.3360000000002</v>
      </c>
      <c r="J114" s="21">
        <v>3.4559678280813078E-2</v>
      </c>
    </row>
    <row r="115" spans="1:10" x14ac:dyDescent="0.25">
      <c r="A115">
        <v>201501</v>
      </c>
      <c r="B115">
        <v>4.0545999999999998</v>
      </c>
      <c r="C115" s="21">
        <v>2.7573622586040791E-2</v>
      </c>
      <c r="D115" s="21">
        <v>-3.4200000000000001E-2</v>
      </c>
      <c r="E115" s="21">
        <v>4.4199999999999996E-2</v>
      </c>
      <c r="F115" s="21">
        <v>-4.3099999999999999E-2</v>
      </c>
      <c r="G115" s="21">
        <v>-2.7000000000000001E-3</v>
      </c>
      <c r="H115" s="21">
        <v>-7.5677829204595648E-3</v>
      </c>
      <c r="I115">
        <v>5833.9849999999997</v>
      </c>
      <c r="J115" s="21">
        <v>-0.13184954859122278</v>
      </c>
    </row>
    <row r="116" spans="1:10" x14ac:dyDescent="0.25">
      <c r="A116">
        <v>201412</v>
      </c>
      <c r="B116">
        <v>3.9458000000000002</v>
      </c>
      <c r="C116" s="21">
        <v>1.525794416570192E-2</v>
      </c>
      <c r="D116" s="21">
        <v>-2.3399999999999997E-2</v>
      </c>
      <c r="E116" s="21">
        <v>8.0000000000000002E-3</v>
      </c>
      <c r="F116" s="21">
        <v>6.4000000000000003E-3</v>
      </c>
      <c r="G116" s="21">
        <v>-1.4000000000000002E-3</v>
      </c>
      <c r="H116" s="21">
        <v>2.3411754362599568E-2</v>
      </c>
      <c r="I116">
        <v>5878.4719999999998</v>
      </c>
      <c r="J116" s="21">
        <v>-6.2015503875968991E-2</v>
      </c>
    </row>
    <row r="117" spans="1:10" x14ac:dyDescent="0.25">
      <c r="A117">
        <v>201411</v>
      </c>
      <c r="B117">
        <v>3.8864999999999998</v>
      </c>
      <c r="C117" s="21">
        <v>1.2874306116598344E-2</v>
      </c>
      <c r="D117" s="21">
        <v>-5.9999999999999995E-4</v>
      </c>
      <c r="E117" s="21">
        <v>2.2400000000000003E-2</v>
      </c>
      <c r="F117" s="21">
        <v>-2.2400000000000003E-2</v>
      </c>
      <c r="G117" s="21">
        <v>7.000000000000001E-4</v>
      </c>
      <c r="H117" s="21">
        <v>3.1555867401136029E-2</v>
      </c>
      <c r="I117">
        <v>5743.9949999999999</v>
      </c>
      <c r="J117" s="21">
        <v>-2.4629435544243017E-2</v>
      </c>
    </row>
    <row r="118" spans="1:10" x14ac:dyDescent="0.25">
      <c r="A118">
        <v>201410</v>
      </c>
      <c r="B118">
        <v>3.8371</v>
      </c>
      <c r="C118" s="21">
        <v>-1.271066512286112E-2</v>
      </c>
      <c r="D118" s="21">
        <v>-4.8499999999999995E-2</v>
      </c>
      <c r="E118" s="21">
        <v>-1.9799999999999998E-2</v>
      </c>
      <c r="F118" s="21">
        <v>2.1600000000000001E-2</v>
      </c>
      <c r="G118" s="21">
        <v>1.0700000000000001E-2</v>
      </c>
      <c r="H118" s="21">
        <v>2.6516251334006924E-2</v>
      </c>
      <c r="I118">
        <v>5568.2830000000004</v>
      </c>
      <c r="J118" s="21">
        <v>-3.172493778239549E-2</v>
      </c>
    </row>
    <row r="119" spans="1:10" x14ac:dyDescent="0.25">
      <c r="A119">
        <v>201409</v>
      </c>
      <c r="B119">
        <v>3.8864999999999998</v>
      </c>
      <c r="C119" s="21">
        <v>5.1206455116765692E-3</v>
      </c>
      <c r="D119" s="21">
        <v>1.6399999999999998E-2</v>
      </c>
      <c r="E119" s="21">
        <v>3.9E-2</v>
      </c>
      <c r="F119" s="21">
        <v>-2.29E-2</v>
      </c>
      <c r="G119" s="21">
        <v>1.9900000000000001E-2</v>
      </c>
      <c r="H119" s="21">
        <v>6.7954951841500133E-3</v>
      </c>
      <c r="I119">
        <v>5424.4470000000001</v>
      </c>
      <c r="J119" s="21">
        <v>1.6729720434334183E-2</v>
      </c>
    </row>
    <row r="120" spans="1:10" x14ac:dyDescent="0.25">
      <c r="A120">
        <v>201408</v>
      </c>
      <c r="B120">
        <v>3.8666999999999998</v>
      </c>
      <c r="C120" s="21">
        <v>7.1226728723404298E-2</v>
      </c>
      <c r="D120" s="21">
        <v>2.18E-2</v>
      </c>
      <c r="E120" s="21">
        <v>-8.0000000000000004E-4</v>
      </c>
      <c r="F120" s="21">
        <v>-9.0000000000000011E-3</v>
      </c>
      <c r="G120" s="21">
        <v>1.32E-2</v>
      </c>
      <c r="H120" s="21">
        <v>2.5270421502265217E-2</v>
      </c>
      <c r="I120">
        <v>5387.8339999999998</v>
      </c>
      <c r="J120" s="21">
        <v>-4.2189227981834998E-2</v>
      </c>
    </row>
    <row r="121" spans="1:10" x14ac:dyDescent="0.25">
      <c r="A121">
        <v>201407</v>
      </c>
      <c r="B121">
        <v>3.6095999999999999</v>
      </c>
      <c r="C121" s="21">
        <v>-3.4401583649884993E-2</v>
      </c>
      <c r="D121" s="21">
        <v>-1E-3</v>
      </c>
      <c r="E121" s="21">
        <v>2.7699999999999999E-2</v>
      </c>
      <c r="F121" s="21">
        <v>-5.5000000000000005E-3</v>
      </c>
      <c r="G121" s="21">
        <v>-4.1999999999999997E-3</v>
      </c>
      <c r="H121" s="21">
        <v>6.0754660413153694E-3</v>
      </c>
      <c r="I121">
        <v>5255.0370000000003</v>
      </c>
      <c r="J121" s="21">
        <v>-3.527569064535907E-2</v>
      </c>
    </row>
    <row r="122" spans="1:10" x14ac:dyDescent="0.25">
      <c r="A122">
        <v>201406</v>
      </c>
      <c r="B122">
        <v>3.7382</v>
      </c>
      <c r="C122" s="21">
        <v>5.3248709122202253E-3</v>
      </c>
      <c r="D122" s="21">
        <v>1.29E-2</v>
      </c>
      <c r="E122" s="21">
        <v>7.9000000000000008E-3</v>
      </c>
      <c r="F122" s="21">
        <v>-1.5E-3</v>
      </c>
      <c r="G122" s="21">
        <v>-8.9999999999999998E-4</v>
      </c>
      <c r="H122" s="21">
        <v>1.070319615618387E-2</v>
      </c>
      <c r="I122">
        <v>5223.3029999999999</v>
      </c>
      <c r="J122" s="21">
        <v>3.9059367408071477E-2</v>
      </c>
    </row>
    <row r="123" spans="1:10" x14ac:dyDescent="0.25">
      <c r="A123">
        <v>201405</v>
      </c>
      <c r="B123">
        <v>3.7183999999999999</v>
      </c>
      <c r="C123" s="21">
        <v>-5.5260550318859791E-2</v>
      </c>
      <c r="D123" s="21">
        <v>-8.0000000000000002E-3</v>
      </c>
      <c r="E123" s="21">
        <v>1.5900000000000001E-2</v>
      </c>
      <c r="F123" s="21">
        <v>-9.7999999999999997E-3</v>
      </c>
      <c r="G123" s="21">
        <v>9.5999999999999992E-3</v>
      </c>
      <c r="H123" s="21">
        <v>5.1564949138156457E-3</v>
      </c>
      <c r="I123">
        <v>5167.9889999999996</v>
      </c>
      <c r="J123" s="21">
        <v>-3.7459985924126471E-2</v>
      </c>
    </row>
    <row r="124" spans="1:10" x14ac:dyDescent="0.25">
      <c r="A124">
        <v>201404</v>
      </c>
      <c r="B124">
        <v>3.9359000000000002</v>
      </c>
      <c r="C124" s="21">
        <v>-5.0054351947822484E-3</v>
      </c>
      <c r="D124" s="21">
        <v>-4.1599999999999998E-2</v>
      </c>
      <c r="E124" s="21">
        <v>2.5699999999999997E-2</v>
      </c>
      <c r="F124" s="21">
        <v>-4.7999999999999996E-3</v>
      </c>
      <c r="G124" s="21">
        <v>2.5999999999999999E-3</v>
      </c>
      <c r="H124" s="21">
        <v>-7.136905261918014E-3</v>
      </c>
      <c r="I124">
        <v>5141.4769999999999</v>
      </c>
      <c r="J124" s="21">
        <v>-3.9428633736778851E-2</v>
      </c>
    </row>
    <row r="125" spans="1:10" x14ac:dyDescent="0.25">
      <c r="A125">
        <v>201403</v>
      </c>
      <c r="B125">
        <v>3.9557000000000002</v>
      </c>
      <c r="C125" s="21">
        <v>-5.4384203480589033E-2</v>
      </c>
      <c r="D125" s="21">
        <v>-2.8000000000000004E-3</v>
      </c>
      <c r="E125" s="21">
        <v>6.9999999999999993E-3</v>
      </c>
      <c r="F125" s="21">
        <v>1.09E-2</v>
      </c>
      <c r="G125" s="21">
        <v>1.72E-2</v>
      </c>
      <c r="H125" s="21">
        <v>-1.0365824293344317E-2</v>
      </c>
      <c r="I125">
        <v>5178.4350000000004</v>
      </c>
      <c r="J125" s="21">
        <v>6.497069733751637E-3</v>
      </c>
    </row>
    <row r="126" spans="1:10" x14ac:dyDescent="0.25">
      <c r="A126">
        <v>201402</v>
      </c>
      <c r="B126">
        <v>4.1832000000000003</v>
      </c>
      <c r="C126" s="21">
        <v>7.6341181011192694E-2</v>
      </c>
      <c r="D126" s="21">
        <v>-1.47E-2</v>
      </c>
      <c r="E126" s="21">
        <v>-1.06E-2</v>
      </c>
      <c r="F126" s="21">
        <v>1.1599999999999999E-2</v>
      </c>
      <c r="G126" s="21">
        <v>5.7999999999999996E-3</v>
      </c>
      <c r="H126" s="21">
        <v>1.8033915293866887E-2</v>
      </c>
      <c r="I126">
        <v>5232.6760000000004</v>
      </c>
      <c r="J126" s="21">
        <v>9.4472273486267966E-4</v>
      </c>
    </row>
    <row r="127" spans="1:10" x14ac:dyDescent="0.25">
      <c r="A127">
        <v>201401</v>
      </c>
      <c r="B127">
        <v>3.8864999999999998</v>
      </c>
      <c r="C127" s="21">
        <v>0</v>
      </c>
      <c r="D127" s="21">
        <v>3.8900000000000004E-2</v>
      </c>
      <c r="E127" s="21">
        <v>-1.2E-2</v>
      </c>
      <c r="F127" s="21">
        <v>2.8999999999999998E-3</v>
      </c>
      <c r="G127" s="21">
        <v>9.7999999999999997E-3</v>
      </c>
      <c r="H127" s="21">
        <v>3.0048668968052139E-2</v>
      </c>
      <c r="I127">
        <v>5139.982</v>
      </c>
      <c r="J127" s="21">
        <v>-3.5044202760287524E-2</v>
      </c>
    </row>
    <row r="128" spans="1:10" x14ac:dyDescent="0.25">
      <c r="A128">
        <v>201312</v>
      </c>
      <c r="B128">
        <v>3.8864999999999998</v>
      </c>
      <c r="C128" s="21">
        <v>1.5494356187290892E-2</v>
      </c>
      <c r="D128" s="21">
        <v>8.8000000000000005E-3</v>
      </c>
      <c r="E128" s="21">
        <v>-1.1899999999999999E-2</v>
      </c>
      <c r="F128" s="21">
        <v>7.6E-3</v>
      </c>
      <c r="G128" s="21">
        <v>-5.1999999999999998E-3</v>
      </c>
      <c r="H128" s="21">
        <v>2.3685102910341316E-2</v>
      </c>
      <c r="I128">
        <v>4990.0379999999996</v>
      </c>
      <c r="J128" s="21">
        <v>-1.3572294951691766E-2</v>
      </c>
    </row>
    <row r="129" spans="1:10" x14ac:dyDescent="0.25">
      <c r="A129">
        <v>201311</v>
      </c>
      <c r="B129">
        <v>3.8271999999999999</v>
      </c>
      <c r="C129" s="21">
        <v>3.7547103315531238E-2</v>
      </c>
      <c r="D129" s="21">
        <v>-6.1999999999999998E-3</v>
      </c>
      <c r="E129" s="21">
        <v>1.7500000000000002E-2</v>
      </c>
      <c r="F129" s="21">
        <v>-2.3099999999999999E-2</v>
      </c>
      <c r="G129" s="21">
        <v>6.4000000000000003E-3</v>
      </c>
      <c r="H129" s="21">
        <v>2.9042159505679566E-2</v>
      </c>
      <c r="I129">
        <v>4874.5829999999996</v>
      </c>
      <c r="J129" s="21">
        <v>6.1419280371134866E-2</v>
      </c>
    </row>
    <row r="130" spans="1:10" x14ac:dyDescent="0.25">
      <c r="A130">
        <v>201310</v>
      </c>
      <c r="B130">
        <v>3.6886999999999999</v>
      </c>
      <c r="C130" s="21">
        <v>5.3967129112268974E-3</v>
      </c>
      <c r="D130" s="21">
        <v>-2.86E-2</v>
      </c>
      <c r="E130" s="21">
        <v>7.4000000000000003E-3</v>
      </c>
      <c r="F130" s="21">
        <v>4.4699999999999997E-2</v>
      </c>
      <c r="G130" s="21">
        <v>-1E-3</v>
      </c>
      <c r="H130" s="21">
        <v>-1.2083546230930331E-2</v>
      </c>
      <c r="I130">
        <v>4737.01</v>
      </c>
      <c r="J130" s="21">
        <v>-1.4222883525524699E-2</v>
      </c>
    </row>
    <row r="131" spans="1:10" x14ac:dyDescent="0.25">
      <c r="A131">
        <v>201309</v>
      </c>
      <c r="B131">
        <v>3.6688999999999998</v>
      </c>
      <c r="C131" s="21">
        <v>-4.6271023421456281E-2</v>
      </c>
      <c r="D131" s="21">
        <v>7.8000000000000005E-3</v>
      </c>
      <c r="E131" s="21">
        <v>-1.9799999999999998E-2</v>
      </c>
      <c r="F131" s="21">
        <v>1.4000000000000002E-3</v>
      </c>
      <c r="G131" s="21">
        <v>5.4000000000000003E-3</v>
      </c>
      <c r="H131" s="21">
        <v>-2.3377271969963309E-2</v>
      </c>
      <c r="I131">
        <v>4794.95</v>
      </c>
      <c r="J131" s="21">
        <v>4.2410125692187162E-3</v>
      </c>
    </row>
    <row r="132" spans="1:10" x14ac:dyDescent="0.25">
      <c r="A132">
        <v>201308</v>
      </c>
      <c r="B132">
        <v>3.8469000000000002</v>
      </c>
      <c r="C132" s="21">
        <v>-2.9932418801694505E-2</v>
      </c>
      <c r="D132" s="21">
        <v>1.2500000000000001E-2</v>
      </c>
      <c r="E132" s="21">
        <v>-1.7500000000000002E-2</v>
      </c>
      <c r="F132" s="21">
        <v>1.23E-2</v>
      </c>
      <c r="G132" s="21">
        <v>-4.6999999999999993E-3</v>
      </c>
      <c r="H132" s="21">
        <v>3.659730507663328E-2</v>
      </c>
      <c r="I132">
        <v>4909.7259999999997</v>
      </c>
      <c r="J132" s="21">
        <v>7.8286418348971765E-2</v>
      </c>
    </row>
    <row r="133" spans="1:10" x14ac:dyDescent="0.25">
      <c r="A133">
        <v>201307</v>
      </c>
      <c r="B133">
        <v>3.9655999999999998</v>
      </c>
      <c r="C133" s="21">
        <v>3.0856013933296733E-2</v>
      </c>
      <c r="D133" s="21">
        <v>2.4300000000000002E-2</v>
      </c>
      <c r="E133" s="21">
        <v>-2.9100000000000001E-2</v>
      </c>
      <c r="F133" s="21">
        <v>1.0200000000000001E-2</v>
      </c>
      <c r="G133" s="21">
        <v>-1.47E-2</v>
      </c>
      <c r="H133" s="21">
        <v>4.3034197539292052E-2</v>
      </c>
      <c r="I133">
        <v>4736.3869999999997</v>
      </c>
      <c r="J133" s="21">
        <v>2.1715447744934169E-2</v>
      </c>
    </row>
    <row r="134" spans="1:10" x14ac:dyDescent="0.25">
      <c r="A134">
        <v>201306</v>
      </c>
      <c r="B134">
        <v>3.8469000000000002</v>
      </c>
      <c r="C134" s="21">
        <v>-7.1604401969302067E-2</v>
      </c>
      <c r="D134" s="21">
        <v>-3.5999999999999999E-3</v>
      </c>
      <c r="E134" s="21">
        <v>1.4999999999999999E-2</v>
      </c>
      <c r="F134" s="21">
        <v>-1.2500000000000001E-2</v>
      </c>
      <c r="G134" s="21">
        <v>3.3799999999999997E-2</v>
      </c>
      <c r="H134" s="21">
        <v>6.5778093140478333E-4</v>
      </c>
      <c r="I134">
        <v>4540.97</v>
      </c>
      <c r="J134" s="21">
        <v>0.15273204219456371</v>
      </c>
    </row>
    <row r="135" spans="1:10" x14ac:dyDescent="0.25">
      <c r="A135">
        <v>201305</v>
      </c>
      <c r="B135">
        <v>4.1436000000000002</v>
      </c>
      <c r="C135" s="21">
        <v>-3.8986942505276345E-2</v>
      </c>
      <c r="D135" s="21">
        <v>1.2800000000000001E-2</v>
      </c>
      <c r="E135" s="21">
        <v>3.1099999999999999E-2</v>
      </c>
      <c r="F135" s="21">
        <v>-1.0700000000000001E-2</v>
      </c>
      <c r="G135" s="21">
        <v>-3.6200000000000003E-2</v>
      </c>
      <c r="H135" s="21">
        <v>2.2028871397578476E-2</v>
      </c>
      <c r="I135">
        <v>4537.9849999999997</v>
      </c>
      <c r="J135" s="21">
        <v>0.13012488961776225</v>
      </c>
    </row>
    <row r="136" spans="1:10" x14ac:dyDescent="0.25">
      <c r="A136">
        <v>201304</v>
      </c>
      <c r="B136">
        <v>4.3117000000000001</v>
      </c>
      <c r="C136" s="21">
        <v>4.0568587701515613E-2</v>
      </c>
      <c r="D136" s="21">
        <v>-5.8400000000000001E-2</v>
      </c>
      <c r="E136" s="21">
        <v>2.1600000000000001E-2</v>
      </c>
      <c r="F136" s="21">
        <v>6.9999999999999993E-3</v>
      </c>
      <c r="G136" s="21">
        <v>3.49E-2</v>
      </c>
      <c r="H136" s="21">
        <v>-1.5777535376874874E-2</v>
      </c>
      <c r="I136">
        <v>4440.1729999999998</v>
      </c>
      <c r="J136" s="21">
        <v>-9.1226963973517594E-2</v>
      </c>
    </row>
    <row r="137" spans="1:10" x14ac:dyDescent="0.25">
      <c r="A137">
        <v>201303</v>
      </c>
      <c r="B137">
        <v>4.1436000000000002</v>
      </c>
      <c r="C137" s="21">
        <v>-6.0535981499115654E-2</v>
      </c>
      <c r="D137" s="21">
        <v>1E-4</v>
      </c>
      <c r="E137" s="21">
        <v>-8.8000000000000005E-3</v>
      </c>
      <c r="F137" s="21">
        <v>8.8000000000000005E-3</v>
      </c>
      <c r="G137" s="21">
        <v>1.24E-2</v>
      </c>
      <c r="H137" s="21">
        <v>-2.2325691264463043E-2</v>
      </c>
      <c r="I137">
        <v>4511.3509999999997</v>
      </c>
      <c r="J137" s="21">
        <v>-6.3027015414361731E-2</v>
      </c>
    </row>
    <row r="138" spans="1:10" x14ac:dyDescent="0.25">
      <c r="A138">
        <v>201302</v>
      </c>
      <c r="B138">
        <v>4.4105999999999996</v>
      </c>
      <c r="C138" s="21">
        <v>1.1327157663028498E-2</v>
      </c>
      <c r="D138" s="21">
        <v>-9.1999999999999998E-3</v>
      </c>
      <c r="E138" s="21">
        <v>1.44E-2</v>
      </c>
      <c r="F138" s="21">
        <v>9.1999999999999998E-3</v>
      </c>
      <c r="G138" s="21">
        <v>2.06E-2</v>
      </c>
      <c r="H138" s="21">
        <v>4.3325041365628758E-2</v>
      </c>
      <c r="I138">
        <v>4614.37</v>
      </c>
      <c r="J138" s="21">
        <v>8.6951810818864939E-3</v>
      </c>
    </row>
    <row r="139" spans="1:10" x14ac:dyDescent="0.25">
      <c r="A139">
        <v>201301</v>
      </c>
      <c r="B139">
        <v>4.3612000000000002</v>
      </c>
      <c r="C139" s="21">
        <v>3.7639781108731896E-2</v>
      </c>
      <c r="D139" s="21">
        <v>8.3000000000000001E-3</v>
      </c>
      <c r="E139" s="21">
        <v>2.9399999999999999E-2</v>
      </c>
      <c r="F139" s="21">
        <v>5.5000000000000005E-3</v>
      </c>
      <c r="G139" s="21">
        <v>-9.1999999999999998E-3</v>
      </c>
      <c r="H139" s="21">
        <v>2.3784226225611604E-2</v>
      </c>
      <c r="I139">
        <v>4422.7539999999999</v>
      </c>
      <c r="J139" s="21">
        <v>5.0330033003300301E-2</v>
      </c>
    </row>
    <row r="140" spans="1:10" x14ac:dyDescent="0.25">
      <c r="A140">
        <v>201212</v>
      </c>
      <c r="B140">
        <v>4.2030000000000003</v>
      </c>
      <c r="C140" s="21">
        <v>7.0528004890349383E-2</v>
      </c>
      <c r="D140" s="21">
        <v>1.4800000000000001E-2</v>
      </c>
      <c r="E140" s="21">
        <v>8.5000000000000006E-3</v>
      </c>
      <c r="F140" s="21">
        <v>6.1999999999999998E-3</v>
      </c>
      <c r="G140" s="21">
        <v>5.1999999999999998E-3</v>
      </c>
      <c r="H140" s="21">
        <v>1.5839311374774345E-2</v>
      </c>
      <c r="I140">
        <v>4320.0060000000003</v>
      </c>
      <c r="J140" s="21">
        <v>5.7515666580822966E-3</v>
      </c>
    </row>
    <row r="141" spans="1:10" x14ac:dyDescent="0.25">
      <c r="A141">
        <v>201211</v>
      </c>
      <c r="B141">
        <v>3.9260999999999999</v>
      </c>
      <c r="C141" s="21">
        <v>5.0264833342250181E-2</v>
      </c>
      <c r="D141" s="21">
        <v>-3.1600000000000003E-2</v>
      </c>
      <c r="E141" s="21">
        <v>2.8900000000000002E-2</v>
      </c>
      <c r="F141" s="21">
        <v>-2E-3</v>
      </c>
      <c r="G141" s="21">
        <v>5.8999999999999999E-3</v>
      </c>
      <c r="H141" s="21">
        <v>4.577238533357697E-2</v>
      </c>
      <c r="I141">
        <v>4252.6469999999999</v>
      </c>
      <c r="J141" s="21">
        <v>5.003882322491604E-3</v>
      </c>
    </row>
    <row r="142" spans="1:10" x14ac:dyDescent="0.25">
      <c r="A142">
        <v>201210</v>
      </c>
      <c r="B142">
        <v>3.7382</v>
      </c>
      <c r="C142" s="21">
        <v>1.0706753906883693E-2</v>
      </c>
      <c r="D142" s="21">
        <v>-4.8999999999999998E-3</v>
      </c>
      <c r="E142" s="21">
        <v>-6.4000000000000003E-3</v>
      </c>
      <c r="F142" s="21">
        <v>7.4999999999999997E-3</v>
      </c>
      <c r="G142" s="21">
        <v>1.3000000000000001E-2</v>
      </c>
      <c r="H142" s="21">
        <v>4.0559632560888126E-3</v>
      </c>
      <c r="I142">
        <v>4066.5129999999999</v>
      </c>
      <c r="J142" s="21">
        <v>7.6209794262531716E-3</v>
      </c>
    </row>
    <row r="143" spans="1:10" x14ac:dyDescent="0.25">
      <c r="A143">
        <v>201209</v>
      </c>
      <c r="B143">
        <v>3.6985999999999999</v>
      </c>
      <c r="C143" s="21">
        <v>-3.6094967553621293E-2</v>
      </c>
      <c r="D143" s="21">
        <v>7.4999999999999997E-3</v>
      </c>
      <c r="E143" s="21">
        <v>1.61E-2</v>
      </c>
      <c r="F143" s="21">
        <v>-7.4000000000000003E-3</v>
      </c>
      <c r="G143" s="21">
        <v>-1.9099999999999999E-2</v>
      </c>
      <c r="H143" s="21">
        <v>2.3297849654713598E-2</v>
      </c>
      <c r="I143">
        <v>4050.0859999999998</v>
      </c>
      <c r="J143" s="21">
        <v>-7.3064089287768752E-3</v>
      </c>
    </row>
    <row r="144" spans="1:10" x14ac:dyDescent="0.25">
      <c r="A144">
        <v>201208</v>
      </c>
      <c r="B144">
        <v>3.8371</v>
      </c>
      <c r="C144" s="21">
        <v>2.6456583382376442E-2</v>
      </c>
      <c r="D144" s="21">
        <v>7.7000000000000002E-3</v>
      </c>
      <c r="E144" s="21">
        <v>2.3E-3</v>
      </c>
      <c r="F144" s="21">
        <v>-1.1000000000000001E-3</v>
      </c>
      <c r="G144" s="21">
        <v>-5.4000000000000003E-3</v>
      </c>
      <c r="H144" s="21">
        <v>3.2270011486254635E-2</v>
      </c>
      <c r="I144">
        <v>3957.8760000000002</v>
      </c>
      <c r="J144" s="21">
        <v>-1.4935661764705621E-3</v>
      </c>
    </row>
    <row r="145" spans="1:10" x14ac:dyDescent="0.25">
      <c r="A145">
        <v>201207</v>
      </c>
      <c r="B145">
        <v>3.7382</v>
      </c>
      <c r="C145" s="21">
        <v>-2.6147278548559472E-3</v>
      </c>
      <c r="D145" s="21">
        <v>-3.9699999999999999E-2</v>
      </c>
      <c r="E145" s="21">
        <v>1.4800000000000001E-2</v>
      </c>
      <c r="F145" s="21">
        <v>7.8000000000000005E-3</v>
      </c>
      <c r="G145" s="21">
        <v>3.2599999999999997E-2</v>
      </c>
      <c r="H145" s="21">
        <v>4.5672924825727934E-2</v>
      </c>
      <c r="I145">
        <v>3834.1480000000001</v>
      </c>
      <c r="J145" s="21">
        <v>1.4895787786036951E-2</v>
      </c>
    </row>
    <row r="146" spans="1:10" x14ac:dyDescent="0.25">
      <c r="A146">
        <v>201206</v>
      </c>
      <c r="B146">
        <v>3.7480000000000002</v>
      </c>
      <c r="C146" s="21">
        <v>6.4591262852922826E-2</v>
      </c>
      <c r="D146" s="21">
        <v>-3.3000000000000002E-2</v>
      </c>
      <c r="E146" s="21">
        <v>1.26E-2</v>
      </c>
      <c r="F146" s="21">
        <v>1.2199999999999999E-2</v>
      </c>
      <c r="G146" s="21">
        <v>8.6E-3</v>
      </c>
      <c r="H146" s="21">
        <v>3.4321482873108877E-2</v>
      </c>
      <c r="I146">
        <v>3666.68</v>
      </c>
      <c r="J146" s="21">
        <v>3.9802159852497798E-3</v>
      </c>
    </row>
    <row r="147" spans="1:10" x14ac:dyDescent="0.25">
      <c r="A147">
        <v>201205</v>
      </c>
      <c r="B147">
        <v>3.5206</v>
      </c>
      <c r="C147" s="21">
        <v>4.704972638591487E-2</v>
      </c>
      <c r="D147" s="21">
        <v>1.5E-3</v>
      </c>
      <c r="E147" s="21">
        <v>3.6200000000000003E-2</v>
      </c>
      <c r="F147" s="21">
        <v>4.0000000000000001E-3</v>
      </c>
      <c r="G147" s="21">
        <v>1.7600000000000001E-2</v>
      </c>
      <c r="H147" s="21">
        <v>4.2700601646844749E-2</v>
      </c>
      <c r="I147">
        <v>3545.01</v>
      </c>
      <c r="J147" s="21">
        <v>-0.14314015597963736</v>
      </c>
    </row>
    <row r="148" spans="1:10" x14ac:dyDescent="0.25">
      <c r="A148">
        <v>201204</v>
      </c>
      <c r="B148">
        <v>3.3624000000000001</v>
      </c>
      <c r="C148" s="21">
        <v>-4.4935522354144108E-2</v>
      </c>
      <c r="D148" s="21">
        <v>-2.35E-2</v>
      </c>
      <c r="E148" s="21">
        <v>1.32E-2</v>
      </c>
      <c r="F148" s="21">
        <v>1.7100000000000001E-2</v>
      </c>
      <c r="G148" s="21">
        <v>4.5000000000000005E-3</v>
      </c>
      <c r="H148" s="21">
        <v>-2.535657913370637E-2</v>
      </c>
      <c r="I148">
        <v>3399.835</v>
      </c>
      <c r="J148" s="21">
        <v>-2.247879590135804E-2</v>
      </c>
    </row>
    <row r="149" spans="1:10" x14ac:dyDescent="0.25">
      <c r="A149">
        <v>201203</v>
      </c>
      <c r="B149">
        <v>3.5206</v>
      </c>
      <c r="C149" s="21">
        <v>-7.2916392363396976E-2</v>
      </c>
      <c r="D149" s="21">
        <v>4.6999999999999993E-3</v>
      </c>
      <c r="E149" s="21">
        <v>-1.1999999999999999E-3</v>
      </c>
      <c r="F149" s="21">
        <v>2.2599999999999999E-2</v>
      </c>
      <c r="G149" s="21">
        <v>2.5000000000000001E-2</v>
      </c>
      <c r="H149" s="21">
        <v>-1.9007422647709049E-2</v>
      </c>
      <c r="I149">
        <v>3488.2860000000001</v>
      </c>
      <c r="J149" s="21">
        <v>-1.7156442244070647E-4</v>
      </c>
    </row>
    <row r="150" spans="1:10" x14ac:dyDescent="0.25">
      <c r="A150">
        <v>201202</v>
      </c>
      <c r="B150">
        <v>3.7974999999999999</v>
      </c>
      <c r="C150" s="21">
        <v>-2.5382404270608783E-2</v>
      </c>
      <c r="D150" s="21">
        <v>2.8900000000000002E-2</v>
      </c>
      <c r="E150" s="21">
        <v>8.0000000000000002E-3</v>
      </c>
      <c r="F150" s="21">
        <v>-1.8600000000000002E-2</v>
      </c>
      <c r="G150" s="21">
        <v>-1.9E-3</v>
      </c>
      <c r="H150" s="21">
        <v>1.3199701728056734E-2</v>
      </c>
      <c r="I150">
        <v>3555.8739999999998</v>
      </c>
      <c r="J150" s="21">
        <v>5.7568688439606053E-2</v>
      </c>
    </row>
    <row r="151" spans="1:10" x14ac:dyDescent="0.25">
      <c r="A151">
        <v>201201</v>
      </c>
      <c r="B151">
        <v>3.8963999999999999</v>
      </c>
      <c r="C151" s="21">
        <v>4.7870051635111821E-2</v>
      </c>
      <c r="D151" s="21">
        <v>-2.58E-2</v>
      </c>
      <c r="E151" s="21">
        <v>6.8999999999999999E-3</v>
      </c>
      <c r="F151" s="21">
        <v>-1.3899999999999999E-2</v>
      </c>
      <c r="G151" s="21">
        <v>-3.3000000000000002E-2</v>
      </c>
      <c r="H151" s="21">
        <v>5.6288765662772411E-2</v>
      </c>
      <c r="I151">
        <v>3509.549</v>
      </c>
      <c r="J151" s="21">
        <v>1.1509923704150493E-2</v>
      </c>
    </row>
    <row r="152" spans="1:10" x14ac:dyDescent="0.25">
      <c r="A152">
        <v>201112</v>
      </c>
      <c r="B152">
        <v>3.7183999999999999</v>
      </c>
      <c r="C152" s="21">
        <v>6.5169440545418178E-2</v>
      </c>
      <c r="D152" s="21">
        <v>-2.0099999999999996E-2</v>
      </c>
      <c r="E152" s="21">
        <v>1.2E-2</v>
      </c>
      <c r="F152" s="21">
        <v>2.8000000000000004E-3</v>
      </c>
      <c r="G152" s="21">
        <v>3.9000000000000003E-3</v>
      </c>
      <c r="H152" s="21">
        <v>7.9861561966430017E-3</v>
      </c>
      <c r="I152">
        <v>3322.5279999999998</v>
      </c>
      <c r="J152" s="21">
        <v>-5.2256236954577151E-2</v>
      </c>
    </row>
    <row r="153" spans="1:10" x14ac:dyDescent="0.25">
      <c r="A153">
        <v>201111</v>
      </c>
      <c r="B153">
        <v>3.4908999999999999</v>
      </c>
      <c r="C153" s="21">
        <v>2.6161850730474168E-2</v>
      </c>
      <c r="D153" s="21">
        <v>1.2500000000000001E-2</v>
      </c>
      <c r="E153" s="21">
        <v>-1.0700000000000001E-2</v>
      </c>
      <c r="F153" s="21">
        <v>1.55E-2</v>
      </c>
      <c r="G153" s="21">
        <v>1.38E-2</v>
      </c>
      <c r="H153" s="21">
        <v>6.5627125186238366E-3</v>
      </c>
      <c r="I153">
        <v>3296.2040000000002</v>
      </c>
      <c r="J153" s="21">
        <v>-0.10580811447362581</v>
      </c>
    </row>
    <row r="154" spans="1:10" x14ac:dyDescent="0.25">
      <c r="A154">
        <v>201110</v>
      </c>
      <c r="B154">
        <v>3.4018999999999999</v>
      </c>
      <c r="C154" s="21">
        <v>1.7740680907078366E-2</v>
      </c>
      <c r="D154" s="21">
        <v>-0.03</v>
      </c>
      <c r="E154" s="21">
        <v>-8.8999999999999999E-3</v>
      </c>
      <c r="F154" s="21">
        <v>6.8000000000000005E-3</v>
      </c>
      <c r="G154" s="21">
        <v>3.9000000000000003E-3</v>
      </c>
      <c r="H154" s="21">
        <v>1.378506852016903E-3</v>
      </c>
      <c r="I154">
        <v>3274.7130000000002</v>
      </c>
      <c r="J154" s="21">
        <v>1.8120122158127083E-2</v>
      </c>
    </row>
    <row r="155" spans="1:10" x14ac:dyDescent="0.25">
      <c r="A155">
        <v>201109</v>
      </c>
      <c r="B155">
        <v>3.3426</v>
      </c>
      <c r="C155" s="21">
        <v>-4.5189670932358261E-2</v>
      </c>
      <c r="D155" s="21">
        <v>-5.6000000000000008E-3</v>
      </c>
      <c r="E155" s="21">
        <v>1.9199999999999998E-2</v>
      </c>
      <c r="F155" s="21">
        <v>1.4800000000000001E-2</v>
      </c>
      <c r="G155" s="21">
        <v>3.7599999999999995E-2</v>
      </c>
      <c r="H155" s="21">
        <v>-1.8709957549113199E-2</v>
      </c>
      <c r="I155">
        <v>3270.2049999999999</v>
      </c>
      <c r="J155" s="21">
        <v>-2.1450391818302661E-2</v>
      </c>
    </row>
    <row r="156" spans="1:10" x14ac:dyDescent="0.25">
      <c r="A156">
        <v>201108</v>
      </c>
      <c r="B156">
        <v>3.5007999999999999</v>
      </c>
      <c r="C156" s="21">
        <v>5.6717679374566066E-2</v>
      </c>
      <c r="D156" s="21">
        <v>-2.0799999999999999E-2</v>
      </c>
      <c r="E156" s="21">
        <v>-1.8799999999999997E-2</v>
      </c>
      <c r="F156" s="21">
        <v>3.7100000000000001E-2</v>
      </c>
      <c r="G156" s="21">
        <v>8.0000000000000002E-3</v>
      </c>
      <c r="H156" s="21">
        <v>-3.2276029895781377E-3</v>
      </c>
      <c r="I156">
        <v>3332.5569999999998</v>
      </c>
      <c r="J156" s="21">
        <v>-8.3617332035053393E-2</v>
      </c>
    </row>
    <row r="157" spans="1:10" x14ac:dyDescent="0.25">
      <c r="A157">
        <v>201107</v>
      </c>
      <c r="B157">
        <v>3.3129</v>
      </c>
      <c r="C157" s="21">
        <v>-2.9794149512459844E-3</v>
      </c>
      <c r="D157" s="21">
        <v>1.84E-2</v>
      </c>
      <c r="E157" s="21">
        <v>-1.06E-2</v>
      </c>
      <c r="F157" s="21">
        <v>-2.0499999999999997E-2</v>
      </c>
      <c r="G157" s="21">
        <v>-6.8000000000000005E-3</v>
      </c>
      <c r="H157" s="21">
        <v>6.1024914017735465E-3</v>
      </c>
      <c r="I157">
        <v>3343.348</v>
      </c>
      <c r="J157" s="21">
        <v>-2.6790121019485524E-2</v>
      </c>
    </row>
    <row r="158" spans="1:10" x14ac:dyDescent="0.25">
      <c r="A158">
        <v>201106</v>
      </c>
      <c r="B158">
        <v>3.3228</v>
      </c>
      <c r="C158" s="21">
        <v>-8.6967273926304545E-2</v>
      </c>
      <c r="D158" s="21">
        <v>-2.29E-2</v>
      </c>
      <c r="E158" s="21">
        <v>-5.9999999999999995E-4</v>
      </c>
      <c r="F158" s="21">
        <v>3.4300000000000004E-2</v>
      </c>
      <c r="G158" s="21">
        <v>-8.6E-3</v>
      </c>
      <c r="H158" s="21">
        <v>-2.1368359549397087E-2</v>
      </c>
      <c r="I158">
        <v>3323.069</v>
      </c>
      <c r="J158" s="21">
        <v>-7.7766895200784836E-3</v>
      </c>
    </row>
    <row r="159" spans="1:10" x14ac:dyDescent="0.25">
      <c r="A159">
        <v>201105</v>
      </c>
      <c r="B159">
        <v>3.6393</v>
      </c>
      <c r="C159" s="21">
        <v>1.6592642252576839E-2</v>
      </c>
      <c r="D159" s="21">
        <v>-2.3E-2</v>
      </c>
      <c r="E159" s="21">
        <v>2.0099999999999996E-2</v>
      </c>
      <c r="F159" s="21">
        <v>1.5E-3</v>
      </c>
      <c r="G159" s="21">
        <v>9.3999999999999986E-3</v>
      </c>
      <c r="H159" s="21">
        <v>-1.5289051285397259E-2</v>
      </c>
      <c r="I159">
        <v>3395.6280000000002</v>
      </c>
      <c r="J159" s="21">
        <v>-6.0717571297147943E-2</v>
      </c>
    </row>
    <row r="160" spans="1:10" x14ac:dyDescent="0.25">
      <c r="A160">
        <v>201104</v>
      </c>
      <c r="B160">
        <v>3.5798999999999999</v>
      </c>
      <c r="C160" s="21">
        <v>-1.3638617953380727E-2</v>
      </c>
      <c r="D160" s="21">
        <v>-5.6999999999999993E-3</v>
      </c>
      <c r="E160" s="21">
        <v>-5.3E-3</v>
      </c>
      <c r="F160" s="21">
        <v>2.6600000000000002E-2</v>
      </c>
      <c r="G160" s="21">
        <v>-6.6E-3</v>
      </c>
      <c r="H160" s="21">
        <v>-2.7988715891447913E-2</v>
      </c>
      <c r="I160">
        <v>3448.35</v>
      </c>
      <c r="J160" s="21">
        <v>-3.9413220219158829E-2</v>
      </c>
    </row>
    <row r="161" spans="1:10" x14ac:dyDescent="0.25">
      <c r="A161">
        <v>201103</v>
      </c>
      <c r="B161">
        <v>3.6294</v>
      </c>
      <c r="C161" s="21">
        <v>3.0903823211952508E-2</v>
      </c>
      <c r="D161" s="21">
        <v>-6.0999999999999995E-3</v>
      </c>
      <c r="E161" s="21">
        <v>-1.6799999999999999E-2</v>
      </c>
      <c r="F161" s="21">
        <v>2.3300000000000001E-2</v>
      </c>
      <c r="G161" s="21">
        <v>-1.46E-2</v>
      </c>
      <c r="H161" s="21">
        <v>8.0461406399574553E-3</v>
      </c>
      <c r="I161">
        <v>3547.6439999999998</v>
      </c>
      <c r="J161" s="21">
        <v>2.1299638989169756E-2</v>
      </c>
    </row>
    <row r="162" spans="1:10" x14ac:dyDescent="0.25">
      <c r="A162">
        <v>201102</v>
      </c>
      <c r="B162">
        <v>3.5206</v>
      </c>
      <c r="C162" s="21">
        <v>5.3251959552444106E-2</v>
      </c>
      <c r="D162" s="21">
        <v>1.0200000000000001E-2</v>
      </c>
      <c r="E162" s="21">
        <v>-4.36E-2</v>
      </c>
      <c r="F162" s="21">
        <v>2.58E-2</v>
      </c>
      <c r="G162" s="21">
        <v>-6.6E-3</v>
      </c>
      <c r="H162" s="21">
        <v>2.3105083973162799E-2</v>
      </c>
      <c r="I162">
        <v>3519.3270000000002</v>
      </c>
      <c r="J162" s="21">
        <v>1.1890628139326731E-2</v>
      </c>
    </row>
    <row r="163" spans="1:10" x14ac:dyDescent="0.25">
      <c r="A163">
        <v>201101</v>
      </c>
      <c r="B163">
        <v>3.3426</v>
      </c>
      <c r="C163" s="21">
        <v>4.0012445550715592E-2</v>
      </c>
      <c r="D163" s="21">
        <v>-1.37E-2</v>
      </c>
      <c r="E163" s="21">
        <v>0.03</v>
      </c>
      <c r="F163" s="21">
        <v>-4.1999999999999997E-3</v>
      </c>
      <c r="G163" s="21">
        <v>1.9799999999999998E-2</v>
      </c>
      <c r="H163" s="21">
        <v>2.0568321296131176E-2</v>
      </c>
      <c r="I163">
        <v>3439.8490000000002</v>
      </c>
      <c r="J163" s="21">
        <v>-6.7308347529812629E-2</v>
      </c>
    </row>
    <row r="164" spans="1:10" x14ac:dyDescent="0.25">
      <c r="A164">
        <v>201012</v>
      </c>
      <c r="B164">
        <v>3.214</v>
      </c>
      <c r="C164" s="21">
        <v>-9.1562105003545335E-3</v>
      </c>
      <c r="D164" s="21">
        <v>3.1899999999999998E-2</v>
      </c>
      <c r="E164" s="21">
        <v>-2.8199999999999999E-2</v>
      </c>
      <c r="F164" s="21">
        <v>3.0000000000000001E-3</v>
      </c>
      <c r="G164" s="21">
        <v>-3.5999999999999999E-3</v>
      </c>
      <c r="H164" s="21">
        <v>9.5194594367935537E-3</v>
      </c>
      <c r="I164">
        <v>3370.5230000000001</v>
      </c>
      <c r="J164" s="21">
        <v>3.7725842378814045E-2</v>
      </c>
    </row>
    <row r="165" spans="1:10" x14ac:dyDescent="0.25">
      <c r="A165">
        <v>201011</v>
      </c>
      <c r="B165">
        <v>3.2437</v>
      </c>
      <c r="C165" s="21">
        <v>1.2359164820074264E-2</v>
      </c>
      <c r="D165" s="21">
        <v>9.4999999999999998E-3</v>
      </c>
      <c r="E165" s="21">
        <v>6.6E-3</v>
      </c>
      <c r="F165" s="21">
        <v>-2.1299999999999999E-2</v>
      </c>
      <c r="G165" s="21">
        <v>1.5800000000000002E-2</v>
      </c>
      <c r="H165" s="21">
        <v>8.9784619661954501E-3</v>
      </c>
      <c r="I165">
        <v>3338.74</v>
      </c>
      <c r="J165" s="21">
        <v>8.0534861509073519E-2</v>
      </c>
    </row>
    <row r="166" spans="1:10" x14ac:dyDescent="0.25">
      <c r="A166">
        <v>201010</v>
      </c>
      <c r="B166">
        <v>3.2040999999999999</v>
      </c>
      <c r="C166" s="21">
        <v>3.511662466886345E-2</v>
      </c>
      <c r="D166" s="21">
        <v>1.78E-2</v>
      </c>
      <c r="E166" s="21">
        <v>-2.3199999999999998E-2</v>
      </c>
      <c r="F166" s="21">
        <v>3.5999999999999999E-3</v>
      </c>
      <c r="G166" s="21">
        <v>8.6E-3</v>
      </c>
      <c r="H166" s="21">
        <v>1.3639127524693651E-2</v>
      </c>
      <c r="I166">
        <v>3309.03</v>
      </c>
      <c r="J166" s="21">
        <v>4.491017964071875E-2</v>
      </c>
    </row>
    <row r="167" spans="1:10" x14ac:dyDescent="0.25">
      <c r="A167">
        <v>201009</v>
      </c>
      <c r="B167">
        <v>3.0954000000000002</v>
      </c>
      <c r="C167" s="21">
        <v>3.642938458447742E-2</v>
      </c>
      <c r="D167" s="21">
        <v>1.7000000000000001E-2</v>
      </c>
      <c r="E167" s="21">
        <v>-8.0000000000000002E-3</v>
      </c>
      <c r="F167" s="21">
        <v>-1.3500000000000002E-2</v>
      </c>
      <c r="G167" s="21">
        <v>2.5999999999999999E-3</v>
      </c>
      <c r="H167" s="21">
        <v>-1.2219771308575988E-2</v>
      </c>
      <c r="I167">
        <v>3264.5050000000001</v>
      </c>
      <c r="J167" s="21">
        <v>-2.2744118909218569E-2</v>
      </c>
    </row>
    <row r="168" spans="1:10" x14ac:dyDescent="0.25">
      <c r="A168">
        <v>201008</v>
      </c>
      <c r="B168">
        <v>2.9866000000000001</v>
      </c>
      <c r="C168" s="21">
        <v>6.7138314217315198E-2</v>
      </c>
      <c r="D168" s="21">
        <v>-1E-3</v>
      </c>
      <c r="E168" s="21">
        <v>4.6999999999999993E-3</v>
      </c>
      <c r="F168" s="21">
        <v>-1.32E-2</v>
      </c>
      <c r="G168" s="21">
        <v>2.5999999999999999E-3</v>
      </c>
      <c r="H168" s="21">
        <v>3.9898177836373394E-2</v>
      </c>
      <c r="I168">
        <v>3304.89</v>
      </c>
      <c r="J168" s="21">
        <v>-3.7240135964994758E-2</v>
      </c>
    </row>
    <row r="169" spans="1:10" x14ac:dyDescent="0.25">
      <c r="A169">
        <v>201007</v>
      </c>
      <c r="B169">
        <v>2.7987000000000002</v>
      </c>
      <c r="C169" s="21">
        <v>-1.3917271510112017E-2</v>
      </c>
      <c r="D169" s="21">
        <v>-6.8999999999999999E-3</v>
      </c>
      <c r="E169" s="21">
        <v>-9.1000000000000004E-3</v>
      </c>
      <c r="F169" s="21">
        <v>1.1200000000000002E-2</v>
      </c>
      <c r="G169" s="21">
        <v>1.4499999999999999E-2</v>
      </c>
      <c r="H169" s="21">
        <v>4.6766544734004434E-2</v>
      </c>
      <c r="I169">
        <v>3178.09</v>
      </c>
      <c r="J169" s="21">
        <v>-2.1176117836662067E-3</v>
      </c>
    </row>
    <row r="170" spans="1:10" x14ac:dyDescent="0.25">
      <c r="A170">
        <v>201006</v>
      </c>
      <c r="B170">
        <v>2.8382000000000001</v>
      </c>
      <c r="C170" s="21">
        <v>-5.2828299682963542E-2</v>
      </c>
      <c r="D170" s="21">
        <v>-1.54E-2</v>
      </c>
      <c r="E170" s="21">
        <v>1.3000000000000001E-2</v>
      </c>
      <c r="F170" s="21">
        <v>-1E-4</v>
      </c>
      <c r="G170" s="21">
        <v>1.18E-2</v>
      </c>
      <c r="H170" s="21">
        <v>4.8737520278452351E-4</v>
      </c>
      <c r="I170">
        <v>3036.1019999999999</v>
      </c>
      <c r="J170" s="21">
        <v>-4.0027344523000052E-2</v>
      </c>
    </row>
    <row r="171" spans="1:10" x14ac:dyDescent="0.25">
      <c r="A171">
        <v>201005</v>
      </c>
      <c r="B171">
        <v>2.9965000000000002</v>
      </c>
      <c r="C171" s="21">
        <v>6.3154160014192051E-2</v>
      </c>
      <c r="D171" s="21">
        <v>-3.2500000000000001E-2</v>
      </c>
      <c r="E171" s="21">
        <v>1.5600000000000001E-2</v>
      </c>
      <c r="F171" s="21">
        <v>-3.4200000000000001E-2</v>
      </c>
      <c r="G171" s="21">
        <v>2.6600000000000002E-2</v>
      </c>
      <c r="H171" s="21">
        <v>2.1039732632681885E-2</v>
      </c>
      <c r="I171">
        <v>3034.623</v>
      </c>
      <c r="J171" s="21">
        <v>-5.8836476922556002E-2</v>
      </c>
    </row>
    <row r="172" spans="1:10" x14ac:dyDescent="0.25">
      <c r="A172">
        <v>201004</v>
      </c>
      <c r="B172">
        <v>2.8184999999999998</v>
      </c>
      <c r="C172" s="21">
        <v>-4.0379966633754427E-2</v>
      </c>
      <c r="D172" s="21">
        <v>4.1200000000000001E-2</v>
      </c>
      <c r="E172" s="21">
        <v>-8.6999999999999994E-3</v>
      </c>
      <c r="F172" s="21">
        <v>1.01E-2</v>
      </c>
      <c r="G172" s="21">
        <v>2.3399999999999997E-2</v>
      </c>
      <c r="H172" s="21">
        <v>-2.9117101813816326E-2</v>
      </c>
      <c r="I172">
        <v>2972.0909999999999</v>
      </c>
      <c r="J172" s="21">
        <v>-1.1713128744017975E-2</v>
      </c>
    </row>
    <row r="173" spans="1:10" x14ac:dyDescent="0.25">
      <c r="A173">
        <v>201003</v>
      </c>
      <c r="B173">
        <v>2.9371</v>
      </c>
      <c r="C173" s="21">
        <v>-6.0127999999999959E-2</v>
      </c>
      <c r="D173" s="21">
        <v>-6.3E-3</v>
      </c>
      <c r="E173" s="21">
        <v>1.21E-2</v>
      </c>
      <c r="F173" s="21">
        <v>9.7999999999999997E-3</v>
      </c>
      <c r="G173" s="21">
        <v>-2.0400000000000001E-2</v>
      </c>
      <c r="H173" s="21">
        <v>-6.8439838143808829E-2</v>
      </c>
      <c r="I173">
        <v>3061.2249999999999</v>
      </c>
      <c r="J173" s="21">
        <v>3.8003265362837491E-2</v>
      </c>
    </row>
    <row r="174" spans="1:10" x14ac:dyDescent="0.25">
      <c r="A174">
        <v>201002</v>
      </c>
      <c r="B174">
        <v>3.125</v>
      </c>
      <c r="C174" s="21">
        <v>-1.8653435498053095E-2</v>
      </c>
      <c r="D174" s="21">
        <v>-2.4700000000000003E-2</v>
      </c>
      <c r="E174" s="21">
        <v>1.5700000000000002E-2</v>
      </c>
      <c r="F174" s="21">
        <v>-1E-4</v>
      </c>
      <c r="G174" s="21">
        <v>-1.2E-2</v>
      </c>
      <c r="H174" s="21">
        <v>5.5489714941250323E-3</v>
      </c>
      <c r="I174">
        <v>3286.127</v>
      </c>
      <c r="J174" s="21">
        <v>2.3774383413055267E-2</v>
      </c>
    </row>
    <row r="175" spans="1:10" x14ac:dyDescent="0.25">
      <c r="A175">
        <v>201001</v>
      </c>
      <c r="B175">
        <v>3.1844000000000001</v>
      </c>
      <c r="C175" s="21">
        <v>6.2567149086771856E-3</v>
      </c>
      <c r="D175" s="21">
        <v>4.3299999999999998E-2</v>
      </c>
      <c r="E175" s="21">
        <v>-2.0000000000000001E-4</v>
      </c>
      <c r="F175" s="21">
        <v>1.11E-2</v>
      </c>
      <c r="G175" s="21">
        <v>1.6899999999999998E-2</v>
      </c>
      <c r="H175" s="21">
        <v>3.5452276257231352E-2</v>
      </c>
      <c r="I175">
        <v>3267.9929999999999</v>
      </c>
      <c r="J175" s="21">
        <v>-3.2065404475042913E-2</v>
      </c>
    </row>
    <row r="176" spans="1:10" x14ac:dyDescent="0.25">
      <c r="A176">
        <v>200912</v>
      </c>
      <c r="B176">
        <v>3.1646000000000001</v>
      </c>
      <c r="C176" s="21">
        <v>-3.0304887390838031E-2</v>
      </c>
      <c r="D176" s="21">
        <v>-7.4999999999999997E-3</v>
      </c>
      <c r="E176" s="21">
        <v>1.4999999999999999E-2</v>
      </c>
      <c r="F176" s="21">
        <v>1.32E-2</v>
      </c>
      <c r="G176" s="21">
        <v>6.1999999999999998E-3</v>
      </c>
      <c r="H176" s="21">
        <v>-2.7023491351662043E-3</v>
      </c>
      <c r="I176">
        <v>3156.1019999999999</v>
      </c>
      <c r="J176" s="21">
        <v>3.5650623885917776E-2</v>
      </c>
    </row>
    <row r="177" spans="1:10" x14ac:dyDescent="0.25">
      <c r="A177">
        <v>200911</v>
      </c>
      <c r="B177">
        <v>3.2635000000000001</v>
      </c>
      <c r="C177" s="21">
        <v>0</v>
      </c>
      <c r="D177" s="21">
        <v>2.1600000000000001E-2</v>
      </c>
      <c r="E177" s="21">
        <v>-2.5699999999999997E-2</v>
      </c>
      <c r="F177" s="21">
        <v>-5.3E-3</v>
      </c>
      <c r="G177" s="21">
        <v>-4.5999999999999999E-3</v>
      </c>
      <c r="H177" s="21">
        <v>-2.027494121780915E-2</v>
      </c>
      <c r="I177">
        <v>3164.654</v>
      </c>
      <c r="J177" s="21">
        <v>-2.0292689741888137E-2</v>
      </c>
    </row>
    <row r="178" spans="1:10" x14ac:dyDescent="0.25">
      <c r="A178">
        <v>200910</v>
      </c>
      <c r="B178">
        <v>3.2635000000000001</v>
      </c>
      <c r="C178" s="21">
        <v>-3.5066970225599459E-2</v>
      </c>
      <c r="D178" s="21">
        <v>1.55E-2</v>
      </c>
      <c r="E178" s="21">
        <v>2.1600000000000001E-2</v>
      </c>
      <c r="F178" s="21">
        <v>-2.2700000000000001E-2</v>
      </c>
      <c r="G178" s="21">
        <v>1.6399999999999998E-2</v>
      </c>
      <c r="H178" s="21">
        <v>3.3473437885435331E-2</v>
      </c>
      <c r="I178">
        <v>3230.145</v>
      </c>
      <c r="J178" s="21">
        <v>2.1641777730200484E-2</v>
      </c>
    </row>
    <row r="179" spans="1:10" x14ac:dyDescent="0.25">
      <c r="A179">
        <v>200909</v>
      </c>
      <c r="B179">
        <v>3.3820999999999999</v>
      </c>
      <c r="C179" s="21">
        <v>-1.4424758130318294E-2</v>
      </c>
      <c r="D179" s="21">
        <v>3.2000000000000002E-3</v>
      </c>
      <c r="E179" s="21">
        <v>5.1999999999999998E-3</v>
      </c>
      <c r="F179" s="21">
        <v>1.1399999999999999E-2</v>
      </c>
      <c r="G179" s="21">
        <v>-2.86E-2</v>
      </c>
      <c r="H179" s="21">
        <v>-2.8018244698765571E-2</v>
      </c>
      <c r="I179">
        <v>3125.5230000000001</v>
      </c>
      <c r="J179" s="21">
        <v>-1.102798461375587E-2</v>
      </c>
    </row>
    <row r="180" spans="1:10" x14ac:dyDescent="0.25">
      <c r="A180">
        <v>200908</v>
      </c>
      <c r="B180">
        <v>3.4316</v>
      </c>
      <c r="C180" s="21">
        <v>6.7703795892968266E-2</v>
      </c>
      <c r="D180" s="21">
        <v>4.5100000000000001E-2</v>
      </c>
      <c r="E180" s="21">
        <v>-5.0999999999999997E-2</v>
      </c>
      <c r="F180" s="21">
        <v>7.5999999999999998E-2</v>
      </c>
      <c r="G180" s="21">
        <v>-3.1699999999999999E-2</v>
      </c>
      <c r="H180" s="21">
        <v>1.7259073058358387E-2</v>
      </c>
      <c r="I180">
        <v>3215.6190000000001</v>
      </c>
      <c r="J180" s="21">
        <v>-1.3490226113596515E-2</v>
      </c>
    </row>
    <row r="181" spans="1:10" x14ac:dyDescent="0.25">
      <c r="A181">
        <v>200907</v>
      </c>
      <c r="B181">
        <v>3.214</v>
      </c>
      <c r="C181" s="21">
        <v>-3.0708148515773415E-3</v>
      </c>
      <c r="D181" s="21">
        <v>-1.32E-2</v>
      </c>
      <c r="E181" s="21">
        <v>6.6799999999999998E-2</v>
      </c>
      <c r="F181" s="21">
        <v>2.7000000000000001E-3</v>
      </c>
      <c r="G181" s="21">
        <v>-1.7100000000000001E-2</v>
      </c>
      <c r="H181" s="21">
        <v>2.0354725285934183E-2</v>
      </c>
      <c r="I181">
        <v>3161.0619999999999</v>
      </c>
      <c r="J181" s="21">
        <v>-3.1606095340840135E-2</v>
      </c>
    </row>
    <row r="182" spans="1:10" x14ac:dyDescent="0.25">
      <c r="A182">
        <v>200906</v>
      </c>
      <c r="B182">
        <v>3.2239</v>
      </c>
      <c r="C182" s="21">
        <v>-9.1283501352348306E-3</v>
      </c>
      <c r="D182" s="21">
        <v>-4.1999999999999997E-3</v>
      </c>
      <c r="E182" s="21">
        <v>-2.7000000000000003E-2</v>
      </c>
      <c r="F182" s="21">
        <v>3.0200000000000001E-2</v>
      </c>
      <c r="G182" s="21">
        <v>1.2999999999999999E-3</v>
      </c>
      <c r="H182" s="21">
        <v>2.7120190517680776E-2</v>
      </c>
      <c r="I182">
        <v>3098.0030000000002</v>
      </c>
      <c r="J182" s="21">
        <v>3.2781462718267429E-2</v>
      </c>
    </row>
    <row r="183" spans="1:10" x14ac:dyDescent="0.25">
      <c r="A183">
        <v>200905</v>
      </c>
      <c r="B183">
        <v>3.2536</v>
      </c>
      <c r="C183" s="21">
        <v>0.2276346074029354</v>
      </c>
      <c r="D183" s="21">
        <v>0.10369999999999999</v>
      </c>
      <c r="E183" s="21">
        <v>5.3499999999999999E-2</v>
      </c>
      <c r="F183" s="21">
        <v>-7.7300000000000008E-2</v>
      </c>
      <c r="G183" s="21">
        <v>-6.3E-2</v>
      </c>
      <c r="H183" s="21">
        <v>7.8715542257696836E-2</v>
      </c>
      <c r="I183">
        <v>3016.203</v>
      </c>
      <c r="J183" s="21">
        <v>8.1894034995197096E-2</v>
      </c>
    </row>
    <row r="184" spans="1:10" x14ac:dyDescent="0.25">
      <c r="A184">
        <v>200904</v>
      </c>
      <c r="B184">
        <v>2.6503000000000001</v>
      </c>
      <c r="C184" s="21">
        <v>-6.2935332178340353E-2</v>
      </c>
      <c r="D184" s="21">
        <v>6.8000000000000005E-3</v>
      </c>
      <c r="E184" s="21">
        <v>-1.5300000000000001E-2</v>
      </c>
      <c r="F184" s="21">
        <v>-1.77E-2</v>
      </c>
      <c r="G184" s="21">
        <v>-5.7699999999999994E-2</v>
      </c>
      <c r="H184" s="21">
        <v>1.1552094766827281E-2</v>
      </c>
      <c r="I184">
        <v>2796.1060000000002</v>
      </c>
      <c r="J184" s="21">
        <v>8.1076975657918826E-3</v>
      </c>
    </row>
    <row r="185" spans="1:10" x14ac:dyDescent="0.25">
      <c r="A185">
        <v>200903</v>
      </c>
      <c r="B185">
        <v>2.8283</v>
      </c>
      <c r="C185" s="21">
        <v>4.3768682880023446E-2</v>
      </c>
      <c r="D185" s="21">
        <v>-1.9799999999999998E-2</v>
      </c>
      <c r="E185" s="21">
        <v>-6.5000000000000002E-2</v>
      </c>
      <c r="F185" s="21">
        <v>2.6000000000000002E-2</v>
      </c>
      <c r="G185" s="21">
        <v>-7.6700000000000004E-2</v>
      </c>
      <c r="H185" s="21">
        <v>8.6072864005313221E-3</v>
      </c>
      <c r="I185">
        <v>2764.174</v>
      </c>
      <c r="J185" s="21">
        <v>0.17254430492474859</v>
      </c>
    </row>
    <row r="186" spans="1:10" x14ac:dyDescent="0.25">
      <c r="A186">
        <v>200902</v>
      </c>
      <c r="B186">
        <v>2.7097000000000002</v>
      </c>
      <c r="C186" s="21">
        <v>-2.4901939616394975E-2</v>
      </c>
      <c r="D186" s="21">
        <v>3.7999999999999999E-2</v>
      </c>
      <c r="E186" s="21">
        <v>-4.2500000000000003E-2</v>
      </c>
      <c r="F186" s="21">
        <v>1.11E-2</v>
      </c>
      <c r="G186" s="21">
        <v>-3.4000000000000002E-2</v>
      </c>
      <c r="H186" s="21">
        <v>5.7979982967842014E-2</v>
      </c>
      <c r="I186">
        <v>2740.585</v>
      </c>
      <c r="J186" s="21">
        <v>4.099937423227562E-2</v>
      </c>
    </row>
    <row r="187" spans="1:10" x14ac:dyDescent="0.25">
      <c r="A187">
        <v>200901</v>
      </c>
      <c r="B187">
        <v>2.7789000000000001</v>
      </c>
      <c r="C187" s="21">
        <v>3.6902985074626748E-2</v>
      </c>
      <c r="D187" s="21">
        <v>-7.7000000000000002E-3</v>
      </c>
      <c r="E187" s="21">
        <v>3.1200000000000002E-2</v>
      </c>
      <c r="F187" s="21">
        <v>-5.3099999999999994E-2</v>
      </c>
      <c r="G187" s="21">
        <v>1.8000000000000002E-2</v>
      </c>
      <c r="H187" s="21">
        <v>2.698986685654492E-2</v>
      </c>
      <c r="I187">
        <v>2590.3939999999998</v>
      </c>
      <c r="J187" s="21">
        <v>-6.7575744478540756E-2</v>
      </c>
    </row>
    <row r="188" spans="1:10" x14ac:dyDescent="0.25">
      <c r="A188">
        <v>200812</v>
      </c>
      <c r="B188">
        <v>2.68</v>
      </c>
      <c r="C188" s="21">
        <v>-0.12581139707081579</v>
      </c>
      <c r="D188" s="21">
        <v>1.9299999999999998E-2</v>
      </c>
      <c r="E188" s="21">
        <v>2.5399999999999999E-2</v>
      </c>
      <c r="F188" s="21">
        <v>-4.1500000000000002E-2</v>
      </c>
      <c r="G188" s="21">
        <v>-5.0099999999999999E-2</v>
      </c>
      <c r="H188" s="21">
        <v>-9.0776470147187704E-2</v>
      </c>
      <c r="I188">
        <v>2522.317</v>
      </c>
      <c r="J188" s="21">
        <v>-8.8340754166830959E-2</v>
      </c>
    </row>
    <row r="189" spans="1:10" x14ac:dyDescent="0.25">
      <c r="A189">
        <v>200811</v>
      </c>
      <c r="B189">
        <v>3.0657000000000001</v>
      </c>
      <c r="C189" s="21">
        <v>-6.4171122994652885E-3</v>
      </c>
      <c r="D189" s="21">
        <v>-1.8000000000000002E-2</v>
      </c>
      <c r="E189" s="21">
        <v>4.3299999999999998E-2</v>
      </c>
      <c r="F189" s="21">
        <v>-3.3300000000000003E-2</v>
      </c>
      <c r="G189" s="21">
        <v>6.3E-2</v>
      </c>
      <c r="H189" s="21">
        <v>2.1516648862857535E-2</v>
      </c>
      <c r="I189">
        <v>2774.1439999999998</v>
      </c>
      <c r="J189" s="21">
        <v>-0.1582979570177766</v>
      </c>
    </row>
    <row r="190" spans="1:10" x14ac:dyDescent="0.25">
      <c r="A190">
        <v>200810</v>
      </c>
      <c r="B190">
        <v>3.0855000000000001</v>
      </c>
      <c r="C190" s="21">
        <v>-9.5021026612307491E-3</v>
      </c>
      <c r="D190" s="21">
        <v>-7.3800000000000004E-2</v>
      </c>
      <c r="E190" s="21">
        <v>3.6200000000000003E-2</v>
      </c>
      <c r="F190" s="21">
        <v>2.2000000000000001E-3</v>
      </c>
      <c r="G190" s="21">
        <v>6.7500000000000004E-2</v>
      </c>
      <c r="H190" s="21">
        <v>1.7525157139905989E-3</v>
      </c>
      <c r="I190">
        <v>2715.7109999999998</v>
      </c>
      <c r="J190" s="21">
        <v>6.3112615471405453E-2</v>
      </c>
    </row>
    <row r="191" spans="1:10" x14ac:dyDescent="0.25">
      <c r="A191">
        <v>200809</v>
      </c>
      <c r="B191">
        <v>3.1151</v>
      </c>
      <c r="C191" s="21">
        <v>-4.5472652060671082E-2</v>
      </c>
      <c r="D191" s="21">
        <v>-1.72E-2</v>
      </c>
      <c r="E191" s="21">
        <v>3.3399999999999999E-2</v>
      </c>
      <c r="F191" s="21">
        <v>5.9500000000000004E-2</v>
      </c>
      <c r="G191" s="21">
        <v>8.4600000000000009E-2</v>
      </c>
      <c r="H191" s="21">
        <v>-3.8960431244066562E-2</v>
      </c>
      <c r="I191">
        <v>2710.96</v>
      </c>
      <c r="J191" s="21">
        <v>-5.3400974567785919E-2</v>
      </c>
    </row>
    <row r="192" spans="1:10" x14ac:dyDescent="0.25">
      <c r="A192">
        <v>200808</v>
      </c>
      <c r="B192">
        <v>3.2635000000000001</v>
      </c>
      <c r="C192" s="21">
        <v>-9.835612653681447E-2</v>
      </c>
      <c r="D192" s="21">
        <v>-4.0599999999999997E-2</v>
      </c>
      <c r="E192" s="21">
        <v>-1.5800000000000002E-2</v>
      </c>
      <c r="F192" s="21">
        <v>5.4000000000000006E-2</v>
      </c>
      <c r="G192" s="21">
        <v>5.5099999999999996E-2</v>
      </c>
      <c r="H192" s="21">
        <v>-8.716348630645876E-2</v>
      </c>
      <c r="I192">
        <v>2820.8620000000001</v>
      </c>
      <c r="J192" s="21">
        <v>-2.1712867731086938E-2</v>
      </c>
    </row>
    <row r="193" spans="1:10" x14ac:dyDescent="0.25">
      <c r="A193">
        <v>200807</v>
      </c>
      <c r="B193">
        <v>3.6194999999999999</v>
      </c>
      <c r="C193" s="21">
        <v>1.6656367619796608E-2</v>
      </c>
      <c r="D193" s="21">
        <v>-3.5699999999999996E-2</v>
      </c>
      <c r="E193" s="21">
        <v>5.6500000000000002E-2</v>
      </c>
      <c r="F193" s="21">
        <v>2.63E-2</v>
      </c>
      <c r="G193" s="21">
        <v>6.0499999999999998E-2</v>
      </c>
      <c r="H193" s="21">
        <v>-7.8439588183737419E-2</v>
      </c>
      <c r="I193">
        <v>3090.2159999999999</v>
      </c>
      <c r="J193" s="21">
        <v>-3.3909532521607444E-2</v>
      </c>
    </row>
    <row r="194" spans="1:10" x14ac:dyDescent="0.25">
      <c r="A194">
        <v>200806</v>
      </c>
      <c r="B194">
        <v>3.5602</v>
      </c>
      <c r="C194" s="21">
        <v>4.3496101764464612E-2</v>
      </c>
      <c r="D194" s="21">
        <v>-1.1999999999999999E-3</v>
      </c>
      <c r="E194" s="21">
        <v>-1.3899999999999999E-2</v>
      </c>
      <c r="F194" s="21">
        <v>3.4999999999999996E-3</v>
      </c>
      <c r="G194" s="21">
        <v>9.7000000000000003E-3</v>
      </c>
      <c r="H194" s="21">
        <v>5.0853091634777137E-3</v>
      </c>
      <c r="I194">
        <v>3353.2429999999999</v>
      </c>
      <c r="J194" s="21">
        <v>-1.8665841201052524E-2</v>
      </c>
    </row>
    <row r="195" spans="1:10" x14ac:dyDescent="0.25">
      <c r="A195">
        <v>200805</v>
      </c>
      <c r="B195">
        <v>3.4117999999999999</v>
      </c>
      <c r="C195" s="21">
        <v>0.12745778394633356</v>
      </c>
      <c r="D195" s="21">
        <v>3.4000000000000002E-2</v>
      </c>
      <c r="E195" s="21">
        <v>-4.5499999999999999E-2</v>
      </c>
      <c r="F195" s="21">
        <v>-3.0200000000000001E-2</v>
      </c>
      <c r="G195" s="21">
        <v>-4.3799999999999999E-2</v>
      </c>
      <c r="H195" s="21">
        <v>4.4306404610092276E-2</v>
      </c>
      <c r="I195">
        <v>3336.277</v>
      </c>
      <c r="J195" s="21">
        <v>-1.1777301927194839E-2</v>
      </c>
    </row>
    <row r="196" spans="1:10" x14ac:dyDescent="0.25">
      <c r="A196">
        <v>200804</v>
      </c>
      <c r="B196">
        <v>3.0261</v>
      </c>
      <c r="C196" s="21">
        <v>-0.18400970742887957</v>
      </c>
      <c r="D196" s="21">
        <v>-2.92E-2</v>
      </c>
      <c r="E196" s="21">
        <v>-8.6999999999999994E-3</v>
      </c>
      <c r="F196" s="21">
        <v>-1.2199999999999999E-2</v>
      </c>
      <c r="G196" s="21">
        <v>-2.7200000000000002E-2</v>
      </c>
      <c r="H196" s="21">
        <v>-0.11850720167362583</v>
      </c>
      <c r="I196">
        <v>3194.73</v>
      </c>
      <c r="J196" s="21">
        <v>2.1881838074398363E-2</v>
      </c>
    </row>
    <row r="197" spans="1:10" x14ac:dyDescent="0.25">
      <c r="A197">
        <v>200803</v>
      </c>
      <c r="B197">
        <v>3.7084999999999999</v>
      </c>
      <c r="C197" s="21">
        <v>-6.2492100007584095E-2</v>
      </c>
      <c r="D197" s="21">
        <v>-4.2800000000000005E-2</v>
      </c>
      <c r="E197" s="21">
        <v>2.2599999999999999E-2</v>
      </c>
      <c r="F197" s="21">
        <v>1.3999999999999999E-2</v>
      </c>
      <c r="G197" s="21">
        <v>2.9300000000000003E-2</v>
      </c>
      <c r="H197" s="21">
        <v>-1.5918102054623962E-4</v>
      </c>
      <c r="I197">
        <v>3624.2269999999999</v>
      </c>
      <c r="J197" s="21">
        <v>4.2379532255532038E-3</v>
      </c>
    </row>
    <row r="198" spans="1:10" x14ac:dyDescent="0.25">
      <c r="A198">
        <v>200802</v>
      </c>
      <c r="B198">
        <v>3.9557000000000002</v>
      </c>
      <c r="C198" s="21">
        <v>8.399101172859802E-2</v>
      </c>
      <c r="D198" s="21">
        <v>2.3700000000000002E-2</v>
      </c>
      <c r="E198" s="21">
        <v>-4.4699999999999997E-2</v>
      </c>
      <c r="F198" s="21">
        <v>-3.8E-3</v>
      </c>
      <c r="G198" s="21">
        <v>-7.3000000000000001E-3</v>
      </c>
      <c r="H198" s="21">
        <v>4.4482973142513593E-2</v>
      </c>
      <c r="I198">
        <v>3624.8040000000001</v>
      </c>
      <c r="J198" s="21">
        <v>2.2140221402214166E-2</v>
      </c>
    </row>
    <row r="199" spans="1:10" x14ac:dyDescent="0.25">
      <c r="A199">
        <v>200801</v>
      </c>
      <c r="B199">
        <v>3.6492</v>
      </c>
      <c r="C199" s="21">
        <v>-6.8178336142178608E-2</v>
      </c>
      <c r="D199" s="21">
        <v>-4.53E-2</v>
      </c>
      <c r="E199" s="21">
        <v>1.29E-2</v>
      </c>
      <c r="F199" s="21">
        <v>2.7400000000000001E-2</v>
      </c>
      <c r="G199" s="21">
        <v>5.9500000000000004E-2</v>
      </c>
      <c r="H199" s="21">
        <v>-3.134292864475674E-2</v>
      </c>
      <c r="I199">
        <v>3470.4290000000001</v>
      </c>
      <c r="J199" s="21">
        <v>-2.3193856762263043E-2</v>
      </c>
    </row>
    <row r="200" spans="1:10" x14ac:dyDescent="0.25">
      <c r="A200">
        <v>200712</v>
      </c>
      <c r="B200">
        <v>3.9161999999999999</v>
      </c>
      <c r="C200" s="21">
        <v>-9.3807848944835293E-2</v>
      </c>
      <c r="D200" s="21">
        <v>-3.8E-3</v>
      </c>
      <c r="E200" s="21">
        <v>8.1000000000000013E-3</v>
      </c>
      <c r="F200" s="21">
        <v>-4.0000000000000002E-4</v>
      </c>
      <c r="G200" s="21">
        <v>1.5900000000000001E-2</v>
      </c>
      <c r="H200" s="21">
        <v>-2.3952745076885607E-2</v>
      </c>
      <c r="I200">
        <v>3582.7220000000002</v>
      </c>
      <c r="J200" s="21">
        <v>1.3500635324015242E-2</v>
      </c>
    </row>
    <row r="201" spans="1:10" x14ac:dyDescent="0.25">
      <c r="A201">
        <v>200711</v>
      </c>
      <c r="B201">
        <v>4.3216000000000001</v>
      </c>
      <c r="C201" s="21">
        <v>-5.0009892066562589E-2</v>
      </c>
      <c r="D201" s="21">
        <v>-3.2799999999999996E-2</v>
      </c>
      <c r="E201" s="21">
        <v>2.7099999999999999E-2</v>
      </c>
      <c r="F201" s="21">
        <v>-1.5700000000000002E-2</v>
      </c>
      <c r="G201" s="21">
        <v>2.2200000000000001E-2</v>
      </c>
      <c r="H201" s="21">
        <v>-9.1734102444316123E-2</v>
      </c>
      <c r="I201">
        <v>3670.6439999999998</v>
      </c>
      <c r="J201" s="21">
        <v>-2.4027282591846166E-2</v>
      </c>
    </row>
    <row r="202" spans="1:10" x14ac:dyDescent="0.25">
      <c r="A202">
        <v>200710</v>
      </c>
      <c r="B202">
        <v>4.5491000000000001</v>
      </c>
      <c r="C202" s="21">
        <v>-3.9666455562592295E-2</v>
      </c>
      <c r="D202" s="21">
        <v>-2.75E-2</v>
      </c>
      <c r="E202" s="21">
        <v>-1.1200000000000002E-2</v>
      </c>
      <c r="F202" s="21">
        <v>-1.46E-2</v>
      </c>
      <c r="G202" s="21">
        <v>-3.5000000000000003E-2</v>
      </c>
      <c r="H202" s="21">
        <v>-5.2952455025855327E-3</v>
      </c>
      <c r="I202">
        <v>4041.3760000000002</v>
      </c>
      <c r="J202" s="21">
        <v>3.2655674723867323E-2</v>
      </c>
    </row>
    <row r="203" spans="1:10" x14ac:dyDescent="0.25">
      <c r="A203">
        <v>200709</v>
      </c>
      <c r="B203">
        <v>4.7370000000000001</v>
      </c>
      <c r="C203" s="21">
        <v>-0.10801039430572812</v>
      </c>
      <c r="D203" s="21">
        <v>-3.7100000000000001E-2</v>
      </c>
      <c r="E203" s="21">
        <v>-4.9500000000000002E-2</v>
      </c>
      <c r="F203" s="21">
        <v>1.4199999999999999E-2</v>
      </c>
      <c r="G203" s="21">
        <v>-5.1100000000000007E-2</v>
      </c>
      <c r="H203" s="21">
        <v>-3.4729762156485822E-2</v>
      </c>
      <c r="I203">
        <v>4062.89</v>
      </c>
      <c r="J203" s="21">
        <v>1.4452744397531525E-2</v>
      </c>
    </row>
    <row r="204" spans="1:10" x14ac:dyDescent="0.25">
      <c r="A204">
        <v>200708</v>
      </c>
      <c r="B204">
        <v>5.3106</v>
      </c>
      <c r="C204" s="21">
        <v>2.8747433264886935E-2</v>
      </c>
      <c r="D204" s="21">
        <v>-0.10580000000000001</v>
      </c>
      <c r="E204" s="21">
        <v>-5.1000000000000004E-3</v>
      </c>
      <c r="F204" s="21">
        <v>5.2600000000000001E-2</v>
      </c>
      <c r="G204" s="21">
        <v>2.3099999999999999E-2</v>
      </c>
      <c r="H204" s="21">
        <v>-1.4015782044188518E-2</v>
      </c>
      <c r="I204">
        <v>4209.07</v>
      </c>
      <c r="J204" s="21">
        <v>-7.2171161669428829E-2</v>
      </c>
    </row>
    <row r="205" spans="1:10" x14ac:dyDescent="0.25">
      <c r="A205">
        <v>200707</v>
      </c>
      <c r="B205">
        <v>5.1622000000000003</v>
      </c>
      <c r="C205" s="21">
        <v>0.13973461682820743</v>
      </c>
      <c r="D205" s="21">
        <v>2.5099999999999997E-2</v>
      </c>
      <c r="E205" s="21">
        <v>3.5099999999999999E-2</v>
      </c>
      <c r="F205" s="21">
        <v>-3.1400000000000004E-2</v>
      </c>
      <c r="G205" s="21">
        <v>-2.5000000000000001E-3</v>
      </c>
      <c r="H205" s="21">
        <v>3.6400110610150138E-2</v>
      </c>
      <c r="I205">
        <v>4268.902</v>
      </c>
      <c r="J205" s="21">
        <v>-1.0879284649776499E-2</v>
      </c>
    </row>
    <row r="206" spans="1:10" x14ac:dyDescent="0.25">
      <c r="A206">
        <v>200706</v>
      </c>
      <c r="B206">
        <v>4.5293000000000001</v>
      </c>
      <c r="C206" s="21">
        <v>-5.9550258507921283E-2</v>
      </c>
      <c r="D206" s="21">
        <v>3.5099999999999999E-2</v>
      </c>
      <c r="E206" s="21">
        <v>3.0999999999999999E-3</v>
      </c>
      <c r="F206" s="21">
        <v>1.8000000000000002E-2</v>
      </c>
      <c r="G206" s="21">
        <v>-4.3E-3</v>
      </c>
      <c r="H206" s="21">
        <v>-2.2388389148648491E-2</v>
      </c>
      <c r="I206">
        <v>4118.9709999999995</v>
      </c>
      <c r="J206" s="21">
        <v>5.6526531254920576E-2</v>
      </c>
    </row>
    <row r="207" spans="1:10" x14ac:dyDescent="0.25">
      <c r="A207">
        <v>200705</v>
      </c>
      <c r="B207">
        <v>4.8160999999999996</v>
      </c>
      <c r="C207" s="21">
        <v>-4.134320633783195E-2</v>
      </c>
      <c r="D207" s="21">
        <v>5.1900000000000002E-2</v>
      </c>
      <c r="E207" s="21">
        <v>4.2900000000000001E-2</v>
      </c>
      <c r="F207" s="21">
        <v>-3.0600000000000002E-2</v>
      </c>
      <c r="G207" s="21">
        <v>6.9999999999999993E-3</v>
      </c>
      <c r="H207" s="21">
        <v>-4.9564424896092474E-3</v>
      </c>
      <c r="I207">
        <v>4213.3</v>
      </c>
      <c r="J207" s="21">
        <v>4.2172628815227986E-2</v>
      </c>
    </row>
    <row r="208" spans="1:10" x14ac:dyDescent="0.25">
      <c r="A208">
        <v>200704</v>
      </c>
      <c r="B208">
        <v>5.0237999999999996</v>
      </c>
      <c r="C208" s="21">
        <v>-2.1197833456727655E-2</v>
      </c>
      <c r="D208" s="21">
        <v>4.2699999999999995E-2</v>
      </c>
      <c r="E208" s="21">
        <v>-5.9999999999999995E-4</v>
      </c>
      <c r="F208" s="21">
        <v>-9.300000000000001E-3</v>
      </c>
      <c r="G208" s="21">
        <v>4.0999999999999995E-3</v>
      </c>
      <c r="H208" s="21">
        <v>-1.582110262867642E-2</v>
      </c>
      <c r="I208">
        <v>4234.2870000000003</v>
      </c>
      <c r="J208" s="21">
        <v>2.8176143074067905E-2</v>
      </c>
    </row>
    <row r="209" spans="1:10" x14ac:dyDescent="0.25">
      <c r="A209">
        <v>200703</v>
      </c>
      <c r="B209">
        <v>5.1326000000000001</v>
      </c>
      <c r="C209" s="21">
        <v>7.4552496597927176E-2</v>
      </c>
      <c r="D209" s="21">
        <v>1.2699999999999999E-2</v>
      </c>
      <c r="E209" s="21">
        <v>-2.0199999999999999E-2</v>
      </c>
      <c r="F209" s="21">
        <v>-4.3E-3</v>
      </c>
      <c r="G209" s="21">
        <v>-4.5999999999999999E-3</v>
      </c>
      <c r="H209" s="21">
        <v>2.5680178208549842E-2</v>
      </c>
      <c r="I209">
        <v>4302.3549999999996</v>
      </c>
      <c r="J209" s="21">
        <v>1.8209929565366823E-2</v>
      </c>
    </row>
    <row r="210" spans="1:10" x14ac:dyDescent="0.25">
      <c r="A210">
        <v>200702</v>
      </c>
      <c r="B210">
        <v>4.7765000000000004</v>
      </c>
      <c r="C210" s="21">
        <v>3.4255028906740703E-2</v>
      </c>
      <c r="D210" s="21">
        <v>1.78E-2</v>
      </c>
      <c r="E210" s="21">
        <v>-5.9999999999999995E-4</v>
      </c>
      <c r="F210" s="21">
        <v>1.47E-2</v>
      </c>
      <c r="G210" s="21">
        <v>-8.3000000000000001E-3</v>
      </c>
      <c r="H210" s="21">
        <v>2.1302642737299538E-2</v>
      </c>
      <c r="I210">
        <v>4194.6360000000004</v>
      </c>
      <c r="J210" s="21">
        <v>-3.2091785833056274E-2</v>
      </c>
    </row>
    <row r="211" spans="1:10" x14ac:dyDescent="0.25">
      <c r="A211">
        <v>200701</v>
      </c>
      <c r="B211">
        <v>4.6182999999999996</v>
      </c>
      <c r="C211" s="21">
        <v>-3.7111940454100045E-2</v>
      </c>
      <c r="D211" s="21">
        <v>3.39E-2</v>
      </c>
      <c r="E211" s="21">
        <v>3.2599999999999997E-2</v>
      </c>
      <c r="F211" s="21">
        <v>-2.4700000000000003E-2</v>
      </c>
      <c r="G211" s="21">
        <v>1.2199999999999999E-2</v>
      </c>
      <c r="H211" s="21">
        <v>1.7343278361884096E-2</v>
      </c>
      <c r="I211">
        <v>4107.143</v>
      </c>
      <c r="J211" s="21">
        <v>1.5363835893972722E-2</v>
      </c>
    </row>
    <row r="212" spans="1:10" x14ac:dyDescent="0.25">
      <c r="A212">
        <v>200612</v>
      </c>
      <c r="B212">
        <v>4.7962999999999996</v>
      </c>
      <c r="C212" s="21">
        <v>-9.8507631005187668E-2</v>
      </c>
      <c r="D212" s="21">
        <v>-1.3500000000000002E-2</v>
      </c>
      <c r="E212" s="21">
        <v>-2.2000000000000001E-3</v>
      </c>
      <c r="F212" s="21">
        <v>-8.199999999999999E-3</v>
      </c>
      <c r="G212" s="21">
        <v>8.1000000000000013E-3</v>
      </c>
      <c r="H212" s="21">
        <v>-2.7897296954983886E-2</v>
      </c>
      <c r="I212">
        <v>4037.1260000000002</v>
      </c>
      <c r="J212" s="21">
        <v>2.7941686914265906E-2</v>
      </c>
    </row>
    <row r="213" spans="1:10" x14ac:dyDescent="0.25">
      <c r="A213">
        <v>200611</v>
      </c>
      <c r="B213">
        <v>5.3204000000000002</v>
      </c>
      <c r="C213" s="21">
        <v>4.6684110090299269E-2</v>
      </c>
      <c r="D213" s="21">
        <v>1.24E-2</v>
      </c>
      <c r="E213" s="21">
        <v>1.6E-2</v>
      </c>
      <c r="F213" s="21">
        <v>-3.4599999999999999E-2</v>
      </c>
      <c r="G213" s="21">
        <v>1.6899999999999998E-2</v>
      </c>
      <c r="H213" s="21">
        <v>2.4045313635812304E-2</v>
      </c>
      <c r="I213">
        <v>4152.9830000000002</v>
      </c>
      <c r="J213" s="21">
        <v>1.3903371567605127E-3</v>
      </c>
    </row>
    <row r="214" spans="1:10" x14ac:dyDescent="0.25">
      <c r="A214">
        <v>200610</v>
      </c>
      <c r="B214">
        <v>5.0831</v>
      </c>
      <c r="C214" s="21">
        <v>3.9104931566369405E-3</v>
      </c>
      <c r="D214" s="21">
        <v>2.2799999999999997E-2</v>
      </c>
      <c r="E214" s="21">
        <v>-5.2199999999999996E-2</v>
      </c>
      <c r="F214" s="21">
        <v>2.35E-2</v>
      </c>
      <c r="G214" s="21">
        <v>-2.52E-2</v>
      </c>
      <c r="H214" s="21">
        <v>4.9629449798820557E-2</v>
      </c>
      <c r="I214">
        <v>4055.4679999999998</v>
      </c>
      <c r="J214" s="21">
        <v>7.5293293643843295E-3</v>
      </c>
    </row>
    <row r="215" spans="1:10" x14ac:dyDescent="0.25">
      <c r="A215">
        <v>200609</v>
      </c>
      <c r="B215">
        <v>5.0632999999999999</v>
      </c>
      <c r="C215" s="21">
        <v>-5.8315334773217931E-3</v>
      </c>
      <c r="D215" s="21">
        <v>-2.3E-3</v>
      </c>
      <c r="E215" s="21">
        <v>2.4E-2</v>
      </c>
      <c r="F215" s="21">
        <v>-2.5000000000000001E-3</v>
      </c>
      <c r="G215" s="21">
        <v>3.04E-2</v>
      </c>
      <c r="H215" s="21">
        <v>2.0931436367138678E-2</v>
      </c>
      <c r="I215">
        <v>3863.7139999999999</v>
      </c>
      <c r="J215" s="21">
        <v>-7.4730622175875894E-3</v>
      </c>
    </row>
    <row r="216" spans="1:10" x14ac:dyDescent="0.25">
      <c r="A216">
        <v>200608</v>
      </c>
      <c r="B216">
        <v>5.093</v>
      </c>
      <c r="C216" s="21">
        <v>-2.8294507087936127E-2</v>
      </c>
      <c r="D216" s="21">
        <v>-5.0000000000000001E-3</v>
      </c>
      <c r="E216" s="21">
        <v>-2E-3</v>
      </c>
      <c r="F216" s="21">
        <v>4.6999999999999993E-3</v>
      </c>
      <c r="G216" s="21">
        <v>9.1999999999999998E-3</v>
      </c>
      <c r="H216" s="21">
        <v>5.4371246874775236E-2</v>
      </c>
      <c r="I216">
        <v>3784.4989999999998</v>
      </c>
      <c r="J216" s="21">
        <v>-1.708233686368299E-2</v>
      </c>
    </row>
    <row r="217" spans="1:10" x14ac:dyDescent="0.25">
      <c r="A217">
        <v>200607</v>
      </c>
      <c r="B217">
        <v>5.2412999999999998</v>
      </c>
      <c r="C217" s="21">
        <v>1.9232265090230127E-2</v>
      </c>
      <c r="D217" s="21">
        <v>1.7100000000000001E-2</v>
      </c>
      <c r="E217" s="21">
        <v>-7.8000000000000005E-3</v>
      </c>
      <c r="F217" s="21">
        <v>-2.3999999999999998E-3</v>
      </c>
      <c r="G217" s="21">
        <v>2.5999999999999999E-3</v>
      </c>
      <c r="H217" s="21">
        <v>2.252590256589948E-2</v>
      </c>
      <c r="I217">
        <v>3589.3420000000001</v>
      </c>
      <c r="J217" s="21">
        <v>4.1166380789021684E-3</v>
      </c>
    </row>
    <row r="218" spans="1:10" x14ac:dyDescent="0.25">
      <c r="A218">
        <v>200606</v>
      </c>
      <c r="B218">
        <v>5.1424000000000003</v>
      </c>
      <c r="C218" s="21">
        <v>-2.4397647505217113E-2</v>
      </c>
      <c r="D218" s="21">
        <v>-2.5600000000000001E-2</v>
      </c>
      <c r="E218" s="21">
        <v>6.4000000000000003E-3</v>
      </c>
      <c r="F218" s="21">
        <v>4.3E-3</v>
      </c>
      <c r="G218" s="21">
        <v>1.2800000000000001E-2</v>
      </c>
      <c r="H218" s="21">
        <v>-1.9632376454553957E-2</v>
      </c>
      <c r="I218">
        <v>3510.27</v>
      </c>
      <c r="J218" s="21">
        <v>1.1274934952298477E-2</v>
      </c>
    </row>
    <row r="219" spans="1:10" x14ac:dyDescent="0.25">
      <c r="A219">
        <v>200605</v>
      </c>
      <c r="B219">
        <v>5.2709999999999999</v>
      </c>
      <c r="C219" s="21">
        <v>-1.2958316167933859E-2</v>
      </c>
      <c r="D219" s="21">
        <v>3.0000000000000001E-3</v>
      </c>
      <c r="E219" s="21">
        <v>-3.0999999999999999E-3</v>
      </c>
      <c r="F219" s="21">
        <v>1.01E-2</v>
      </c>
      <c r="G219" s="21">
        <v>2.0000000000000001E-4</v>
      </c>
      <c r="H219" s="21">
        <v>-1.4802532047286654E-3</v>
      </c>
      <c r="I219">
        <v>3580.5650000000001</v>
      </c>
      <c r="J219" s="21">
        <v>7.6909631183359473E-3</v>
      </c>
    </row>
    <row r="220" spans="1:10" x14ac:dyDescent="0.25">
      <c r="A220">
        <v>200604</v>
      </c>
      <c r="B220">
        <v>5.3402000000000003</v>
      </c>
      <c r="C220" s="21">
        <v>1.3128438626446748E-2</v>
      </c>
      <c r="D220" s="21">
        <v>-6.4000000000000003E-3</v>
      </c>
      <c r="E220" s="21">
        <v>-1.6200000000000003E-2</v>
      </c>
      <c r="F220" s="21">
        <v>5.5000000000000005E-3</v>
      </c>
      <c r="G220" s="21">
        <v>-1.43E-2</v>
      </c>
      <c r="H220" s="21">
        <v>-7.6713100586286442E-3</v>
      </c>
      <c r="I220">
        <v>3585.873</v>
      </c>
      <c r="J220" s="21">
        <v>5.8016877637130371E-3</v>
      </c>
    </row>
    <row r="221" spans="1:10" x14ac:dyDescent="0.25">
      <c r="A221">
        <v>200603</v>
      </c>
      <c r="B221">
        <v>5.2709999999999999</v>
      </c>
      <c r="C221" s="21">
        <v>-1.8417475185757759E-2</v>
      </c>
      <c r="D221" s="21">
        <v>3.0200000000000001E-2</v>
      </c>
      <c r="E221" s="21">
        <v>1.2699999999999999E-2</v>
      </c>
      <c r="F221" s="21">
        <v>-2.7300000000000001E-2</v>
      </c>
      <c r="G221" s="21">
        <v>1.1999999999999999E-3</v>
      </c>
      <c r="H221" s="21">
        <v>-4.7843217439443309E-2</v>
      </c>
      <c r="I221">
        <v>3613.5940000000001</v>
      </c>
      <c r="J221" s="21">
        <v>-1.0782608695652174E-2</v>
      </c>
    </row>
    <row r="222" spans="1:10" x14ac:dyDescent="0.25">
      <c r="A222">
        <v>200602</v>
      </c>
      <c r="B222">
        <v>5.3699000000000003</v>
      </c>
      <c r="C222" s="21">
        <v>1.305487954421114E-2</v>
      </c>
      <c r="D222" s="21">
        <v>2.4799999999999999E-2</v>
      </c>
      <c r="E222" s="21">
        <v>2.81E-2</v>
      </c>
      <c r="F222" s="21">
        <v>-2.0400000000000001E-2</v>
      </c>
      <c r="G222" s="21">
        <v>1.3899999999999999E-2</v>
      </c>
      <c r="H222" s="21">
        <v>2.5033207453810657E-2</v>
      </c>
      <c r="I222">
        <v>3795.1669999999999</v>
      </c>
      <c r="J222" s="21">
        <v>-1.2027491408934776E-2</v>
      </c>
    </row>
    <row r="223" spans="1:10" x14ac:dyDescent="0.25">
      <c r="A223">
        <v>200601</v>
      </c>
      <c r="B223">
        <v>5.3007</v>
      </c>
      <c r="C223" s="21">
        <v>7.1996278844014716E-2</v>
      </c>
      <c r="D223" s="21">
        <v>7.7000000000000002E-3</v>
      </c>
      <c r="E223" s="21">
        <v>-3.3E-3</v>
      </c>
      <c r="F223" s="21">
        <v>-5.3E-3</v>
      </c>
      <c r="G223" s="21">
        <v>-1.29E-2</v>
      </c>
      <c r="H223" s="21">
        <v>8.7313217622870587E-2</v>
      </c>
      <c r="I223">
        <v>3702.482</v>
      </c>
      <c r="J223" s="21">
        <v>2.1052631578947434E-2</v>
      </c>
    </row>
    <row r="224" spans="1:10" x14ac:dyDescent="0.25">
      <c r="A224">
        <v>200512</v>
      </c>
      <c r="B224">
        <v>4.9447000000000001</v>
      </c>
      <c r="C224" s="21">
        <v>8.2251745496727757E-2</v>
      </c>
      <c r="D224" s="21">
        <v>-8.8000000000000005E-3</v>
      </c>
      <c r="E224" s="21">
        <v>-3.2000000000000002E-3</v>
      </c>
      <c r="F224" s="21">
        <v>2.5999999999999999E-3</v>
      </c>
      <c r="G224" s="21">
        <v>1.2E-2</v>
      </c>
      <c r="H224" s="21">
        <v>1.6269366001194552E-2</v>
      </c>
      <c r="I224">
        <v>3405.1660000000002</v>
      </c>
      <c r="J224" s="21">
        <v>-2.4306744265662372E-2</v>
      </c>
    </row>
    <row r="225" spans="1:10" x14ac:dyDescent="0.25">
      <c r="A225">
        <v>200511</v>
      </c>
      <c r="B225">
        <v>4.5689000000000002</v>
      </c>
      <c r="C225" s="21">
        <v>-1.4919902546301156E-2</v>
      </c>
      <c r="D225" s="21">
        <v>-1.49E-2</v>
      </c>
      <c r="E225" s="21">
        <v>-6.0000000000000001E-3</v>
      </c>
      <c r="F225" s="21">
        <v>5.0000000000000001E-4</v>
      </c>
      <c r="G225" s="21">
        <v>-1.8E-3</v>
      </c>
      <c r="H225" s="21">
        <v>-5.8916882336239595E-3</v>
      </c>
      <c r="I225">
        <v>3350.6529999999998</v>
      </c>
      <c r="J225" s="21">
        <v>-1.782111634162753E-2</v>
      </c>
    </row>
    <row r="226" spans="1:10" x14ac:dyDescent="0.25">
      <c r="A226">
        <v>200510</v>
      </c>
      <c r="B226">
        <v>4.6380999999999997</v>
      </c>
      <c r="C226" s="21">
        <v>-2.1299483648881123E-3</v>
      </c>
      <c r="D226" s="21">
        <v>1.5300000000000001E-2</v>
      </c>
      <c r="E226" s="21">
        <v>3.9000000000000003E-3</v>
      </c>
      <c r="F226" s="21">
        <v>1.3300000000000001E-2</v>
      </c>
      <c r="G226" s="21">
        <v>1.5800000000000002E-2</v>
      </c>
      <c r="H226" s="21">
        <v>1.5897133253440332E-2</v>
      </c>
      <c r="I226">
        <v>3370.511</v>
      </c>
      <c r="J226" s="21">
        <v>1.4324693042292003E-2</v>
      </c>
    </row>
    <row r="227" spans="1:10" x14ac:dyDescent="0.25">
      <c r="A227">
        <v>200509</v>
      </c>
      <c r="B227">
        <v>4.6479999999999997</v>
      </c>
      <c r="C227" s="21">
        <v>3.5258480522083913E-2</v>
      </c>
      <c r="D227" s="21">
        <v>8.9999999999999998E-4</v>
      </c>
      <c r="E227" s="21">
        <v>-2.7200000000000002E-2</v>
      </c>
      <c r="F227" s="21">
        <v>8.9999999999999998E-4</v>
      </c>
      <c r="G227" s="21">
        <v>-1.9900000000000001E-2</v>
      </c>
      <c r="H227" s="21">
        <v>7.4733758518041871E-3</v>
      </c>
      <c r="I227">
        <v>3317.768</v>
      </c>
      <c r="J227" s="21">
        <v>4.0823571175008899E-2</v>
      </c>
    </row>
    <row r="228" spans="1:10" x14ac:dyDescent="0.25">
      <c r="A228">
        <v>200508</v>
      </c>
      <c r="B228">
        <v>4.4897</v>
      </c>
      <c r="C228" s="21">
        <v>-5.6151194080053868E-2</v>
      </c>
      <c r="D228" s="21">
        <v>1.3600000000000001E-2</v>
      </c>
      <c r="E228" s="21">
        <v>-1.83E-2</v>
      </c>
      <c r="F228" s="21">
        <v>4.8999999999999998E-3</v>
      </c>
      <c r="G228" s="21">
        <v>-7.4999999999999997E-3</v>
      </c>
      <c r="H228" s="21">
        <v>-4.6232770088180941E-2</v>
      </c>
      <c r="I228">
        <v>3293.1570000000002</v>
      </c>
      <c r="J228" s="21">
        <v>-1.1578947368421022E-2</v>
      </c>
    </row>
    <row r="229" spans="1:10" x14ac:dyDescent="0.25">
      <c r="A229">
        <v>200507</v>
      </c>
      <c r="B229">
        <v>4.7568000000000001</v>
      </c>
      <c r="C229" s="21">
        <v>-4.1243588401549403E-3</v>
      </c>
      <c r="D229" s="21">
        <v>-1.6E-2</v>
      </c>
      <c r="E229" s="21">
        <v>5.4000000000000003E-3</v>
      </c>
      <c r="F229" s="21">
        <v>-1.15E-2</v>
      </c>
      <c r="G229" s="21">
        <v>-2.2000000000000001E-3</v>
      </c>
      <c r="H229" s="21">
        <v>2.9726099381053084E-2</v>
      </c>
      <c r="I229">
        <v>3452.7890000000002</v>
      </c>
      <c r="J229" s="21">
        <v>-1.5764582238569913E-3</v>
      </c>
    </row>
    <row r="230" spans="1:10" x14ac:dyDescent="0.25">
      <c r="A230">
        <v>200506</v>
      </c>
      <c r="B230">
        <v>4.7765000000000004</v>
      </c>
      <c r="C230" s="21">
        <v>-4.1281821403996721E-3</v>
      </c>
      <c r="D230" s="21">
        <v>-2.35E-2</v>
      </c>
      <c r="E230" s="21">
        <v>-5.8999999999999999E-3</v>
      </c>
      <c r="F230" s="21">
        <v>1.34E-2</v>
      </c>
      <c r="G230" s="21">
        <v>7.4000000000000003E-3</v>
      </c>
      <c r="H230" s="21">
        <v>-1.835215235173937E-3</v>
      </c>
      <c r="I230">
        <v>3353.114</v>
      </c>
      <c r="J230" s="21">
        <v>5.4596688974990482E-3</v>
      </c>
    </row>
    <row r="231" spans="1:10" x14ac:dyDescent="0.25">
      <c r="A231">
        <v>200505</v>
      </c>
      <c r="B231">
        <v>4.7962999999999996</v>
      </c>
      <c r="C231" s="21">
        <v>8.2588479595521846E-2</v>
      </c>
      <c r="D231" s="21">
        <v>-3.2199999999999999E-2</v>
      </c>
      <c r="E231" s="21">
        <v>1.0500000000000001E-2</v>
      </c>
      <c r="F231" s="21">
        <v>9.3999999999999986E-3</v>
      </c>
      <c r="G231" s="21">
        <v>1.7899999999999999E-2</v>
      </c>
      <c r="H231" s="21">
        <v>3.4742466320528465E-2</v>
      </c>
      <c r="I231">
        <v>3359.279</v>
      </c>
      <c r="J231" s="21">
        <v>-2.4230967520192492E-2</v>
      </c>
    </row>
    <row r="232" spans="1:10" x14ac:dyDescent="0.25">
      <c r="A232">
        <v>200504</v>
      </c>
      <c r="B232">
        <v>4.4303999999999997</v>
      </c>
      <c r="C232" s="21">
        <v>4.1858715078543884E-2</v>
      </c>
      <c r="D232" s="21">
        <v>-3.2300000000000002E-2</v>
      </c>
      <c r="E232" s="21">
        <v>3.9300000000000002E-2</v>
      </c>
      <c r="F232" s="21">
        <v>-2.9600000000000001E-2</v>
      </c>
      <c r="G232" s="21">
        <v>-1.9199999999999998E-2</v>
      </c>
      <c r="H232" s="21">
        <v>6.9910761895283224E-2</v>
      </c>
      <c r="I232">
        <v>3246.4879999999998</v>
      </c>
      <c r="J232" s="21">
        <v>-5.8414239482200592E-2</v>
      </c>
    </row>
    <row r="233" spans="1:10" x14ac:dyDescent="0.25">
      <c r="A233">
        <v>200503</v>
      </c>
      <c r="B233">
        <v>4.2523999999999997</v>
      </c>
      <c r="C233" s="21">
        <v>-2.7155635881128459E-2</v>
      </c>
      <c r="D233" s="21">
        <v>-6.0999999999999995E-3</v>
      </c>
      <c r="E233" s="21">
        <v>1.2E-2</v>
      </c>
      <c r="F233" s="21">
        <v>-1.4000000000000002E-3</v>
      </c>
      <c r="G233" s="21">
        <v>7.000000000000001E-4</v>
      </c>
      <c r="H233" s="21">
        <v>1.7336284627810228E-2</v>
      </c>
      <c r="I233">
        <v>3034.3539999999998</v>
      </c>
      <c r="J233" s="21">
        <v>1.879327398615227E-2</v>
      </c>
    </row>
    <row r="234" spans="1:10" x14ac:dyDescent="0.25">
      <c r="A234">
        <v>200502</v>
      </c>
      <c r="B234">
        <v>4.3711000000000002</v>
      </c>
      <c r="C234" s="21">
        <v>-0.10161340047271605</v>
      </c>
      <c r="D234" s="21">
        <v>-1.3300000000000001E-2</v>
      </c>
      <c r="E234" s="21">
        <v>-4.5999999999999999E-3</v>
      </c>
      <c r="F234" s="21">
        <v>1.1699999999999999E-2</v>
      </c>
      <c r="G234" s="21">
        <v>6.0000000000000001E-3</v>
      </c>
      <c r="H234" s="21">
        <v>-1.8568789613165548E-2</v>
      </c>
      <c r="I234">
        <v>2982.6460000000002</v>
      </c>
      <c r="J234" s="21">
        <v>4.803710452211396E-3</v>
      </c>
    </row>
    <row r="235" spans="1:10" x14ac:dyDescent="0.25">
      <c r="A235">
        <v>200501</v>
      </c>
      <c r="B235">
        <v>4.8654999999999999</v>
      </c>
      <c r="C235" s="21">
        <v>-4.0940629188677802E-2</v>
      </c>
      <c r="D235" s="21">
        <v>3.0800000000000001E-2</v>
      </c>
      <c r="E235" s="21">
        <v>-7.4000000000000003E-3</v>
      </c>
      <c r="F235" s="21">
        <v>1.8100000000000002E-2</v>
      </c>
      <c r="G235" s="21">
        <v>-7.000000000000001E-4</v>
      </c>
      <c r="H235" s="21">
        <v>-5.2780791548241335E-2</v>
      </c>
      <c r="I235">
        <v>3039.078</v>
      </c>
      <c r="J235" s="21">
        <v>1.2409860808317852E-2</v>
      </c>
    </row>
    <row r="236" spans="1:10" x14ac:dyDescent="0.25">
      <c r="A236">
        <v>200412</v>
      </c>
      <c r="B236">
        <v>5.0731999999999999</v>
      </c>
      <c r="C236" s="21">
        <v>-5.8202198749730538E-3</v>
      </c>
      <c r="D236" s="21">
        <v>-7.6E-3</v>
      </c>
      <c r="E236" s="21">
        <v>2.3799999999999998E-2</v>
      </c>
      <c r="F236" s="21">
        <v>-5.3E-3</v>
      </c>
      <c r="G236" s="21">
        <v>-1.8500000000000003E-2</v>
      </c>
      <c r="H236" s="21">
        <v>4.3190482461060276E-2</v>
      </c>
      <c r="I236">
        <v>3208.4209999999998</v>
      </c>
      <c r="J236" s="21">
        <v>4.2101717750084866E-3</v>
      </c>
    </row>
    <row r="237" spans="1:10" x14ac:dyDescent="0.25">
      <c r="A237">
        <v>200411</v>
      </c>
      <c r="B237">
        <v>5.1029</v>
      </c>
      <c r="C237" s="21">
        <v>-4.0880384933463687E-2</v>
      </c>
      <c r="D237" s="21">
        <v>-7.000000000000001E-4</v>
      </c>
      <c r="E237" s="21">
        <v>2.0499999999999997E-2</v>
      </c>
      <c r="F237" s="21">
        <v>-5.3899999999999997E-2</v>
      </c>
      <c r="G237" s="21">
        <v>8.0000000000000004E-4</v>
      </c>
      <c r="H237" s="21">
        <v>3.6372073322392673E-3</v>
      </c>
      <c r="I237">
        <v>3075.585</v>
      </c>
      <c r="J237" s="21">
        <v>-1.5093713717034385E-2</v>
      </c>
    </row>
    <row r="238" spans="1:10" x14ac:dyDescent="0.25">
      <c r="A238">
        <v>200410</v>
      </c>
      <c r="B238">
        <v>5.3204000000000002</v>
      </c>
      <c r="C238" s="21">
        <v>8.0306199110641963E-2</v>
      </c>
      <c r="D238" s="21">
        <v>1.8700000000000001E-2</v>
      </c>
      <c r="E238" s="21">
        <v>-2.53E-2</v>
      </c>
      <c r="F238" s="21">
        <v>1.38E-2</v>
      </c>
      <c r="G238" s="21">
        <v>-1.67E-2</v>
      </c>
      <c r="H238" s="21">
        <v>2.4623210677023888E-2</v>
      </c>
      <c r="I238">
        <v>3064.4389999999999</v>
      </c>
      <c r="J238" s="21">
        <v>-1.6155352480417773E-2</v>
      </c>
    </row>
    <row r="239" spans="1:10" x14ac:dyDescent="0.25">
      <c r="A239">
        <v>200409</v>
      </c>
      <c r="B239">
        <v>4.9249000000000001</v>
      </c>
      <c r="C239" s="21">
        <v>0.11161520404478154</v>
      </c>
      <c r="D239" s="21">
        <v>8.3000000000000001E-3</v>
      </c>
      <c r="E239" s="21">
        <v>-2.3E-2</v>
      </c>
      <c r="F239" s="21">
        <v>2.35E-2</v>
      </c>
      <c r="G239" s="21">
        <v>-4.3E-3</v>
      </c>
      <c r="H239" s="21">
        <v>6.3452741395525702E-2</v>
      </c>
      <c r="I239">
        <v>2990.7959999999998</v>
      </c>
      <c r="J239" s="21">
        <v>-1.3204508856682784E-2</v>
      </c>
    </row>
    <row r="240" spans="1:10" x14ac:dyDescent="0.25">
      <c r="A240">
        <v>200408</v>
      </c>
      <c r="B240">
        <v>4.4303999999999997</v>
      </c>
      <c r="C240" s="21">
        <v>-3.0313642233360416E-2</v>
      </c>
      <c r="D240" s="21">
        <v>-3.15E-2</v>
      </c>
      <c r="E240" s="21">
        <v>3.8199999999999998E-2</v>
      </c>
      <c r="F240" s="21">
        <v>-2.0899999999999998E-2</v>
      </c>
      <c r="G240" s="21">
        <v>-0.01</v>
      </c>
      <c r="H240" s="21">
        <v>-7.7797880042168588E-3</v>
      </c>
      <c r="I240">
        <v>2812.3449999999998</v>
      </c>
      <c r="J240" s="21">
        <v>-2.0659202018609046E-2</v>
      </c>
    </row>
    <row r="241" spans="1:10" x14ac:dyDescent="0.25">
      <c r="A241">
        <v>200407</v>
      </c>
      <c r="B241">
        <v>4.5689000000000002</v>
      </c>
      <c r="C241" s="21">
        <v>1.9866514877564301E-2</v>
      </c>
      <c r="D241" s="21">
        <v>8.6999999999999994E-3</v>
      </c>
      <c r="E241" s="21">
        <v>-2.7000000000000001E-3</v>
      </c>
      <c r="F241" s="21">
        <v>-5.0000000000000001E-3</v>
      </c>
      <c r="G241" s="21">
        <v>5.6999999999999993E-3</v>
      </c>
      <c r="H241" s="21">
        <v>3.0874637116631298E-2</v>
      </c>
      <c r="I241">
        <v>2834.3960000000002</v>
      </c>
      <c r="J241" s="21">
        <v>-1.8888713993387984E-3</v>
      </c>
    </row>
    <row r="242" spans="1:10" x14ac:dyDescent="0.25">
      <c r="A242">
        <v>200406</v>
      </c>
      <c r="B242">
        <v>4.4798999999999998</v>
      </c>
      <c r="C242" s="21">
        <v>-6.5967516627400302E-2</v>
      </c>
      <c r="D242" s="21">
        <v>-9.4999999999999998E-3</v>
      </c>
      <c r="E242" s="21">
        <v>-4.0000000000000002E-4</v>
      </c>
      <c r="F242" s="21">
        <v>1.15E-2</v>
      </c>
      <c r="G242" s="21">
        <v>-3.0999999999999999E-3</v>
      </c>
      <c r="H242" s="21">
        <v>-1.3811982292771918E-2</v>
      </c>
      <c r="I242">
        <v>2749.5059999999999</v>
      </c>
      <c r="J242" s="21">
        <v>1.3076064423536815E-2</v>
      </c>
    </row>
    <row r="243" spans="1:10" x14ac:dyDescent="0.25">
      <c r="A243">
        <v>200405</v>
      </c>
      <c r="B243">
        <v>4.7962999999999996</v>
      </c>
      <c r="C243" s="21">
        <v>1.251847160650188E-2</v>
      </c>
      <c r="D243" s="21">
        <v>-2.3399999999999997E-2</v>
      </c>
      <c r="E243" s="21">
        <v>-1.6000000000000001E-3</v>
      </c>
      <c r="F243" s="21">
        <v>3.4000000000000002E-3</v>
      </c>
      <c r="G243" s="21">
        <v>-0.01</v>
      </c>
      <c r="H243" s="21">
        <v>3.4102972103839946E-2</v>
      </c>
      <c r="I243">
        <v>2788.0140000000001</v>
      </c>
      <c r="J243" s="21">
        <v>8.3614729056118442E-3</v>
      </c>
    </row>
    <row r="244" spans="1:10" x14ac:dyDescent="0.25">
      <c r="A244">
        <v>200404</v>
      </c>
      <c r="B244">
        <v>4.7370000000000001</v>
      </c>
      <c r="C244" s="21">
        <v>6.3093493085208951E-3</v>
      </c>
      <c r="D244" s="21">
        <v>-1.89E-2</v>
      </c>
      <c r="E244" s="21">
        <v>-3.8E-3</v>
      </c>
      <c r="F244" s="21">
        <v>1.1999999999999999E-3</v>
      </c>
      <c r="G244" s="21">
        <v>1.5700000000000002E-2</v>
      </c>
      <c r="H244" s="21">
        <v>3.8655792397514377E-2</v>
      </c>
      <c r="I244">
        <v>2696.07</v>
      </c>
      <c r="J244" s="21">
        <v>6.7456230690010388E-2</v>
      </c>
    </row>
    <row r="245" spans="1:10" x14ac:dyDescent="0.25">
      <c r="A245">
        <v>200403</v>
      </c>
      <c r="B245">
        <v>4.7073</v>
      </c>
      <c r="C245" s="21">
        <v>8.1814630110541575E-2</v>
      </c>
      <c r="D245" s="21">
        <v>-1.6E-2</v>
      </c>
      <c r="E245" s="21">
        <v>-2.69E-2</v>
      </c>
      <c r="F245" s="21">
        <v>3.2899999999999999E-2</v>
      </c>
      <c r="G245" s="21">
        <v>-8.199999999999999E-3</v>
      </c>
      <c r="H245" s="21">
        <v>-1.3462544163165058E-2</v>
      </c>
      <c r="I245">
        <v>2595.73</v>
      </c>
      <c r="J245" s="21">
        <v>-1.6708860759493738E-2</v>
      </c>
    </row>
    <row r="246" spans="1:10" x14ac:dyDescent="0.25">
      <c r="A246">
        <v>200402</v>
      </c>
      <c r="B246">
        <v>4.3513000000000002</v>
      </c>
      <c r="C246" s="21">
        <v>-4.5297522362791609E-3</v>
      </c>
      <c r="D246" s="21">
        <v>8.3000000000000001E-3</v>
      </c>
      <c r="E246" s="21">
        <v>8.8999999999999999E-3</v>
      </c>
      <c r="F246" s="21">
        <v>-1.7000000000000001E-3</v>
      </c>
      <c r="G246" s="21">
        <v>-8.0000000000000004E-4</v>
      </c>
      <c r="H246" s="21">
        <v>1.4703676208289496E-2</v>
      </c>
      <c r="I246">
        <v>2631.152</v>
      </c>
      <c r="J246" s="21">
        <v>-2.4691358024691468E-2</v>
      </c>
    </row>
    <row r="247" spans="1:10" x14ac:dyDescent="0.25">
      <c r="A247">
        <v>200401</v>
      </c>
      <c r="B247">
        <v>4.3711000000000002</v>
      </c>
      <c r="C247" s="21">
        <v>2.7913648763051579E-2</v>
      </c>
      <c r="D247" s="21">
        <v>4.7999999999999996E-3</v>
      </c>
      <c r="E247" s="21">
        <v>8.2799999999999999E-2</v>
      </c>
      <c r="F247" s="21">
        <v>-5.9500000000000004E-2</v>
      </c>
      <c r="G247" s="21">
        <v>2.6499999999999999E-2</v>
      </c>
      <c r="H247" s="21">
        <v>6.2505275597197762E-2</v>
      </c>
      <c r="I247">
        <v>2593.0250000000001</v>
      </c>
      <c r="J247" s="21">
        <v>2.4451939291737057E-2</v>
      </c>
    </row>
    <row r="248" spans="1:10" x14ac:dyDescent="0.25">
      <c r="A248">
        <v>200312</v>
      </c>
      <c r="B248">
        <v>4.2523999999999997</v>
      </c>
      <c r="C248" s="21">
        <v>-8.1197873903461337E-2</v>
      </c>
      <c r="D248" s="21">
        <v>-5.8999999999999999E-3</v>
      </c>
      <c r="E248" s="21">
        <v>-2.3099999999999999E-2</v>
      </c>
      <c r="F248" s="21">
        <v>7.4999999999999997E-3</v>
      </c>
      <c r="G248" s="21">
        <v>5.6000000000000008E-3</v>
      </c>
      <c r="H248" s="21">
        <v>-1.2554667974368661E-2</v>
      </c>
      <c r="I248">
        <v>2440.482</v>
      </c>
      <c r="J248" s="21">
        <v>-5.4980079681275051E-2</v>
      </c>
    </row>
    <row r="249" spans="1:10" x14ac:dyDescent="0.25">
      <c r="A249">
        <v>200311</v>
      </c>
      <c r="B249">
        <v>4.6281999999999996</v>
      </c>
      <c r="C249" s="21">
        <v>1.5178767273524851E-2</v>
      </c>
      <c r="D249" s="21">
        <v>6.7000000000000002E-3</v>
      </c>
      <c r="E249" s="21">
        <v>-1.9E-2</v>
      </c>
      <c r="F249" s="21">
        <v>2.5600000000000001E-2</v>
      </c>
      <c r="G249" s="21">
        <v>-0.02</v>
      </c>
      <c r="H249" s="21">
        <v>8.6383789378143838E-3</v>
      </c>
      <c r="I249">
        <v>2471.511</v>
      </c>
      <c r="J249" s="21">
        <v>1.455133387227181E-2</v>
      </c>
    </row>
    <row r="250" spans="1:10" x14ac:dyDescent="0.25">
      <c r="A250">
        <v>200310</v>
      </c>
      <c r="B250">
        <v>4.5590000000000002</v>
      </c>
      <c r="C250" s="21">
        <v>1.0976826699190534E-2</v>
      </c>
      <c r="D250" s="21">
        <v>-4.0999999999999995E-3</v>
      </c>
      <c r="E250" s="21">
        <v>4.4000000000000003E-3</v>
      </c>
      <c r="F250" s="21">
        <v>1.2999999999999999E-3</v>
      </c>
      <c r="G250" s="21">
        <v>-5.6000000000000008E-3</v>
      </c>
      <c r="H250" s="21">
        <v>4.4549983651890557E-2</v>
      </c>
      <c r="I250">
        <v>2450.3440000000001</v>
      </c>
      <c r="J250" s="21">
        <v>6.2532210960316137E-2</v>
      </c>
    </row>
    <row r="251" spans="1:10" x14ac:dyDescent="0.25">
      <c r="A251">
        <v>200309</v>
      </c>
      <c r="B251">
        <v>4.5095000000000001</v>
      </c>
      <c r="C251" s="21">
        <v>1.898090611230363E-2</v>
      </c>
      <c r="D251" s="21">
        <v>3.3700000000000001E-2</v>
      </c>
      <c r="E251" s="21">
        <v>1.11E-2</v>
      </c>
      <c r="F251" s="21">
        <v>8.6E-3</v>
      </c>
      <c r="G251" s="21">
        <v>1.04E-2</v>
      </c>
      <c r="H251" s="21">
        <v>1.6868356681172481E-2</v>
      </c>
      <c r="I251">
        <v>2345.837</v>
      </c>
      <c r="J251" s="21">
        <v>-2.4304391552128823E-2</v>
      </c>
    </row>
    <row r="252" spans="1:10" x14ac:dyDescent="0.25">
      <c r="A252">
        <v>200308</v>
      </c>
      <c r="B252">
        <v>4.4255000000000004</v>
      </c>
      <c r="C252" s="21">
        <v>2.875540471430571E-2</v>
      </c>
      <c r="D252" s="21">
        <v>1.9099999999999999E-2</v>
      </c>
      <c r="E252" s="21">
        <v>7.0400000000000004E-2</v>
      </c>
      <c r="F252" s="21">
        <v>-8.2400000000000001E-2</v>
      </c>
      <c r="G252" s="21">
        <v>3.49E-2</v>
      </c>
      <c r="H252" s="21">
        <v>1.1440577088418058E-2</v>
      </c>
      <c r="I252">
        <v>2306.9229999999998</v>
      </c>
      <c r="J252" s="21">
        <v>3.8468233246301109E-2</v>
      </c>
    </row>
    <row r="253" spans="1:10" x14ac:dyDescent="0.25">
      <c r="A253">
        <v>200307</v>
      </c>
      <c r="B253">
        <v>4.3018000000000001</v>
      </c>
      <c r="C253" s="21">
        <v>-3.0121296839067391E-2</v>
      </c>
      <c r="D253" s="21">
        <v>0.05</v>
      </c>
      <c r="E253" s="21">
        <v>6.3099999999999989E-2</v>
      </c>
      <c r="F253" s="21">
        <v>-2.4300000000000002E-2</v>
      </c>
      <c r="G253" s="21">
        <v>-3.2000000000000002E-3</v>
      </c>
      <c r="H253" s="21">
        <v>2.9760550306287659E-2</v>
      </c>
      <c r="I253">
        <v>2280.8290000000002</v>
      </c>
      <c r="J253" s="21">
        <v>7.4836295603367686E-2</v>
      </c>
    </row>
    <row r="254" spans="1:10" x14ac:dyDescent="0.25">
      <c r="A254">
        <v>200306</v>
      </c>
      <c r="B254">
        <v>4.4353999999999996</v>
      </c>
      <c r="C254" s="21">
        <v>-2.4993954848211875E-2</v>
      </c>
      <c r="D254" s="21">
        <v>1.1599999999999999E-2</v>
      </c>
      <c r="E254" s="21">
        <v>4.4000000000000003E-3</v>
      </c>
      <c r="F254" s="21">
        <v>2.2099999999999998E-2</v>
      </c>
      <c r="G254" s="21">
        <v>4.7999999999999996E-3</v>
      </c>
      <c r="H254" s="21">
        <v>3.1944493623587533E-2</v>
      </c>
      <c r="I254">
        <v>2214.9119999999998</v>
      </c>
      <c r="J254" s="21">
        <v>-5.5813953488372814E-3</v>
      </c>
    </row>
    <row r="255" spans="1:10" x14ac:dyDescent="0.25">
      <c r="A255">
        <v>200305</v>
      </c>
      <c r="B255">
        <v>4.5491000000000001</v>
      </c>
      <c r="C255" s="21">
        <v>-2.4384490006004955E-2</v>
      </c>
      <c r="D255" s="21">
        <v>2.07E-2</v>
      </c>
      <c r="E255" s="21">
        <v>6.1600000000000002E-2</v>
      </c>
      <c r="F255" s="21">
        <v>-2.4900000000000002E-2</v>
      </c>
      <c r="G255" s="21">
        <v>1.46E-2</v>
      </c>
      <c r="H255" s="21">
        <v>-2.9906224406964776E-2</v>
      </c>
      <c r="I255">
        <v>2146.348</v>
      </c>
      <c r="J255" s="21">
        <v>-9.0524534686971303E-2</v>
      </c>
    </row>
    <row r="256" spans="1:10" x14ac:dyDescent="0.25">
      <c r="A256">
        <v>200304</v>
      </c>
      <c r="B256">
        <v>4.6627999999999998</v>
      </c>
      <c r="C256" s="21">
        <v>0.11598295916902002</v>
      </c>
      <c r="D256" s="21">
        <v>-1.43E-2</v>
      </c>
      <c r="E256" s="21">
        <v>-3.5200000000000002E-2</v>
      </c>
      <c r="F256" s="21">
        <v>1.7500000000000002E-2</v>
      </c>
      <c r="G256" s="21">
        <v>-1.6799999999999999E-2</v>
      </c>
      <c r="H256" s="21">
        <v>6.0112876648793057E-2</v>
      </c>
      <c r="I256">
        <v>2212.5160000000001</v>
      </c>
      <c r="J256" s="21">
        <v>-1.582014987510405E-2</v>
      </c>
    </row>
    <row r="257" spans="1:10" x14ac:dyDescent="0.25">
      <c r="A257">
        <v>200303</v>
      </c>
      <c r="B257">
        <v>4.1782000000000004</v>
      </c>
      <c r="C257" s="21">
        <v>1.80551156160913E-2</v>
      </c>
      <c r="D257" s="21">
        <v>-1.9099999999999999E-2</v>
      </c>
      <c r="E257" s="21">
        <v>-2.76E-2</v>
      </c>
      <c r="F257" s="21">
        <v>3.2799999999999996E-2</v>
      </c>
      <c r="G257" s="21">
        <v>-1.9400000000000001E-2</v>
      </c>
      <c r="H257" s="21">
        <v>3.6628699376946905E-2</v>
      </c>
      <c r="I257">
        <v>2087.0569999999998</v>
      </c>
      <c r="J257" s="21">
        <v>4.344048653344923E-2</v>
      </c>
    </row>
    <row r="258" spans="1:10" x14ac:dyDescent="0.25">
      <c r="A258">
        <v>200302</v>
      </c>
      <c r="B258">
        <v>4.1040999999999999</v>
      </c>
      <c r="C258" s="21">
        <v>5.0636151857256229E-2</v>
      </c>
      <c r="D258" s="21">
        <v>6.7000000000000002E-3</v>
      </c>
      <c r="E258" s="21">
        <v>3.56E-2</v>
      </c>
      <c r="F258" s="21">
        <v>8.199999999999999E-3</v>
      </c>
      <c r="G258" s="21">
        <v>2.12E-2</v>
      </c>
      <c r="H258" s="21">
        <v>4.2296818562329364E-2</v>
      </c>
      <c r="I258">
        <v>2013.3119999999999</v>
      </c>
      <c r="J258" s="21">
        <v>-4.1631973355537033E-2</v>
      </c>
    </row>
    <row r="259" spans="1:10" x14ac:dyDescent="0.25">
      <c r="A259">
        <v>200301</v>
      </c>
      <c r="B259">
        <v>3.9062999999999999</v>
      </c>
      <c r="C259" s="21">
        <v>-9.7143253362917736E-2</v>
      </c>
      <c r="D259" s="21">
        <v>1.4800000000000001E-2</v>
      </c>
      <c r="E259" s="21">
        <v>-4.6999999999999993E-3</v>
      </c>
      <c r="F259" s="21">
        <v>2.8300000000000002E-2</v>
      </c>
      <c r="G259" s="21">
        <v>-2.5899999999999999E-2</v>
      </c>
      <c r="H259" s="21">
        <v>2.698559963420899E-2</v>
      </c>
      <c r="I259">
        <v>1931.6110000000001</v>
      </c>
      <c r="J259" s="21">
        <v>-1.3147082990961345E-2</v>
      </c>
    </row>
    <row r="260" spans="1:10" x14ac:dyDescent="0.25">
      <c r="A260">
        <v>200212</v>
      </c>
      <c r="B260">
        <v>4.3266</v>
      </c>
      <c r="C260" s="21">
        <v>1.7448969993415497E-2</v>
      </c>
      <c r="D260" s="21">
        <v>4.3899999999999995E-2</v>
      </c>
      <c r="E260" s="21">
        <v>-1.3000000000000001E-2</v>
      </c>
      <c r="F260" s="21">
        <v>2.7699999999999999E-2</v>
      </c>
      <c r="G260" s="21">
        <v>-2.8000000000000004E-3</v>
      </c>
      <c r="H260" s="21">
        <v>-3.7047105901241828E-2</v>
      </c>
      <c r="I260">
        <v>1880.855</v>
      </c>
      <c r="J260" s="21">
        <v>-5.7319907048799412E-2</v>
      </c>
    </row>
    <row r="261" spans="1:10" x14ac:dyDescent="0.25">
      <c r="A261">
        <v>200211</v>
      </c>
      <c r="B261">
        <v>4.2523999999999997</v>
      </c>
      <c r="C261" s="21">
        <v>6.3046847657616922E-2</v>
      </c>
      <c r="D261" s="21">
        <v>-2.8799999999999999E-2</v>
      </c>
      <c r="E261" s="21">
        <v>3.4200000000000001E-2</v>
      </c>
      <c r="F261" s="21">
        <v>-5.1500000000000004E-2</v>
      </c>
      <c r="G261" s="21">
        <v>2.1400000000000002E-2</v>
      </c>
      <c r="H261" s="21">
        <v>1.4710202851082599E-3</v>
      </c>
      <c r="I261">
        <v>1953.2159999999999</v>
      </c>
      <c r="J261" s="21">
        <v>2.3790642347343516E-2</v>
      </c>
    </row>
    <row r="262" spans="1:10" x14ac:dyDescent="0.25">
      <c r="A262">
        <v>200210</v>
      </c>
      <c r="B262">
        <v>4.0002000000000004</v>
      </c>
      <c r="C262" s="21">
        <v>9.0299544822699085E-2</v>
      </c>
      <c r="D262" s="21">
        <v>-3.0800000000000001E-2</v>
      </c>
      <c r="E262" s="21">
        <v>6.5000000000000006E-3</v>
      </c>
      <c r="F262" s="21">
        <v>-1.5100000000000001E-2</v>
      </c>
      <c r="G262" s="21">
        <v>-9.1999999999999998E-3</v>
      </c>
      <c r="H262" s="21">
        <v>3.878915653658499E-3</v>
      </c>
      <c r="I262">
        <v>1950.347</v>
      </c>
      <c r="J262" s="21">
        <v>4.3010752688172005E-2</v>
      </c>
    </row>
    <row r="263" spans="1:10" x14ac:dyDescent="0.25">
      <c r="A263">
        <v>200209</v>
      </c>
      <c r="B263">
        <v>3.6688999999999998</v>
      </c>
      <c r="C263" s="21">
        <v>-3.0084331297750344E-2</v>
      </c>
      <c r="D263" s="21">
        <v>-7.1999999999999998E-3</v>
      </c>
      <c r="E263" s="21">
        <v>-8.3999999999999995E-3</v>
      </c>
      <c r="F263" s="21">
        <v>2.3E-2</v>
      </c>
      <c r="G263" s="21">
        <v>9.4999999999999998E-3</v>
      </c>
      <c r="H263" s="21">
        <v>-2.8438564389584586E-2</v>
      </c>
      <c r="I263">
        <v>1942.8109999999999</v>
      </c>
      <c r="J263" s="21">
        <v>-4.1996830427892151E-2</v>
      </c>
    </row>
    <row r="264" spans="1:10" x14ac:dyDescent="0.25">
      <c r="A264">
        <v>200208</v>
      </c>
      <c r="B264">
        <v>3.7827000000000002</v>
      </c>
      <c r="C264" s="21">
        <v>6.249648896129445E-2</v>
      </c>
      <c r="D264" s="21">
        <v>1.72E-2</v>
      </c>
      <c r="E264" s="21">
        <v>-2.6200000000000001E-2</v>
      </c>
      <c r="F264" s="21">
        <v>3.7699999999999997E-2</v>
      </c>
      <c r="G264" s="21">
        <v>-3.2599999999999997E-2</v>
      </c>
      <c r="H264" s="21">
        <v>2.4294531950313836E-2</v>
      </c>
      <c r="I264">
        <v>1999.6790000000001</v>
      </c>
      <c r="J264" s="21">
        <v>-2.5482625482625476E-2</v>
      </c>
    </row>
    <row r="265" spans="1:10" x14ac:dyDescent="0.25">
      <c r="A265">
        <v>200207</v>
      </c>
      <c r="B265">
        <v>3.5602</v>
      </c>
      <c r="C265" s="21">
        <v>3.0061047941440266E-2</v>
      </c>
      <c r="D265" s="21">
        <v>-3.5099999999999999E-2</v>
      </c>
      <c r="E265" s="21">
        <v>1.21E-2</v>
      </c>
      <c r="F265" s="21">
        <v>1.09E-2</v>
      </c>
      <c r="G265" s="21">
        <v>-8.8000000000000005E-3</v>
      </c>
      <c r="H265" s="21">
        <v>-2.0793436946069277E-2</v>
      </c>
      <c r="I265">
        <v>1952.25</v>
      </c>
      <c r="J265" s="21">
        <v>-2.7777777777777901E-2</v>
      </c>
    </row>
    <row r="266" spans="1:10" x14ac:dyDescent="0.25">
      <c r="A266">
        <v>200206</v>
      </c>
      <c r="B266">
        <v>3.4563000000000001</v>
      </c>
      <c r="C266" s="21">
        <v>0.11839891276210213</v>
      </c>
      <c r="D266" s="21">
        <v>-8.0000000000000002E-3</v>
      </c>
      <c r="E266" s="21">
        <v>4.0099999999999997E-2</v>
      </c>
      <c r="F266" s="21">
        <v>2.4900000000000002E-2</v>
      </c>
      <c r="G266" s="21">
        <v>3.7699999999999997E-2</v>
      </c>
      <c r="H266" s="21">
        <v>4.2968367869535395E-2</v>
      </c>
      <c r="I266">
        <v>1993.7059999999999</v>
      </c>
      <c r="J266" s="21">
        <v>-1.4063656550703185E-2</v>
      </c>
    </row>
    <row r="267" spans="1:10" x14ac:dyDescent="0.25">
      <c r="A267">
        <v>200205</v>
      </c>
      <c r="B267">
        <v>3.0903999999999998</v>
      </c>
      <c r="C267" s="21">
        <v>8.0568874971458371E-3</v>
      </c>
      <c r="D267" s="21">
        <v>3.9800000000000002E-2</v>
      </c>
      <c r="E267" s="21">
        <v>3.7000000000000002E-3</v>
      </c>
      <c r="F267" s="21">
        <v>4.5700000000000005E-2</v>
      </c>
      <c r="G267" s="21">
        <v>-8.5000000000000006E-3</v>
      </c>
      <c r="H267" s="21">
        <v>-4.4931801149138195E-2</v>
      </c>
      <c r="I267">
        <v>1911.569</v>
      </c>
      <c r="J267" s="21">
        <v>2.9695619896064063E-3</v>
      </c>
    </row>
    <row r="268" spans="1:10" x14ac:dyDescent="0.25">
      <c r="A268">
        <v>200204</v>
      </c>
      <c r="B268">
        <v>3.0657000000000001</v>
      </c>
      <c r="C268" s="21">
        <v>-5.3416494272393256E-2</v>
      </c>
      <c r="D268" s="21">
        <v>-2.1000000000000001E-2</v>
      </c>
      <c r="E268" s="21">
        <v>6.08E-2</v>
      </c>
      <c r="F268" s="21">
        <v>-2.1899999999999999E-2</v>
      </c>
      <c r="G268" s="21">
        <v>2.46E-2</v>
      </c>
      <c r="H268" s="21">
        <v>-2.7090770511055573E-2</v>
      </c>
      <c r="I268">
        <v>2001.5</v>
      </c>
      <c r="J268" s="21">
        <v>-2.1360069747166421E-2</v>
      </c>
    </row>
    <row r="269" spans="1:10" x14ac:dyDescent="0.25">
      <c r="A269">
        <v>200203</v>
      </c>
      <c r="B269">
        <v>3.2387000000000001</v>
      </c>
      <c r="C269" s="21">
        <v>6.5011509371917242E-2</v>
      </c>
      <c r="D269" s="21">
        <v>7.9000000000000008E-3</v>
      </c>
      <c r="E269" s="21">
        <v>2.3E-3</v>
      </c>
      <c r="F269" s="21">
        <v>1.78E-2</v>
      </c>
      <c r="G269" s="21">
        <v>-1.83E-2</v>
      </c>
      <c r="H269" s="21">
        <v>4.0056097039384619E-2</v>
      </c>
      <c r="I269">
        <v>2057.232</v>
      </c>
      <c r="J269" s="21">
        <v>4.3517816527672393E-2</v>
      </c>
    </row>
    <row r="270" spans="1:10" x14ac:dyDescent="0.25">
      <c r="A270">
        <v>200202</v>
      </c>
      <c r="B270">
        <v>3.0409999999999999</v>
      </c>
      <c r="C270" s="21">
        <v>7.1453738284828372E-2</v>
      </c>
      <c r="D270" s="21">
        <v>8.8000000000000005E-3</v>
      </c>
      <c r="E270" s="21">
        <v>1.7899999999999999E-2</v>
      </c>
      <c r="F270" s="21">
        <v>6.2699999999999992E-2</v>
      </c>
      <c r="G270" s="21">
        <v>2.3399999999999997E-2</v>
      </c>
      <c r="H270" s="21">
        <v>-1.5402129378484064E-2</v>
      </c>
      <c r="I270">
        <v>1978.001</v>
      </c>
      <c r="J270" s="21">
        <v>-9.7597597597598451E-3</v>
      </c>
    </row>
    <row r="271" spans="1:10" x14ac:dyDescent="0.25">
      <c r="A271">
        <v>200201</v>
      </c>
      <c r="B271">
        <v>2.8382000000000001</v>
      </c>
      <c r="C271" s="21">
        <v>-1.0356009623766593E-2</v>
      </c>
      <c r="D271" s="21">
        <v>3.4700000000000002E-2</v>
      </c>
      <c r="E271" s="21">
        <v>2.5399999999999999E-2</v>
      </c>
      <c r="F271" s="21">
        <v>4.7E-2</v>
      </c>
      <c r="G271" s="21">
        <v>1.3999999999999999E-2</v>
      </c>
      <c r="H271" s="21">
        <v>1.6618385428872617E-3</v>
      </c>
      <c r="I271">
        <v>2008.943</v>
      </c>
      <c r="J271" s="21">
        <v>-2.2743947175348556E-2</v>
      </c>
    </row>
    <row r="272" spans="1:10" x14ac:dyDescent="0.25">
      <c r="A272">
        <v>200112</v>
      </c>
      <c r="B272">
        <v>2.8679000000000001</v>
      </c>
      <c r="C272" s="21">
        <v>-3.6550542547115983E-2</v>
      </c>
      <c r="D272" s="21">
        <v>-2.6099999999999998E-2</v>
      </c>
      <c r="E272" s="21">
        <v>2.98E-2</v>
      </c>
      <c r="F272" s="21">
        <v>-1.8799999999999997E-2</v>
      </c>
      <c r="G272" s="21">
        <v>1.6899999999999998E-2</v>
      </c>
      <c r="H272" s="21">
        <v>-2.3045699274350961E-2</v>
      </c>
      <c r="I272">
        <v>2005.61</v>
      </c>
      <c r="J272" s="21">
        <v>5.5116891159622261E-2</v>
      </c>
    </row>
    <row r="273" spans="1:10" x14ac:dyDescent="0.25">
      <c r="A273">
        <v>200111</v>
      </c>
      <c r="B273">
        <v>2.9767000000000001</v>
      </c>
      <c r="C273" s="21">
        <v>-4.4428750280889773E-2</v>
      </c>
      <c r="D273" s="21">
        <v>-4.1999999999999997E-3</v>
      </c>
      <c r="E273" s="21">
        <v>8.8000000000000005E-3</v>
      </c>
      <c r="F273" s="21">
        <v>-1.4499999999999999E-2</v>
      </c>
      <c r="G273" s="21">
        <v>4.7999999999999996E-3</v>
      </c>
      <c r="H273" s="21">
        <v>4.0008693246927685E-2</v>
      </c>
      <c r="I273">
        <v>2052.9209999999998</v>
      </c>
      <c r="J273" s="21">
        <v>4.5991902834008114E-2</v>
      </c>
    </row>
    <row r="274" spans="1:10" x14ac:dyDescent="0.25">
      <c r="A274">
        <v>200110</v>
      </c>
      <c r="B274">
        <v>3.1151</v>
      </c>
      <c r="C274" s="21">
        <v>1.1231942866417821E-2</v>
      </c>
      <c r="D274" s="21">
        <v>3.5499999999999997E-2</v>
      </c>
      <c r="E274" s="21">
        <v>-1.1299999999999999E-2</v>
      </c>
      <c r="F274" s="21">
        <v>1.47E-2</v>
      </c>
      <c r="G274" s="21">
        <v>-4.3799999999999999E-2</v>
      </c>
      <c r="H274" s="21">
        <v>-6.1625648353175189E-3</v>
      </c>
      <c r="I274">
        <v>1973.9459999999999</v>
      </c>
      <c r="J274" s="21">
        <v>-4.4709158415841666E-2</v>
      </c>
    </row>
    <row r="275" spans="1:10" x14ac:dyDescent="0.25">
      <c r="A275">
        <v>200109</v>
      </c>
      <c r="B275">
        <v>3.0804999999999998</v>
      </c>
      <c r="C275" s="21">
        <v>8.9083941964431812E-3</v>
      </c>
      <c r="D275" s="21">
        <v>-2.1899999999999999E-2</v>
      </c>
      <c r="E275" s="21">
        <v>2.3E-3</v>
      </c>
      <c r="F275" s="21">
        <v>3.9599999999999996E-2</v>
      </c>
      <c r="G275" s="21">
        <v>3.3599999999999998E-2</v>
      </c>
      <c r="H275" s="21">
        <v>7.4475376747955124E-2</v>
      </c>
      <c r="I275">
        <v>1986.1859999999999</v>
      </c>
      <c r="J275" s="21">
        <v>-2.9307419404595025E-3</v>
      </c>
    </row>
    <row r="276" spans="1:10" x14ac:dyDescent="0.25">
      <c r="A276">
        <v>200108</v>
      </c>
      <c r="B276">
        <v>3.0533000000000001</v>
      </c>
      <c r="C276" s="21">
        <v>0.1227018679217533</v>
      </c>
      <c r="D276" s="21">
        <v>-7.8000000000000005E-3</v>
      </c>
      <c r="E276" s="21">
        <v>-1.9400000000000001E-2</v>
      </c>
      <c r="F276" s="21">
        <v>8.4000000000000005E-2</v>
      </c>
      <c r="G276" s="21">
        <v>9.4999999999999998E-3</v>
      </c>
      <c r="H276" s="21">
        <v>6.7284802777859642E-2</v>
      </c>
      <c r="I276">
        <v>1848.5170000000001</v>
      </c>
      <c r="J276" s="21">
        <v>-3.1665421956684203E-2</v>
      </c>
    </row>
    <row r="277" spans="1:10" x14ac:dyDescent="0.25">
      <c r="A277">
        <v>200107</v>
      </c>
      <c r="B277">
        <v>2.7195999999999998</v>
      </c>
      <c r="C277" s="21">
        <v>-6.3014642549526267E-2</v>
      </c>
      <c r="D277" s="21">
        <v>-3.3500000000000002E-2</v>
      </c>
      <c r="E277" s="21">
        <v>1.23E-2</v>
      </c>
      <c r="F277" s="21">
        <v>2.4799999999999999E-2</v>
      </c>
      <c r="G277" s="21">
        <v>3.1300000000000001E-2</v>
      </c>
      <c r="H277" s="21">
        <v>-9.5469726366145591E-2</v>
      </c>
      <c r="I277">
        <v>1731.981</v>
      </c>
      <c r="J277" s="21">
        <v>-9.4688563396951864E-3</v>
      </c>
    </row>
    <row r="278" spans="1:10" x14ac:dyDescent="0.25">
      <c r="A278">
        <v>200106</v>
      </c>
      <c r="B278">
        <v>2.9024999999999999</v>
      </c>
      <c r="C278" s="21">
        <v>2.9803086748270369E-2</v>
      </c>
      <c r="D278" s="21">
        <v>2.5000000000000001E-2</v>
      </c>
      <c r="E278" s="21">
        <v>5.9999999999999995E-4</v>
      </c>
      <c r="F278" s="21">
        <v>2.6200000000000001E-2</v>
      </c>
      <c r="G278" s="21">
        <v>8.199999999999999E-3</v>
      </c>
      <c r="H278" s="21">
        <v>-1.0648477777651433E-2</v>
      </c>
      <c r="I278">
        <v>1914.7850000000001</v>
      </c>
      <c r="J278" s="21">
        <v>-3.8319823139277842E-3</v>
      </c>
    </row>
    <row r="279" spans="1:10" x14ac:dyDescent="0.25">
      <c r="A279">
        <v>200105</v>
      </c>
      <c r="B279">
        <v>2.8184999999999998</v>
      </c>
      <c r="C279" s="21">
        <v>4.5903221018257279E-2</v>
      </c>
      <c r="D279" s="21">
        <v>4.9200000000000001E-2</v>
      </c>
      <c r="E279" s="21">
        <v>5.1900000000000002E-2</v>
      </c>
      <c r="F279" s="21">
        <v>8.3999999999999995E-3</v>
      </c>
      <c r="G279" s="21">
        <v>2.0199999999999999E-2</v>
      </c>
      <c r="H279" s="21">
        <v>-2.0120703595531975E-3</v>
      </c>
      <c r="I279">
        <v>1935.394</v>
      </c>
      <c r="J279" s="21">
        <v>2.7252081756245161E-2</v>
      </c>
    </row>
    <row r="280" spans="1:10" x14ac:dyDescent="0.25">
      <c r="A280">
        <v>200104</v>
      </c>
      <c r="B280">
        <v>2.6947999999999999</v>
      </c>
      <c r="C280" s="21">
        <v>0.10660315374507223</v>
      </c>
      <c r="D280" s="21">
        <v>3.3E-3</v>
      </c>
      <c r="E280" s="21">
        <v>-5.28E-2</v>
      </c>
      <c r="F280" s="21">
        <v>5.5599999999999997E-2</v>
      </c>
      <c r="G280" s="21">
        <v>-2.9600000000000001E-2</v>
      </c>
      <c r="H280" s="21">
        <v>4.1412797272870838E-2</v>
      </c>
      <c r="I280">
        <v>1939.296</v>
      </c>
      <c r="J280" s="21">
        <v>9.7723117832807072E-2</v>
      </c>
    </row>
    <row r="281" spans="1:10" x14ac:dyDescent="0.25">
      <c r="A281">
        <v>200103</v>
      </c>
      <c r="B281">
        <v>2.4352</v>
      </c>
      <c r="C281" s="21">
        <v>4.7848537005163561E-2</v>
      </c>
      <c r="D281" s="21">
        <v>-1.2500000000000001E-2</v>
      </c>
      <c r="E281" s="21">
        <v>8.0500000000000002E-2</v>
      </c>
      <c r="F281" s="21">
        <v>1.29E-2</v>
      </c>
      <c r="G281" s="21">
        <v>3.4099999999999998E-2</v>
      </c>
      <c r="H281" s="21">
        <v>-6.0447037134021775E-2</v>
      </c>
      <c r="I281">
        <v>1862.1780000000001</v>
      </c>
      <c r="J281" s="21">
        <v>1.9983347210659197E-3</v>
      </c>
    </row>
    <row r="282" spans="1:10" x14ac:dyDescent="0.25">
      <c r="A282">
        <v>200102</v>
      </c>
      <c r="B282">
        <v>2.3239999999999998</v>
      </c>
      <c r="C282" s="21">
        <v>1.1842563566701436E-2</v>
      </c>
      <c r="D282" s="21">
        <v>2.2000000000000001E-3</v>
      </c>
      <c r="E282" s="21">
        <v>8.6599999999999996E-2</v>
      </c>
      <c r="F282" s="21">
        <v>-1.7399999999999999E-2</v>
      </c>
      <c r="G282" s="21">
        <v>8.2400000000000001E-2</v>
      </c>
      <c r="H282" s="21">
        <v>6.4155374460266756E-2</v>
      </c>
      <c r="I282">
        <v>1981.9829999999999</v>
      </c>
      <c r="J282" s="21">
        <v>-1.3147082990961345E-2</v>
      </c>
    </row>
    <row r="283" spans="1:10" x14ac:dyDescent="0.25">
      <c r="A283">
        <v>200101</v>
      </c>
      <c r="B283">
        <v>2.2968000000000002</v>
      </c>
      <c r="C283" s="21">
        <v>1.8626929217669064E-2</v>
      </c>
      <c r="D283" s="21">
        <v>-2.23E-2</v>
      </c>
      <c r="E283" s="21">
        <v>-6.7000000000000002E-3</v>
      </c>
      <c r="F283" s="21">
        <v>-1.0800000000000001E-2</v>
      </c>
      <c r="G283" s="21">
        <v>-2.5000000000000001E-2</v>
      </c>
      <c r="H283" s="21">
        <v>4.9076077834091736E-2</v>
      </c>
      <c r="I283">
        <v>1862.4939999999999</v>
      </c>
      <c r="J283" s="21">
        <v>9.288439210482613E-3</v>
      </c>
    </row>
    <row r="284" spans="1:10" x14ac:dyDescent="0.25">
      <c r="A284">
        <v>200012</v>
      </c>
      <c r="B284">
        <v>2.2547999999999999</v>
      </c>
      <c r="C284" s="21">
        <v>2.472277767678599E-2</v>
      </c>
      <c r="D284" s="21">
        <v>-5.74E-2</v>
      </c>
      <c r="E284" s="21">
        <v>6.0400000000000002E-2</v>
      </c>
      <c r="F284" s="21">
        <v>-2.4700000000000003E-2</v>
      </c>
      <c r="G284" s="21">
        <v>3.8399999999999997E-2</v>
      </c>
      <c r="H284" s="21">
        <v>-3.0300282766225983E-2</v>
      </c>
      <c r="I284">
        <v>1775.366</v>
      </c>
      <c r="J284" s="21">
        <v>-5.2788688138256101E-2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70AB-B56C-4B44-9C24-87E614EB9BD1}">
  <dimension ref="A1:AD284"/>
  <sheetViews>
    <sheetView tabSelected="1" topLeftCell="I1" workbookViewId="0">
      <selection activeCell="Z4" sqref="Z4"/>
    </sheetView>
  </sheetViews>
  <sheetFormatPr defaultRowHeight="15" x14ac:dyDescent="0.25"/>
  <cols>
    <col min="1" max="1" width="11.28515625" customWidth="1"/>
    <col min="3" max="3" width="14" customWidth="1"/>
    <col min="8" max="8" width="16.85546875" customWidth="1"/>
    <col min="9" max="9" width="10.5703125" bestFit="1" customWidth="1"/>
    <col min="11" max="11" width="9.140625" style="19"/>
    <col min="12" max="12" width="10.42578125" bestFit="1" customWidth="1"/>
    <col min="13" max="13" width="14.42578125" style="48" customWidth="1"/>
    <col min="16" max="16" width="20.28515625" customWidth="1"/>
    <col min="19" max="19" width="15.140625" customWidth="1"/>
    <col min="22" max="22" width="12" customWidth="1"/>
    <col min="25" max="25" width="20.140625" customWidth="1"/>
    <col min="26" max="26" width="20.42578125" bestFit="1" customWidth="1"/>
    <col min="27" max="27" width="12" bestFit="1" customWidth="1"/>
    <col min="29" max="29" width="15.85546875" customWidth="1"/>
  </cols>
  <sheetData>
    <row r="1" spans="1:30" x14ac:dyDescent="0.25">
      <c r="A1" t="s">
        <v>59</v>
      </c>
      <c r="B1" t="s">
        <v>12</v>
      </c>
      <c r="C1" t="s">
        <v>62</v>
      </c>
      <c r="D1" t="s">
        <v>3</v>
      </c>
      <c r="E1" t="s">
        <v>5</v>
      </c>
      <c r="F1" t="s">
        <v>7</v>
      </c>
      <c r="G1" t="s">
        <v>9</v>
      </c>
      <c r="H1" t="s">
        <v>61</v>
      </c>
      <c r="I1" t="s">
        <v>60</v>
      </c>
      <c r="J1" t="s">
        <v>11</v>
      </c>
      <c r="L1" t="s">
        <v>59</v>
      </c>
      <c r="M1" s="52" t="s">
        <v>76</v>
      </c>
      <c r="N1" s="49" t="s">
        <v>15</v>
      </c>
      <c r="T1" t="s">
        <v>14</v>
      </c>
      <c r="Y1" s="20" t="s">
        <v>66</v>
      </c>
      <c r="Z1" s="21">
        <f>T2+Q14*(U3-T2)+Q4*T4+Q5*T5+Q6*T6+Q7*T7+W2</f>
        <v>1.2105603532185719E-2</v>
      </c>
      <c r="AA1" s="36">
        <f>((1+Z1)^12)-1</f>
        <v>0.15534037883629215</v>
      </c>
    </row>
    <row r="2" spans="1:30" ht="15" customHeight="1" x14ac:dyDescent="0.25">
      <c r="A2">
        <v>202406</v>
      </c>
      <c r="B2">
        <v>1.49</v>
      </c>
      <c r="C2" s="21">
        <v>-4.4871794871794934E-2</v>
      </c>
      <c r="D2" s="21">
        <v>-6.3E-3</v>
      </c>
      <c r="E2" s="21">
        <v>1.8E-3</v>
      </c>
      <c r="F2" s="21">
        <v>2.4E-2</v>
      </c>
      <c r="G2" s="21">
        <v>-1.83E-2</v>
      </c>
      <c r="H2" s="21">
        <f>I2/I3-1</f>
        <v>3.4187083392782647E-3</v>
      </c>
      <c r="I2" s="34">
        <v>12447.68</v>
      </c>
      <c r="J2" s="21">
        <v>1.7916666666666665E-3</v>
      </c>
      <c r="K2" s="21"/>
      <c r="L2" s="47">
        <v>45443</v>
      </c>
      <c r="M2" s="28">
        <v>4.8120000000000003</v>
      </c>
      <c r="N2" s="21">
        <f>M2/M3-1</f>
        <v>-1.755818701510814E-2</v>
      </c>
      <c r="S2" t="s">
        <v>15</v>
      </c>
      <c r="T2" s="31">
        <v>2.8E-3</v>
      </c>
      <c r="V2" t="s">
        <v>16</v>
      </c>
      <c r="W2" s="35">
        <v>3.2991483995908491E-3</v>
      </c>
      <c r="Y2" s="20"/>
      <c r="AC2" s="53" t="s">
        <v>70</v>
      </c>
      <c r="AD2" s="37">
        <f>(AA1*0.6)+(AA5*0.4)</f>
        <v>0.15092180509913403</v>
      </c>
    </row>
    <row r="3" spans="1:30" x14ac:dyDescent="0.25">
      <c r="A3">
        <v>202405</v>
      </c>
      <c r="B3">
        <v>1.56</v>
      </c>
      <c r="C3" s="21">
        <v>6.84931506849316E-2</v>
      </c>
      <c r="D3" s="21">
        <v>-1.46E-2</v>
      </c>
      <c r="E3" s="21">
        <v>1.2699999999999999E-2</v>
      </c>
      <c r="F3" s="21">
        <v>-2.0299999999999999E-2</v>
      </c>
      <c r="G3" s="21">
        <v>-1.2699999999999999E-2</v>
      </c>
      <c r="H3" s="21">
        <f t="shared" ref="H3:H66" si="0">I3/I4-1</f>
        <v>5.8702292226196384E-2</v>
      </c>
      <c r="I3" s="34">
        <v>12405.27</v>
      </c>
      <c r="J3" s="21">
        <v>1.7916666666666665E-3</v>
      </c>
      <c r="K3" s="21"/>
      <c r="L3" s="47">
        <v>45412</v>
      </c>
      <c r="M3" s="28">
        <v>4.8979999999999997</v>
      </c>
      <c r="N3" s="21">
        <f t="shared" ref="N3:N66" si="1">M3/M4-1</f>
        <v>7.8854625550660806E-2</v>
      </c>
      <c r="O3" s="31">
        <f>AVERAGE(N2:N282)</f>
        <v>2.7599747445174669E-3</v>
      </c>
      <c r="P3" t="s">
        <v>18</v>
      </c>
      <c r="Q3" s="34">
        <v>1.12692221778414</v>
      </c>
      <c r="S3" s="20" t="s">
        <v>69</v>
      </c>
      <c r="T3" s="31">
        <f>(AVERAGE(H2:H284)+1)^12-1</f>
        <v>9.410365572052215E-2</v>
      </c>
      <c r="U3" s="31">
        <f>AVERAGE(H2:H283)</f>
        <v>7.5227756961775971E-3</v>
      </c>
      <c r="W3" s="35"/>
      <c r="AC3" s="53"/>
    </row>
    <row r="4" spans="1:30" x14ac:dyDescent="0.25">
      <c r="A4">
        <v>202404</v>
      </c>
      <c r="B4">
        <v>1.46</v>
      </c>
      <c r="C4" s="21">
        <v>-0.16091954022988508</v>
      </c>
      <c r="D4" s="21">
        <v>-5.1000000000000004E-3</v>
      </c>
      <c r="E4" s="21">
        <v>2.8999999999999998E-2</v>
      </c>
      <c r="F4" s="21">
        <v>-2.0899999999999998E-2</v>
      </c>
      <c r="G4" s="21">
        <v>1.9799999999999998E-2</v>
      </c>
      <c r="H4" s="21">
        <f t="shared" si="0"/>
        <v>-1.2627988361285536E-2</v>
      </c>
      <c r="I4" s="34">
        <v>11717.43</v>
      </c>
      <c r="J4" s="21">
        <v>1.7916666666666665E-3</v>
      </c>
      <c r="K4" s="21"/>
      <c r="L4" s="47">
        <v>45380</v>
      </c>
      <c r="M4" s="28">
        <v>4.54</v>
      </c>
      <c r="N4" s="21">
        <f t="shared" si="1"/>
        <v>-3.4453424074861738E-2</v>
      </c>
      <c r="P4" t="s">
        <v>19</v>
      </c>
      <c r="Q4" s="34">
        <v>0.20160040568874246</v>
      </c>
      <c r="S4" s="20" t="s">
        <v>68</v>
      </c>
      <c r="T4" s="31">
        <f>AVERAGE(D2:D284)</f>
        <v>-2.1356890459363945E-3</v>
      </c>
      <c r="Y4" s="20" t="s">
        <v>65</v>
      </c>
      <c r="Z4" s="21">
        <f>T2+Q3*(T3-T2)+W2</f>
        <v>0.10899126659596126</v>
      </c>
    </row>
    <row r="5" spans="1:30" x14ac:dyDescent="0.25">
      <c r="A5">
        <v>202403</v>
      </c>
      <c r="B5">
        <v>1.74</v>
      </c>
      <c r="C5" s="21">
        <v>-2.2471910112359605E-2</v>
      </c>
      <c r="D5" s="21">
        <v>7.000000000000001E-4</v>
      </c>
      <c r="E5" s="21">
        <v>1.49E-2</v>
      </c>
      <c r="F5" s="21">
        <v>4.0999999999999995E-2</v>
      </c>
      <c r="G5" s="21">
        <v>-1.4999999999999999E-2</v>
      </c>
      <c r="H5" s="21">
        <f t="shared" si="0"/>
        <v>-7.5442191093455513E-3</v>
      </c>
      <c r="I5" s="34">
        <v>11867.29</v>
      </c>
      <c r="J5" s="21">
        <v>1.7916666666666665E-3</v>
      </c>
      <c r="K5" s="21"/>
      <c r="L5" s="47">
        <v>45351</v>
      </c>
      <c r="M5" s="28">
        <v>4.702</v>
      </c>
      <c r="N5" s="21">
        <f t="shared" si="1"/>
        <v>3.1140350877193024E-2</v>
      </c>
      <c r="P5" t="s">
        <v>21</v>
      </c>
      <c r="Q5" s="34">
        <v>9.9471876030582523E-2</v>
      </c>
      <c r="S5" s="20" t="s">
        <v>5</v>
      </c>
      <c r="T5" s="31">
        <f>AVERAGE(E2:E284)</f>
        <v>4.6579505300353343E-3</v>
      </c>
      <c r="Z5" s="21">
        <f>T2+Q14*(U3-T2)+W2</f>
        <v>1.1295636361865879E-2</v>
      </c>
      <c r="AA5" s="36">
        <f>((1+Z5)^12)-1</f>
        <v>0.14429394449339683</v>
      </c>
    </row>
    <row r="6" spans="1:30" x14ac:dyDescent="0.25">
      <c r="A6">
        <v>202402</v>
      </c>
      <c r="B6">
        <v>1.78</v>
      </c>
      <c r="C6" s="21">
        <v>-0.14423076923076927</v>
      </c>
      <c r="D6" s="21">
        <v>5.1000000000000004E-3</v>
      </c>
      <c r="E6" s="21">
        <v>-1.2800000000000001E-2</v>
      </c>
      <c r="F6" s="21">
        <v>-4.0599999999999997E-2</v>
      </c>
      <c r="G6" s="21">
        <v>2.8000000000000004E-3</v>
      </c>
      <c r="H6" s="21">
        <f t="shared" si="0"/>
        <v>-1.2208712058942917E-2</v>
      </c>
      <c r="I6" s="34">
        <v>11957.5</v>
      </c>
      <c r="J6" s="21">
        <v>1.7916666666666665E-3</v>
      </c>
      <c r="K6" s="21"/>
      <c r="L6" s="47">
        <v>45322</v>
      </c>
      <c r="M6" s="28">
        <v>4.5599999999999996</v>
      </c>
      <c r="N6" s="21">
        <f t="shared" si="1"/>
        <v>5.5311270539226909E-2</v>
      </c>
      <c r="P6" t="s">
        <v>23</v>
      </c>
      <c r="Q6" s="34">
        <v>0.14231657302192893</v>
      </c>
      <c r="S6" s="20" t="s">
        <v>67</v>
      </c>
      <c r="T6" s="31">
        <f>AVERAGE(F2:F284)</f>
        <v>4.0127208480565373E-3</v>
      </c>
    </row>
    <row r="7" spans="1:30" x14ac:dyDescent="0.25">
      <c r="A7">
        <v>202401</v>
      </c>
      <c r="B7">
        <v>2.08</v>
      </c>
      <c r="C7" s="21">
        <v>7.7720207253886064E-2</v>
      </c>
      <c r="D7" s="21">
        <v>-1.0800000000000001E-2</v>
      </c>
      <c r="E7" s="21">
        <v>1.04E-2</v>
      </c>
      <c r="F7" s="21">
        <v>3.1300000000000001E-2</v>
      </c>
      <c r="G7" s="21">
        <v>-2.1400000000000002E-2</v>
      </c>
      <c r="H7" s="21">
        <f t="shared" si="0"/>
        <v>3.0985898699225967E-2</v>
      </c>
      <c r="I7" s="34">
        <v>12105.29</v>
      </c>
      <c r="J7" s="21">
        <v>1.7916666666666665E-3</v>
      </c>
      <c r="K7" s="21"/>
      <c r="L7" s="47">
        <v>45289</v>
      </c>
      <c r="M7" s="28">
        <v>4.3209999999999997</v>
      </c>
      <c r="N7" s="21">
        <f t="shared" si="1"/>
        <v>-0.11509318042187189</v>
      </c>
      <c r="P7" t="s">
        <v>25</v>
      </c>
      <c r="Q7" s="34">
        <v>9.1154035148577256E-2</v>
      </c>
      <c r="S7" s="20" t="s">
        <v>9</v>
      </c>
      <c r="T7" s="31">
        <f>AVERAGE(G2:G284)</f>
        <v>2.2611307420494701E-3</v>
      </c>
      <c r="U7" s="31"/>
    </row>
    <row r="8" spans="1:30" x14ac:dyDescent="0.25">
      <c r="A8">
        <v>202312</v>
      </c>
      <c r="B8">
        <v>1.93</v>
      </c>
      <c r="C8" s="21">
        <v>2.1164021164021163E-2</v>
      </c>
      <c r="D8" s="21">
        <v>-2.98E-2</v>
      </c>
      <c r="E8" s="21">
        <v>-1.0500000000000001E-2</v>
      </c>
      <c r="F8" s="21">
        <v>2.7000000000000003E-2</v>
      </c>
      <c r="G8" s="21">
        <v>-1.21E-2</v>
      </c>
      <c r="H8" s="21">
        <f t="shared" si="0"/>
        <v>-1.1003108127458527E-2</v>
      </c>
      <c r="I8" s="34">
        <v>11741.47</v>
      </c>
      <c r="J8" s="21">
        <v>1.7916666666666665E-3</v>
      </c>
      <c r="K8" s="21"/>
      <c r="L8" s="47">
        <v>45260</v>
      </c>
      <c r="M8" s="28">
        <v>4.883</v>
      </c>
      <c r="N8" s="21">
        <f t="shared" si="1"/>
        <v>-0.12049711815561959</v>
      </c>
    </row>
    <row r="9" spans="1:30" x14ac:dyDescent="0.25">
      <c r="A9">
        <v>202311</v>
      </c>
      <c r="B9">
        <v>1.89</v>
      </c>
      <c r="C9" s="21">
        <v>3.8461538461538325E-2</v>
      </c>
      <c r="D9" s="21">
        <v>1.1699999999999999E-2</v>
      </c>
      <c r="E9" s="21">
        <v>-3.6400000000000002E-2</v>
      </c>
      <c r="F9" s="21">
        <v>3.4599999999999999E-2</v>
      </c>
      <c r="G9" s="21">
        <v>-2.9900000000000003E-2</v>
      </c>
      <c r="H9" s="21">
        <f t="shared" si="0"/>
        <v>8.6326057793686406E-3</v>
      </c>
      <c r="I9" s="34">
        <v>11872.1</v>
      </c>
      <c r="J9" s="21">
        <v>1.7916666666666665E-3</v>
      </c>
      <c r="K9" s="21"/>
      <c r="L9" s="47">
        <v>45230</v>
      </c>
      <c r="M9" s="28">
        <v>5.5519999999999996</v>
      </c>
      <c r="N9" s="21">
        <f t="shared" si="1"/>
        <v>4.6559849198869019E-2</v>
      </c>
    </row>
    <row r="10" spans="1:30" x14ac:dyDescent="0.25">
      <c r="A10">
        <v>202310</v>
      </c>
      <c r="B10">
        <v>1.82</v>
      </c>
      <c r="C10" s="21">
        <v>-1.6216216216216273E-2</v>
      </c>
      <c r="D10" s="21">
        <v>1.8E-3</v>
      </c>
      <c r="E10" s="21">
        <v>1.7899999999999999E-2</v>
      </c>
      <c r="F10" s="21">
        <v>-4.1999999999999997E-3</v>
      </c>
      <c r="G10" s="21">
        <v>3.1400000000000004E-2</v>
      </c>
      <c r="H10" s="21">
        <f t="shared" si="0"/>
        <v>3.885986125575891E-2</v>
      </c>
      <c r="I10" s="34">
        <v>11770.49</v>
      </c>
      <c r="J10" s="21">
        <v>1.7916666666666665E-3</v>
      </c>
      <c r="K10" s="21"/>
      <c r="L10" s="47">
        <v>45198</v>
      </c>
      <c r="M10" s="28">
        <v>5.3049999999999997</v>
      </c>
      <c r="N10" s="21">
        <f t="shared" si="1"/>
        <v>8.8428395568321827E-2</v>
      </c>
      <c r="P10" t="s">
        <v>71</v>
      </c>
      <c r="R10" t="s">
        <v>74</v>
      </c>
    </row>
    <row r="11" spans="1:30" x14ac:dyDescent="0.25">
      <c r="A11">
        <v>202309</v>
      </c>
      <c r="B11">
        <v>1.85</v>
      </c>
      <c r="C11" s="21">
        <v>-1.0695187165775444E-2</v>
      </c>
      <c r="D11" s="21">
        <v>-2.0999999999999999E-3</v>
      </c>
      <c r="E11" s="21">
        <v>3.0299999999999997E-2</v>
      </c>
      <c r="F11" s="21">
        <v>1.04E-2</v>
      </c>
      <c r="G11" s="21">
        <v>1.7399999999999999E-2</v>
      </c>
      <c r="H11" s="21">
        <f t="shared" si="0"/>
        <v>5.3218674269290167E-2</v>
      </c>
      <c r="I11" s="34">
        <v>11330.2</v>
      </c>
      <c r="J11" s="21">
        <v>1.7916666666666665E-3</v>
      </c>
      <c r="K11" s="21"/>
      <c r="L11" s="47">
        <v>45169</v>
      </c>
      <c r="M11" s="28">
        <v>4.8739999999999997</v>
      </c>
      <c r="N11" s="21">
        <f t="shared" si="1"/>
        <v>4.0785821054879268E-2</v>
      </c>
      <c r="P11" t="s">
        <v>72</v>
      </c>
      <c r="Q11">
        <v>1.1859999999999999</v>
      </c>
      <c r="R11" s="51">
        <v>0.6</v>
      </c>
    </row>
    <row r="12" spans="1:30" x14ac:dyDescent="0.25">
      <c r="A12">
        <v>202308</v>
      </c>
      <c r="B12">
        <v>1.87</v>
      </c>
      <c r="C12" s="21">
        <v>-3.1088082901554293E-2</v>
      </c>
      <c r="D12" s="21">
        <v>1.09E-2</v>
      </c>
      <c r="E12" s="21">
        <v>1.6000000000000001E-3</v>
      </c>
      <c r="F12" s="21">
        <v>4.3400000000000001E-2</v>
      </c>
      <c r="G12" s="21">
        <v>-1.6399999999999998E-2</v>
      </c>
      <c r="H12" s="21">
        <f t="shared" si="0"/>
        <v>-4.7691173229064354E-2</v>
      </c>
      <c r="I12" s="34">
        <v>10757.69</v>
      </c>
      <c r="J12" s="21">
        <v>1.7916666666666665E-3</v>
      </c>
      <c r="K12" s="21"/>
      <c r="L12" s="47">
        <v>45138</v>
      </c>
      <c r="M12" s="28">
        <v>4.6829999999999998</v>
      </c>
      <c r="N12" s="21">
        <f t="shared" si="1"/>
        <v>1.2978585334198378E-2</v>
      </c>
      <c r="P12" t="s">
        <v>73</v>
      </c>
      <c r="Q12" s="50">
        <v>0.97175945618211002</v>
      </c>
      <c r="R12" s="51">
        <v>0.4</v>
      </c>
    </row>
    <row r="13" spans="1:30" x14ac:dyDescent="0.25">
      <c r="A13">
        <v>202307</v>
      </c>
      <c r="B13">
        <v>1.93</v>
      </c>
      <c r="C13" s="21">
        <v>-0.18565400843881863</v>
      </c>
      <c r="D13" s="21">
        <v>-8.6E-3</v>
      </c>
      <c r="E13" s="21">
        <v>5.6000000000000008E-3</v>
      </c>
      <c r="F13" s="21">
        <v>1.09E-2</v>
      </c>
      <c r="G13" s="21">
        <v>-5.1999999999999998E-3</v>
      </c>
      <c r="H13" s="21">
        <f t="shared" si="0"/>
        <v>-2.233332871751903E-2</v>
      </c>
      <c r="I13" s="34">
        <v>11296.43</v>
      </c>
      <c r="J13" s="21">
        <v>1.7916666666666665E-3</v>
      </c>
      <c r="K13" s="21"/>
      <c r="L13" s="47">
        <v>45107</v>
      </c>
      <c r="M13" s="28">
        <v>4.6230000000000002</v>
      </c>
      <c r="N13" s="21">
        <f t="shared" si="1"/>
        <v>7.887981330221705E-2</v>
      </c>
    </row>
    <row r="14" spans="1:30" x14ac:dyDescent="0.25">
      <c r="A14">
        <v>202306</v>
      </c>
      <c r="B14">
        <v>2.37</v>
      </c>
      <c r="C14" s="21">
        <v>4.8672566371681603E-2</v>
      </c>
      <c r="D14" s="21">
        <v>-1.21E-2</v>
      </c>
      <c r="E14" s="21">
        <v>1.8E-3</v>
      </c>
      <c r="F14" s="21">
        <v>1.47E-2</v>
      </c>
      <c r="G14" s="21">
        <v>-5.3E-3</v>
      </c>
      <c r="H14" s="21">
        <f t="shared" si="0"/>
        <v>-4.1611127930558323E-2</v>
      </c>
      <c r="I14" s="34">
        <v>11554.48</v>
      </c>
      <c r="J14" s="21">
        <v>1.7916666666666665E-3</v>
      </c>
      <c r="K14" s="21"/>
      <c r="L14" s="47">
        <v>45077</v>
      </c>
      <c r="M14" s="28">
        <v>4.2850000000000001</v>
      </c>
      <c r="N14" s="21">
        <f t="shared" si="1"/>
        <v>4.7677261613692012E-2</v>
      </c>
      <c r="P14" t="s">
        <v>75</v>
      </c>
      <c r="Q14" s="50">
        <f>SUMPRODUCT(Q11:Q12,R11:R12)</f>
        <v>1.1003037824728439</v>
      </c>
    </row>
    <row r="15" spans="1:30" x14ac:dyDescent="0.25">
      <c r="A15">
        <v>202305</v>
      </c>
      <c r="B15">
        <v>2.2599999999999998</v>
      </c>
      <c r="C15" s="21">
        <v>-8.7719298245614308E-3</v>
      </c>
      <c r="D15" s="21">
        <v>3.8E-3</v>
      </c>
      <c r="E15" s="21">
        <v>1.8600000000000002E-2</v>
      </c>
      <c r="F15" s="21">
        <v>8.0000000000000004E-4</v>
      </c>
      <c r="G15" s="21">
        <v>-7.4000000000000003E-3</v>
      </c>
      <c r="H15" s="21">
        <f t="shared" si="0"/>
        <v>1.1721592048651974E-2</v>
      </c>
      <c r="I15" s="34">
        <v>12056.15</v>
      </c>
      <c r="J15" s="21">
        <v>1.7916666666666665E-3</v>
      </c>
      <c r="K15" s="21"/>
      <c r="L15" s="47">
        <v>45044</v>
      </c>
      <c r="M15" s="28">
        <v>4.09</v>
      </c>
      <c r="N15" s="21">
        <f t="shared" si="1"/>
        <v>-2.5262154432793116E-2</v>
      </c>
    </row>
    <row r="16" spans="1:30" x14ac:dyDescent="0.25">
      <c r="A16">
        <v>202304</v>
      </c>
      <c r="B16">
        <v>2.2799999999999998</v>
      </c>
      <c r="C16" s="21">
        <v>3.6363636363636154E-2</v>
      </c>
      <c r="D16" s="21">
        <v>-6.6E-3</v>
      </c>
      <c r="E16" s="21">
        <v>-2.7000000000000001E-3</v>
      </c>
      <c r="F16" s="21">
        <v>-0.01</v>
      </c>
      <c r="G16" s="21">
        <v>5.1000000000000004E-3</v>
      </c>
      <c r="H16" s="21">
        <f t="shared" si="0"/>
        <v>8.758140389282687E-3</v>
      </c>
      <c r="I16" s="34">
        <v>11916.47</v>
      </c>
      <c r="J16" s="21">
        <v>1.7916666666666665E-3</v>
      </c>
      <c r="K16" s="21"/>
      <c r="L16" s="47">
        <v>45016</v>
      </c>
      <c r="M16" s="28">
        <v>4.1959999999999997</v>
      </c>
      <c r="N16" s="21">
        <f t="shared" si="1"/>
        <v>-8.1838074398249527E-2</v>
      </c>
    </row>
    <row r="17" spans="1:14" x14ac:dyDescent="0.25">
      <c r="A17">
        <v>202303</v>
      </c>
      <c r="B17">
        <v>2.2000000000000002</v>
      </c>
      <c r="C17" s="21">
        <v>-8.3333333333333259E-2</v>
      </c>
      <c r="D17" s="21">
        <v>-2.3900000000000001E-2</v>
      </c>
      <c r="E17" s="21">
        <v>-1.1000000000000001E-3</v>
      </c>
      <c r="F17" s="21">
        <v>8.6E-3</v>
      </c>
      <c r="G17" s="21">
        <v>-6.3E-3</v>
      </c>
      <c r="H17" s="21">
        <f t="shared" si="0"/>
        <v>-1.7207383792130382E-2</v>
      </c>
      <c r="I17" s="34">
        <v>11813.01</v>
      </c>
      <c r="J17" s="21">
        <v>1.7916666666666665E-3</v>
      </c>
      <c r="K17" s="21"/>
      <c r="L17" s="47">
        <v>44985</v>
      </c>
      <c r="M17" s="28">
        <v>4.57</v>
      </c>
      <c r="N17" s="21">
        <f t="shared" si="1"/>
        <v>9.6975516082573154E-2</v>
      </c>
    </row>
    <row r="18" spans="1:14" x14ac:dyDescent="0.25">
      <c r="A18">
        <v>202302</v>
      </c>
      <c r="B18">
        <v>2.4</v>
      </c>
      <c r="C18" s="21">
        <v>4.1841004184099972E-3</v>
      </c>
      <c r="D18" s="21">
        <v>-8.8999999999999999E-3</v>
      </c>
      <c r="E18" s="21">
        <v>2.81E-2</v>
      </c>
      <c r="F18" s="21">
        <v>-6.8000000000000005E-3</v>
      </c>
      <c r="G18" s="21">
        <v>2.46E-2</v>
      </c>
      <c r="H18" s="21">
        <f t="shared" si="0"/>
        <v>1.1387942277756746E-2</v>
      </c>
      <c r="I18" s="34">
        <v>12019.84</v>
      </c>
      <c r="J18" s="21">
        <v>1.7916666666666665E-3</v>
      </c>
      <c r="K18" s="21"/>
      <c r="L18" s="47">
        <v>44957</v>
      </c>
      <c r="M18" s="28">
        <v>4.1660000000000004</v>
      </c>
      <c r="N18" s="21">
        <f t="shared" si="1"/>
        <v>-6.8425760286225379E-2</v>
      </c>
    </row>
    <row r="19" spans="1:14" x14ac:dyDescent="0.25">
      <c r="A19">
        <v>202301</v>
      </c>
      <c r="B19">
        <v>2.39</v>
      </c>
      <c r="C19" s="21">
        <v>-8.0769230769230704E-2</v>
      </c>
      <c r="D19" s="21">
        <v>-7.9000000000000008E-3</v>
      </c>
      <c r="E19" s="21">
        <v>-4.6100000000000002E-2</v>
      </c>
      <c r="F19" s="21">
        <v>1.5300000000000001E-2</v>
      </c>
      <c r="G19" s="21">
        <v>-3.9699999999999999E-2</v>
      </c>
      <c r="H19" s="21">
        <f t="shared" si="0"/>
        <v>-8.4744480259080213E-4</v>
      </c>
      <c r="I19" s="34">
        <v>11884.5</v>
      </c>
      <c r="J19" s="21">
        <v>1.7916666666666665E-3</v>
      </c>
      <c r="K19" s="21"/>
      <c r="L19" s="47">
        <v>44925</v>
      </c>
      <c r="M19" s="28">
        <v>4.4720000000000004</v>
      </c>
      <c r="N19" s="21">
        <f t="shared" si="1"/>
        <v>9.500489715964755E-2</v>
      </c>
    </row>
    <row r="20" spans="1:14" x14ac:dyDescent="0.25">
      <c r="A20">
        <v>202212</v>
      </c>
      <c r="B20">
        <v>2.6</v>
      </c>
      <c r="C20" s="21">
        <v>3.5856573705179473E-2</v>
      </c>
      <c r="D20" s="21">
        <v>-1.1699999999999999E-2</v>
      </c>
      <c r="E20" s="21">
        <v>6.3299999999999995E-2</v>
      </c>
      <c r="F20" s="21">
        <v>-1.7000000000000001E-2</v>
      </c>
      <c r="G20" s="21">
        <v>5.3099999999999994E-2</v>
      </c>
      <c r="H20" s="21">
        <f t="shared" si="0"/>
        <v>-6.1114397729893355E-3</v>
      </c>
      <c r="I20" s="34">
        <v>11894.58</v>
      </c>
      <c r="J20" s="21">
        <v>1.7916666666666665E-3</v>
      </c>
      <c r="K20" s="21"/>
      <c r="L20" s="47">
        <v>44895</v>
      </c>
      <c r="M20" s="28">
        <v>4.0839999999999996</v>
      </c>
      <c r="N20" s="21">
        <f t="shared" si="1"/>
        <v>-2.4366937410415734E-2</v>
      </c>
    </row>
    <row r="21" spans="1:14" x14ac:dyDescent="0.25">
      <c r="A21">
        <v>202211</v>
      </c>
      <c r="B21">
        <v>2.5099999999999998</v>
      </c>
      <c r="C21" s="21">
        <v>5.9071729957805852E-2</v>
      </c>
      <c r="D21" s="21">
        <v>-6.3500000000000001E-2</v>
      </c>
      <c r="E21" s="21">
        <v>-3.2799999999999996E-2</v>
      </c>
      <c r="F21" s="21">
        <v>1.6899999999999998E-2</v>
      </c>
      <c r="G21" s="21">
        <v>-1.1399999999999999E-2</v>
      </c>
      <c r="H21" s="21">
        <f t="shared" si="0"/>
        <v>4.3098549319982915E-2</v>
      </c>
      <c r="I21" s="34">
        <v>11967.72</v>
      </c>
      <c r="J21" s="21">
        <v>1.7916666666666665E-3</v>
      </c>
      <c r="K21" s="21"/>
      <c r="L21" s="47">
        <v>44865</v>
      </c>
      <c r="M21" s="28">
        <v>4.1859999999999999</v>
      </c>
      <c r="N21" s="21">
        <f t="shared" si="1"/>
        <v>-2.7190332326283984E-2</v>
      </c>
    </row>
    <row r="22" spans="1:14" x14ac:dyDescent="0.25">
      <c r="A22">
        <v>202210</v>
      </c>
      <c r="B22">
        <v>2.37</v>
      </c>
      <c r="C22" s="21">
        <v>-0.14130434782608681</v>
      </c>
      <c r="D22" s="21">
        <v>-4.8999999999999998E-3</v>
      </c>
      <c r="E22" s="21">
        <v>-1.7600000000000001E-2</v>
      </c>
      <c r="F22" s="21">
        <v>3.3000000000000002E-2</v>
      </c>
      <c r="G22" s="21">
        <v>-1.95E-2</v>
      </c>
      <c r="H22" s="21">
        <f t="shared" si="0"/>
        <v>-6.8213060204086462E-3</v>
      </c>
      <c r="I22" s="34">
        <v>11473.24</v>
      </c>
      <c r="J22" s="21">
        <v>1.7916666666666665E-3</v>
      </c>
      <c r="K22" s="21"/>
      <c r="L22" s="47">
        <v>44834</v>
      </c>
      <c r="M22" s="28">
        <v>4.3029999999999999</v>
      </c>
      <c r="N22" s="21">
        <f t="shared" si="1"/>
        <v>8.1427494345312823E-2</v>
      </c>
    </row>
    <row r="23" spans="1:14" x14ac:dyDescent="0.25">
      <c r="A23">
        <v>202209</v>
      </c>
      <c r="B23">
        <v>2.76</v>
      </c>
      <c r="C23" s="21">
        <v>-4.8275862068965614E-2</v>
      </c>
      <c r="D23" s="21">
        <v>-1.3999999999999999E-2</v>
      </c>
      <c r="E23" s="21">
        <v>4.5999999999999999E-2</v>
      </c>
      <c r="F23" s="21">
        <v>-1.55E-2</v>
      </c>
      <c r="G23" s="21">
        <v>2.8999999999999998E-2</v>
      </c>
      <c r="H23" s="21">
        <f t="shared" si="0"/>
        <v>1.8839468956460603E-2</v>
      </c>
      <c r="I23" s="34">
        <v>11552.04</v>
      </c>
      <c r="J23" s="21">
        <v>1.7916666666666665E-3</v>
      </c>
      <c r="K23" s="21"/>
      <c r="L23" s="47">
        <v>44804</v>
      </c>
      <c r="M23" s="28">
        <v>3.9790000000000001</v>
      </c>
      <c r="N23" s="21">
        <f t="shared" si="1"/>
        <v>0.16515373352855045</v>
      </c>
    </row>
    <row r="24" spans="1:14" x14ac:dyDescent="0.25">
      <c r="A24">
        <v>202208</v>
      </c>
      <c r="B24">
        <v>2.9</v>
      </c>
      <c r="C24" s="21">
        <v>7.0110701107011009E-2</v>
      </c>
      <c r="D24" s="21">
        <v>4.5000000000000005E-3</v>
      </c>
      <c r="E24" s="21">
        <v>1.3999999999999999E-2</v>
      </c>
      <c r="F24" s="21">
        <v>5.7999999999999996E-3</v>
      </c>
      <c r="G24" s="21">
        <v>-9.8999999999999991E-3</v>
      </c>
      <c r="H24" s="21">
        <f t="shared" si="0"/>
        <v>2.4645503993869555E-2</v>
      </c>
      <c r="I24" s="34">
        <v>11338.43</v>
      </c>
      <c r="J24" s="21">
        <v>1.7916666666666665E-3</v>
      </c>
      <c r="K24" s="21"/>
      <c r="L24" s="47">
        <v>44771</v>
      </c>
      <c r="M24" s="28">
        <v>3.415</v>
      </c>
      <c r="N24" s="21">
        <f t="shared" si="1"/>
        <v>-0.1155141155141155</v>
      </c>
    </row>
    <row r="25" spans="1:14" x14ac:dyDescent="0.25">
      <c r="A25">
        <v>202207</v>
      </c>
      <c r="B25">
        <v>2.71</v>
      </c>
      <c r="C25" s="21">
        <v>-4.9122807017543901E-2</v>
      </c>
      <c r="D25" s="21">
        <v>2.6499999999999999E-2</v>
      </c>
      <c r="E25" s="21">
        <v>-7.5999999999999998E-2</v>
      </c>
      <c r="F25" s="21">
        <v>-2.3E-3</v>
      </c>
      <c r="G25" s="21">
        <v>-4.2300000000000004E-2</v>
      </c>
      <c r="H25" s="21">
        <f t="shared" si="0"/>
        <v>-4.6149934057977404E-2</v>
      </c>
      <c r="I25" s="34">
        <v>11065.71</v>
      </c>
      <c r="J25" s="21">
        <v>1.7916666666666665E-3</v>
      </c>
      <c r="K25" s="21"/>
      <c r="L25" s="47">
        <v>44742</v>
      </c>
      <c r="M25" s="28">
        <v>3.8610000000000002</v>
      </c>
      <c r="N25" s="21">
        <f t="shared" si="1"/>
        <v>6.8936877076412051E-2</v>
      </c>
    </row>
    <row r="26" spans="1:14" x14ac:dyDescent="0.25">
      <c r="A26">
        <v>202206</v>
      </c>
      <c r="B26">
        <v>2.85</v>
      </c>
      <c r="C26" s="21">
        <v>2.8880866425992746E-2</v>
      </c>
      <c r="D26" s="21">
        <v>-3.5799999999999998E-2</v>
      </c>
      <c r="E26" s="21">
        <v>3.9599999999999996E-2</v>
      </c>
      <c r="F26" s="21">
        <v>-9.0000000000000011E-3</v>
      </c>
      <c r="G26" s="21">
        <v>6.08E-2</v>
      </c>
      <c r="H26" s="21">
        <f t="shared" si="0"/>
        <v>9.4364659151719987E-3</v>
      </c>
      <c r="I26" s="34">
        <v>11601.1</v>
      </c>
      <c r="J26" s="21">
        <v>1.7916666666666665E-3</v>
      </c>
      <c r="K26" s="21"/>
      <c r="L26" s="47">
        <v>44712</v>
      </c>
      <c r="M26" s="28">
        <v>3.6120000000000001</v>
      </c>
      <c r="N26" s="21">
        <f t="shared" si="1"/>
        <v>-7.692307692307665E-3</v>
      </c>
    </row>
    <row r="27" spans="1:14" x14ac:dyDescent="0.25">
      <c r="A27">
        <v>202205</v>
      </c>
      <c r="B27">
        <v>2.77</v>
      </c>
      <c r="C27" s="21">
        <v>-4.8109965635738883E-2</v>
      </c>
      <c r="D27" s="21">
        <v>-3.8599999999999995E-2</v>
      </c>
      <c r="E27" s="21">
        <v>3.9900000000000005E-2</v>
      </c>
      <c r="F27" s="21">
        <v>2.8999999999999998E-3</v>
      </c>
      <c r="G27" s="21">
        <v>2.1700000000000001E-2</v>
      </c>
      <c r="H27" s="21">
        <f t="shared" si="0"/>
        <v>5.7407969674385884E-2</v>
      </c>
      <c r="I27" s="34">
        <v>11492.65</v>
      </c>
      <c r="J27" s="21">
        <v>1.7916666666666665E-3</v>
      </c>
      <c r="K27" s="21"/>
      <c r="L27" s="47">
        <v>44680</v>
      </c>
      <c r="M27" s="28">
        <v>3.64</v>
      </c>
      <c r="N27" s="21">
        <f t="shared" si="1"/>
        <v>0.12973308504034775</v>
      </c>
    </row>
    <row r="28" spans="1:14" x14ac:dyDescent="0.25">
      <c r="A28">
        <v>202204</v>
      </c>
      <c r="B28">
        <v>2.91</v>
      </c>
      <c r="C28" s="21">
        <v>0.11068702290076327</v>
      </c>
      <c r="D28" s="21">
        <v>8.9999999999999998E-4</v>
      </c>
      <c r="E28" s="21">
        <v>5.2000000000000005E-2</v>
      </c>
      <c r="F28" s="21">
        <v>-1.06E-2</v>
      </c>
      <c r="G28" s="21">
        <v>3.9800000000000002E-2</v>
      </c>
      <c r="H28" s="21">
        <f t="shared" si="0"/>
        <v>-3.8877501030213035E-2</v>
      </c>
      <c r="I28" s="34">
        <v>10868.7</v>
      </c>
      <c r="J28" s="21">
        <v>1.7916666666666665E-3</v>
      </c>
      <c r="K28" s="21"/>
      <c r="L28" s="47">
        <v>44651</v>
      </c>
      <c r="M28" s="28">
        <v>3.222</v>
      </c>
      <c r="N28" s="21">
        <f t="shared" si="1"/>
        <v>0.1712104689203926</v>
      </c>
    </row>
    <row r="29" spans="1:14" x14ac:dyDescent="0.25">
      <c r="A29">
        <v>202203</v>
      </c>
      <c r="B29">
        <v>2.62</v>
      </c>
      <c r="C29" s="21">
        <v>-9.6551724137931005E-2</v>
      </c>
      <c r="D29" s="21">
        <v>2.0000000000000001E-4</v>
      </c>
      <c r="E29" s="21">
        <v>-9.300000000000001E-3</v>
      </c>
      <c r="F29" s="21">
        <v>7.4000000000000003E-3</v>
      </c>
      <c r="G29" s="21">
        <v>-1.66E-2</v>
      </c>
      <c r="H29" s="21">
        <f t="shared" si="0"/>
        <v>-4.8463939819762158E-2</v>
      </c>
      <c r="I29" s="34">
        <v>11308.34</v>
      </c>
      <c r="J29" s="21">
        <v>1.7916666666666665E-3</v>
      </c>
      <c r="K29" s="21"/>
      <c r="L29" s="47">
        <v>44620</v>
      </c>
      <c r="M29" s="28">
        <v>2.7509999999999999</v>
      </c>
      <c r="N29" s="21">
        <f t="shared" si="1"/>
        <v>5.7263643351268323E-2</v>
      </c>
    </row>
    <row r="30" spans="1:14" x14ac:dyDescent="0.25">
      <c r="A30">
        <v>202202</v>
      </c>
      <c r="B30">
        <v>2.9</v>
      </c>
      <c r="C30" s="21">
        <v>1.0452961672473782E-2</v>
      </c>
      <c r="D30" s="21">
        <v>-2.9500000000000002E-2</v>
      </c>
      <c r="E30" s="21">
        <v>2.5699999999999997E-2</v>
      </c>
      <c r="F30" s="21">
        <v>1.2E-2</v>
      </c>
      <c r="G30" s="21">
        <v>2.4900000000000002E-2</v>
      </c>
      <c r="H30" s="21">
        <f t="shared" si="0"/>
        <v>-1.8658558940931158E-2</v>
      </c>
      <c r="I30" s="34">
        <v>11884.3</v>
      </c>
      <c r="J30" s="21">
        <v>1.7916666666666665E-3</v>
      </c>
      <c r="K30" s="21"/>
      <c r="L30" s="47">
        <v>44592</v>
      </c>
      <c r="M30" s="28">
        <v>2.6019999999999999</v>
      </c>
      <c r="N30" s="21">
        <f t="shared" si="1"/>
        <v>8.9614740368509249E-2</v>
      </c>
    </row>
    <row r="31" spans="1:14" x14ac:dyDescent="0.25">
      <c r="A31">
        <v>202201</v>
      </c>
      <c r="B31">
        <v>2.87</v>
      </c>
      <c r="C31" s="21">
        <v>-3.0405405405405372E-2</v>
      </c>
      <c r="D31" s="21">
        <v>-3.2400000000000005E-2</v>
      </c>
      <c r="E31" s="21">
        <v>0.10249999999999999</v>
      </c>
      <c r="F31" s="21">
        <v>-2.2499999999999999E-2</v>
      </c>
      <c r="G31" s="21">
        <v>8.0600000000000005E-2</v>
      </c>
      <c r="H31" s="21">
        <f t="shared" si="0"/>
        <v>1.1061324436852482E-2</v>
      </c>
      <c r="I31" s="34">
        <v>12110.26</v>
      </c>
      <c r="J31" s="21">
        <v>1.7916666666666665E-3</v>
      </c>
      <c r="K31" s="21"/>
      <c r="L31" s="47">
        <v>44561</v>
      </c>
      <c r="M31" s="28">
        <v>2.3879999999999999</v>
      </c>
      <c r="N31" s="21">
        <f t="shared" si="1"/>
        <v>-3.9806996381182236E-2</v>
      </c>
    </row>
    <row r="32" spans="1:14" x14ac:dyDescent="0.25">
      <c r="A32">
        <v>202112</v>
      </c>
      <c r="B32">
        <v>2.96</v>
      </c>
      <c r="C32" s="21">
        <v>8.4249084249084172E-2</v>
      </c>
      <c r="D32" s="21">
        <v>-4.3E-3</v>
      </c>
      <c r="E32" s="21">
        <v>2.63E-2</v>
      </c>
      <c r="F32" s="21">
        <v>4.1700000000000001E-2</v>
      </c>
      <c r="G32" s="21">
        <v>1.83E-2</v>
      </c>
      <c r="H32" s="21">
        <f t="shared" si="0"/>
        <v>7.43267111881174E-3</v>
      </c>
      <c r="I32" s="34">
        <v>11977.77</v>
      </c>
      <c r="J32" s="21">
        <v>1.7916666666666665E-3</v>
      </c>
      <c r="K32" s="21"/>
      <c r="L32" s="47">
        <v>44530</v>
      </c>
      <c r="M32" s="28">
        <v>2.4870000000000001</v>
      </c>
      <c r="N32" s="21">
        <f t="shared" si="1"/>
        <v>-5.6166982922201014E-2</v>
      </c>
    </row>
    <row r="33" spans="1:14" x14ac:dyDescent="0.25">
      <c r="A33">
        <v>202111</v>
      </c>
      <c r="B33">
        <v>2.73</v>
      </c>
      <c r="C33" s="21">
        <v>-0.125</v>
      </c>
      <c r="D33" s="21">
        <v>1.5900000000000001E-2</v>
      </c>
      <c r="E33" s="21">
        <v>-7.9000000000000008E-3</v>
      </c>
      <c r="F33" s="21">
        <v>3.6200000000000003E-2</v>
      </c>
      <c r="G33" s="21">
        <v>3.7000000000000002E-3</v>
      </c>
      <c r="H33" s="21">
        <f t="shared" si="0"/>
        <v>-8.7800383158518236E-2</v>
      </c>
      <c r="I33" s="34">
        <v>11889.4</v>
      </c>
      <c r="J33" s="21">
        <v>1.7916666666666665E-3</v>
      </c>
      <c r="K33" s="21"/>
      <c r="L33" s="47">
        <v>44498</v>
      </c>
      <c r="M33" s="28">
        <v>2.6349999999999998</v>
      </c>
      <c r="N33" s="21">
        <f t="shared" si="1"/>
        <v>0.26076555023923453</v>
      </c>
    </row>
    <row r="34" spans="1:14" x14ac:dyDescent="0.25">
      <c r="A34">
        <v>202110</v>
      </c>
      <c r="B34">
        <v>3.12</v>
      </c>
      <c r="C34" s="21">
        <v>4.0000000000000036E-2</v>
      </c>
      <c r="D34" s="21">
        <v>1.5300000000000001E-2</v>
      </c>
      <c r="E34" s="21">
        <v>-1.5E-3</v>
      </c>
      <c r="F34" s="21">
        <v>-1.1899999999999999E-2</v>
      </c>
      <c r="G34" s="21">
        <v>-2.3E-3</v>
      </c>
      <c r="H34" s="21">
        <f t="shared" si="0"/>
        <v>2.4755265977980834E-2</v>
      </c>
      <c r="I34" s="34">
        <v>13033.77</v>
      </c>
      <c r="J34" s="21">
        <v>1.7916666666666665E-3</v>
      </c>
      <c r="K34" s="21"/>
      <c r="L34" s="47">
        <v>44469</v>
      </c>
      <c r="M34" s="28">
        <v>2.09</v>
      </c>
      <c r="N34" s="21">
        <f t="shared" si="1"/>
        <v>0.14709110867178921</v>
      </c>
    </row>
    <row r="35" spans="1:14" x14ac:dyDescent="0.25">
      <c r="A35">
        <v>202109</v>
      </c>
      <c r="B35">
        <v>3</v>
      </c>
      <c r="C35" s="21">
        <v>-6.25E-2</v>
      </c>
      <c r="D35" s="21">
        <v>2.5899999999999999E-2</v>
      </c>
      <c r="E35" s="21">
        <v>1.8600000000000002E-2</v>
      </c>
      <c r="F35" s="21">
        <v>-1.6299999999999999E-2</v>
      </c>
      <c r="G35" s="21">
        <v>-8.9999999999999998E-4</v>
      </c>
      <c r="H35" s="21">
        <f t="shared" si="0"/>
        <v>-2.9077498774792265E-2</v>
      </c>
      <c r="I35" s="34">
        <v>12718.91</v>
      </c>
      <c r="J35" s="21">
        <v>1.7916666666666665E-3</v>
      </c>
      <c r="K35" s="21"/>
      <c r="L35" s="47">
        <v>44439</v>
      </c>
      <c r="M35" s="28">
        <v>1.8220000000000001</v>
      </c>
      <c r="N35" s="21">
        <f t="shared" si="1"/>
        <v>0.10424242424242425</v>
      </c>
    </row>
    <row r="36" spans="1:14" x14ac:dyDescent="0.25">
      <c r="A36">
        <v>202108</v>
      </c>
      <c r="B36">
        <v>3.2</v>
      </c>
      <c r="C36" s="21">
        <v>0</v>
      </c>
      <c r="D36" s="21">
        <v>1.26E-2</v>
      </c>
      <c r="E36" s="21">
        <v>-3.0699999999999998E-2</v>
      </c>
      <c r="F36" s="21">
        <v>-2.06E-2</v>
      </c>
      <c r="G36" s="21">
        <v>-3.9300000000000002E-2</v>
      </c>
      <c r="H36" s="21">
        <f t="shared" si="0"/>
        <v>-1.3252725267706045E-2</v>
      </c>
      <c r="I36" s="34">
        <v>13099.82</v>
      </c>
      <c r="J36" s="21">
        <v>1.7916666666666665E-3</v>
      </c>
      <c r="K36" s="21"/>
      <c r="L36" s="47">
        <v>44407</v>
      </c>
      <c r="M36" s="28">
        <v>1.65</v>
      </c>
      <c r="N36" s="21">
        <f t="shared" si="1"/>
        <v>-6.5155807365439133E-2</v>
      </c>
    </row>
    <row r="37" spans="1:14" x14ac:dyDescent="0.25">
      <c r="A37">
        <v>202107</v>
      </c>
      <c r="B37">
        <v>3.2</v>
      </c>
      <c r="C37" s="21">
        <v>-1.8404907975460016E-2</v>
      </c>
      <c r="D37" s="21">
        <v>7.4999999999999997E-3</v>
      </c>
      <c r="E37" s="21">
        <v>1.4000000000000002E-3</v>
      </c>
      <c r="F37" s="21">
        <v>3.6000000000000004E-2</v>
      </c>
      <c r="G37" s="21">
        <v>-2.2000000000000002E-2</v>
      </c>
      <c r="H37" s="21">
        <f t="shared" si="0"/>
        <v>4.306735164912423E-3</v>
      </c>
      <c r="I37" s="34">
        <v>13275.76</v>
      </c>
      <c r="J37" s="21">
        <v>1.7916666666666665E-3</v>
      </c>
      <c r="K37" s="21"/>
      <c r="L37" s="47">
        <v>44377</v>
      </c>
      <c r="M37" s="28">
        <v>1.7649999999999999</v>
      </c>
      <c r="N37" s="21">
        <f t="shared" si="1"/>
        <v>-1.6713091922005541E-2</v>
      </c>
    </row>
    <row r="38" spans="1:14" x14ac:dyDescent="0.25">
      <c r="A38">
        <v>202106</v>
      </c>
      <c r="B38">
        <v>3.26</v>
      </c>
      <c r="C38" s="21">
        <v>1.2422360248447006E-2</v>
      </c>
      <c r="D38" s="21">
        <v>6.3E-3</v>
      </c>
      <c r="E38" s="21">
        <v>-9.7999999999999997E-3</v>
      </c>
      <c r="F38" s="21">
        <v>8.0000000000000004E-4</v>
      </c>
      <c r="G38" s="21">
        <v>-1.7100000000000001E-2</v>
      </c>
      <c r="H38" s="21">
        <f t="shared" si="0"/>
        <v>4.9569971701978188E-2</v>
      </c>
      <c r="I38" s="34">
        <v>13218.83</v>
      </c>
      <c r="J38" s="21">
        <v>1.7916666666666665E-3</v>
      </c>
      <c r="K38" s="21"/>
      <c r="L38" s="47">
        <v>44347</v>
      </c>
      <c r="M38" s="28">
        <v>1.7949999999999999</v>
      </c>
      <c r="N38" s="21">
        <f t="shared" si="1"/>
        <v>8.9199029126213691E-2</v>
      </c>
    </row>
    <row r="39" spans="1:14" x14ac:dyDescent="0.25">
      <c r="A39">
        <v>202105</v>
      </c>
      <c r="B39">
        <v>3.22</v>
      </c>
      <c r="C39" s="21">
        <v>-8.2621082621082476E-2</v>
      </c>
      <c r="D39" s="21">
        <v>-7.4999999999999997E-3</v>
      </c>
      <c r="E39" s="21">
        <v>1.1899999999999999E-2</v>
      </c>
      <c r="F39" s="21">
        <v>2.0499999999999997E-2</v>
      </c>
      <c r="G39" s="21">
        <v>2.0099999999999996E-2</v>
      </c>
      <c r="H39" s="21">
        <f t="shared" si="0"/>
        <v>-4.7476806852844167E-3</v>
      </c>
      <c r="I39" s="34">
        <v>12594.52</v>
      </c>
      <c r="J39" s="21">
        <v>1.7916666666666665E-3</v>
      </c>
      <c r="K39" s="21"/>
      <c r="L39" s="47">
        <v>44316</v>
      </c>
      <c r="M39" s="28">
        <v>1.6479999999999999</v>
      </c>
      <c r="N39" s="21">
        <f t="shared" si="1"/>
        <v>-8.9502762430939353E-2</v>
      </c>
    </row>
    <row r="40" spans="1:14" x14ac:dyDescent="0.25">
      <c r="A40">
        <v>202104</v>
      </c>
      <c r="B40">
        <v>3.51</v>
      </c>
      <c r="C40" s="21">
        <v>-2.7700831024930817E-2</v>
      </c>
      <c r="D40" s="21">
        <v>2.2400000000000003E-2</v>
      </c>
      <c r="E40" s="21">
        <v>-1.5900000000000001E-2</v>
      </c>
      <c r="F40" s="21">
        <v>9.1000000000000004E-3</v>
      </c>
      <c r="G40" s="21">
        <v>-2.3099999999999999E-2</v>
      </c>
      <c r="H40" s="21">
        <f t="shared" si="0"/>
        <v>2.7099065639021092E-2</v>
      </c>
      <c r="I40" s="34">
        <v>12654.6</v>
      </c>
      <c r="J40" s="21">
        <v>1.7916666666666665E-3</v>
      </c>
      <c r="K40" s="21"/>
      <c r="L40" s="47">
        <v>44286</v>
      </c>
      <c r="M40" s="28">
        <v>1.81</v>
      </c>
      <c r="N40" s="21">
        <f t="shared" si="1"/>
        <v>-4.7368421052631504E-2</v>
      </c>
    </row>
    <row r="41" spans="1:14" x14ac:dyDescent="0.25">
      <c r="A41">
        <v>202103</v>
      </c>
      <c r="B41">
        <v>3.61</v>
      </c>
      <c r="C41" s="21">
        <v>8.379888268156277E-3</v>
      </c>
      <c r="D41" s="21">
        <v>-3.0200000000000001E-2</v>
      </c>
      <c r="E41" s="21">
        <v>4.1100000000000005E-2</v>
      </c>
      <c r="F41" s="21">
        <v>-2.3E-3</v>
      </c>
      <c r="G41" s="21">
        <v>1.41E-2</v>
      </c>
      <c r="H41" s="21">
        <f t="shared" si="0"/>
        <v>-3.2236729968196043E-2</v>
      </c>
      <c r="I41" s="34">
        <v>12320.72</v>
      </c>
      <c r="J41" s="21">
        <v>1.7916666666666665E-3</v>
      </c>
      <c r="K41" s="21"/>
      <c r="L41" s="47">
        <v>44253</v>
      </c>
      <c r="M41" s="28">
        <v>1.9</v>
      </c>
      <c r="N41" s="21">
        <f t="shared" si="1"/>
        <v>0.69946332737030392</v>
      </c>
    </row>
    <row r="42" spans="1:14" x14ac:dyDescent="0.25">
      <c r="A42">
        <v>202102</v>
      </c>
      <c r="B42">
        <v>3.58</v>
      </c>
      <c r="C42" s="21">
        <v>2.8735632183908066E-2</v>
      </c>
      <c r="D42" s="21">
        <v>1.29E-2</v>
      </c>
      <c r="E42" s="21">
        <v>4.9100000000000005E-2</v>
      </c>
      <c r="F42" s="21">
        <v>-1.72E-2</v>
      </c>
      <c r="G42" s="21">
        <v>2.8900000000000002E-2</v>
      </c>
      <c r="H42" s="21">
        <f t="shared" si="0"/>
        <v>1.3568511309082876E-2</v>
      </c>
      <c r="I42" s="34">
        <v>12731.13</v>
      </c>
      <c r="J42" s="21">
        <v>1.7916666666666665E-3</v>
      </c>
      <c r="K42" s="21"/>
      <c r="L42" s="47">
        <v>44225</v>
      </c>
      <c r="M42" s="28">
        <v>1.1180000000000001</v>
      </c>
      <c r="N42" s="21">
        <f t="shared" si="1"/>
        <v>0.1327254305977712</v>
      </c>
    </row>
    <row r="43" spans="1:14" x14ac:dyDescent="0.25">
      <c r="A43">
        <v>202101</v>
      </c>
      <c r="B43">
        <v>3.48</v>
      </c>
      <c r="C43" s="21">
        <v>0.14473684210526305</v>
      </c>
      <c r="D43" s="21">
        <v>1.9799999999999998E-2</v>
      </c>
      <c r="E43" s="21">
        <v>7.7000000000000002E-3</v>
      </c>
      <c r="F43" s="21">
        <v>-4.3200000000000002E-2</v>
      </c>
      <c r="G43" s="21">
        <v>7.0999999999999995E-3</v>
      </c>
      <c r="H43" s="21">
        <f t="shared" si="0"/>
        <v>2.7267693822588646E-2</v>
      </c>
      <c r="I43" s="34">
        <v>12560.7</v>
      </c>
      <c r="J43" s="21">
        <v>1.7916666666666665E-3</v>
      </c>
      <c r="K43" s="21"/>
      <c r="L43" s="47">
        <v>44196</v>
      </c>
      <c r="M43" s="28">
        <v>0.98699999999999999</v>
      </c>
      <c r="N43" s="21">
        <f t="shared" si="1"/>
        <v>0.16528925619834722</v>
      </c>
    </row>
    <row r="44" spans="1:14" x14ac:dyDescent="0.25">
      <c r="A44">
        <v>202012</v>
      </c>
      <c r="B44">
        <v>3.04</v>
      </c>
      <c r="C44" s="21">
        <v>-3.2786885245901232E-3</v>
      </c>
      <c r="D44" s="21">
        <v>1.8000000000000002E-2</v>
      </c>
      <c r="E44" s="21">
        <v>-2.5600000000000001E-2</v>
      </c>
      <c r="F44" s="21">
        <v>2.6499999999999999E-2</v>
      </c>
      <c r="G44" s="21">
        <v>-4.0000000000000002E-4</v>
      </c>
      <c r="H44" s="21">
        <f t="shared" si="0"/>
        <v>-6.8559466576879169E-2</v>
      </c>
      <c r="I44" s="34">
        <v>12227.29</v>
      </c>
      <c r="J44" s="21">
        <v>1.7916666666666665E-3</v>
      </c>
      <c r="K44" s="21"/>
      <c r="L44" s="47">
        <v>44165</v>
      </c>
      <c r="M44" s="28">
        <v>0.84699999999999998</v>
      </c>
      <c r="N44" s="21">
        <f t="shared" si="1"/>
        <v>0.58911819887429639</v>
      </c>
    </row>
    <row r="45" spans="1:14" x14ac:dyDescent="0.25">
      <c r="A45">
        <v>202011</v>
      </c>
      <c r="B45">
        <v>3.05</v>
      </c>
      <c r="C45" s="21">
        <v>-4.9844236760124616E-2</v>
      </c>
      <c r="D45" s="21">
        <v>-2.2200000000000001E-2</v>
      </c>
      <c r="E45" s="21">
        <v>0.02</v>
      </c>
      <c r="F45" s="21">
        <v>6.7000000000000002E-3</v>
      </c>
      <c r="G45" s="21">
        <v>1.6E-2</v>
      </c>
      <c r="H45" s="21">
        <f t="shared" si="0"/>
        <v>2.7231118484773997E-3</v>
      </c>
      <c r="I45" s="34">
        <v>13127.29</v>
      </c>
      <c r="J45" s="21">
        <v>1.7916666666666665E-3</v>
      </c>
      <c r="K45" s="21"/>
      <c r="L45" s="47">
        <v>44134</v>
      </c>
      <c r="M45" s="28">
        <v>0.53300000000000003</v>
      </c>
      <c r="N45" s="21">
        <f t="shared" si="1"/>
        <v>6.175298804780871E-2</v>
      </c>
    </row>
    <row r="46" spans="1:14" x14ac:dyDescent="0.25">
      <c r="A46">
        <v>202010</v>
      </c>
      <c r="B46">
        <v>3.21</v>
      </c>
      <c r="C46" s="21">
        <v>5.2459016393442637E-2</v>
      </c>
      <c r="D46" s="21">
        <v>-5.4000000000000003E-3</v>
      </c>
      <c r="E46" s="21">
        <v>-1.1000000000000001E-3</v>
      </c>
      <c r="F46" s="21">
        <v>2.5999999999999999E-3</v>
      </c>
      <c r="G46" s="21">
        <v>4.0999999999999995E-3</v>
      </c>
      <c r="H46" s="21">
        <f t="shared" si="0"/>
        <v>2.5305986911560607E-2</v>
      </c>
      <c r="I46" s="34">
        <v>13091.64</v>
      </c>
      <c r="J46" s="21">
        <v>1.7916666666666665E-3</v>
      </c>
      <c r="K46" s="21"/>
      <c r="L46" s="47">
        <v>44104</v>
      </c>
      <c r="M46" s="28">
        <v>0.502</v>
      </c>
      <c r="N46" s="21">
        <f t="shared" si="1"/>
        <v>-0.19936204146730463</v>
      </c>
    </row>
    <row r="47" spans="1:14" x14ac:dyDescent="0.25">
      <c r="A47">
        <v>202009</v>
      </c>
      <c r="B47">
        <v>3.05</v>
      </c>
      <c r="C47" s="21">
        <v>8.9285714285714191E-2</v>
      </c>
      <c r="D47" s="21">
        <v>3.0600000000000002E-2</v>
      </c>
      <c r="E47" s="21">
        <v>1.4000000000000002E-3</v>
      </c>
      <c r="F47" s="21">
        <v>-7.9000000000000008E-3</v>
      </c>
      <c r="G47" s="21">
        <v>-1.55E-2</v>
      </c>
      <c r="H47" s="21">
        <f t="shared" si="0"/>
        <v>5.6605709642210345E-2</v>
      </c>
      <c r="I47" s="34">
        <v>12768.52</v>
      </c>
      <c r="J47" s="21">
        <v>1.7916666666666665E-3</v>
      </c>
      <c r="K47" s="21"/>
      <c r="L47" s="47">
        <v>44074</v>
      </c>
      <c r="M47" s="28">
        <v>0.627</v>
      </c>
      <c r="N47" s="21">
        <f t="shared" si="1"/>
        <v>-0.157258064516129</v>
      </c>
    </row>
    <row r="48" spans="1:14" x14ac:dyDescent="0.25">
      <c r="A48">
        <v>202008</v>
      </c>
      <c r="B48">
        <v>2.8</v>
      </c>
      <c r="C48" s="21">
        <v>-6.0402684563758413E-2</v>
      </c>
      <c r="D48" s="21">
        <v>9.5999999999999992E-3</v>
      </c>
      <c r="E48" s="21">
        <v>-3.9100000000000003E-2</v>
      </c>
      <c r="F48" s="21">
        <v>6.8000000000000005E-3</v>
      </c>
      <c r="G48" s="21">
        <v>-5.1100000000000007E-2</v>
      </c>
      <c r="H48" s="21">
        <f t="shared" si="0"/>
        <v>2.8703665869886263E-2</v>
      </c>
      <c r="I48" s="34">
        <v>12084.47</v>
      </c>
      <c r="J48" s="21">
        <v>1.7916666666666665E-3</v>
      </c>
      <c r="K48" s="21"/>
      <c r="L48" s="47">
        <v>44043</v>
      </c>
      <c r="M48" s="28">
        <v>0.74399999999999999</v>
      </c>
      <c r="N48" s="21">
        <f t="shared" si="1"/>
        <v>-0.19654427645788342</v>
      </c>
    </row>
    <row r="49" spans="1:14" x14ac:dyDescent="0.25">
      <c r="A49">
        <v>202007</v>
      </c>
      <c r="B49">
        <v>2.98</v>
      </c>
      <c r="C49" s="21">
        <v>0.16862745098039222</v>
      </c>
      <c r="D49" s="21">
        <v>3.1699999999999999E-2</v>
      </c>
      <c r="E49" s="21">
        <v>-0.06</v>
      </c>
      <c r="F49" s="21">
        <v>2.1899999999999999E-2</v>
      </c>
      <c r="G49" s="21">
        <v>-7.4000000000000003E-3</v>
      </c>
      <c r="H49" s="21">
        <f t="shared" si="0"/>
        <v>-1.5939605748578334E-2</v>
      </c>
      <c r="I49" s="34">
        <v>11747.28</v>
      </c>
      <c r="J49" s="21">
        <v>1.7916666666666665E-3</v>
      </c>
      <c r="K49" s="21"/>
      <c r="L49" s="47">
        <v>44012</v>
      </c>
      <c r="M49" s="28">
        <v>0.92600000000000005</v>
      </c>
      <c r="N49" s="21">
        <f t="shared" si="1"/>
        <v>0.12378640776699035</v>
      </c>
    </row>
    <row r="50" spans="1:14" x14ac:dyDescent="0.25">
      <c r="A50">
        <v>202006</v>
      </c>
      <c r="B50">
        <v>2.5499999999999998</v>
      </c>
      <c r="C50" s="21">
        <v>2.409638554216853E-2</v>
      </c>
      <c r="D50" s="21">
        <v>-3.0800000000000001E-2</v>
      </c>
      <c r="E50" s="21">
        <v>1.2E-2</v>
      </c>
      <c r="F50" s="21">
        <v>-7.4999999999999997E-3</v>
      </c>
      <c r="G50" s="21">
        <v>-8.3000000000000001E-3</v>
      </c>
      <c r="H50" s="21">
        <f t="shared" si="0"/>
        <v>1.7900462412269169E-2</v>
      </c>
      <c r="I50" s="34">
        <v>11937.56</v>
      </c>
      <c r="J50" s="21">
        <v>1.7916666666666665E-3</v>
      </c>
      <c r="K50" s="21"/>
      <c r="L50" s="47">
        <v>43980</v>
      </c>
      <c r="M50" s="28">
        <v>0.82399999999999995</v>
      </c>
      <c r="N50" s="21">
        <f t="shared" si="1"/>
        <v>-6.1503416856492077E-2</v>
      </c>
    </row>
    <row r="51" spans="1:14" x14ac:dyDescent="0.25">
      <c r="A51">
        <v>202005</v>
      </c>
      <c r="B51">
        <v>2.4900000000000002</v>
      </c>
      <c r="C51" s="21">
        <v>4.1841004184100417E-2</v>
      </c>
      <c r="D51" s="21">
        <v>6.6799999999999998E-2</v>
      </c>
      <c r="E51" s="21">
        <v>-8.5699999999999998E-2</v>
      </c>
      <c r="F51" s="21">
        <v>7.1199999999999999E-2</v>
      </c>
      <c r="G51" s="21">
        <v>-2.8399999999999998E-2</v>
      </c>
      <c r="H51" s="21">
        <f t="shared" si="0"/>
        <v>2.4153243589015938E-2</v>
      </c>
      <c r="I51" s="34">
        <v>11727.63</v>
      </c>
      <c r="J51" s="21">
        <v>1.7916666666666665E-3</v>
      </c>
      <c r="K51" s="21"/>
      <c r="L51" s="47">
        <v>43951</v>
      </c>
      <c r="M51" s="28">
        <v>0.878</v>
      </c>
      <c r="N51" s="21">
        <f t="shared" si="1"/>
        <v>-0.18928901200369341</v>
      </c>
    </row>
    <row r="52" spans="1:14" x14ac:dyDescent="0.25">
      <c r="A52">
        <v>202004</v>
      </c>
      <c r="B52">
        <v>2.39</v>
      </c>
      <c r="C52" s="21">
        <v>-2.0491803278688492E-2</v>
      </c>
      <c r="D52" s="21">
        <v>1.52E-2</v>
      </c>
      <c r="E52" s="21">
        <v>-5.8299999999999998E-2</v>
      </c>
      <c r="F52" s="21">
        <v>6.480000000000001E-2</v>
      </c>
      <c r="G52" s="21">
        <v>-3.5499999999999997E-2</v>
      </c>
      <c r="H52" s="21">
        <f t="shared" si="0"/>
        <v>5.2253131429527144E-2</v>
      </c>
      <c r="I52" s="34">
        <v>11451.05</v>
      </c>
      <c r="J52" s="21">
        <v>1.7916666666666665E-3</v>
      </c>
      <c r="K52" s="21"/>
      <c r="L52" s="47">
        <v>43921</v>
      </c>
      <c r="M52" s="28">
        <v>1.083</v>
      </c>
      <c r="N52" s="21">
        <f t="shared" si="1"/>
        <v>2.6540284360189625E-2</v>
      </c>
    </row>
    <row r="53" spans="1:14" x14ac:dyDescent="0.25">
      <c r="A53">
        <v>202003</v>
      </c>
      <c r="B53">
        <v>2.44</v>
      </c>
      <c r="C53" s="21">
        <v>-8.2706766917293284E-2</v>
      </c>
      <c r="D53" s="21">
        <v>-2.7000000000000003E-2</v>
      </c>
      <c r="E53" s="21">
        <v>1.03E-2</v>
      </c>
      <c r="F53" s="21">
        <v>-1.1200000000000002E-2</v>
      </c>
      <c r="G53" s="21">
        <v>1.89E-2</v>
      </c>
      <c r="H53" s="21">
        <f t="shared" si="0"/>
        <v>3.326441049036255E-2</v>
      </c>
      <c r="I53" s="34">
        <v>10882.41</v>
      </c>
      <c r="J53" s="21">
        <v>1.7916666666666665E-3</v>
      </c>
      <c r="K53" s="21"/>
      <c r="L53" s="47">
        <v>43889</v>
      </c>
      <c r="M53" s="28">
        <v>1.0549999999999999</v>
      </c>
      <c r="N53" s="21">
        <f t="shared" si="1"/>
        <v>-0.18908531898539582</v>
      </c>
    </row>
    <row r="54" spans="1:14" x14ac:dyDescent="0.25">
      <c r="A54">
        <v>202002</v>
      </c>
      <c r="B54">
        <v>2.66</v>
      </c>
      <c r="C54" s="21">
        <v>0.42245989304812825</v>
      </c>
      <c r="D54" s="21">
        <v>-2.53E-2</v>
      </c>
      <c r="E54" s="21">
        <v>3.5200000000000002E-2</v>
      </c>
      <c r="F54" s="21">
        <v>-2.6499999999999999E-2</v>
      </c>
      <c r="G54" s="21">
        <v>2E-3</v>
      </c>
      <c r="H54" s="21">
        <f t="shared" si="0"/>
        <v>7.505690916163732E-2</v>
      </c>
      <c r="I54" s="34">
        <v>10532.066999999999</v>
      </c>
      <c r="J54" s="21">
        <v>1.7916666666666665E-3</v>
      </c>
      <c r="K54" s="21"/>
      <c r="L54" s="47">
        <v>43861</v>
      </c>
      <c r="M54" s="28">
        <v>1.3009999999999999</v>
      </c>
      <c r="N54" s="21">
        <f t="shared" si="1"/>
        <v>-0.21342200725513905</v>
      </c>
    </row>
    <row r="55" spans="1:14" x14ac:dyDescent="0.25">
      <c r="A55">
        <v>202001</v>
      </c>
      <c r="B55">
        <v>1.87</v>
      </c>
      <c r="C55" s="21">
        <v>-0.41562500000000002</v>
      </c>
      <c r="D55" s="21">
        <v>-9.5999999999999992E-3</v>
      </c>
      <c r="E55" s="21">
        <v>-2.86E-2</v>
      </c>
      <c r="F55" s="21">
        <v>1.0800000000000001E-2</v>
      </c>
      <c r="G55" s="21">
        <v>-6.1999999999999998E-3</v>
      </c>
      <c r="H55" s="21">
        <f t="shared" si="0"/>
        <v>-0.13004066543044135</v>
      </c>
      <c r="I55" s="34">
        <v>9796.7530000000006</v>
      </c>
      <c r="J55" s="21">
        <v>1.7916666666666665E-3</v>
      </c>
      <c r="K55" s="21"/>
      <c r="L55" s="47">
        <v>43830</v>
      </c>
      <c r="M55" s="28">
        <v>1.6539999999999999</v>
      </c>
      <c r="N55" s="21">
        <f t="shared" si="1"/>
        <v>0.28217054263565888</v>
      </c>
    </row>
    <row r="56" spans="1:14" x14ac:dyDescent="0.25">
      <c r="A56">
        <v>201912</v>
      </c>
      <c r="B56">
        <v>3.2</v>
      </c>
      <c r="C56" s="21">
        <v>-0.12087912087912089</v>
      </c>
      <c r="D56" s="21">
        <v>1.4999999999999999E-2</v>
      </c>
      <c r="E56" s="21">
        <v>1.23E-2</v>
      </c>
      <c r="F56" s="21">
        <v>5.0000000000000001E-3</v>
      </c>
      <c r="G56" s="21">
        <v>-9.7999999999999997E-3</v>
      </c>
      <c r="H56" s="21">
        <f t="shared" si="0"/>
        <v>-3.8940485745825981E-2</v>
      </c>
      <c r="I56" s="34">
        <v>11261.162</v>
      </c>
      <c r="J56" s="21">
        <v>1.7916666666666665E-3</v>
      </c>
      <c r="K56" s="21"/>
      <c r="L56" s="47">
        <v>43798</v>
      </c>
      <c r="M56" s="28">
        <v>1.29</v>
      </c>
      <c r="N56" s="21">
        <f t="shared" si="1"/>
        <v>-1.2251148545176171E-2</v>
      </c>
    </row>
    <row r="57" spans="1:14" x14ac:dyDescent="0.25">
      <c r="A57">
        <v>201911</v>
      </c>
      <c r="B57">
        <v>3.64</v>
      </c>
      <c r="C57" s="21">
        <v>-8.3123425692695263E-2</v>
      </c>
      <c r="D57" s="21">
        <v>-1.5300000000000001E-2</v>
      </c>
      <c r="E57" s="21">
        <v>-7.9000000000000008E-3</v>
      </c>
      <c r="F57" s="21">
        <v>2.0400000000000001E-2</v>
      </c>
      <c r="G57" s="21">
        <v>-4.1999999999999997E-3</v>
      </c>
      <c r="H57" s="21">
        <f t="shared" si="0"/>
        <v>1.9626255079446375E-2</v>
      </c>
      <c r="I57" s="34">
        <v>11717.445</v>
      </c>
      <c r="J57" s="21">
        <v>1.7916666666666665E-3</v>
      </c>
      <c r="K57" s="21"/>
      <c r="L57" s="47">
        <v>43769</v>
      </c>
      <c r="M57" s="28">
        <v>1.306</v>
      </c>
      <c r="N57" s="21">
        <f t="shared" si="1"/>
        <v>0.20257826887661134</v>
      </c>
    </row>
    <row r="58" spans="1:14" x14ac:dyDescent="0.25">
      <c r="A58">
        <v>201910</v>
      </c>
      <c r="B58">
        <v>3.97</v>
      </c>
      <c r="C58" s="21">
        <v>-7.4999999999999512E-3</v>
      </c>
      <c r="D58" s="21">
        <v>-2.7099999999999999E-2</v>
      </c>
      <c r="E58" s="21">
        <v>-3.4000000000000002E-3</v>
      </c>
      <c r="F58" s="21">
        <v>1.6500000000000001E-2</v>
      </c>
      <c r="G58" s="21">
        <v>-1.6200000000000003E-2</v>
      </c>
      <c r="H58" s="21">
        <f t="shared" si="0"/>
        <v>1.5492489780481344E-2</v>
      </c>
      <c r="I58" s="34">
        <v>11491.902</v>
      </c>
      <c r="J58" s="21">
        <v>1.7916666666666665E-3</v>
      </c>
      <c r="K58" s="21"/>
      <c r="L58" s="47">
        <v>43738</v>
      </c>
      <c r="M58" s="28">
        <v>1.0860000000000001</v>
      </c>
      <c r="N58" s="21">
        <f t="shared" si="1"/>
        <v>2.0676691729323293E-2</v>
      </c>
    </row>
    <row r="59" spans="1:14" x14ac:dyDescent="0.25">
      <c r="A59">
        <v>201909</v>
      </c>
      <c r="B59">
        <v>4</v>
      </c>
      <c r="C59" s="21">
        <v>2.3017902813299296E-2</v>
      </c>
      <c r="D59" s="21">
        <v>1.23E-2</v>
      </c>
      <c r="E59" s="21">
        <v>5.4000000000000003E-3</v>
      </c>
      <c r="F59" s="21">
        <v>9.1000000000000004E-3</v>
      </c>
      <c r="G59" s="21">
        <v>-4.8999999999999998E-3</v>
      </c>
      <c r="H59" s="21">
        <f t="shared" si="0"/>
        <v>4.9014147802188823E-2</v>
      </c>
      <c r="I59" s="34">
        <v>11316.58</v>
      </c>
      <c r="J59" s="21">
        <v>1.7916666666666665E-3</v>
      </c>
      <c r="K59" s="21"/>
      <c r="L59" s="47">
        <v>43707</v>
      </c>
      <c r="M59" s="28">
        <v>1.0640000000000001</v>
      </c>
      <c r="N59" s="21">
        <f t="shared" si="1"/>
        <v>-0.26111111111111107</v>
      </c>
    </row>
    <row r="60" spans="1:14" x14ac:dyDescent="0.25">
      <c r="A60">
        <v>201908</v>
      </c>
      <c r="B60">
        <v>3.91</v>
      </c>
      <c r="C60" s="21">
        <v>-2.4937655860349017E-2</v>
      </c>
      <c r="D60" s="21">
        <v>1.9699999999999999E-2</v>
      </c>
      <c r="E60" s="21">
        <v>-2.9399999999999999E-2</v>
      </c>
      <c r="F60" s="21">
        <v>1.8799999999999997E-2</v>
      </c>
      <c r="G60" s="21">
        <v>-1.21E-2</v>
      </c>
      <c r="H60" s="21">
        <f t="shared" si="0"/>
        <v>-1.2612461550247422E-2</v>
      </c>
      <c r="I60" s="34">
        <v>10787.824000000001</v>
      </c>
      <c r="J60" s="21">
        <v>1.7916666666666665E-3</v>
      </c>
      <c r="K60" s="21"/>
      <c r="L60" s="47">
        <v>43677</v>
      </c>
      <c r="M60" s="28">
        <v>1.44</v>
      </c>
      <c r="N60" s="21">
        <f t="shared" si="1"/>
        <v>-8.0459770114942653E-2</v>
      </c>
    </row>
    <row r="61" spans="1:14" x14ac:dyDescent="0.25">
      <c r="A61">
        <v>201907</v>
      </c>
      <c r="B61">
        <v>4.01</v>
      </c>
      <c r="C61" s="21">
        <v>4.9738219895288038E-2</v>
      </c>
      <c r="D61" s="21">
        <v>1.38E-2</v>
      </c>
      <c r="E61" s="21">
        <v>-3.5099999999999999E-2</v>
      </c>
      <c r="F61" s="21">
        <v>2.8199999999999999E-2</v>
      </c>
      <c r="G61" s="21">
        <v>-1.7000000000000001E-2</v>
      </c>
      <c r="H61" s="21">
        <f t="shared" si="0"/>
        <v>1.5657147085541556E-2</v>
      </c>
      <c r="I61" s="34">
        <v>10925.623</v>
      </c>
      <c r="J61" s="21">
        <v>1.7916666666666665E-3</v>
      </c>
      <c r="K61" s="21"/>
      <c r="L61" s="47">
        <v>43644</v>
      </c>
      <c r="M61" s="28">
        <v>1.5660000000000001</v>
      </c>
      <c r="N61" s="21">
        <f t="shared" si="1"/>
        <v>-8.4210526315789402E-2</v>
      </c>
    </row>
    <row r="62" spans="1:14" x14ac:dyDescent="0.25">
      <c r="A62">
        <v>201906</v>
      </c>
      <c r="B62">
        <v>3.82</v>
      </c>
      <c r="C62" s="21">
        <v>-4.500000000000004E-2</v>
      </c>
      <c r="D62" s="21">
        <v>-4.2900000000000001E-2</v>
      </c>
      <c r="E62" s="21">
        <v>1.1000000000000001E-3</v>
      </c>
      <c r="F62" s="21">
        <v>1.5600000000000001E-2</v>
      </c>
      <c r="G62" s="21">
        <v>1.9E-3</v>
      </c>
      <c r="H62" s="21">
        <f t="shared" si="0"/>
        <v>-9.2610347447675823E-3</v>
      </c>
      <c r="I62" s="34">
        <v>10757.196</v>
      </c>
      <c r="J62" s="21">
        <v>1.7916666666666665E-3</v>
      </c>
      <c r="K62" s="21"/>
      <c r="L62" s="47">
        <v>43616</v>
      </c>
      <c r="M62" s="28">
        <v>1.71</v>
      </c>
      <c r="N62" s="21">
        <f t="shared" si="1"/>
        <v>-0.10094637223974756</v>
      </c>
    </row>
    <row r="63" spans="1:14" x14ac:dyDescent="0.25">
      <c r="A63">
        <v>201905</v>
      </c>
      <c r="B63">
        <v>4</v>
      </c>
      <c r="C63" s="21">
        <v>5.5408970976253302E-2</v>
      </c>
      <c r="D63" s="21">
        <v>7.4000000000000003E-3</v>
      </c>
      <c r="E63" s="21">
        <v>-1.7899999999999999E-2</v>
      </c>
      <c r="F63" s="21">
        <v>2.2000000000000002E-2</v>
      </c>
      <c r="G63" s="21">
        <v>1.29E-2</v>
      </c>
      <c r="H63" s="21">
        <f t="shared" si="0"/>
        <v>3.3962714777417746E-2</v>
      </c>
      <c r="I63" s="34">
        <v>10857.75</v>
      </c>
      <c r="J63" s="21">
        <v>1.7916666666666665E-3</v>
      </c>
      <c r="K63" s="21"/>
      <c r="L63" s="47">
        <v>43585</v>
      </c>
      <c r="M63" s="28">
        <v>1.9019999999999999</v>
      </c>
      <c r="N63" s="21">
        <f t="shared" si="1"/>
        <v>5.3739612188365538E-2</v>
      </c>
    </row>
    <row r="64" spans="1:14" x14ac:dyDescent="0.25">
      <c r="A64">
        <v>201904</v>
      </c>
      <c r="B64">
        <v>3.79</v>
      </c>
      <c r="C64" s="21">
        <v>0</v>
      </c>
      <c r="D64" s="21">
        <v>-4.4000000000000003E-3</v>
      </c>
      <c r="E64" s="21">
        <v>-2.3700000000000002E-2</v>
      </c>
      <c r="F64" s="21">
        <v>-5.0000000000000001E-4</v>
      </c>
      <c r="G64" s="21">
        <v>1E-4</v>
      </c>
      <c r="H64" s="21">
        <f t="shared" si="0"/>
        <v>3.7864840322008764E-2</v>
      </c>
      <c r="I64" s="34">
        <v>10501.103999999999</v>
      </c>
      <c r="J64" s="21">
        <v>1.7916666666666665E-3</v>
      </c>
      <c r="K64" s="21"/>
      <c r="L64" s="47">
        <v>43553</v>
      </c>
      <c r="M64" s="28">
        <v>1.8049999999999999</v>
      </c>
      <c r="N64" s="21">
        <f t="shared" si="1"/>
        <v>-0.16435185185185197</v>
      </c>
    </row>
    <row r="65" spans="1:14" x14ac:dyDescent="0.25">
      <c r="A65">
        <v>201903</v>
      </c>
      <c r="B65">
        <v>3.79</v>
      </c>
      <c r="C65" s="21">
        <v>-7.1078431372548989E-2</v>
      </c>
      <c r="D65" s="21">
        <v>-2.5999999999999999E-3</v>
      </c>
      <c r="E65" s="21">
        <v>1.2699999999999999E-2</v>
      </c>
      <c r="F65" s="21">
        <v>7.3000000000000001E-3</v>
      </c>
      <c r="G65" s="21">
        <v>2.0000000000000001E-4</v>
      </c>
      <c r="H65" s="21">
        <f t="shared" si="0"/>
        <v>1.0401414843271617E-2</v>
      </c>
      <c r="I65" s="34">
        <v>10117.987999999999</v>
      </c>
      <c r="J65" s="21">
        <v>1.7916666666666665E-3</v>
      </c>
      <c r="K65" s="21"/>
      <c r="L65" s="47">
        <v>43524</v>
      </c>
      <c r="M65" s="28">
        <v>2.16</v>
      </c>
      <c r="N65" s="21">
        <f t="shared" si="1"/>
        <v>-4.3401240035429556E-2</v>
      </c>
    </row>
    <row r="66" spans="1:14" x14ac:dyDescent="0.25">
      <c r="A66">
        <v>201902</v>
      </c>
      <c r="B66">
        <v>4.08</v>
      </c>
      <c r="C66" s="21">
        <v>5.4263565891472965E-2</v>
      </c>
      <c r="D66" s="21">
        <v>-1.0200000000000001E-2</v>
      </c>
      <c r="E66" s="21">
        <v>-1.8E-3</v>
      </c>
      <c r="F66" s="21">
        <v>4.5000000000000005E-3</v>
      </c>
      <c r="G66" s="21">
        <v>-8.0000000000000002E-3</v>
      </c>
      <c r="H66" s="21">
        <f t="shared" si="0"/>
        <v>1.7153662389246538E-2</v>
      </c>
      <c r="I66" s="34">
        <v>10013.83</v>
      </c>
      <c r="J66" s="21">
        <v>1.7916666666666665E-3</v>
      </c>
      <c r="K66" s="21"/>
      <c r="L66" s="47">
        <v>43496</v>
      </c>
      <c r="M66" s="28">
        <v>2.258</v>
      </c>
      <c r="N66" s="21">
        <f t="shared" si="1"/>
        <v>-4.6049852133502323E-2</v>
      </c>
    </row>
    <row r="67" spans="1:14" x14ac:dyDescent="0.25">
      <c r="A67">
        <v>201901</v>
      </c>
      <c r="B67">
        <v>3.87</v>
      </c>
      <c r="C67" s="21">
        <v>2.6525198938992078E-2</v>
      </c>
      <c r="D67" s="21">
        <v>-4.9599999999999998E-2</v>
      </c>
      <c r="E67" s="21">
        <v>9.3999999999999986E-3</v>
      </c>
      <c r="F67" s="21">
        <v>6.8000000000000005E-3</v>
      </c>
      <c r="G67" s="21">
        <v>-5.1000000000000004E-3</v>
      </c>
      <c r="H67" s="21">
        <f t="shared" ref="H67:H130" si="2">I67/I68-1</f>
        <v>5.575541188491373E-2</v>
      </c>
      <c r="I67" s="34">
        <v>9844.9529999999995</v>
      </c>
      <c r="J67" s="21">
        <v>1.7916666666666665E-3</v>
      </c>
      <c r="K67" s="21"/>
      <c r="L67" s="47">
        <v>43465</v>
      </c>
      <c r="M67" s="28">
        <v>2.367</v>
      </c>
      <c r="N67" s="21">
        <f t="shared" ref="N67:N130" si="3">M67/M68-1</f>
        <v>-7.5751659508004665E-2</v>
      </c>
    </row>
    <row r="68" spans="1:14" x14ac:dyDescent="0.25">
      <c r="A68">
        <v>201812</v>
      </c>
      <c r="B68">
        <v>3.77</v>
      </c>
      <c r="C68" s="21">
        <v>-1.822916666666663E-2</v>
      </c>
      <c r="D68" s="21">
        <v>-2.5000000000000001E-2</v>
      </c>
      <c r="E68" s="21">
        <v>1.1699999999999999E-2</v>
      </c>
      <c r="F68" s="21">
        <v>6.4000000000000003E-3</v>
      </c>
      <c r="G68" s="21">
        <v>-5.1000000000000004E-3</v>
      </c>
      <c r="H68" s="21">
        <f t="shared" si="2"/>
        <v>3.7805135921400668E-2</v>
      </c>
      <c r="I68" s="34">
        <v>9325.0319999999992</v>
      </c>
      <c r="J68" s="21">
        <v>1.7916666666666665E-3</v>
      </c>
      <c r="K68" s="21"/>
      <c r="L68" s="47">
        <v>43434</v>
      </c>
      <c r="M68" s="28">
        <v>2.5609999999999999</v>
      </c>
      <c r="N68" s="21">
        <f t="shared" si="3"/>
        <v>8.2677165354330118E-3</v>
      </c>
    </row>
    <row r="69" spans="1:14" x14ac:dyDescent="0.25">
      <c r="A69">
        <v>201811</v>
      </c>
      <c r="B69">
        <v>3.84</v>
      </c>
      <c r="C69" s="21">
        <v>8.1690140845070536E-2</v>
      </c>
      <c r="D69" s="21">
        <v>-1.44E-2</v>
      </c>
      <c r="E69" s="21">
        <v>-1.21E-2</v>
      </c>
      <c r="F69" s="21">
        <v>-1E-3</v>
      </c>
      <c r="G69" s="21">
        <v>-2.87E-2</v>
      </c>
      <c r="H69" s="21">
        <f t="shared" si="2"/>
        <v>1.9755381460334398E-2</v>
      </c>
      <c r="I69" s="34">
        <v>8985.34</v>
      </c>
      <c r="J69" s="21">
        <v>1.7916666666666665E-3</v>
      </c>
      <c r="K69" s="21"/>
      <c r="L69" s="47">
        <v>43404</v>
      </c>
      <c r="M69" s="28">
        <v>2.54</v>
      </c>
      <c r="N69" s="21">
        <f t="shared" si="3"/>
        <v>-2.7937236892460748E-2</v>
      </c>
    </row>
    <row r="70" spans="1:14" x14ac:dyDescent="0.25">
      <c r="A70">
        <v>201810</v>
      </c>
      <c r="B70">
        <v>3.55</v>
      </c>
      <c r="C70" s="21">
        <v>-1.3888888888888951E-2</v>
      </c>
      <c r="D70" s="21">
        <v>2.3999999999999998E-3</v>
      </c>
      <c r="E70" s="21">
        <v>1.52E-2</v>
      </c>
      <c r="F70" s="21">
        <v>5.5000000000000005E-3</v>
      </c>
      <c r="G70" s="21">
        <v>2.18E-2</v>
      </c>
      <c r="H70" s="21">
        <f t="shared" si="2"/>
        <v>-1.3907115068654274E-3</v>
      </c>
      <c r="I70" s="34">
        <v>8811.27</v>
      </c>
      <c r="J70" s="21">
        <v>1.7916666666666665E-3</v>
      </c>
      <c r="K70" s="21"/>
      <c r="L70" s="47">
        <v>43371</v>
      </c>
      <c r="M70" s="28">
        <v>2.613</v>
      </c>
      <c r="N70" s="21">
        <f t="shared" si="3"/>
        <v>3.076923076923066E-2</v>
      </c>
    </row>
    <row r="71" spans="1:14" x14ac:dyDescent="0.25">
      <c r="A71">
        <v>201809</v>
      </c>
      <c r="B71">
        <v>3.6</v>
      </c>
      <c r="C71" s="21">
        <v>-6.0052219321148792E-2</v>
      </c>
      <c r="D71" s="21">
        <v>2.8999999999999998E-3</v>
      </c>
      <c r="E71" s="21">
        <v>3.15E-2</v>
      </c>
      <c r="F71" s="21">
        <v>-5.5000000000000005E-3</v>
      </c>
      <c r="G71" s="21">
        <v>1.3999999999999999E-2</v>
      </c>
      <c r="H71" s="21">
        <f t="shared" si="2"/>
        <v>8.1387675113808733E-3</v>
      </c>
      <c r="I71" s="34">
        <v>8823.5409999999993</v>
      </c>
      <c r="J71" s="21">
        <v>1.7916666666666665E-3</v>
      </c>
      <c r="K71" s="21"/>
      <c r="L71" s="47">
        <v>43343</v>
      </c>
      <c r="M71" s="28">
        <v>2.5350000000000001</v>
      </c>
      <c r="N71" s="21">
        <f t="shared" si="3"/>
        <v>-8.1188836534976327E-2</v>
      </c>
    </row>
    <row r="72" spans="1:14" x14ac:dyDescent="0.25">
      <c r="A72">
        <v>201808</v>
      </c>
      <c r="B72">
        <v>3.83</v>
      </c>
      <c r="C72" s="21">
        <v>-4.4887780548628409E-2</v>
      </c>
      <c r="D72" s="21">
        <v>-1.55E-2</v>
      </c>
      <c r="E72" s="21">
        <v>-3.0200000000000001E-2</v>
      </c>
      <c r="F72" s="21">
        <v>1.61E-2</v>
      </c>
      <c r="G72" s="21">
        <v>-6.3E-3</v>
      </c>
      <c r="H72" s="21">
        <f t="shared" si="2"/>
        <v>-6.4030588183459747E-2</v>
      </c>
      <c r="I72" s="34">
        <v>8752.3080000000009</v>
      </c>
      <c r="J72" s="21">
        <v>1.7916666666666665E-3</v>
      </c>
      <c r="K72" s="21"/>
      <c r="L72" s="47">
        <v>43312</v>
      </c>
      <c r="M72" s="28">
        <v>2.7589999999999999</v>
      </c>
      <c r="N72" s="21">
        <f t="shared" si="3"/>
        <v>-3.0569219957835569E-2</v>
      </c>
    </row>
    <row r="73" spans="1:14" x14ac:dyDescent="0.25">
      <c r="A73">
        <v>201807</v>
      </c>
      <c r="B73">
        <v>4.01</v>
      </c>
      <c r="C73" s="21">
        <v>-1.2315270935960521E-2</v>
      </c>
      <c r="D73" s="21">
        <v>-2.7200000000000002E-2</v>
      </c>
      <c r="E73" s="21">
        <v>1.3500000000000002E-2</v>
      </c>
      <c r="F73" s="21">
        <v>-6.7000000000000002E-3</v>
      </c>
      <c r="G73" s="21">
        <v>5.1999999999999998E-3</v>
      </c>
      <c r="H73" s="21">
        <f t="shared" si="2"/>
        <v>4.065735965855799E-3</v>
      </c>
      <c r="I73" s="34">
        <v>9351.0619999999999</v>
      </c>
      <c r="J73" s="21">
        <v>1.7916666666666665E-3</v>
      </c>
      <c r="K73" s="21"/>
      <c r="L73" s="47">
        <v>43280</v>
      </c>
      <c r="M73" s="28">
        <v>2.8460000000000001</v>
      </c>
      <c r="N73" s="21">
        <f t="shared" si="3"/>
        <v>4.2872847196775421E-2</v>
      </c>
    </row>
    <row r="74" spans="1:14" x14ac:dyDescent="0.25">
      <c r="A74">
        <v>201806</v>
      </c>
      <c r="B74">
        <v>4.0599999999999996</v>
      </c>
      <c r="C74" s="21">
        <v>2.5252525252525082E-2</v>
      </c>
      <c r="D74" s="21">
        <v>-1.23E-2</v>
      </c>
      <c r="E74" s="21">
        <v>-5.7999999999999996E-3</v>
      </c>
      <c r="F74" s="21">
        <v>7.3000000000000001E-3</v>
      </c>
      <c r="G74" s="21">
        <v>5.0000000000000001E-4</v>
      </c>
      <c r="H74" s="21">
        <f t="shared" si="2"/>
        <v>4.3836273266139925E-2</v>
      </c>
      <c r="I74" s="34">
        <v>9313.1970000000001</v>
      </c>
      <c r="J74" s="21">
        <v>1.7916666666666665E-3</v>
      </c>
      <c r="K74" s="21"/>
      <c r="L74" s="47">
        <v>43251</v>
      </c>
      <c r="M74" s="28">
        <v>2.7290000000000001</v>
      </c>
      <c r="N74" s="21">
        <f t="shared" si="3"/>
        <v>-3.9084507042253414E-2</v>
      </c>
    </row>
    <row r="75" spans="1:14" x14ac:dyDescent="0.25">
      <c r="A75">
        <v>201805</v>
      </c>
      <c r="B75">
        <v>3.96</v>
      </c>
      <c r="C75" s="21">
        <v>-1.980198019801982E-2</v>
      </c>
      <c r="D75" s="21">
        <v>8.199999999999999E-3</v>
      </c>
      <c r="E75" s="21">
        <v>-2.69E-2</v>
      </c>
      <c r="F75" s="21">
        <v>2.9100000000000001E-2</v>
      </c>
      <c r="G75" s="21">
        <v>-1.18E-2</v>
      </c>
      <c r="H75" s="21">
        <f t="shared" si="2"/>
        <v>-2.3535373617348254E-3</v>
      </c>
      <c r="I75" s="34">
        <v>8922.0859999999993</v>
      </c>
      <c r="J75" s="21">
        <v>1.7916666666666665E-3</v>
      </c>
      <c r="K75" s="21"/>
      <c r="L75" s="47">
        <v>43220</v>
      </c>
      <c r="M75" s="28">
        <v>2.84</v>
      </c>
      <c r="N75" s="21">
        <f t="shared" si="3"/>
        <v>4.4885945548197137E-2</v>
      </c>
    </row>
    <row r="76" spans="1:14" x14ac:dyDescent="0.25">
      <c r="A76">
        <v>201804</v>
      </c>
      <c r="B76">
        <v>4.04</v>
      </c>
      <c r="C76" s="21">
        <v>1.2531328320801949E-2</v>
      </c>
      <c r="D76" s="21">
        <v>-4.8399999999999999E-2</v>
      </c>
      <c r="E76" s="21">
        <v>2.1899999999999999E-2</v>
      </c>
      <c r="F76" s="21">
        <v>3.4999999999999996E-3</v>
      </c>
      <c r="G76" s="21">
        <v>9.1000000000000004E-3</v>
      </c>
      <c r="H76" s="21">
        <f t="shared" si="2"/>
        <v>3.2838649183240642E-2</v>
      </c>
      <c r="I76" s="34">
        <v>8943.134</v>
      </c>
      <c r="J76" s="21">
        <v>1.7916666666666665E-3</v>
      </c>
      <c r="K76" s="21"/>
      <c r="L76" s="47">
        <v>43189</v>
      </c>
      <c r="M76" s="28">
        <v>2.718</v>
      </c>
      <c r="N76" s="21">
        <f t="shared" si="3"/>
        <v>-7.6766304347826053E-2</v>
      </c>
    </row>
    <row r="77" spans="1:14" x14ac:dyDescent="0.25">
      <c r="A77">
        <v>201803</v>
      </c>
      <c r="B77">
        <v>3.99</v>
      </c>
      <c r="C77" s="21">
        <v>-1.4814814814814725E-2</v>
      </c>
      <c r="D77" s="21">
        <v>9.7999999999999997E-3</v>
      </c>
      <c r="E77" s="21">
        <v>6.6E-3</v>
      </c>
      <c r="F77" s="21">
        <v>4.3E-3</v>
      </c>
      <c r="G77" s="21">
        <v>-3.9000000000000003E-3</v>
      </c>
      <c r="H77" s="21">
        <f t="shared" si="2"/>
        <v>2.5488365240422972E-2</v>
      </c>
      <c r="I77" s="34">
        <v>8658.7909999999993</v>
      </c>
      <c r="J77" s="21">
        <v>1.7916666666666665E-3</v>
      </c>
      <c r="K77" s="21"/>
      <c r="L77" s="47">
        <v>43159</v>
      </c>
      <c r="M77" s="28">
        <v>2.944</v>
      </c>
      <c r="N77" s="21">
        <f t="shared" si="3"/>
        <v>1.5522593997930212E-2</v>
      </c>
    </row>
    <row r="78" spans="1:14" x14ac:dyDescent="0.25">
      <c r="A78">
        <v>201802</v>
      </c>
      <c r="B78">
        <v>4.05</v>
      </c>
      <c r="C78" s="21">
        <v>3.8461538461538547E-2</v>
      </c>
      <c r="D78" s="21">
        <v>-4.5999999999999999E-3</v>
      </c>
      <c r="E78" s="21">
        <v>2.5999999999999999E-3</v>
      </c>
      <c r="F78" s="21">
        <v>2.06E-2</v>
      </c>
      <c r="G78" s="21">
        <v>-4.8999999999999998E-3</v>
      </c>
      <c r="H78" s="21">
        <f t="shared" si="2"/>
        <v>1.4967064812323683E-2</v>
      </c>
      <c r="I78" s="34">
        <v>8443.5779999999995</v>
      </c>
      <c r="J78" s="21">
        <v>1.7916666666666665E-3</v>
      </c>
      <c r="K78" s="21"/>
      <c r="L78" s="47">
        <v>43131</v>
      </c>
      <c r="M78" s="28">
        <v>2.899</v>
      </c>
      <c r="N78" s="21">
        <f t="shared" si="3"/>
        <v>6.4243759177679882E-2</v>
      </c>
    </row>
    <row r="79" spans="1:14" x14ac:dyDescent="0.25">
      <c r="A79">
        <v>201801</v>
      </c>
      <c r="B79">
        <v>3.9</v>
      </c>
      <c r="C79" s="21">
        <v>0</v>
      </c>
      <c r="D79" s="21">
        <v>-1.7600000000000001E-2</v>
      </c>
      <c r="E79" s="21">
        <v>1.26E-2</v>
      </c>
      <c r="F79" s="21">
        <v>2E-3</v>
      </c>
      <c r="G79" s="21">
        <v>-6.5000000000000006E-3</v>
      </c>
      <c r="H79" s="21">
        <f t="shared" si="2"/>
        <v>-6.5387123200640884E-3</v>
      </c>
      <c r="I79" s="34">
        <v>8319.0660000000007</v>
      </c>
      <c r="J79" s="21">
        <v>1.7916666666666665E-3</v>
      </c>
      <c r="K79" s="21"/>
      <c r="L79" s="47">
        <v>43098</v>
      </c>
      <c r="M79" s="28">
        <v>2.7240000000000002</v>
      </c>
      <c r="N79" s="21">
        <f t="shared" si="3"/>
        <v>2.9455081001472649E-3</v>
      </c>
    </row>
    <row r="80" spans="1:14" x14ac:dyDescent="0.25">
      <c r="A80">
        <v>201712</v>
      </c>
      <c r="B80">
        <v>3.9</v>
      </c>
      <c r="C80" s="21">
        <v>-6.024096385542177E-2</v>
      </c>
      <c r="D80" s="21">
        <v>1.0200000000000001E-2</v>
      </c>
      <c r="E80" s="21">
        <v>-3.6299999999999999E-2</v>
      </c>
      <c r="F80" s="21">
        <v>1.5600000000000001E-2</v>
      </c>
      <c r="G80" s="21">
        <v>-4.5000000000000005E-3</v>
      </c>
      <c r="H80" s="21">
        <f t="shared" si="2"/>
        <v>-8.0774602257045469E-3</v>
      </c>
      <c r="I80" s="34">
        <v>8373.82</v>
      </c>
      <c r="J80" s="21">
        <v>1.7916666666666665E-3</v>
      </c>
      <c r="K80" s="21"/>
      <c r="L80" s="47">
        <v>43069</v>
      </c>
      <c r="M80" s="28">
        <v>2.7160000000000002</v>
      </c>
      <c r="N80" s="21">
        <f t="shared" si="3"/>
        <v>-6.8267581475128569E-2</v>
      </c>
    </row>
    <row r="81" spans="1:14" x14ac:dyDescent="0.25">
      <c r="A81">
        <v>201711</v>
      </c>
      <c r="B81">
        <v>4.1500000000000004</v>
      </c>
      <c r="C81" s="21">
        <v>0</v>
      </c>
      <c r="D81" s="21">
        <v>-1.7500000000000002E-2</v>
      </c>
      <c r="E81" s="21">
        <v>-8.199999999999999E-3</v>
      </c>
      <c r="F81" s="21">
        <v>6.5000000000000006E-3</v>
      </c>
      <c r="G81" s="21">
        <v>-1.21E-2</v>
      </c>
      <c r="H81" s="21">
        <f t="shared" si="2"/>
        <v>5.2309575522024865E-3</v>
      </c>
      <c r="I81" s="34">
        <v>8442.01</v>
      </c>
      <c r="J81" s="21">
        <v>1.7916666666666665E-3</v>
      </c>
      <c r="K81" s="21"/>
      <c r="L81" s="47">
        <v>43039</v>
      </c>
      <c r="M81" s="28">
        <v>2.915</v>
      </c>
      <c r="N81" s="21">
        <f t="shared" si="3"/>
        <v>-1.7194875252865893E-2</v>
      </c>
    </row>
    <row r="82" spans="1:14" x14ac:dyDescent="0.25">
      <c r="A82">
        <v>201710</v>
      </c>
      <c r="B82">
        <v>4.1500000000000004</v>
      </c>
      <c r="C82" s="21">
        <v>5.0632911392405111E-2</v>
      </c>
      <c r="D82" s="21">
        <v>1.5100000000000001E-2</v>
      </c>
      <c r="E82" s="21">
        <v>1.2699999999999999E-2</v>
      </c>
      <c r="F82" s="21">
        <v>-8.5000000000000006E-3</v>
      </c>
      <c r="G82" s="21">
        <v>-6.5000000000000006E-3</v>
      </c>
      <c r="H82" s="21">
        <f t="shared" si="2"/>
        <v>2.5804891276466346E-2</v>
      </c>
      <c r="I82" s="34">
        <v>8398.08</v>
      </c>
      <c r="J82" s="21">
        <v>1.7916666666666665E-3</v>
      </c>
      <c r="K82" s="21"/>
      <c r="L82" s="47">
        <v>43007</v>
      </c>
      <c r="M82" s="28">
        <v>2.9660000000000002</v>
      </c>
      <c r="N82" s="21">
        <f t="shared" si="3"/>
        <v>2.1701687909059686E-2</v>
      </c>
    </row>
    <row r="83" spans="1:14" x14ac:dyDescent="0.25">
      <c r="A83">
        <v>201709</v>
      </c>
      <c r="B83">
        <v>3.95</v>
      </c>
      <c r="C83" s="21">
        <v>1.5424164524421524E-2</v>
      </c>
      <c r="D83" s="21">
        <v>1.6899999999999998E-2</v>
      </c>
      <c r="E83" s="21">
        <v>-1.8100000000000002E-2</v>
      </c>
      <c r="F83" s="21">
        <v>-4.4000000000000003E-3</v>
      </c>
      <c r="G83" s="21">
        <v>-4.3E-3</v>
      </c>
      <c r="H83" s="21">
        <f t="shared" si="2"/>
        <v>4.968979324582623E-3</v>
      </c>
      <c r="I83" s="34">
        <v>8186.82</v>
      </c>
      <c r="J83" s="21">
        <v>1.7916666666666665E-3</v>
      </c>
      <c r="K83" s="21"/>
      <c r="L83" s="47">
        <v>42978</v>
      </c>
      <c r="M83" s="28">
        <v>2.903</v>
      </c>
      <c r="N83" s="21">
        <f t="shared" si="3"/>
        <v>-2.7144772117962401E-2</v>
      </c>
    </row>
    <row r="84" spans="1:14" x14ac:dyDescent="0.25">
      <c r="A84">
        <v>201708</v>
      </c>
      <c r="B84">
        <v>3.89</v>
      </c>
      <c r="C84" s="21">
        <v>3.7333333333333441E-2</v>
      </c>
      <c r="D84" s="21">
        <v>-1.0200000000000001E-2</v>
      </c>
      <c r="E84" s="21">
        <v>1.7600000000000001E-2</v>
      </c>
      <c r="F84" s="21">
        <v>-6.3E-3</v>
      </c>
      <c r="G84" s="21">
        <v>1.0500000000000001E-2</v>
      </c>
      <c r="H84" s="21">
        <f t="shared" si="2"/>
        <v>2.7229910431974647E-2</v>
      </c>
      <c r="I84" s="34">
        <v>8146.3410000000003</v>
      </c>
      <c r="J84" s="21">
        <v>1.7916666666666665E-3</v>
      </c>
      <c r="K84" s="21"/>
      <c r="L84" s="47">
        <v>42947</v>
      </c>
      <c r="M84" s="28">
        <v>2.984</v>
      </c>
      <c r="N84" s="21">
        <f t="shared" si="3"/>
        <v>1.6784155756965902E-3</v>
      </c>
    </row>
    <row r="85" spans="1:14" x14ac:dyDescent="0.25">
      <c r="A85">
        <v>201707</v>
      </c>
      <c r="B85">
        <v>3.75</v>
      </c>
      <c r="C85" s="21">
        <v>-1.3157894736842035E-2</v>
      </c>
      <c r="D85" s="21">
        <v>-1.1000000000000001E-3</v>
      </c>
      <c r="E85" s="21">
        <v>2.5699999999999997E-2</v>
      </c>
      <c r="F85" s="21">
        <v>-1.3500000000000002E-2</v>
      </c>
      <c r="G85" s="21">
        <v>2.1700000000000001E-2</v>
      </c>
      <c r="H85" s="21">
        <f t="shared" si="2"/>
        <v>1.4493352458923026E-2</v>
      </c>
      <c r="I85" s="34">
        <v>7930.3969999999999</v>
      </c>
      <c r="J85" s="21">
        <v>1.7916666666666665E-3</v>
      </c>
      <c r="K85" s="21"/>
      <c r="L85" s="47">
        <v>42916</v>
      </c>
      <c r="M85" s="28">
        <v>2.9790000000000001</v>
      </c>
      <c r="N85" s="21">
        <f t="shared" si="3"/>
        <v>7.2354211663066881E-2</v>
      </c>
    </row>
    <row r="86" spans="1:14" x14ac:dyDescent="0.25">
      <c r="A86">
        <v>201706</v>
      </c>
      <c r="B86">
        <v>3.8</v>
      </c>
      <c r="C86" s="21">
        <v>-5.9405940594059459E-2</v>
      </c>
      <c r="D86" s="21">
        <v>-1.8100000000000002E-2</v>
      </c>
      <c r="E86" s="21">
        <v>-9.1999999999999998E-3</v>
      </c>
      <c r="F86" s="21">
        <v>4.1700000000000001E-2</v>
      </c>
      <c r="G86" s="21">
        <v>-8.6E-3</v>
      </c>
      <c r="H86" s="21">
        <f t="shared" si="2"/>
        <v>1.6001326750357148E-2</v>
      </c>
      <c r="I86" s="34">
        <v>7817.1009999999997</v>
      </c>
      <c r="J86" s="21">
        <v>1.7916666666666665E-3</v>
      </c>
      <c r="K86" s="21"/>
      <c r="L86" s="47">
        <v>42886</v>
      </c>
      <c r="M86" s="28">
        <v>2.778</v>
      </c>
      <c r="N86" s="21">
        <f t="shared" si="3"/>
        <v>-8.7085113374958945E-2</v>
      </c>
    </row>
    <row r="87" spans="1:14" x14ac:dyDescent="0.25">
      <c r="A87">
        <v>201705</v>
      </c>
      <c r="B87">
        <v>4.04</v>
      </c>
      <c r="C87" s="21">
        <v>-9.8039215686274161E-3</v>
      </c>
      <c r="D87" s="21">
        <v>-1.3000000000000001E-2</v>
      </c>
      <c r="E87" s="21">
        <v>6.8999999999999999E-3</v>
      </c>
      <c r="F87" s="21">
        <v>-1.3000000000000001E-2</v>
      </c>
      <c r="G87" s="21">
        <v>6.0999999999999995E-3</v>
      </c>
      <c r="H87" s="21">
        <f t="shared" si="2"/>
        <v>1.0844591381083513E-2</v>
      </c>
      <c r="I87" s="34">
        <v>7693.9870000000001</v>
      </c>
      <c r="J87" s="21">
        <v>1.7916666666666665E-3</v>
      </c>
      <c r="K87" s="21"/>
      <c r="L87" s="47">
        <v>42853</v>
      </c>
      <c r="M87" s="28">
        <v>3.0430000000000001</v>
      </c>
      <c r="N87" s="21">
        <f t="shared" si="3"/>
        <v>-4.6380445001566795E-2</v>
      </c>
    </row>
    <row r="88" spans="1:14" x14ac:dyDescent="0.25">
      <c r="A88">
        <v>201704</v>
      </c>
      <c r="B88">
        <v>4.08</v>
      </c>
      <c r="C88" s="21">
        <v>-6.8493150684931448E-2</v>
      </c>
      <c r="D88" s="21">
        <v>-1.6399999999999998E-2</v>
      </c>
      <c r="E88" s="21">
        <v>1.2500000000000001E-2</v>
      </c>
      <c r="F88" s="21">
        <v>-6.1999999999999998E-3</v>
      </c>
      <c r="G88" s="21">
        <v>-1.2699999999999999E-2</v>
      </c>
      <c r="H88" s="21">
        <f t="shared" si="2"/>
        <v>2.5953726807870225E-2</v>
      </c>
      <c r="I88" s="34">
        <v>7611.4440000000004</v>
      </c>
      <c r="J88" s="21">
        <v>1.7916666666666665E-3</v>
      </c>
      <c r="K88" s="21"/>
      <c r="L88" s="47">
        <v>42825</v>
      </c>
      <c r="M88" s="28">
        <v>3.1909999999999998</v>
      </c>
      <c r="N88" s="21">
        <f t="shared" si="3"/>
        <v>-1.268564356435653E-2</v>
      </c>
    </row>
    <row r="89" spans="1:14" x14ac:dyDescent="0.25">
      <c r="A89">
        <v>201703</v>
      </c>
      <c r="B89">
        <v>4.38</v>
      </c>
      <c r="C89" s="21">
        <v>4.5871559633026138E-3</v>
      </c>
      <c r="D89" s="21">
        <v>-2.5399999999999999E-2</v>
      </c>
      <c r="E89" s="21">
        <v>-1.06E-2</v>
      </c>
      <c r="F89" s="21">
        <v>1.6799999999999999E-2</v>
      </c>
      <c r="G89" s="21">
        <v>4.7999999999999996E-3</v>
      </c>
      <c r="H89" s="21">
        <f t="shared" si="2"/>
        <v>5.4410314595376708E-3</v>
      </c>
      <c r="I89" s="34">
        <v>7418.8959999999997</v>
      </c>
      <c r="J89" s="21">
        <v>1.7916666666666665E-3</v>
      </c>
      <c r="K89" s="21"/>
      <c r="L89" s="47">
        <v>42794</v>
      </c>
      <c r="M89" s="28">
        <v>3.2320000000000002</v>
      </c>
      <c r="N89" s="21">
        <f t="shared" si="3"/>
        <v>-4.0095040095040058E-2</v>
      </c>
    </row>
    <row r="90" spans="1:14" x14ac:dyDescent="0.25">
      <c r="A90">
        <v>201702</v>
      </c>
      <c r="B90">
        <v>4.3600000000000003</v>
      </c>
      <c r="C90" s="21">
        <v>5.0602409638554224E-2</v>
      </c>
      <c r="D90" s="21">
        <v>-1.5800000000000002E-2</v>
      </c>
      <c r="E90" s="21">
        <v>2.6200000000000001E-2</v>
      </c>
      <c r="F90" s="21">
        <v>-8.199999999999999E-3</v>
      </c>
      <c r="G90" s="21">
        <v>-1.4000000000000002E-3</v>
      </c>
      <c r="H90" s="21">
        <f t="shared" si="2"/>
        <v>2.5284213793857591E-2</v>
      </c>
      <c r="I90" s="34">
        <v>7378.7479999999996</v>
      </c>
      <c r="J90" s="21">
        <v>1.7916666666666665E-3</v>
      </c>
      <c r="K90" s="21"/>
      <c r="L90" s="47">
        <v>42766</v>
      </c>
      <c r="M90" s="28">
        <v>3.367</v>
      </c>
      <c r="N90" s="21">
        <f t="shared" si="3"/>
        <v>1.1414839291078449E-2</v>
      </c>
    </row>
    <row r="91" spans="1:14" x14ac:dyDescent="0.25">
      <c r="A91">
        <v>201701</v>
      </c>
      <c r="B91">
        <v>4.1500000000000004</v>
      </c>
      <c r="C91" s="21">
        <v>7.2815533980583602E-3</v>
      </c>
      <c r="D91" s="21">
        <v>-1.77E-2</v>
      </c>
      <c r="E91" s="21">
        <v>3.3300000000000003E-2</v>
      </c>
      <c r="F91" s="21">
        <v>-5.7999999999999996E-3</v>
      </c>
      <c r="G91" s="21">
        <v>2.7300000000000001E-2</v>
      </c>
      <c r="H91" s="21">
        <f t="shared" si="2"/>
        <v>4.091128516936271E-3</v>
      </c>
      <c r="I91" s="34">
        <v>7196.7830000000004</v>
      </c>
      <c r="J91" s="21">
        <v>1.7916666666666665E-3</v>
      </c>
      <c r="K91" s="21"/>
      <c r="L91" s="47">
        <v>42734</v>
      </c>
      <c r="M91" s="28">
        <v>3.3290000000000002</v>
      </c>
      <c r="N91" s="21">
        <f t="shared" si="3"/>
        <v>6.4258312020460284E-2</v>
      </c>
    </row>
    <row r="92" spans="1:14" x14ac:dyDescent="0.25">
      <c r="A92">
        <v>201612</v>
      </c>
      <c r="B92">
        <v>4.12</v>
      </c>
      <c r="C92" s="21">
        <v>8.9947089947089998E-2</v>
      </c>
      <c r="D92" s="21">
        <v>8.6999999999999994E-3</v>
      </c>
      <c r="E92" s="21">
        <v>1.1899999999999999E-2</v>
      </c>
      <c r="F92" s="21">
        <v>1.1299999999999999E-2</v>
      </c>
      <c r="G92" s="21">
        <v>5.1999999999999998E-3</v>
      </c>
      <c r="H92" s="21">
        <f t="shared" si="2"/>
        <v>1.6552848987696267E-2</v>
      </c>
      <c r="I92" s="34">
        <v>7167.46</v>
      </c>
      <c r="J92" s="21">
        <v>1.7916666666666665E-3</v>
      </c>
      <c r="K92" s="21"/>
      <c r="L92" s="47">
        <v>42704</v>
      </c>
      <c r="M92" s="28">
        <v>3.1280000000000001</v>
      </c>
      <c r="N92" s="21">
        <f t="shared" si="3"/>
        <v>0.15509601181683896</v>
      </c>
    </row>
    <row r="93" spans="1:14" x14ac:dyDescent="0.25">
      <c r="A93">
        <v>201611</v>
      </c>
      <c r="B93">
        <v>3.78</v>
      </c>
      <c r="C93" s="21">
        <v>-3.8167938931297773E-2</v>
      </c>
      <c r="D93" s="21">
        <v>-1.72E-2</v>
      </c>
      <c r="E93" s="21">
        <v>9.3999999999999986E-3</v>
      </c>
      <c r="F93" s="21">
        <v>2.8000000000000004E-3</v>
      </c>
      <c r="G93" s="21">
        <v>3.5999999999999999E-3</v>
      </c>
      <c r="H93" s="21">
        <f t="shared" si="2"/>
        <v>2.463661966918651E-2</v>
      </c>
      <c r="I93" s="34">
        <v>7050.75</v>
      </c>
      <c r="J93" s="21">
        <v>1.7916666666666665E-3</v>
      </c>
      <c r="K93" s="21"/>
      <c r="L93" s="47">
        <v>42674</v>
      </c>
      <c r="M93" s="28">
        <v>2.7080000000000002</v>
      </c>
      <c r="N93" s="21">
        <f t="shared" si="3"/>
        <v>0.19505736981465138</v>
      </c>
    </row>
    <row r="94" spans="1:14" x14ac:dyDescent="0.25">
      <c r="A94">
        <v>201610</v>
      </c>
      <c r="B94">
        <v>3.93</v>
      </c>
      <c r="C94" s="21">
        <v>-5.0632911392405333E-3</v>
      </c>
      <c r="D94" s="21">
        <v>1.2199999999999999E-2</v>
      </c>
      <c r="E94" s="21">
        <v>2.81E-2</v>
      </c>
      <c r="F94" s="21">
        <v>-5.7999999999999996E-3</v>
      </c>
      <c r="G94" s="21">
        <v>2.5699999999999997E-2</v>
      </c>
      <c r="H94" s="21">
        <f t="shared" si="2"/>
        <v>-2.2807182885187238E-3</v>
      </c>
      <c r="I94" s="34">
        <v>6881.22</v>
      </c>
      <c r="J94" s="21">
        <v>1.7916666666666665E-3</v>
      </c>
      <c r="K94" s="21"/>
      <c r="L94" s="47">
        <v>42643</v>
      </c>
      <c r="M94" s="28">
        <v>2.266</v>
      </c>
      <c r="N94" s="21">
        <f t="shared" si="3"/>
        <v>1.251117068811447E-2</v>
      </c>
    </row>
    <row r="95" spans="1:14" x14ac:dyDescent="0.25">
      <c r="A95">
        <v>201609</v>
      </c>
      <c r="B95">
        <v>3.95</v>
      </c>
      <c r="C95" s="21">
        <v>1.2820512820512997E-2</v>
      </c>
      <c r="D95" s="21">
        <v>1.55E-2</v>
      </c>
      <c r="E95" s="21">
        <v>6.0000000000000001E-3</v>
      </c>
      <c r="F95" s="21">
        <v>-3.9000000000000003E-3</v>
      </c>
      <c r="G95" s="21">
        <v>6.8999999999999999E-3</v>
      </c>
      <c r="H95" s="21">
        <f t="shared" si="2"/>
        <v>-9.1554299739192713E-3</v>
      </c>
      <c r="I95" s="34">
        <v>6896.95</v>
      </c>
      <c r="J95" s="21">
        <v>1.7916666666666665E-3</v>
      </c>
      <c r="K95" s="21"/>
      <c r="L95" s="47">
        <v>42613</v>
      </c>
      <c r="M95" s="28">
        <v>2.238</v>
      </c>
      <c r="N95" s="21">
        <f t="shared" si="3"/>
        <v>1.4965986394557707E-2</v>
      </c>
    </row>
    <row r="96" spans="1:14" x14ac:dyDescent="0.25">
      <c r="A96">
        <v>201608</v>
      </c>
      <c r="B96">
        <v>3.9</v>
      </c>
      <c r="C96" s="21">
        <v>-0.14847161572052403</v>
      </c>
      <c r="D96" s="21">
        <v>1.21E-2</v>
      </c>
      <c r="E96" s="21">
        <v>1.89E-2</v>
      </c>
      <c r="F96" s="21">
        <v>-3.4000000000000002E-3</v>
      </c>
      <c r="G96" s="21">
        <v>-6.4000000000000003E-3</v>
      </c>
      <c r="H96" s="21">
        <f t="shared" si="2"/>
        <v>-5.4395619995900035E-2</v>
      </c>
      <c r="I96" s="34">
        <v>6960.6779999999999</v>
      </c>
      <c r="J96" s="21">
        <v>1.7916666666666665E-3</v>
      </c>
      <c r="K96" s="21"/>
      <c r="L96" s="47">
        <v>42580</v>
      </c>
      <c r="M96" s="28">
        <v>2.2050000000000001</v>
      </c>
      <c r="N96" s="21">
        <f t="shared" si="3"/>
        <v>-6.2101233517652066E-2</v>
      </c>
    </row>
    <row r="97" spans="1:14" x14ac:dyDescent="0.25">
      <c r="A97">
        <v>201607</v>
      </c>
      <c r="B97">
        <v>4.58</v>
      </c>
      <c r="C97" s="21">
        <v>-8.582834331337319E-2</v>
      </c>
      <c r="D97" s="21">
        <v>-3.7100000000000001E-2</v>
      </c>
      <c r="E97" s="21">
        <v>1.9400000000000001E-2</v>
      </c>
      <c r="F97" s="21">
        <v>1.49E-2</v>
      </c>
      <c r="G97" s="21">
        <v>-1.6000000000000001E-3</v>
      </c>
      <c r="H97" s="21">
        <f t="shared" si="2"/>
        <v>-5.1009416353666737E-3</v>
      </c>
      <c r="I97" s="34">
        <v>7361.0889999999999</v>
      </c>
      <c r="J97" s="21">
        <v>1.7916666666666665E-3</v>
      </c>
      <c r="K97" s="21"/>
      <c r="L97" s="47">
        <v>42551</v>
      </c>
      <c r="M97" s="28">
        <v>2.351</v>
      </c>
      <c r="N97" s="21">
        <f t="shared" si="3"/>
        <v>-9.8542944785276143E-2</v>
      </c>
    </row>
    <row r="98" spans="1:14" x14ac:dyDescent="0.25">
      <c r="A98">
        <v>201606</v>
      </c>
      <c r="B98">
        <v>5.01</v>
      </c>
      <c r="C98" s="21">
        <v>-1.1834319526627279E-2</v>
      </c>
      <c r="D98" s="21">
        <v>5.5000000000000005E-3</v>
      </c>
      <c r="E98" s="21">
        <v>1.03E-2</v>
      </c>
      <c r="F98" s="21">
        <v>9.7000000000000003E-3</v>
      </c>
      <c r="G98" s="21">
        <v>-4.8999999999999998E-3</v>
      </c>
      <c r="H98" s="21">
        <f t="shared" si="2"/>
        <v>6.900125705502802E-3</v>
      </c>
      <c r="I98" s="34">
        <v>7398.83</v>
      </c>
      <c r="J98" s="21">
        <v>1.7916666666666665E-3</v>
      </c>
      <c r="K98" s="21"/>
      <c r="L98" s="47">
        <v>42521</v>
      </c>
      <c r="M98" s="28">
        <v>2.6080000000000001</v>
      </c>
      <c r="N98" s="21">
        <f t="shared" si="3"/>
        <v>-8.4912280701754383E-2</v>
      </c>
    </row>
    <row r="99" spans="1:14" x14ac:dyDescent="0.25">
      <c r="A99">
        <v>201605</v>
      </c>
      <c r="B99">
        <v>5.07</v>
      </c>
      <c r="C99" s="21">
        <v>0.10698689956331875</v>
      </c>
      <c r="D99" s="21">
        <v>1.5E-3</v>
      </c>
      <c r="E99" s="21">
        <v>-2.0400000000000001E-2</v>
      </c>
      <c r="F99" s="21">
        <v>5.1999999999999998E-3</v>
      </c>
      <c r="G99" s="21">
        <v>-1.5700000000000002E-2</v>
      </c>
      <c r="H99" s="21">
        <f t="shared" si="2"/>
        <v>6.5326834971286107E-2</v>
      </c>
      <c r="I99" s="34">
        <v>7348.1270000000004</v>
      </c>
      <c r="J99" s="21">
        <v>1.7916666666666665E-3</v>
      </c>
      <c r="K99" s="21"/>
      <c r="L99" s="47">
        <v>42489</v>
      </c>
      <c r="M99" s="28">
        <v>2.85</v>
      </c>
      <c r="N99" s="21">
        <f t="shared" si="3"/>
        <v>-2.697166268350959E-2</v>
      </c>
    </row>
    <row r="100" spans="1:14" x14ac:dyDescent="0.25">
      <c r="A100">
        <v>201604</v>
      </c>
      <c r="B100">
        <v>4.58</v>
      </c>
      <c r="C100" s="21">
        <v>-5.1759834368530044E-2</v>
      </c>
      <c r="D100" s="21">
        <v>1.67E-2</v>
      </c>
      <c r="E100" s="21">
        <v>1.95E-2</v>
      </c>
      <c r="F100" s="21">
        <v>4.7999999999999996E-3</v>
      </c>
      <c r="G100" s="21">
        <v>1.18E-2</v>
      </c>
      <c r="H100" s="21">
        <f t="shared" si="2"/>
        <v>-2.0155228830126992E-2</v>
      </c>
      <c r="I100" s="34">
        <v>6897.5330000000004</v>
      </c>
      <c r="J100" s="21">
        <v>1.7916666666666665E-3</v>
      </c>
      <c r="K100" s="21"/>
      <c r="L100" s="47">
        <v>42460</v>
      </c>
      <c r="M100" s="28">
        <v>2.9289999999999998</v>
      </c>
      <c r="N100" s="21">
        <f t="shared" si="3"/>
        <v>-1.3804713804713931E-2</v>
      </c>
    </row>
    <row r="101" spans="1:14" x14ac:dyDescent="0.25">
      <c r="A101">
        <v>201603</v>
      </c>
      <c r="B101">
        <v>4.83</v>
      </c>
      <c r="C101" s="21">
        <v>-1.2200417709216094E-3</v>
      </c>
      <c r="D101" s="21">
        <v>-2.4500000000000001E-2</v>
      </c>
      <c r="E101" s="21">
        <v>1.04E-2</v>
      </c>
      <c r="F101" s="21">
        <v>1.6200000000000003E-2</v>
      </c>
      <c r="G101" s="21">
        <v>1.41E-2</v>
      </c>
      <c r="H101" s="21">
        <f t="shared" si="2"/>
        <v>3.2083762915316338E-2</v>
      </c>
      <c r="I101" s="34">
        <v>7039.4139999999998</v>
      </c>
      <c r="J101" s="21">
        <v>1.7916666666666665E-3</v>
      </c>
      <c r="K101" s="21"/>
      <c r="L101" s="47">
        <v>42429</v>
      </c>
      <c r="M101" s="28">
        <v>2.97</v>
      </c>
      <c r="N101" s="21">
        <f t="shared" si="3"/>
        <v>-7.8498293515358308E-2</v>
      </c>
    </row>
    <row r="102" spans="1:14" x14ac:dyDescent="0.25">
      <c r="A102">
        <v>201602</v>
      </c>
      <c r="B102">
        <v>4.8358999999999996</v>
      </c>
      <c r="C102" s="21">
        <v>-2.3937834292057869E-2</v>
      </c>
      <c r="D102" s="21">
        <v>-7.4000000000000003E-3</v>
      </c>
      <c r="E102" s="21">
        <v>3.2099999999999997E-2</v>
      </c>
      <c r="F102" s="21">
        <v>-1.9400000000000001E-2</v>
      </c>
      <c r="G102" s="21">
        <v>1.41E-2</v>
      </c>
      <c r="H102" s="21">
        <f t="shared" si="2"/>
        <v>1.0094452035136481E-2</v>
      </c>
      <c r="I102" s="34">
        <v>6820.5839999999998</v>
      </c>
      <c r="J102" s="21">
        <v>1.7916666666666665E-3</v>
      </c>
      <c r="K102" s="21"/>
      <c r="L102" s="47">
        <v>42398</v>
      </c>
      <c r="M102" s="28">
        <v>3.2229999999999999</v>
      </c>
      <c r="N102" s="21">
        <f t="shared" si="3"/>
        <v>-9.7451694203304462E-2</v>
      </c>
    </row>
    <row r="103" spans="1:14" x14ac:dyDescent="0.25">
      <c r="A103">
        <v>201601</v>
      </c>
      <c r="B103">
        <v>4.9545000000000003</v>
      </c>
      <c r="C103" s="21">
        <v>0.120800814387513</v>
      </c>
      <c r="D103" s="21">
        <v>-8.3999999999999995E-3</v>
      </c>
      <c r="E103" s="21">
        <v>-3.4999999999999996E-3</v>
      </c>
      <c r="F103" s="21">
        <v>1.54E-2</v>
      </c>
      <c r="G103" s="21">
        <v>2.1400000000000002E-2</v>
      </c>
      <c r="H103" s="21">
        <f t="shared" si="2"/>
        <v>8.3704522803396575E-2</v>
      </c>
      <c r="I103" s="34">
        <v>6752.4219999999996</v>
      </c>
      <c r="J103" s="21">
        <v>1.7916666666666665E-3</v>
      </c>
      <c r="K103" s="21"/>
      <c r="L103" s="47">
        <v>42369</v>
      </c>
      <c r="M103" s="28">
        <v>3.5710000000000002</v>
      </c>
      <c r="N103" s="21">
        <f t="shared" si="3"/>
        <v>9.0421022887821056E-3</v>
      </c>
    </row>
    <row r="104" spans="1:14" x14ac:dyDescent="0.25">
      <c r="A104">
        <v>201512</v>
      </c>
      <c r="B104">
        <v>4.4204999999999997</v>
      </c>
      <c r="C104" s="21">
        <v>-4.2829612628023317E-2</v>
      </c>
      <c r="D104" s="21">
        <v>-2.0000000000000001E-4</v>
      </c>
      <c r="E104" s="21">
        <v>-2.6499999999999999E-2</v>
      </c>
      <c r="F104" s="21">
        <v>1.21E-2</v>
      </c>
      <c r="G104" s="21">
        <v>1.26E-2</v>
      </c>
      <c r="H104" s="21">
        <f t="shared" si="2"/>
        <v>9.829307572613688E-3</v>
      </c>
      <c r="I104" s="34">
        <v>6230.87</v>
      </c>
      <c r="J104" s="21">
        <v>1.7916666666666665E-3</v>
      </c>
      <c r="K104" s="21"/>
      <c r="L104" s="47">
        <v>42338</v>
      </c>
      <c r="M104" s="28">
        <v>3.5390000000000001</v>
      </c>
      <c r="N104" s="21">
        <f t="shared" si="3"/>
        <v>7.1450196790796339E-2</v>
      </c>
    </row>
    <row r="105" spans="1:14" x14ac:dyDescent="0.25">
      <c r="A105">
        <v>201511</v>
      </c>
      <c r="B105">
        <v>4.6182999999999996</v>
      </c>
      <c r="C105" s="21">
        <v>5.4165715590047903E-2</v>
      </c>
      <c r="D105" s="21">
        <v>2.12E-2</v>
      </c>
      <c r="E105" s="21">
        <v>-2.92E-2</v>
      </c>
      <c r="F105" s="21">
        <v>1.6E-2</v>
      </c>
      <c r="G105" s="21">
        <v>5.1999999999999998E-3</v>
      </c>
      <c r="H105" s="21">
        <f t="shared" si="2"/>
        <v>-2.4356841749074265E-2</v>
      </c>
      <c r="I105" s="34">
        <v>6170.2209999999995</v>
      </c>
      <c r="J105" s="21">
        <v>1.7916666666666665E-3</v>
      </c>
      <c r="K105" s="21"/>
      <c r="L105" s="47">
        <v>42307</v>
      </c>
      <c r="M105" s="28">
        <v>3.3029999999999999</v>
      </c>
      <c r="N105" s="21">
        <f t="shared" si="3"/>
        <v>7.9340860543180014E-3</v>
      </c>
    </row>
    <row r="106" spans="1:14" x14ac:dyDescent="0.25">
      <c r="A106">
        <v>201510</v>
      </c>
      <c r="B106">
        <v>4.3810000000000002</v>
      </c>
      <c r="C106" s="21">
        <v>5.4773082942096929E-2</v>
      </c>
      <c r="D106" s="21">
        <v>-1.32E-2</v>
      </c>
      <c r="E106" s="21">
        <v>1.1699999999999999E-2</v>
      </c>
      <c r="F106" s="21">
        <v>1.1399999999999999E-2</v>
      </c>
      <c r="G106" s="21">
        <v>-1E-3</v>
      </c>
      <c r="H106" s="21">
        <f t="shared" si="2"/>
        <v>3.6738440858011812E-2</v>
      </c>
      <c r="I106" s="34">
        <v>6324.26</v>
      </c>
      <c r="J106" s="21">
        <v>1.7916666666666665E-3</v>
      </c>
      <c r="K106" s="21"/>
      <c r="L106" s="47">
        <v>42277</v>
      </c>
      <c r="M106" s="28">
        <v>3.2770000000000001</v>
      </c>
      <c r="N106" s="21">
        <f t="shared" si="3"/>
        <v>1.6754576481539107E-2</v>
      </c>
    </row>
    <row r="107" spans="1:14" x14ac:dyDescent="0.25">
      <c r="A107">
        <v>201509</v>
      </c>
      <c r="B107">
        <v>4.1535000000000002</v>
      </c>
      <c r="C107" s="21">
        <v>4.7382489408916761E-2</v>
      </c>
      <c r="D107" s="21">
        <v>3.1699999999999999E-2</v>
      </c>
      <c r="E107" s="21">
        <v>-3.2000000000000002E-3</v>
      </c>
      <c r="F107" s="21">
        <v>-1.43E-2</v>
      </c>
      <c r="G107" s="21">
        <v>1.11E-2</v>
      </c>
      <c r="H107" s="21">
        <f t="shared" si="2"/>
        <v>1.9006169345974433E-2</v>
      </c>
      <c r="I107" s="34">
        <v>6100.15</v>
      </c>
      <c r="J107" s="21">
        <v>1.7916666666666665E-3</v>
      </c>
      <c r="K107" s="21"/>
      <c r="L107" s="47">
        <v>42247</v>
      </c>
      <c r="M107" s="28">
        <v>3.2229999999999999</v>
      </c>
      <c r="N107" s="21">
        <f t="shared" si="3"/>
        <v>-3.7623171095849561E-2</v>
      </c>
    </row>
    <row r="108" spans="1:14" x14ac:dyDescent="0.25">
      <c r="A108">
        <v>201508</v>
      </c>
      <c r="B108">
        <v>3.9655999999999998</v>
      </c>
      <c r="C108" s="21">
        <v>7.21894770994429E-2</v>
      </c>
      <c r="D108" s="21">
        <v>-1.1299999999999999E-2</v>
      </c>
      <c r="E108" s="21">
        <v>8.0000000000000002E-3</v>
      </c>
      <c r="F108" s="21">
        <v>-2.0000000000000001E-4</v>
      </c>
      <c r="G108" s="21">
        <v>-5.1000000000000004E-3</v>
      </c>
      <c r="H108" s="21">
        <f t="shared" si="2"/>
        <v>7.0263261965429091E-2</v>
      </c>
      <c r="I108" s="34">
        <v>5986.3720000000003</v>
      </c>
      <c r="J108" s="21">
        <v>1.7916666666666665E-3</v>
      </c>
      <c r="K108" s="21"/>
      <c r="L108" s="47">
        <v>42216</v>
      </c>
      <c r="M108" s="28">
        <v>3.3490000000000002</v>
      </c>
      <c r="N108" s="21">
        <f t="shared" si="3"/>
        <v>-7.6392719249862018E-2</v>
      </c>
    </row>
    <row r="109" spans="1:14" x14ac:dyDescent="0.25">
      <c r="A109">
        <v>201507</v>
      </c>
      <c r="B109">
        <v>3.6985999999999999</v>
      </c>
      <c r="C109" s="21">
        <v>-3.6094967553621293E-2</v>
      </c>
      <c r="D109" s="21">
        <v>-6.1900000000000004E-2</v>
      </c>
      <c r="E109" s="21">
        <v>-2.7699999999999999E-2</v>
      </c>
      <c r="F109" s="21">
        <v>4.4900000000000002E-2</v>
      </c>
      <c r="G109" s="21">
        <v>1.7500000000000002E-2</v>
      </c>
      <c r="H109" s="21">
        <f t="shared" si="2"/>
        <v>-1.1117092700192455E-2</v>
      </c>
      <c r="I109" s="34">
        <v>5593.3639999999996</v>
      </c>
      <c r="J109" s="21">
        <v>1.7916666666666665E-3</v>
      </c>
      <c r="K109" s="21"/>
      <c r="L109" s="47">
        <v>42185</v>
      </c>
      <c r="M109" s="28">
        <v>3.6259999999999999</v>
      </c>
      <c r="N109" s="21">
        <f t="shared" si="3"/>
        <v>-8.2667401488012437E-4</v>
      </c>
    </row>
    <row r="110" spans="1:14" x14ac:dyDescent="0.25">
      <c r="A110">
        <v>201506</v>
      </c>
      <c r="B110">
        <v>3.8371</v>
      </c>
      <c r="C110" s="21">
        <v>-0.1221660451602572</v>
      </c>
      <c r="D110" s="21">
        <v>1.21E-2</v>
      </c>
      <c r="E110" s="21">
        <v>-2.5999999999999999E-3</v>
      </c>
      <c r="F110" s="21">
        <v>-9.1999999999999998E-3</v>
      </c>
      <c r="G110" s="21">
        <v>1.78E-2</v>
      </c>
      <c r="H110" s="21">
        <f t="shared" si="2"/>
        <v>-4.4707314951726529E-2</v>
      </c>
      <c r="I110" s="34">
        <v>5656.2449999999999</v>
      </c>
      <c r="J110" s="21">
        <v>1.7916666666666665E-3</v>
      </c>
      <c r="K110" s="21"/>
      <c r="L110" s="47">
        <v>42153</v>
      </c>
      <c r="M110" s="28">
        <v>3.629</v>
      </c>
      <c r="N110" s="21">
        <f t="shared" si="3"/>
        <v>5.2799535828256472E-2</v>
      </c>
    </row>
    <row r="111" spans="1:14" x14ac:dyDescent="0.25">
      <c r="A111">
        <v>201505</v>
      </c>
      <c r="B111">
        <v>4.3711000000000002</v>
      </c>
      <c r="C111" s="21">
        <v>5.2389550981100319E-2</v>
      </c>
      <c r="D111" s="21">
        <v>8.72E-2</v>
      </c>
      <c r="E111" s="21">
        <v>6.4000000000000003E-3</v>
      </c>
      <c r="F111" s="21">
        <v>-4.1599999999999998E-2</v>
      </c>
      <c r="G111" s="21">
        <v>1.3300000000000001E-2</v>
      </c>
      <c r="H111" s="21">
        <f t="shared" si="2"/>
        <v>3.3874534067568352E-2</v>
      </c>
      <c r="I111" s="34">
        <v>5920.9549999999999</v>
      </c>
      <c r="J111" s="21">
        <v>1.7916666666666665E-3</v>
      </c>
      <c r="K111" s="21"/>
      <c r="L111" s="47">
        <v>42124</v>
      </c>
      <c r="M111" s="28">
        <v>3.4470000000000001</v>
      </c>
      <c r="N111" s="21">
        <f t="shared" si="3"/>
        <v>6.8505889646621299E-2</v>
      </c>
    </row>
    <row r="112" spans="1:14" x14ac:dyDescent="0.25">
      <c r="A112">
        <v>201504</v>
      </c>
      <c r="B112">
        <v>4.1535000000000002</v>
      </c>
      <c r="C112" s="21">
        <v>-5.1928783382789279E-2</v>
      </c>
      <c r="D112" s="21">
        <v>0.1072</v>
      </c>
      <c r="E112" s="21">
        <v>5.1999999999999998E-3</v>
      </c>
      <c r="F112" s="21">
        <v>-6.2300000000000001E-2</v>
      </c>
      <c r="G112" s="21">
        <v>-2.8900000000000002E-2</v>
      </c>
      <c r="H112" s="21">
        <f t="shared" si="2"/>
        <v>-2.0187002487104588E-2</v>
      </c>
      <c r="I112" s="34">
        <v>5726.9570000000003</v>
      </c>
      <c r="J112" s="21">
        <v>1.7916666666666665E-3</v>
      </c>
      <c r="K112" s="21"/>
      <c r="L112" s="47">
        <v>42094</v>
      </c>
      <c r="M112" s="28">
        <v>3.226</v>
      </c>
      <c r="N112" s="21">
        <f t="shared" si="3"/>
        <v>-2.034618888551476E-2</v>
      </c>
    </row>
    <row r="113" spans="1:14" x14ac:dyDescent="0.25">
      <c r="A113">
        <v>201503</v>
      </c>
      <c r="B113">
        <v>4.3810000000000002</v>
      </c>
      <c r="C113" s="21">
        <v>5.4773082942096929E-2</v>
      </c>
      <c r="D113" s="21">
        <v>1.4000000000000002E-3</v>
      </c>
      <c r="E113" s="21">
        <v>1.0800000000000001E-2</v>
      </c>
      <c r="F113" s="21">
        <v>-1.5900000000000001E-2</v>
      </c>
      <c r="G113" s="21">
        <v>3.2000000000000002E-3</v>
      </c>
      <c r="H113" s="21">
        <f t="shared" si="2"/>
        <v>9.257449403729856E-3</v>
      </c>
      <c r="I113" s="34">
        <v>5844.9489999999996</v>
      </c>
      <c r="J113" s="21">
        <v>1.7916666666666665E-3</v>
      </c>
      <c r="K113" s="21"/>
      <c r="L113" s="47">
        <v>42062</v>
      </c>
      <c r="M113" s="28">
        <v>3.2930000000000001</v>
      </c>
      <c r="N113" s="21">
        <f t="shared" si="3"/>
        <v>3.4558592522777376E-2</v>
      </c>
    </row>
    <row r="114" spans="1:14" x14ac:dyDescent="0.25">
      <c r="A114">
        <v>201502</v>
      </c>
      <c r="B114">
        <v>4.1535000000000002</v>
      </c>
      <c r="C114" s="21">
        <v>2.4392048537463795E-2</v>
      </c>
      <c r="D114" s="21">
        <v>1E-4</v>
      </c>
      <c r="E114" s="21">
        <v>-3.1899999999999998E-2</v>
      </c>
      <c r="F114" s="21">
        <v>2.8399999999999998E-2</v>
      </c>
      <c r="G114" s="21">
        <v>-3.0999999999999999E-3</v>
      </c>
      <c r="H114" s="21">
        <f t="shared" si="2"/>
        <v>-7.3104404622225116E-3</v>
      </c>
      <c r="I114" s="34">
        <v>5791.3360000000002</v>
      </c>
      <c r="J114" s="21">
        <v>1.7916666666666665E-3</v>
      </c>
      <c r="K114" s="21"/>
      <c r="L114" s="47">
        <v>42034</v>
      </c>
      <c r="M114" s="28">
        <v>3.1829999999999998</v>
      </c>
      <c r="N114" s="21">
        <f t="shared" si="3"/>
        <v>-0.1317512274959084</v>
      </c>
    </row>
    <row r="115" spans="1:14" x14ac:dyDescent="0.25">
      <c r="A115">
        <v>201501</v>
      </c>
      <c r="B115">
        <v>4.0545999999999998</v>
      </c>
      <c r="C115" s="21">
        <v>2.7573622586040791E-2</v>
      </c>
      <c r="D115" s="21">
        <v>-3.4200000000000001E-2</v>
      </c>
      <c r="E115" s="21">
        <v>4.4199999999999996E-2</v>
      </c>
      <c r="F115" s="21">
        <v>-4.3099999999999999E-2</v>
      </c>
      <c r="G115" s="21">
        <v>-2.7000000000000001E-3</v>
      </c>
      <c r="H115" s="21">
        <f t="shared" si="2"/>
        <v>-7.5677829204595648E-3</v>
      </c>
      <c r="I115" s="34">
        <v>5833.9849999999997</v>
      </c>
      <c r="J115" s="21">
        <v>1.7916666666666665E-3</v>
      </c>
      <c r="K115" s="21"/>
      <c r="L115" s="47">
        <v>42004</v>
      </c>
      <c r="M115" s="28">
        <v>3.6659999999999999</v>
      </c>
      <c r="N115" s="21">
        <f t="shared" si="3"/>
        <v>-6.2164236377590165E-2</v>
      </c>
    </row>
    <row r="116" spans="1:14" x14ac:dyDescent="0.25">
      <c r="A116">
        <v>201412</v>
      </c>
      <c r="B116">
        <v>3.9458000000000002</v>
      </c>
      <c r="C116" s="21">
        <v>1.525794416570192E-2</v>
      </c>
      <c r="D116" s="21">
        <v>-2.3399999999999997E-2</v>
      </c>
      <c r="E116" s="21">
        <v>8.0000000000000002E-3</v>
      </c>
      <c r="F116" s="21">
        <v>6.4000000000000003E-3</v>
      </c>
      <c r="G116" s="21">
        <v>-1.4000000000000002E-3</v>
      </c>
      <c r="H116" s="21">
        <f t="shared" si="2"/>
        <v>2.3411754362599568E-2</v>
      </c>
      <c r="I116" s="34">
        <v>5878.4719999999998</v>
      </c>
      <c r="J116" s="21">
        <v>1.7916666666666665E-3</v>
      </c>
      <c r="K116" s="21"/>
      <c r="L116" s="47">
        <v>41971</v>
      </c>
      <c r="M116" s="28">
        <v>3.9089999999999998</v>
      </c>
      <c r="N116" s="21">
        <f t="shared" si="3"/>
        <v>-2.4457199900174698E-2</v>
      </c>
    </row>
    <row r="117" spans="1:14" x14ac:dyDescent="0.25">
      <c r="A117">
        <v>201411</v>
      </c>
      <c r="B117">
        <v>3.8864999999999998</v>
      </c>
      <c r="C117" s="21">
        <v>1.2874306116598344E-2</v>
      </c>
      <c r="D117" s="21">
        <v>-5.9999999999999995E-4</v>
      </c>
      <c r="E117" s="21">
        <v>2.2400000000000003E-2</v>
      </c>
      <c r="F117" s="21">
        <v>-2.2400000000000003E-2</v>
      </c>
      <c r="G117" s="21">
        <v>7.000000000000001E-4</v>
      </c>
      <c r="H117" s="21">
        <f t="shared" si="2"/>
        <v>3.1555867401136029E-2</v>
      </c>
      <c r="I117" s="34">
        <v>5743.9949999999999</v>
      </c>
      <c r="J117" s="21">
        <v>1.7916666666666665E-3</v>
      </c>
      <c r="K117" s="21"/>
      <c r="L117" s="47">
        <v>41943</v>
      </c>
      <c r="M117" s="28">
        <v>4.0069999999999997</v>
      </c>
      <c r="N117" s="21">
        <f t="shared" si="3"/>
        <v>-3.1891761294998933E-2</v>
      </c>
    </row>
    <row r="118" spans="1:14" x14ac:dyDescent="0.25">
      <c r="A118">
        <v>201410</v>
      </c>
      <c r="B118">
        <v>3.8371</v>
      </c>
      <c r="C118" s="21">
        <v>-1.271066512286112E-2</v>
      </c>
      <c r="D118" s="21">
        <v>-4.8499999999999995E-2</v>
      </c>
      <c r="E118" s="21">
        <v>-1.9799999999999998E-2</v>
      </c>
      <c r="F118" s="21">
        <v>2.1600000000000001E-2</v>
      </c>
      <c r="G118" s="21">
        <v>1.0700000000000001E-2</v>
      </c>
      <c r="H118" s="21">
        <f t="shared" si="2"/>
        <v>2.6516251334006924E-2</v>
      </c>
      <c r="I118" s="34">
        <v>5568.2830000000004</v>
      </c>
      <c r="J118" s="21">
        <v>1.7916666666666665E-3</v>
      </c>
      <c r="K118" s="21"/>
      <c r="L118" s="47">
        <v>41912</v>
      </c>
      <c r="M118" s="28">
        <v>4.1390000000000002</v>
      </c>
      <c r="N118" s="21">
        <f t="shared" si="3"/>
        <v>1.6703512650454666E-2</v>
      </c>
    </row>
    <row r="119" spans="1:14" x14ac:dyDescent="0.25">
      <c r="A119">
        <v>201409</v>
      </c>
      <c r="B119">
        <v>3.8864999999999998</v>
      </c>
      <c r="C119" s="21">
        <v>5.1206455116765692E-3</v>
      </c>
      <c r="D119" s="21">
        <v>1.6399999999999998E-2</v>
      </c>
      <c r="E119" s="21">
        <v>3.9E-2</v>
      </c>
      <c r="F119" s="21">
        <v>-2.29E-2</v>
      </c>
      <c r="G119" s="21">
        <v>1.9900000000000001E-2</v>
      </c>
      <c r="H119" s="21">
        <f t="shared" si="2"/>
        <v>6.7954951841500133E-3</v>
      </c>
      <c r="I119" s="34">
        <v>5424.4470000000001</v>
      </c>
      <c r="J119" s="21">
        <v>1.7916666666666665E-3</v>
      </c>
      <c r="K119" s="21"/>
      <c r="L119" s="47">
        <v>41880</v>
      </c>
      <c r="M119" s="28">
        <v>4.0709999999999997</v>
      </c>
      <c r="N119" s="21">
        <f t="shared" si="3"/>
        <v>-4.2117647058823593E-2</v>
      </c>
    </row>
    <row r="120" spans="1:14" x14ac:dyDescent="0.25">
      <c r="A120">
        <v>201408</v>
      </c>
      <c r="B120">
        <v>3.8666999999999998</v>
      </c>
      <c r="C120" s="21">
        <v>7.1226728723404298E-2</v>
      </c>
      <c r="D120" s="21">
        <v>2.18E-2</v>
      </c>
      <c r="E120" s="21">
        <v>-8.0000000000000004E-4</v>
      </c>
      <c r="F120" s="21">
        <v>-9.0000000000000011E-3</v>
      </c>
      <c r="G120" s="21">
        <v>1.32E-2</v>
      </c>
      <c r="H120" s="21">
        <f t="shared" si="2"/>
        <v>2.5270421502265217E-2</v>
      </c>
      <c r="I120" s="34">
        <v>5387.8339999999998</v>
      </c>
      <c r="J120" s="21">
        <v>1.7916666666666665E-3</v>
      </c>
      <c r="K120" s="21"/>
      <c r="L120" s="47">
        <v>41851</v>
      </c>
      <c r="M120" s="28">
        <v>4.25</v>
      </c>
      <c r="N120" s="21">
        <f t="shared" si="3"/>
        <v>-3.5187287173666371E-2</v>
      </c>
    </row>
    <row r="121" spans="1:14" x14ac:dyDescent="0.25">
      <c r="A121">
        <v>201407</v>
      </c>
      <c r="B121">
        <v>3.6095999999999999</v>
      </c>
      <c r="C121" s="21">
        <v>-3.4401583649884993E-2</v>
      </c>
      <c r="D121" s="21">
        <v>-1E-3</v>
      </c>
      <c r="E121" s="21">
        <v>2.7699999999999999E-2</v>
      </c>
      <c r="F121" s="21">
        <v>-5.5000000000000005E-3</v>
      </c>
      <c r="G121" s="21">
        <v>-4.1999999999999997E-3</v>
      </c>
      <c r="H121" s="21">
        <f t="shared" si="2"/>
        <v>6.0754660413153694E-3</v>
      </c>
      <c r="I121" s="34">
        <v>5255.0370000000003</v>
      </c>
      <c r="J121" s="21">
        <v>1.7916666666666665E-3</v>
      </c>
      <c r="K121" s="21"/>
      <c r="L121" s="47">
        <v>41820</v>
      </c>
      <c r="M121" s="28">
        <v>4.4050000000000002</v>
      </c>
      <c r="N121" s="21">
        <f t="shared" si="3"/>
        <v>3.8915094339622591E-2</v>
      </c>
    </row>
    <row r="122" spans="1:14" x14ac:dyDescent="0.25">
      <c r="A122">
        <v>201406</v>
      </c>
      <c r="B122">
        <v>3.7382</v>
      </c>
      <c r="C122" s="21">
        <v>5.3248709122202253E-3</v>
      </c>
      <c r="D122" s="21">
        <v>1.29E-2</v>
      </c>
      <c r="E122" s="21">
        <v>7.9000000000000008E-3</v>
      </c>
      <c r="F122" s="21">
        <v>-1.5E-3</v>
      </c>
      <c r="G122" s="21">
        <v>-8.9999999999999998E-4</v>
      </c>
      <c r="H122" s="21">
        <f t="shared" si="2"/>
        <v>1.070319615618387E-2</v>
      </c>
      <c r="I122" s="34">
        <v>5223.3029999999999</v>
      </c>
      <c r="J122" s="21">
        <v>1.7916666666666665E-3</v>
      </c>
      <c r="K122" s="21"/>
      <c r="L122" s="47">
        <v>41789</v>
      </c>
      <c r="M122" s="28">
        <v>4.24</v>
      </c>
      <c r="N122" s="21">
        <f t="shared" si="3"/>
        <v>-3.7457434733257688E-2</v>
      </c>
    </row>
    <row r="123" spans="1:14" x14ac:dyDescent="0.25">
      <c r="A123">
        <v>201405</v>
      </c>
      <c r="B123">
        <v>3.7183999999999999</v>
      </c>
      <c r="C123" s="21">
        <v>-5.5260550318859791E-2</v>
      </c>
      <c r="D123" s="21">
        <v>-8.0000000000000002E-3</v>
      </c>
      <c r="E123" s="21">
        <v>1.5900000000000001E-2</v>
      </c>
      <c r="F123" s="21">
        <v>-9.7999999999999997E-3</v>
      </c>
      <c r="G123" s="21">
        <v>9.5999999999999992E-3</v>
      </c>
      <c r="H123" s="21">
        <f t="shared" si="2"/>
        <v>5.1564949138156457E-3</v>
      </c>
      <c r="I123" s="34">
        <v>5167.9889999999996</v>
      </c>
      <c r="J123" s="21">
        <v>1.7916666666666665E-3</v>
      </c>
      <c r="K123" s="21"/>
      <c r="L123" s="47">
        <v>41759</v>
      </c>
      <c r="M123" s="28">
        <v>4.4050000000000002</v>
      </c>
      <c r="N123" s="21">
        <f t="shared" si="3"/>
        <v>-3.946794592237246E-2</v>
      </c>
    </row>
    <row r="124" spans="1:14" x14ac:dyDescent="0.25">
      <c r="A124">
        <v>201404</v>
      </c>
      <c r="B124">
        <v>3.9359000000000002</v>
      </c>
      <c r="C124" s="21">
        <v>-5.0054351947822484E-3</v>
      </c>
      <c r="D124" s="21">
        <v>-4.1599999999999998E-2</v>
      </c>
      <c r="E124" s="21">
        <v>2.5699999999999997E-2</v>
      </c>
      <c r="F124" s="21">
        <v>-4.7999999999999996E-3</v>
      </c>
      <c r="G124" s="21">
        <v>2.5999999999999999E-3</v>
      </c>
      <c r="H124" s="21">
        <f t="shared" si="2"/>
        <v>-7.136905261918014E-3</v>
      </c>
      <c r="I124" s="34">
        <v>5141.4769999999999</v>
      </c>
      <c r="J124" s="21">
        <v>1.7916666666666665E-3</v>
      </c>
      <c r="K124" s="21"/>
      <c r="L124" s="47">
        <v>41729</v>
      </c>
      <c r="M124" s="28">
        <v>4.5860000000000003</v>
      </c>
      <c r="N124" s="21">
        <f t="shared" si="3"/>
        <v>6.5847234416154254E-3</v>
      </c>
    </row>
    <row r="125" spans="1:14" x14ac:dyDescent="0.25">
      <c r="A125">
        <v>201403</v>
      </c>
      <c r="B125">
        <v>3.9557000000000002</v>
      </c>
      <c r="C125" s="21">
        <v>-5.4384203480589033E-2</v>
      </c>
      <c r="D125" s="21">
        <v>-2.8000000000000004E-3</v>
      </c>
      <c r="E125" s="21">
        <v>6.9999999999999993E-3</v>
      </c>
      <c r="F125" s="21">
        <v>1.09E-2</v>
      </c>
      <c r="G125" s="21">
        <v>1.72E-2</v>
      </c>
      <c r="H125" s="21">
        <f t="shared" si="2"/>
        <v>-1.0365824293344317E-2</v>
      </c>
      <c r="I125" s="34">
        <v>5178.4350000000004</v>
      </c>
      <c r="J125" s="21">
        <v>1.7916666666666665E-3</v>
      </c>
      <c r="K125" s="21"/>
      <c r="L125" s="47">
        <v>41698</v>
      </c>
      <c r="M125" s="28">
        <v>4.556</v>
      </c>
      <c r="N125" s="21">
        <f t="shared" si="3"/>
        <v>8.7873462214416165E-4</v>
      </c>
    </row>
    <row r="126" spans="1:14" x14ac:dyDescent="0.25">
      <c r="A126">
        <v>201402</v>
      </c>
      <c r="B126">
        <v>4.1832000000000003</v>
      </c>
      <c r="C126" s="21">
        <v>7.6341181011192694E-2</v>
      </c>
      <c r="D126" s="21">
        <v>-1.47E-2</v>
      </c>
      <c r="E126" s="21">
        <v>-1.06E-2</v>
      </c>
      <c r="F126" s="21">
        <v>1.1599999999999999E-2</v>
      </c>
      <c r="G126" s="21">
        <v>5.7999999999999996E-3</v>
      </c>
      <c r="H126" s="21">
        <f t="shared" si="2"/>
        <v>1.8033915293866887E-2</v>
      </c>
      <c r="I126" s="34">
        <v>5232.6760000000004</v>
      </c>
      <c r="J126" s="21">
        <v>1.7916666666666665E-3</v>
      </c>
      <c r="K126" s="21"/>
      <c r="L126" s="47">
        <v>41670</v>
      </c>
      <c r="M126" s="28">
        <v>4.5519999999999996</v>
      </c>
      <c r="N126" s="21">
        <f t="shared" si="3"/>
        <v>-3.4979860080559644E-2</v>
      </c>
    </row>
    <row r="127" spans="1:14" x14ac:dyDescent="0.25">
      <c r="A127">
        <v>201401</v>
      </c>
      <c r="B127">
        <v>3.8864999999999998</v>
      </c>
      <c r="C127" s="21">
        <v>0</v>
      </c>
      <c r="D127" s="21">
        <v>3.8900000000000004E-2</v>
      </c>
      <c r="E127" s="21">
        <v>-1.2E-2</v>
      </c>
      <c r="F127" s="21">
        <v>2.8999999999999998E-3</v>
      </c>
      <c r="G127" s="21">
        <v>9.7999999999999997E-3</v>
      </c>
      <c r="H127" s="21">
        <f t="shared" si="2"/>
        <v>3.0048668968052139E-2</v>
      </c>
      <c r="I127" s="34">
        <v>5139.982</v>
      </c>
      <c r="J127" s="21">
        <v>1.7916666666666665E-3</v>
      </c>
      <c r="K127" s="21"/>
      <c r="L127" s="47">
        <v>41639</v>
      </c>
      <c r="M127" s="28">
        <v>4.7169999999999996</v>
      </c>
      <c r="N127" s="21">
        <f t="shared" si="3"/>
        <v>-1.3592639063153555E-2</v>
      </c>
    </row>
    <row r="128" spans="1:14" x14ac:dyDescent="0.25">
      <c r="A128">
        <v>201312</v>
      </c>
      <c r="B128">
        <v>3.8864999999999998</v>
      </c>
      <c r="C128" s="21">
        <v>1.5494356187290892E-2</v>
      </c>
      <c r="D128" s="21">
        <v>8.8000000000000005E-3</v>
      </c>
      <c r="E128" s="21">
        <v>-1.1899999999999999E-2</v>
      </c>
      <c r="F128" s="21">
        <v>7.6E-3</v>
      </c>
      <c r="G128" s="21">
        <v>-5.1999999999999998E-3</v>
      </c>
      <c r="H128" s="21">
        <f t="shared" si="2"/>
        <v>2.3685102910341316E-2</v>
      </c>
      <c r="I128" s="34">
        <v>4990.0379999999996</v>
      </c>
      <c r="J128" s="21">
        <v>1.7916666666666665E-3</v>
      </c>
      <c r="K128" s="21"/>
      <c r="L128" s="47">
        <v>41607</v>
      </c>
      <c r="M128" s="28">
        <v>4.782</v>
      </c>
      <c r="N128" s="21">
        <f t="shared" si="3"/>
        <v>6.148723640399556E-2</v>
      </c>
    </row>
    <row r="129" spans="1:14" x14ac:dyDescent="0.25">
      <c r="A129">
        <v>201311</v>
      </c>
      <c r="B129">
        <v>3.8271999999999999</v>
      </c>
      <c r="C129" s="21">
        <v>3.7547103315531238E-2</v>
      </c>
      <c r="D129" s="21">
        <v>-6.1999999999999998E-3</v>
      </c>
      <c r="E129" s="21">
        <v>1.7500000000000002E-2</v>
      </c>
      <c r="F129" s="21">
        <v>-2.3099999999999999E-2</v>
      </c>
      <c r="G129" s="21">
        <v>6.4000000000000003E-3</v>
      </c>
      <c r="H129" s="21">
        <f t="shared" si="2"/>
        <v>2.9042159505679566E-2</v>
      </c>
      <c r="I129" s="34">
        <v>4874.5829999999996</v>
      </c>
      <c r="J129" s="21">
        <v>1.7916666666666665E-3</v>
      </c>
      <c r="K129" s="21"/>
      <c r="L129" s="47">
        <v>41578</v>
      </c>
      <c r="M129" s="28">
        <v>4.5049999999999999</v>
      </c>
      <c r="N129" s="21">
        <f t="shared" si="3"/>
        <v>-1.422319474835898E-2</v>
      </c>
    </row>
    <row r="130" spans="1:14" x14ac:dyDescent="0.25">
      <c r="A130">
        <v>201310</v>
      </c>
      <c r="B130">
        <v>3.6886999999999999</v>
      </c>
      <c r="C130" s="21">
        <v>5.3967129112268974E-3</v>
      </c>
      <c r="D130" s="21">
        <v>-2.86E-2</v>
      </c>
      <c r="E130" s="21">
        <v>7.4000000000000003E-3</v>
      </c>
      <c r="F130" s="21">
        <v>4.4699999999999997E-2</v>
      </c>
      <c r="G130" s="21">
        <v>-1E-3</v>
      </c>
      <c r="H130" s="21">
        <f t="shared" si="2"/>
        <v>-1.2083546230930331E-2</v>
      </c>
      <c r="I130" s="34">
        <v>4737.01</v>
      </c>
      <c r="J130" s="21">
        <v>1.7916666666666665E-3</v>
      </c>
      <c r="K130" s="21"/>
      <c r="L130" s="47">
        <v>41547</v>
      </c>
      <c r="M130" s="28">
        <v>4.57</v>
      </c>
      <c r="N130" s="21">
        <f t="shared" si="3"/>
        <v>4.1749066139309399E-3</v>
      </c>
    </row>
    <row r="131" spans="1:14" x14ac:dyDescent="0.25">
      <c r="A131">
        <v>201309</v>
      </c>
      <c r="B131">
        <v>3.6688999999999998</v>
      </c>
      <c r="C131" s="21">
        <v>-4.6271023421456281E-2</v>
      </c>
      <c r="D131" s="21">
        <v>7.8000000000000005E-3</v>
      </c>
      <c r="E131" s="21">
        <v>-1.9799999999999998E-2</v>
      </c>
      <c r="F131" s="21">
        <v>1.4000000000000002E-3</v>
      </c>
      <c r="G131" s="21">
        <v>5.4000000000000003E-3</v>
      </c>
      <c r="H131" s="21">
        <f t="shared" ref="H131:H194" si="4">I131/I132-1</f>
        <v>-2.3377271969963309E-2</v>
      </c>
      <c r="I131" s="34">
        <v>4794.95</v>
      </c>
      <c r="J131" s="21">
        <v>1.7916666666666665E-3</v>
      </c>
      <c r="K131" s="21"/>
      <c r="L131" s="47">
        <v>41516</v>
      </c>
      <c r="M131" s="28">
        <v>4.5510000000000002</v>
      </c>
      <c r="N131" s="21">
        <f t="shared" ref="N131:N194" si="5">M131/M132-1</f>
        <v>7.8436018957346088E-2</v>
      </c>
    </row>
    <row r="132" spans="1:14" x14ac:dyDescent="0.25">
      <c r="A132">
        <v>201308</v>
      </c>
      <c r="B132">
        <v>3.8469000000000002</v>
      </c>
      <c r="C132" s="21">
        <v>-2.9932418801694505E-2</v>
      </c>
      <c r="D132" s="21">
        <v>1.2500000000000001E-2</v>
      </c>
      <c r="E132" s="21">
        <v>-1.7500000000000002E-2</v>
      </c>
      <c r="F132" s="21">
        <v>1.23E-2</v>
      </c>
      <c r="G132" s="21">
        <v>-4.6999999999999993E-3</v>
      </c>
      <c r="H132" s="21">
        <f t="shared" si="4"/>
        <v>3.659730507663328E-2</v>
      </c>
      <c r="I132" s="34">
        <v>4909.7259999999997</v>
      </c>
      <c r="J132" s="21">
        <v>1.7916666666666665E-3</v>
      </c>
      <c r="K132" s="21"/>
      <c r="L132" s="47">
        <v>41486</v>
      </c>
      <c r="M132" s="28">
        <v>4.22</v>
      </c>
      <c r="N132" s="21">
        <f t="shared" si="5"/>
        <v>2.1544420237230577E-2</v>
      </c>
    </row>
    <row r="133" spans="1:14" x14ac:dyDescent="0.25">
      <c r="A133">
        <v>201307</v>
      </c>
      <c r="B133">
        <v>3.9655999999999998</v>
      </c>
      <c r="C133" s="21">
        <v>3.0856013933296733E-2</v>
      </c>
      <c r="D133" s="21">
        <v>2.4300000000000002E-2</v>
      </c>
      <c r="E133" s="21">
        <v>-2.9100000000000001E-2</v>
      </c>
      <c r="F133" s="21">
        <v>1.0200000000000001E-2</v>
      </c>
      <c r="G133" s="21">
        <v>-1.47E-2</v>
      </c>
      <c r="H133" s="21">
        <f t="shared" si="4"/>
        <v>4.3034197539292052E-2</v>
      </c>
      <c r="I133" s="34">
        <v>4736.3869999999997</v>
      </c>
      <c r="J133" s="21">
        <v>1.7916666666666665E-3</v>
      </c>
      <c r="K133" s="21"/>
      <c r="L133" s="47">
        <v>41453</v>
      </c>
      <c r="M133" s="28">
        <v>4.1310000000000002</v>
      </c>
      <c r="N133" s="21">
        <f t="shared" si="5"/>
        <v>0.15294445994976269</v>
      </c>
    </row>
    <row r="134" spans="1:14" x14ac:dyDescent="0.25">
      <c r="A134">
        <v>201306</v>
      </c>
      <c r="B134">
        <v>3.8469000000000002</v>
      </c>
      <c r="C134" s="21">
        <v>-7.1604401969302067E-2</v>
      </c>
      <c r="D134" s="21">
        <v>-3.5999999999999999E-3</v>
      </c>
      <c r="E134" s="21">
        <v>1.4999999999999999E-2</v>
      </c>
      <c r="F134" s="21">
        <v>-1.2500000000000001E-2</v>
      </c>
      <c r="G134" s="21">
        <v>3.3799999999999997E-2</v>
      </c>
      <c r="H134" s="21">
        <f t="shared" si="4"/>
        <v>6.5778093140478333E-4</v>
      </c>
      <c r="I134" s="34">
        <v>4540.97</v>
      </c>
      <c r="J134" s="21">
        <v>1.7916666666666665E-3</v>
      </c>
      <c r="K134" s="21"/>
      <c r="L134" s="47">
        <v>41425</v>
      </c>
      <c r="M134" s="28">
        <v>3.5830000000000002</v>
      </c>
      <c r="N134" s="21">
        <f t="shared" si="5"/>
        <v>0.1299274676758122</v>
      </c>
    </row>
    <row r="135" spans="1:14" x14ac:dyDescent="0.25">
      <c r="A135">
        <v>201305</v>
      </c>
      <c r="B135">
        <v>4.1436000000000002</v>
      </c>
      <c r="C135" s="21">
        <v>-3.8986942505276345E-2</v>
      </c>
      <c r="D135" s="21">
        <v>1.2800000000000001E-2</v>
      </c>
      <c r="E135" s="21">
        <v>3.1099999999999999E-2</v>
      </c>
      <c r="F135" s="21">
        <v>-1.0700000000000001E-2</v>
      </c>
      <c r="G135" s="21">
        <v>-3.6200000000000003E-2</v>
      </c>
      <c r="H135" s="21">
        <f t="shared" si="4"/>
        <v>2.2028871397578476E-2</v>
      </c>
      <c r="I135" s="34">
        <v>4537.9849999999997</v>
      </c>
      <c r="J135" s="21">
        <v>1.7916666666666665E-3</v>
      </c>
      <c r="K135" s="21"/>
      <c r="L135" s="47">
        <v>41394</v>
      </c>
      <c r="M135" s="28">
        <v>3.1709999999999998</v>
      </c>
      <c r="N135" s="21">
        <f t="shared" si="5"/>
        <v>-9.114359415305251E-2</v>
      </c>
    </row>
    <row r="136" spans="1:14" x14ac:dyDescent="0.25">
      <c r="A136">
        <v>201304</v>
      </c>
      <c r="B136">
        <v>4.3117000000000001</v>
      </c>
      <c r="C136" s="21">
        <v>4.0568587701515613E-2</v>
      </c>
      <c r="D136" s="21">
        <v>-5.8400000000000001E-2</v>
      </c>
      <c r="E136" s="21">
        <v>2.1600000000000001E-2</v>
      </c>
      <c r="F136" s="21">
        <v>6.9999999999999993E-3</v>
      </c>
      <c r="G136" s="21">
        <v>3.49E-2</v>
      </c>
      <c r="H136" s="21">
        <f t="shared" si="4"/>
        <v>-1.5777535376874874E-2</v>
      </c>
      <c r="I136" s="34">
        <v>4440.1729999999998</v>
      </c>
      <c r="J136" s="21">
        <v>1.7916666666666665E-3</v>
      </c>
      <c r="K136" s="21"/>
      <c r="L136" s="47">
        <v>41362</v>
      </c>
      <c r="M136" s="28">
        <v>3.4889999999999999</v>
      </c>
      <c r="N136" s="21">
        <f t="shared" si="5"/>
        <v>-6.3104189044038805E-2</v>
      </c>
    </row>
    <row r="137" spans="1:14" x14ac:dyDescent="0.25">
      <c r="A137">
        <v>201303</v>
      </c>
      <c r="B137">
        <v>4.1436000000000002</v>
      </c>
      <c r="C137" s="21">
        <v>-6.0535981499115654E-2</v>
      </c>
      <c r="D137" s="21">
        <v>1E-4</v>
      </c>
      <c r="E137" s="21">
        <v>-8.8000000000000005E-3</v>
      </c>
      <c r="F137" s="21">
        <v>8.8000000000000005E-3</v>
      </c>
      <c r="G137" s="21">
        <v>1.24E-2</v>
      </c>
      <c r="H137" s="21">
        <f t="shared" si="4"/>
        <v>-2.2325691264463043E-2</v>
      </c>
      <c r="I137" s="34">
        <v>4511.3509999999997</v>
      </c>
      <c r="J137" s="21">
        <v>1.7916666666666665E-3</v>
      </c>
      <c r="K137" s="21"/>
      <c r="L137" s="47">
        <v>41333</v>
      </c>
      <c r="M137" s="28">
        <v>3.7240000000000002</v>
      </c>
      <c r="N137" s="21">
        <f t="shared" si="5"/>
        <v>8.6673889490791467E-3</v>
      </c>
    </row>
    <row r="138" spans="1:14" x14ac:dyDescent="0.25">
      <c r="A138">
        <v>201302</v>
      </c>
      <c r="B138">
        <v>4.4105999999999996</v>
      </c>
      <c r="C138" s="21">
        <v>1.1327157663028498E-2</v>
      </c>
      <c r="D138" s="21">
        <v>-9.1999999999999998E-3</v>
      </c>
      <c r="E138" s="21">
        <v>1.44E-2</v>
      </c>
      <c r="F138" s="21">
        <v>9.1999999999999998E-3</v>
      </c>
      <c r="G138" s="21">
        <v>2.06E-2</v>
      </c>
      <c r="H138" s="21">
        <f t="shared" si="4"/>
        <v>4.3325041365628758E-2</v>
      </c>
      <c r="I138" s="34">
        <v>4614.37</v>
      </c>
      <c r="J138" s="21">
        <v>1.7916666666666665E-3</v>
      </c>
      <c r="K138" s="21"/>
      <c r="L138" s="47">
        <v>41305</v>
      </c>
      <c r="M138" s="28">
        <v>3.6920000000000002</v>
      </c>
      <c r="N138" s="21">
        <f t="shared" si="5"/>
        <v>5.0355618776671385E-2</v>
      </c>
    </row>
    <row r="139" spans="1:14" x14ac:dyDescent="0.25">
      <c r="A139">
        <v>201301</v>
      </c>
      <c r="B139">
        <v>4.3612000000000002</v>
      </c>
      <c r="C139" s="21">
        <v>3.7639781108731896E-2</v>
      </c>
      <c r="D139" s="21">
        <v>8.3000000000000001E-3</v>
      </c>
      <c r="E139" s="21">
        <v>2.9399999999999999E-2</v>
      </c>
      <c r="F139" s="21">
        <v>5.5000000000000005E-3</v>
      </c>
      <c r="G139" s="21">
        <v>-9.1999999999999998E-3</v>
      </c>
      <c r="H139" s="21">
        <f t="shared" si="4"/>
        <v>2.3784226225611604E-2</v>
      </c>
      <c r="I139" s="34">
        <v>4422.7539999999999</v>
      </c>
      <c r="J139" s="21">
        <v>1.7916666666666665E-3</v>
      </c>
      <c r="K139" s="21"/>
      <c r="L139" s="47">
        <v>41274</v>
      </c>
      <c r="M139" s="28">
        <v>3.5150000000000001</v>
      </c>
      <c r="N139" s="21">
        <f t="shared" si="5"/>
        <v>5.7224606580830173E-3</v>
      </c>
    </row>
    <row r="140" spans="1:14" x14ac:dyDescent="0.25">
      <c r="A140">
        <v>201212</v>
      </c>
      <c r="B140">
        <v>4.2030000000000003</v>
      </c>
      <c r="C140" s="21">
        <v>7.0528004890349383E-2</v>
      </c>
      <c r="D140" s="21">
        <v>1.4800000000000001E-2</v>
      </c>
      <c r="E140" s="21">
        <v>8.5000000000000006E-3</v>
      </c>
      <c r="F140" s="21">
        <v>6.1999999999999998E-3</v>
      </c>
      <c r="G140" s="21">
        <v>5.1999999999999998E-3</v>
      </c>
      <c r="H140" s="21">
        <f t="shared" si="4"/>
        <v>1.5839311374774345E-2</v>
      </c>
      <c r="I140" s="34">
        <v>4320.0060000000003</v>
      </c>
      <c r="J140" s="21">
        <v>1.7916666666666665E-3</v>
      </c>
      <c r="K140" s="21"/>
      <c r="L140" s="47">
        <v>41243</v>
      </c>
      <c r="M140" s="28">
        <v>3.4950000000000001</v>
      </c>
      <c r="N140" s="21">
        <f t="shared" si="5"/>
        <v>5.1768766177739955E-3</v>
      </c>
    </row>
    <row r="141" spans="1:14" x14ac:dyDescent="0.25">
      <c r="A141">
        <v>201211</v>
      </c>
      <c r="B141">
        <v>3.9260999999999999</v>
      </c>
      <c r="C141" s="21">
        <v>5.0264833342250181E-2</v>
      </c>
      <c r="D141" s="21">
        <v>-3.1600000000000003E-2</v>
      </c>
      <c r="E141" s="21">
        <v>2.8900000000000002E-2</v>
      </c>
      <c r="F141" s="21">
        <v>-2E-3</v>
      </c>
      <c r="G141" s="21">
        <v>5.8999999999999999E-3</v>
      </c>
      <c r="H141" s="21">
        <f t="shared" si="4"/>
        <v>4.577238533357697E-2</v>
      </c>
      <c r="I141" s="34">
        <v>4252.6469999999999</v>
      </c>
      <c r="J141" s="21">
        <v>1.7916666666666665E-3</v>
      </c>
      <c r="K141" s="21"/>
      <c r="L141" s="47">
        <v>41213</v>
      </c>
      <c r="M141" s="28">
        <v>3.4769999999999999</v>
      </c>
      <c r="N141" s="21">
        <f t="shared" si="5"/>
        <v>7.5340481019994243E-3</v>
      </c>
    </row>
    <row r="142" spans="1:14" x14ac:dyDescent="0.25">
      <c r="A142">
        <v>201210</v>
      </c>
      <c r="B142">
        <v>3.7382</v>
      </c>
      <c r="C142" s="21">
        <v>1.0706753906883693E-2</v>
      </c>
      <c r="D142" s="21">
        <v>-4.8999999999999998E-3</v>
      </c>
      <c r="E142" s="21">
        <v>-6.4000000000000003E-3</v>
      </c>
      <c r="F142" s="21">
        <v>7.4999999999999997E-3</v>
      </c>
      <c r="G142" s="21">
        <v>1.3000000000000001E-2</v>
      </c>
      <c r="H142" s="21">
        <f t="shared" si="4"/>
        <v>4.0559632560888126E-3</v>
      </c>
      <c r="I142" s="34">
        <v>4066.5129999999999</v>
      </c>
      <c r="J142" s="21">
        <v>1.7916666666666665E-3</v>
      </c>
      <c r="K142" s="21"/>
      <c r="L142" s="47">
        <v>41180</v>
      </c>
      <c r="M142" s="28">
        <v>3.4510000000000001</v>
      </c>
      <c r="N142" s="21">
        <f t="shared" si="5"/>
        <v>-7.1921749136938384E-3</v>
      </c>
    </row>
    <row r="143" spans="1:14" x14ac:dyDescent="0.25">
      <c r="A143">
        <v>201209</v>
      </c>
      <c r="B143">
        <v>3.6985999999999999</v>
      </c>
      <c r="C143" s="21">
        <v>-3.6094967553621293E-2</v>
      </c>
      <c r="D143" s="21">
        <v>7.4999999999999997E-3</v>
      </c>
      <c r="E143" s="21">
        <v>1.61E-2</v>
      </c>
      <c r="F143" s="21">
        <v>-7.4000000000000003E-3</v>
      </c>
      <c r="G143" s="21">
        <v>-1.9099999999999999E-2</v>
      </c>
      <c r="H143" s="21">
        <f t="shared" si="4"/>
        <v>2.3297849654713598E-2</v>
      </c>
      <c r="I143" s="34">
        <v>4050.0859999999998</v>
      </c>
      <c r="J143" s="21">
        <v>1.7916666666666665E-3</v>
      </c>
      <c r="K143" s="21"/>
      <c r="L143" s="47">
        <v>41152</v>
      </c>
      <c r="M143" s="28">
        <v>3.476</v>
      </c>
      <c r="N143" s="21">
        <f t="shared" si="5"/>
        <v>-1.723147616312537E-3</v>
      </c>
    </row>
    <row r="144" spans="1:14" x14ac:dyDescent="0.25">
      <c r="A144">
        <v>201208</v>
      </c>
      <c r="B144">
        <v>3.8371</v>
      </c>
      <c r="C144" s="21">
        <v>2.6456583382376442E-2</v>
      </c>
      <c r="D144" s="21">
        <v>7.7000000000000002E-3</v>
      </c>
      <c r="E144" s="21">
        <v>2.3E-3</v>
      </c>
      <c r="F144" s="21">
        <v>-1.1000000000000001E-3</v>
      </c>
      <c r="G144" s="21">
        <v>-5.4000000000000003E-3</v>
      </c>
      <c r="H144" s="21">
        <f t="shared" si="4"/>
        <v>3.2270011486254635E-2</v>
      </c>
      <c r="I144" s="34">
        <v>3957.8760000000002</v>
      </c>
      <c r="J144" s="21">
        <v>1.7916666666666665E-3</v>
      </c>
      <c r="K144" s="21"/>
      <c r="L144" s="47">
        <v>41121</v>
      </c>
      <c r="M144" s="28">
        <v>3.4820000000000002</v>
      </c>
      <c r="N144" s="21">
        <f t="shared" si="5"/>
        <v>1.5160349854227428E-2</v>
      </c>
    </row>
    <row r="145" spans="1:14" x14ac:dyDescent="0.25">
      <c r="A145">
        <v>201207</v>
      </c>
      <c r="B145">
        <v>3.7382</v>
      </c>
      <c r="C145" s="21">
        <v>-2.6147278548559472E-3</v>
      </c>
      <c r="D145" s="21">
        <v>-3.9699999999999999E-2</v>
      </c>
      <c r="E145" s="21">
        <v>1.4800000000000001E-2</v>
      </c>
      <c r="F145" s="21">
        <v>7.8000000000000005E-3</v>
      </c>
      <c r="G145" s="21">
        <v>3.2599999999999997E-2</v>
      </c>
      <c r="H145" s="21">
        <f t="shared" si="4"/>
        <v>4.5672924825727934E-2</v>
      </c>
      <c r="I145" s="34">
        <v>3834.1480000000001</v>
      </c>
      <c r="J145" s="21">
        <v>1.7916666666666665E-3</v>
      </c>
      <c r="K145" s="21"/>
      <c r="L145" s="47">
        <v>41089</v>
      </c>
      <c r="M145" s="28">
        <v>3.43</v>
      </c>
      <c r="N145" s="21">
        <f t="shared" si="5"/>
        <v>3.8045068773779889E-3</v>
      </c>
    </row>
    <row r="146" spans="1:14" x14ac:dyDescent="0.25">
      <c r="A146">
        <v>201206</v>
      </c>
      <c r="B146">
        <v>3.7480000000000002</v>
      </c>
      <c r="C146" s="21">
        <v>6.4591262852922826E-2</v>
      </c>
      <c r="D146" s="21">
        <v>-3.3000000000000002E-2</v>
      </c>
      <c r="E146" s="21">
        <v>1.26E-2</v>
      </c>
      <c r="F146" s="21">
        <v>1.2199999999999999E-2</v>
      </c>
      <c r="G146" s="21">
        <v>8.6E-3</v>
      </c>
      <c r="H146" s="21">
        <f t="shared" si="4"/>
        <v>3.4321482873108877E-2</v>
      </c>
      <c r="I146" s="34">
        <v>3666.68</v>
      </c>
      <c r="J146" s="21">
        <v>1.7916666666666665E-3</v>
      </c>
      <c r="K146" s="21"/>
      <c r="L146" s="47">
        <v>41060</v>
      </c>
      <c r="M146" s="28">
        <v>3.4169999999999998</v>
      </c>
      <c r="N146" s="21">
        <f t="shared" si="5"/>
        <v>-0.14317953861584753</v>
      </c>
    </row>
    <row r="147" spans="1:14" x14ac:dyDescent="0.25">
      <c r="A147">
        <v>201205</v>
      </c>
      <c r="B147">
        <v>3.5206</v>
      </c>
      <c r="C147" s="21">
        <v>4.704972638591487E-2</v>
      </c>
      <c r="D147" s="21">
        <v>1.5E-3</v>
      </c>
      <c r="E147" s="21">
        <v>3.6200000000000003E-2</v>
      </c>
      <c r="F147" s="21">
        <v>4.0000000000000001E-3</v>
      </c>
      <c r="G147" s="21">
        <v>1.7600000000000001E-2</v>
      </c>
      <c r="H147" s="21">
        <f t="shared" si="4"/>
        <v>4.2700601646844749E-2</v>
      </c>
      <c r="I147" s="34">
        <v>3545.01</v>
      </c>
      <c r="J147" s="21">
        <v>1.7916666666666665E-3</v>
      </c>
      <c r="K147" s="21"/>
      <c r="L147" s="47">
        <v>41029</v>
      </c>
      <c r="M147" s="28">
        <v>3.988</v>
      </c>
      <c r="N147" s="21">
        <f t="shared" si="5"/>
        <v>-2.2309389556263715E-2</v>
      </c>
    </row>
    <row r="148" spans="1:14" x14ac:dyDescent="0.25">
      <c r="A148">
        <v>201204</v>
      </c>
      <c r="B148">
        <v>3.3624000000000001</v>
      </c>
      <c r="C148" s="21">
        <v>-4.4935522354144108E-2</v>
      </c>
      <c r="D148" s="21">
        <v>-2.35E-2</v>
      </c>
      <c r="E148" s="21">
        <v>1.32E-2</v>
      </c>
      <c r="F148" s="21">
        <v>1.7100000000000001E-2</v>
      </c>
      <c r="G148" s="21">
        <v>4.5000000000000005E-3</v>
      </c>
      <c r="H148" s="21">
        <f t="shared" si="4"/>
        <v>-2.535657913370637E-2</v>
      </c>
      <c r="I148" s="34">
        <v>3399.835</v>
      </c>
      <c r="J148" s="21">
        <v>1.7916666666666665E-3</v>
      </c>
      <c r="K148" s="21"/>
      <c r="L148" s="47">
        <v>40998</v>
      </c>
      <c r="M148" s="28">
        <v>4.0789999999999997</v>
      </c>
      <c r="N148" s="21">
        <f t="shared" si="5"/>
        <v>-2.4509803921579643E-4</v>
      </c>
    </row>
    <row r="149" spans="1:14" x14ac:dyDescent="0.25">
      <c r="A149">
        <v>201203</v>
      </c>
      <c r="B149">
        <v>3.5206</v>
      </c>
      <c r="C149" s="21">
        <v>-7.2916392363396976E-2</v>
      </c>
      <c r="D149" s="21">
        <v>4.6999999999999993E-3</v>
      </c>
      <c r="E149" s="21">
        <v>-1.1999999999999999E-3</v>
      </c>
      <c r="F149" s="21">
        <v>2.2599999999999999E-2</v>
      </c>
      <c r="G149" s="21">
        <v>2.5000000000000001E-2</v>
      </c>
      <c r="H149" s="21">
        <f t="shared" si="4"/>
        <v>-1.9007422647709049E-2</v>
      </c>
      <c r="I149" s="34">
        <v>3488.2860000000001</v>
      </c>
      <c r="J149" s="21">
        <v>1.7916666666666665E-3</v>
      </c>
      <c r="K149" s="21"/>
      <c r="L149" s="47">
        <v>40968</v>
      </c>
      <c r="M149" s="28">
        <v>4.08</v>
      </c>
      <c r="N149" s="21">
        <f t="shared" si="5"/>
        <v>5.7542768273716849E-2</v>
      </c>
    </row>
    <row r="150" spans="1:14" x14ac:dyDescent="0.25">
      <c r="A150">
        <v>201202</v>
      </c>
      <c r="B150">
        <v>3.7974999999999999</v>
      </c>
      <c r="C150" s="21">
        <v>-2.5382404270608783E-2</v>
      </c>
      <c r="D150" s="21">
        <v>2.8900000000000002E-2</v>
      </c>
      <c r="E150" s="21">
        <v>8.0000000000000002E-3</v>
      </c>
      <c r="F150" s="21">
        <v>-1.8600000000000002E-2</v>
      </c>
      <c r="G150" s="21">
        <v>-1.9E-3</v>
      </c>
      <c r="H150" s="21">
        <f t="shared" si="4"/>
        <v>1.3199701728056734E-2</v>
      </c>
      <c r="I150" s="34">
        <v>3555.8739999999998</v>
      </c>
      <c r="J150" s="21">
        <v>1.7916666666666665E-3</v>
      </c>
      <c r="K150" s="21"/>
      <c r="L150" s="47">
        <v>40939</v>
      </c>
      <c r="M150" s="28">
        <v>3.8580000000000001</v>
      </c>
      <c r="N150" s="21">
        <f t="shared" si="5"/>
        <v>1.1536444677503921E-2</v>
      </c>
    </row>
    <row r="151" spans="1:14" x14ac:dyDescent="0.25">
      <c r="A151">
        <v>201201</v>
      </c>
      <c r="B151">
        <v>3.8963999999999999</v>
      </c>
      <c r="C151" s="21">
        <v>4.7870051635111821E-2</v>
      </c>
      <c r="D151" s="21">
        <v>-2.58E-2</v>
      </c>
      <c r="E151" s="21">
        <v>6.8999999999999999E-3</v>
      </c>
      <c r="F151" s="21">
        <v>-1.3899999999999999E-2</v>
      </c>
      <c r="G151" s="21">
        <v>-3.3000000000000002E-2</v>
      </c>
      <c r="H151" s="21">
        <f t="shared" si="4"/>
        <v>5.6288765662772411E-2</v>
      </c>
      <c r="I151" s="34">
        <v>3509.549</v>
      </c>
      <c r="J151" s="21">
        <v>1.7916666666666665E-3</v>
      </c>
      <c r="K151" s="21"/>
      <c r="L151" s="47">
        <v>40907</v>
      </c>
      <c r="M151" s="28">
        <v>3.8140000000000001</v>
      </c>
      <c r="N151" s="21">
        <f t="shared" si="5"/>
        <v>-5.2186878727634167E-2</v>
      </c>
    </row>
    <row r="152" spans="1:14" x14ac:dyDescent="0.25">
      <c r="A152">
        <v>201112</v>
      </c>
      <c r="B152">
        <v>3.7183999999999999</v>
      </c>
      <c r="C152" s="21">
        <v>6.5169440545418178E-2</v>
      </c>
      <c r="D152" s="21">
        <v>-2.0099999999999996E-2</v>
      </c>
      <c r="E152" s="21">
        <v>1.2E-2</v>
      </c>
      <c r="F152" s="21">
        <v>2.8000000000000004E-3</v>
      </c>
      <c r="G152" s="21">
        <v>3.9000000000000003E-3</v>
      </c>
      <c r="H152" s="21">
        <f t="shared" si="4"/>
        <v>7.9861561966430017E-3</v>
      </c>
      <c r="I152" s="34">
        <v>3322.5279999999998</v>
      </c>
      <c r="J152" s="21">
        <v>1.7916666666666665E-3</v>
      </c>
      <c r="K152" s="21"/>
      <c r="L152" s="47">
        <v>40877</v>
      </c>
      <c r="M152" s="28">
        <v>4.024</v>
      </c>
      <c r="N152" s="21">
        <f t="shared" si="5"/>
        <v>-0.10597644967784947</v>
      </c>
    </row>
    <row r="153" spans="1:14" x14ac:dyDescent="0.25">
      <c r="A153">
        <v>201111</v>
      </c>
      <c r="B153">
        <v>3.4908999999999999</v>
      </c>
      <c r="C153" s="21">
        <v>2.6161850730474168E-2</v>
      </c>
      <c r="D153" s="21">
        <v>1.2500000000000001E-2</v>
      </c>
      <c r="E153" s="21">
        <v>-1.0700000000000001E-2</v>
      </c>
      <c r="F153" s="21">
        <v>1.55E-2</v>
      </c>
      <c r="G153" s="21">
        <v>1.38E-2</v>
      </c>
      <c r="H153" s="21">
        <f t="shared" si="4"/>
        <v>6.5627125186238366E-3</v>
      </c>
      <c r="I153" s="34">
        <v>3296.2040000000002</v>
      </c>
      <c r="J153" s="21">
        <v>1.7916666666666665E-3</v>
      </c>
      <c r="K153" s="21"/>
      <c r="L153" s="47">
        <v>40847</v>
      </c>
      <c r="M153" s="28">
        <v>4.5010000000000003</v>
      </c>
      <c r="N153" s="21">
        <f t="shared" si="5"/>
        <v>1.8095453517303683E-2</v>
      </c>
    </row>
    <row r="154" spans="1:14" x14ac:dyDescent="0.25">
      <c r="A154">
        <v>201110</v>
      </c>
      <c r="B154">
        <v>3.4018999999999999</v>
      </c>
      <c r="C154" s="21">
        <v>1.7740680907078366E-2</v>
      </c>
      <c r="D154" s="21">
        <v>-0.03</v>
      </c>
      <c r="E154" s="21">
        <v>-8.8999999999999999E-3</v>
      </c>
      <c r="F154" s="21">
        <v>6.8000000000000005E-3</v>
      </c>
      <c r="G154" s="21">
        <v>3.9000000000000003E-3</v>
      </c>
      <c r="H154" s="21">
        <f t="shared" si="4"/>
        <v>1.378506852016903E-3</v>
      </c>
      <c r="I154" s="34">
        <v>3274.7130000000002</v>
      </c>
      <c r="J154" s="21">
        <v>1.7916666666666665E-3</v>
      </c>
      <c r="K154" s="21"/>
      <c r="L154" s="47">
        <v>40816</v>
      </c>
      <c r="M154" s="28">
        <v>4.4210000000000003</v>
      </c>
      <c r="N154" s="21">
        <f t="shared" si="5"/>
        <v>-2.1253044055789205E-2</v>
      </c>
    </row>
    <row r="155" spans="1:14" x14ac:dyDescent="0.25">
      <c r="A155">
        <v>201109</v>
      </c>
      <c r="B155">
        <v>3.3426</v>
      </c>
      <c r="C155" s="21">
        <v>-4.5189670932358261E-2</v>
      </c>
      <c r="D155" s="21">
        <v>-5.6000000000000008E-3</v>
      </c>
      <c r="E155" s="21">
        <v>1.9199999999999998E-2</v>
      </c>
      <c r="F155" s="21">
        <v>1.4800000000000001E-2</v>
      </c>
      <c r="G155" s="21">
        <v>3.7599999999999995E-2</v>
      </c>
      <c r="H155" s="21">
        <f t="shared" si="4"/>
        <v>-1.8709957549113199E-2</v>
      </c>
      <c r="I155" s="34">
        <v>3270.2049999999999</v>
      </c>
      <c r="J155" s="21">
        <v>1.7916666666666665E-3</v>
      </c>
      <c r="K155" s="21"/>
      <c r="L155" s="47">
        <v>40786</v>
      </c>
      <c r="M155" s="28">
        <v>4.5170000000000003</v>
      </c>
      <c r="N155" s="21">
        <f t="shared" si="5"/>
        <v>-8.37728194726165E-2</v>
      </c>
    </row>
    <row r="156" spans="1:14" x14ac:dyDescent="0.25">
      <c r="A156">
        <v>201108</v>
      </c>
      <c r="B156">
        <v>3.5007999999999999</v>
      </c>
      <c r="C156" s="21">
        <v>5.6717679374566066E-2</v>
      </c>
      <c r="D156" s="21">
        <v>-2.0799999999999999E-2</v>
      </c>
      <c r="E156" s="21">
        <v>-1.8799999999999997E-2</v>
      </c>
      <c r="F156" s="21">
        <v>3.7100000000000001E-2</v>
      </c>
      <c r="G156" s="21">
        <v>8.0000000000000002E-3</v>
      </c>
      <c r="H156" s="21">
        <f t="shared" si="4"/>
        <v>-3.2276029895781377E-3</v>
      </c>
      <c r="I156" s="34">
        <v>3332.5569999999998</v>
      </c>
      <c r="J156" s="21">
        <v>1.7916666666666665E-3</v>
      </c>
      <c r="K156" s="21"/>
      <c r="L156" s="47">
        <v>40753</v>
      </c>
      <c r="M156" s="28">
        <v>4.93</v>
      </c>
      <c r="N156" s="21">
        <f t="shared" si="5"/>
        <v>-2.6653504442250897E-2</v>
      </c>
    </row>
    <row r="157" spans="1:14" x14ac:dyDescent="0.25">
      <c r="A157">
        <v>201107</v>
      </c>
      <c r="B157">
        <v>3.3129</v>
      </c>
      <c r="C157" s="21">
        <v>-2.9794149512459844E-3</v>
      </c>
      <c r="D157" s="21">
        <v>1.84E-2</v>
      </c>
      <c r="E157" s="21">
        <v>-1.06E-2</v>
      </c>
      <c r="F157" s="21">
        <v>-2.0499999999999997E-2</v>
      </c>
      <c r="G157" s="21">
        <v>-6.8000000000000005E-3</v>
      </c>
      <c r="H157" s="21">
        <f t="shared" si="4"/>
        <v>6.1024914017735465E-3</v>
      </c>
      <c r="I157" s="34">
        <v>3343.348</v>
      </c>
      <c r="J157" s="21">
        <v>1.7916666666666665E-3</v>
      </c>
      <c r="K157" s="21"/>
      <c r="L157" s="47">
        <v>40724</v>
      </c>
      <c r="M157" s="28">
        <v>5.0650000000000004</v>
      </c>
      <c r="N157" s="21">
        <f t="shared" si="5"/>
        <v>-7.8354554358471828E-3</v>
      </c>
    </row>
    <row r="158" spans="1:14" x14ac:dyDescent="0.25">
      <c r="A158">
        <v>201106</v>
      </c>
      <c r="B158">
        <v>3.3228</v>
      </c>
      <c r="C158" s="21">
        <v>-8.6967273926304545E-2</v>
      </c>
      <c r="D158" s="21">
        <v>-2.29E-2</v>
      </c>
      <c r="E158" s="21">
        <v>-5.9999999999999995E-4</v>
      </c>
      <c r="F158" s="21">
        <v>3.4300000000000004E-2</v>
      </c>
      <c r="G158" s="21">
        <v>-8.6E-3</v>
      </c>
      <c r="H158" s="21">
        <f t="shared" si="4"/>
        <v>-2.1368359549397087E-2</v>
      </c>
      <c r="I158" s="34">
        <v>3323.069</v>
      </c>
      <c r="J158" s="21">
        <v>1.7916666666666665E-3</v>
      </c>
      <c r="K158" s="21"/>
      <c r="L158" s="47">
        <v>40694</v>
      </c>
      <c r="M158" s="28">
        <v>5.1050000000000004</v>
      </c>
      <c r="N158" s="21">
        <f t="shared" si="5"/>
        <v>-6.0717571297147943E-2</v>
      </c>
    </row>
    <row r="159" spans="1:14" x14ac:dyDescent="0.25">
      <c r="A159">
        <v>201105</v>
      </c>
      <c r="B159">
        <v>3.6393</v>
      </c>
      <c r="C159" s="21">
        <v>1.6592642252576839E-2</v>
      </c>
      <c r="D159" s="21">
        <v>-2.3E-2</v>
      </c>
      <c r="E159" s="21">
        <v>2.0099999999999996E-2</v>
      </c>
      <c r="F159" s="21">
        <v>1.5E-3</v>
      </c>
      <c r="G159" s="21">
        <v>9.3999999999999986E-3</v>
      </c>
      <c r="H159" s="21">
        <f t="shared" si="4"/>
        <v>-1.5289051285397259E-2</v>
      </c>
      <c r="I159" s="34">
        <v>3395.6280000000002</v>
      </c>
      <c r="J159" s="21">
        <v>1.7916666666666665E-3</v>
      </c>
      <c r="K159" s="21"/>
      <c r="L159" s="47">
        <v>40662</v>
      </c>
      <c r="M159" s="28">
        <v>5.4349999999999996</v>
      </c>
      <c r="N159" s="21">
        <f t="shared" si="5"/>
        <v>-3.9413220219158829E-2</v>
      </c>
    </row>
    <row r="160" spans="1:14" x14ac:dyDescent="0.25">
      <c r="A160">
        <v>201104</v>
      </c>
      <c r="B160">
        <v>3.5798999999999999</v>
      </c>
      <c r="C160" s="21">
        <v>-1.3638617953380727E-2</v>
      </c>
      <c r="D160" s="21">
        <v>-5.6999999999999993E-3</v>
      </c>
      <c r="E160" s="21">
        <v>-5.3E-3</v>
      </c>
      <c r="F160" s="21">
        <v>2.6600000000000002E-2</v>
      </c>
      <c r="G160" s="21">
        <v>-6.6E-3</v>
      </c>
      <c r="H160" s="21">
        <f t="shared" si="4"/>
        <v>-2.7988715891447913E-2</v>
      </c>
      <c r="I160" s="34">
        <v>3448.35</v>
      </c>
      <c r="J160" s="21">
        <v>1.7916666666666665E-3</v>
      </c>
      <c r="K160" s="21"/>
      <c r="L160" s="47">
        <v>40633</v>
      </c>
      <c r="M160" s="28">
        <v>5.6580000000000004</v>
      </c>
      <c r="N160" s="21">
        <f t="shared" si="5"/>
        <v>2.1299638989169756E-2</v>
      </c>
    </row>
    <row r="161" spans="1:14" x14ac:dyDescent="0.25">
      <c r="A161">
        <v>201103</v>
      </c>
      <c r="B161">
        <v>3.6294</v>
      </c>
      <c r="C161" s="21">
        <v>3.0903823211952508E-2</v>
      </c>
      <c r="D161" s="21">
        <v>-6.0999999999999995E-3</v>
      </c>
      <c r="E161" s="21">
        <v>-1.6799999999999999E-2</v>
      </c>
      <c r="F161" s="21">
        <v>2.3300000000000001E-2</v>
      </c>
      <c r="G161" s="21">
        <v>-1.46E-2</v>
      </c>
      <c r="H161" s="21">
        <f t="shared" si="4"/>
        <v>8.0461406399574553E-3</v>
      </c>
      <c r="I161" s="34">
        <v>3547.6439999999998</v>
      </c>
      <c r="J161" s="21">
        <v>1.7916666666666665E-3</v>
      </c>
      <c r="K161" s="21"/>
      <c r="L161" s="47">
        <v>40602</v>
      </c>
      <c r="M161" s="28">
        <v>5.54</v>
      </c>
      <c r="N161" s="21">
        <f t="shared" si="5"/>
        <v>1.1872146118721449E-2</v>
      </c>
    </row>
    <row r="162" spans="1:14" x14ac:dyDescent="0.25">
      <c r="A162">
        <v>201102</v>
      </c>
      <c r="B162">
        <v>3.5206</v>
      </c>
      <c r="C162" s="21">
        <v>5.3251959552444106E-2</v>
      </c>
      <c r="D162" s="21">
        <v>1.0200000000000001E-2</v>
      </c>
      <c r="E162" s="21">
        <v>-4.36E-2</v>
      </c>
      <c r="F162" s="21">
        <v>2.58E-2</v>
      </c>
      <c r="G162" s="21">
        <v>-6.6E-3</v>
      </c>
      <c r="H162" s="21">
        <f t="shared" si="4"/>
        <v>2.3105083973162799E-2</v>
      </c>
      <c r="I162" s="34">
        <v>3519.3270000000002</v>
      </c>
      <c r="J162" s="21">
        <v>1.7916666666666665E-3</v>
      </c>
      <c r="K162" s="21"/>
      <c r="L162" s="47">
        <v>40574</v>
      </c>
      <c r="M162" s="28">
        <v>5.4749999999999996</v>
      </c>
      <c r="N162" s="21">
        <f t="shared" si="5"/>
        <v>-6.7291311754684946E-2</v>
      </c>
    </row>
    <row r="163" spans="1:14" x14ac:dyDescent="0.25">
      <c r="A163">
        <v>201101</v>
      </c>
      <c r="B163">
        <v>3.3426</v>
      </c>
      <c r="C163" s="21">
        <v>4.0012445550715592E-2</v>
      </c>
      <c r="D163" s="21">
        <v>-1.37E-2</v>
      </c>
      <c r="E163" s="21">
        <v>0.03</v>
      </c>
      <c r="F163" s="21">
        <v>-4.1999999999999997E-3</v>
      </c>
      <c r="G163" s="21">
        <v>1.9799999999999998E-2</v>
      </c>
      <c r="H163" s="21">
        <f t="shared" si="4"/>
        <v>2.0568321296131176E-2</v>
      </c>
      <c r="I163" s="34">
        <v>3439.8490000000002</v>
      </c>
      <c r="J163" s="21">
        <v>1.7916666666666665E-3</v>
      </c>
      <c r="K163" s="21"/>
      <c r="L163" s="47">
        <v>40543</v>
      </c>
      <c r="M163" s="28">
        <v>5.87</v>
      </c>
      <c r="N163" s="21">
        <f t="shared" si="5"/>
        <v>3.7652465971362847E-2</v>
      </c>
    </row>
    <row r="164" spans="1:14" x14ac:dyDescent="0.25">
      <c r="A164">
        <v>201012</v>
      </c>
      <c r="B164">
        <v>3.214</v>
      </c>
      <c r="C164" s="21">
        <v>-9.1562105003545335E-3</v>
      </c>
      <c r="D164" s="21">
        <v>3.1899999999999998E-2</v>
      </c>
      <c r="E164" s="21">
        <v>-2.8199999999999999E-2</v>
      </c>
      <c r="F164" s="21">
        <v>3.0000000000000001E-3</v>
      </c>
      <c r="G164" s="21">
        <v>-3.5999999999999999E-3</v>
      </c>
      <c r="H164" s="21">
        <f t="shared" si="4"/>
        <v>9.5194594367935537E-3</v>
      </c>
      <c r="I164" s="34">
        <v>3370.5230000000001</v>
      </c>
      <c r="J164" s="21">
        <v>1.7916666666666665E-3</v>
      </c>
      <c r="K164" s="21"/>
      <c r="L164" s="47">
        <v>40512</v>
      </c>
      <c r="M164" s="28">
        <v>5.657</v>
      </c>
      <c r="N164" s="21">
        <f t="shared" si="5"/>
        <v>8.0611270296083948E-2</v>
      </c>
    </row>
    <row r="165" spans="1:14" x14ac:dyDescent="0.25">
      <c r="A165">
        <v>201011</v>
      </c>
      <c r="B165">
        <v>3.2437</v>
      </c>
      <c r="C165" s="21">
        <v>1.2359164820074264E-2</v>
      </c>
      <c r="D165" s="21">
        <v>9.4999999999999998E-3</v>
      </c>
      <c r="E165" s="21">
        <v>6.6E-3</v>
      </c>
      <c r="F165" s="21">
        <v>-2.1299999999999999E-2</v>
      </c>
      <c r="G165" s="21">
        <v>1.5800000000000002E-2</v>
      </c>
      <c r="H165" s="21">
        <f t="shared" si="4"/>
        <v>8.9784619661954501E-3</v>
      </c>
      <c r="I165" s="34">
        <v>3338.74</v>
      </c>
      <c r="J165" s="21">
        <v>1.7916666666666665E-3</v>
      </c>
      <c r="K165" s="21"/>
      <c r="L165" s="47">
        <v>40480</v>
      </c>
      <c r="M165" s="28">
        <v>5.2350000000000003</v>
      </c>
      <c r="N165" s="21">
        <f t="shared" si="5"/>
        <v>4.491017964071875E-2</v>
      </c>
    </row>
    <row r="166" spans="1:14" x14ac:dyDescent="0.25">
      <c r="A166">
        <v>201010</v>
      </c>
      <c r="B166">
        <v>3.2040999999999999</v>
      </c>
      <c r="C166" s="21">
        <v>3.511662466886345E-2</v>
      </c>
      <c r="D166" s="21">
        <v>1.78E-2</v>
      </c>
      <c r="E166" s="21">
        <v>-2.3199999999999998E-2</v>
      </c>
      <c r="F166" s="21">
        <v>3.5999999999999999E-3</v>
      </c>
      <c r="G166" s="21">
        <v>8.6E-3</v>
      </c>
      <c r="H166" s="21">
        <f t="shared" si="4"/>
        <v>1.3639127524693651E-2</v>
      </c>
      <c r="I166" s="34">
        <v>3309.03</v>
      </c>
      <c r="J166" s="21">
        <v>1.7916666666666665E-3</v>
      </c>
      <c r="K166" s="21"/>
      <c r="L166" s="47">
        <v>40451</v>
      </c>
      <c r="M166" s="28">
        <v>5.01</v>
      </c>
      <c r="N166" s="21">
        <f t="shared" si="5"/>
        <v>-2.2820362785254567E-2</v>
      </c>
    </row>
    <row r="167" spans="1:14" x14ac:dyDescent="0.25">
      <c r="A167">
        <v>201009</v>
      </c>
      <c r="B167">
        <v>3.0954000000000002</v>
      </c>
      <c r="C167" s="21">
        <v>3.642938458447742E-2</v>
      </c>
      <c r="D167" s="21">
        <v>1.7000000000000001E-2</v>
      </c>
      <c r="E167" s="21">
        <v>-8.0000000000000002E-3</v>
      </c>
      <c r="F167" s="21">
        <v>-1.3500000000000002E-2</v>
      </c>
      <c r="G167" s="21">
        <v>2.5999999999999999E-3</v>
      </c>
      <c r="H167" s="21">
        <f t="shared" si="4"/>
        <v>-1.2219771308575988E-2</v>
      </c>
      <c r="I167" s="34">
        <v>3264.5050000000001</v>
      </c>
      <c r="J167" s="21">
        <v>1.7916666666666665E-3</v>
      </c>
      <c r="K167" s="21"/>
      <c r="L167" s="47">
        <v>40421</v>
      </c>
      <c r="M167" s="28">
        <v>5.1269999999999998</v>
      </c>
      <c r="N167" s="21">
        <f t="shared" si="5"/>
        <v>-3.7183098591549335E-2</v>
      </c>
    </row>
    <row r="168" spans="1:14" x14ac:dyDescent="0.25">
      <c r="A168">
        <v>201008</v>
      </c>
      <c r="B168">
        <v>2.9866000000000001</v>
      </c>
      <c r="C168" s="21">
        <v>6.7138314217315198E-2</v>
      </c>
      <c r="D168" s="21">
        <v>-1E-3</v>
      </c>
      <c r="E168" s="21">
        <v>4.6999999999999993E-3</v>
      </c>
      <c r="F168" s="21">
        <v>-1.32E-2</v>
      </c>
      <c r="G168" s="21">
        <v>2.5999999999999999E-3</v>
      </c>
      <c r="H168" s="21">
        <f t="shared" si="4"/>
        <v>3.9898177836373394E-2</v>
      </c>
      <c r="I168" s="34">
        <v>3304.89</v>
      </c>
      <c r="J168" s="21">
        <v>1.7916666666666665E-3</v>
      </c>
      <c r="K168" s="21"/>
      <c r="L168" s="47">
        <v>40389</v>
      </c>
      <c r="M168" s="28">
        <v>5.3250000000000002</v>
      </c>
      <c r="N168" s="21">
        <f t="shared" si="5"/>
        <v>-2.0614692653673217E-3</v>
      </c>
    </row>
    <row r="169" spans="1:14" x14ac:dyDescent="0.25">
      <c r="A169">
        <v>201007</v>
      </c>
      <c r="B169">
        <v>2.7987000000000002</v>
      </c>
      <c r="C169" s="21">
        <v>-1.3917271510112017E-2</v>
      </c>
      <c r="D169" s="21">
        <v>-6.8999999999999999E-3</v>
      </c>
      <c r="E169" s="21">
        <v>-9.1000000000000004E-3</v>
      </c>
      <c r="F169" s="21">
        <v>1.1200000000000002E-2</v>
      </c>
      <c r="G169" s="21">
        <v>1.4499999999999999E-2</v>
      </c>
      <c r="H169" s="21">
        <f t="shared" si="4"/>
        <v>4.6766544734004434E-2</v>
      </c>
      <c r="I169" s="34">
        <v>3178.09</v>
      </c>
      <c r="J169" s="21">
        <v>1.7916666666666665E-3</v>
      </c>
      <c r="K169" s="21"/>
      <c r="L169" s="47">
        <v>40359</v>
      </c>
      <c r="M169" s="28">
        <v>5.3360000000000003</v>
      </c>
      <c r="N169" s="21">
        <f t="shared" si="5"/>
        <v>-4.0115128620255458E-2</v>
      </c>
    </row>
    <row r="170" spans="1:14" x14ac:dyDescent="0.25">
      <c r="A170">
        <v>201006</v>
      </c>
      <c r="B170">
        <v>2.8382000000000001</v>
      </c>
      <c r="C170" s="21">
        <v>-5.2828299682963542E-2</v>
      </c>
      <c r="D170" s="21">
        <v>-1.54E-2</v>
      </c>
      <c r="E170" s="21">
        <v>1.3000000000000001E-2</v>
      </c>
      <c r="F170" s="21">
        <v>-1E-4</v>
      </c>
      <c r="G170" s="21">
        <v>1.18E-2</v>
      </c>
      <c r="H170" s="21">
        <f t="shared" si="4"/>
        <v>4.8737520278452351E-4</v>
      </c>
      <c r="I170" s="34">
        <v>3036.1019999999999</v>
      </c>
      <c r="J170" s="21">
        <v>1.7916666666666665E-3</v>
      </c>
      <c r="K170" s="21"/>
      <c r="L170" s="47">
        <v>40329</v>
      </c>
      <c r="M170" s="28">
        <v>5.5590000000000002</v>
      </c>
      <c r="N170" s="21">
        <f t="shared" si="5"/>
        <v>-5.8753809685065939E-2</v>
      </c>
    </row>
    <row r="171" spans="1:14" x14ac:dyDescent="0.25">
      <c r="A171">
        <v>201005</v>
      </c>
      <c r="B171">
        <v>2.9965000000000002</v>
      </c>
      <c r="C171" s="21">
        <v>6.3154160014192051E-2</v>
      </c>
      <c r="D171" s="21">
        <v>-3.2500000000000001E-2</v>
      </c>
      <c r="E171" s="21">
        <v>1.5600000000000001E-2</v>
      </c>
      <c r="F171" s="21">
        <v>-3.4200000000000001E-2</v>
      </c>
      <c r="G171" s="21">
        <v>2.6600000000000002E-2</v>
      </c>
      <c r="H171" s="21">
        <f t="shared" si="4"/>
        <v>2.1039732632681885E-2</v>
      </c>
      <c r="I171" s="34">
        <v>3034.623</v>
      </c>
      <c r="J171" s="21">
        <v>1.7916666666666665E-3</v>
      </c>
      <c r="K171" s="21"/>
      <c r="L171" s="47">
        <v>40298</v>
      </c>
      <c r="M171" s="28">
        <v>5.9059999999999997</v>
      </c>
      <c r="N171" s="21">
        <f t="shared" si="5"/>
        <v>-1.1713520749665363E-2</v>
      </c>
    </row>
    <row r="172" spans="1:14" x14ac:dyDescent="0.25">
      <c r="A172">
        <v>201004</v>
      </c>
      <c r="B172">
        <v>2.8184999999999998</v>
      </c>
      <c r="C172" s="21">
        <v>-4.0379966633754427E-2</v>
      </c>
      <c r="D172" s="21">
        <v>4.1200000000000001E-2</v>
      </c>
      <c r="E172" s="21">
        <v>-8.6999999999999994E-3</v>
      </c>
      <c r="F172" s="21">
        <v>1.01E-2</v>
      </c>
      <c r="G172" s="21">
        <v>2.3399999999999997E-2</v>
      </c>
      <c r="H172" s="21">
        <f t="shared" si="4"/>
        <v>-2.9117101813816326E-2</v>
      </c>
      <c r="I172" s="34">
        <v>2972.0909999999999</v>
      </c>
      <c r="J172" s="21">
        <v>1.7916666666666665E-3</v>
      </c>
      <c r="K172" s="21"/>
      <c r="L172" s="47">
        <v>40268</v>
      </c>
      <c r="M172" s="28">
        <v>5.976</v>
      </c>
      <c r="N172" s="21">
        <f t="shared" si="5"/>
        <v>3.8040646169880121E-2</v>
      </c>
    </row>
    <row r="173" spans="1:14" x14ac:dyDescent="0.25">
      <c r="A173">
        <v>201003</v>
      </c>
      <c r="B173">
        <v>2.9371</v>
      </c>
      <c r="C173" s="21">
        <v>-6.0127999999999959E-2</v>
      </c>
      <c r="D173" s="21">
        <v>-6.3E-3</v>
      </c>
      <c r="E173" s="21">
        <v>1.21E-2</v>
      </c>
      <c r="F173" s="21">
        <v>9.7999999999999997E-3</v>
      </c>
      <c r="G173" s="21">
        <v>-2.0400000000000001E-2</v>
      </c>
      <c r="H173" s="21">
        <f t="shared" si="4"/>
        <v>-6.8439838143808829E-2</v>
      </c>
      <c r="I173" s="34">
        <v>3061.2249999999999</v>
      </c>
      <c r="J173" s="21">
        <v>1.7916666666666665E-3</v>
      </c>
      <c r="K173" s="21"/>
      <c r="L173" s="47">
        <v>40235</v>
      </c>
      <c r="M173" s="28">
        <v>5.7569999999999997</v>
      </c>
      <c r="N173" s="21">
        <f t="shared" si="5"/>
        <v>2.3648648648648685E-2</v>
      </c>
    </row>
    <row r="174" spans="1:14" x14ac:dyDescent="0.25">
      <c r="A174">
        <v>201002</v>
      </c>
      <c r="B174">
        <v>3.125</v>
      </c>
      <c r="C174" s="21">
        <v>-1.8653435498053095E-2</v>
      </c>
      <c r="D174" s="21">
        <v>-2.4700000000000003E-2</v>
      </c>
      <c r="E174" s="21">
        <v>1.5700000000000002E-2</v>
      </c>
      <c r="F174" s="21">
        <v>-1E-4</v>
      </c>
      <c r="G174" s="21">
        <v>-1.2E-2</v>
      </c>
      <c r="H174" s="21">
        <f t="shared" si="4"/>
        <v>5.5489714941250323E-3</v>
      </c>
      <c r="I174" s="34">
        <v>3286.127</v>
      </c>
      <c r="J174" s="21">
        <v>1.7916666666666665E-3</v>
      </c>
      <c r="K174" s="21"/>
      <c r="L174" s="47">
        <v>40207</v>
      </c>
      <c r="M174" s="28">
        <v>5.6239999999999997</v>
      </c>
      <c r="N174" s="21">
        <f t="shared" si="5"/>
        <v>-3.2013769363166911E-2</v>
      </c>
    </row>
    <row r="175" spans="1:14" x14ac:dyDescent="0.25">
      <c r="A175">
        <v>201001</v>
      </c>
      <c r="B175">
        <v>3.1844000000000001</v>
      </c>
      <c r="C175" s="21">
        <v>6.2567149086771856E-3</v>
      </c>
      <c r="D175" s="21">
        <v>4.3299999999999998E-2</v>
      </c>
      <c r="E175" s="21">
        <v>-2.0000000000000001E-4</v>
      </c>
      <c r="F175" s="21">
        <v>1.11E-2</v>
      </c>
      <c r="G175" s="21">
        <v>1.6899999999999998E-2</v>
      </c>
      <c r="H175" s="21">
        <f t="shared" si="4"/>
        <v>3.5452276257231352E-2</v>
      </c>
      <c r="I175" s="34">
        <v>3267.9929999999999</v>
      </c>
      <c r="J175" s="21">
        <v>1.7916666666666665E-3</v>
      </c>
      <c r="K175" s="21"/>
      <c r="L175" s="47">
        <v>40178</v>
      </c>
      <c r="M175" s="28">
        <v>5.81</v>
      </c>
      <c r="N175" s="21">
        <f t="shared" si="5"/>
        <v>3.5650623885917776E-2</v>
      </c>
    </row>
    <row r="176" spans="1:14" x14ac:dyDescent="0.25">
      <c r="A176">
        <v>200912</v>
      </c>
      <c r="B176">
        <v>3.1646000000000001</v>
      </c>
      <c r="C176" s="21">
        <v>-3.0304887390838031E-2</v>
      </c>
      <c r="D176" s="21">
        <v>-7.4999999999999997E-3</v>
      </c>
      <c r="E176" s="21">
        <v>1.4999999999999999E-2</v>
      </c>
      <c r="F176" s="21">
        <v>1.32E-2</v>
      </c>
      <c r="G176" s="21">
        <v>6.1999999999999998E-3</v>
      </c>
      <c r="H176" s="21">
        <f t="shared" si="4"/>
        <v>-2.7023491351662043E-3</v>
      </c>
      <c r="I176" s="34">
        <v>3156.1019999999999</v>
      </c>
      <c r="J176" s="21">
        <v>1.7916666666666665E-3</v>
      </c>
      <c r="K176" s="21"/>
      <c r="L176" s="47">
        <v>40147</v>
      </c>
      <c r="M176" s="28">
        <v>5.61</v>
      </c>
      <c r="N176" s="21">
        <f t="shared" si="5"/>
        <v>-2.025847013622073E-2</v>
      </c>
    </row>
    <row r="177" spans="1:14" x14ac:dyDescent="0.25">
      <c r="A177">
        <v>200911</v>
      </c>
      <c r="B177">
        <v>3.2635000000000001</v>
      </c>
      <c r="C177" s="21">
        <v>0</v>
      </c>
      <c r="D177" s="21">
        <v>2.1600000000000001E-2</v>
      </c>
      <c r="E177" s="21">
        <v>-2.5699999999999997E-2</v>
      </c>
      <c r="F177" s="21">
        <v>-5.3E-3</v>
      </c>
      <c r="G177" s="21">
        <v>-4.5999999999999999E-3</v>
      </c>
      <c r="H177" s="21">
        <f t="shared" si="4"/>
        <v>-2.027494121780915E-2</v>
      </c>
      <c r="I177" s="34">
        <v>3164.654</v>
      </c>
      <c r="J177" s="21">
        <v>1.7916666666666665E-3</v>
      </c>
      <c r="K177" s="21"/>
      <c r="L177" s="47">
        <v>40116</v>
      </c>
      <c r="M177" s="28">
        <v>5.726</v>
      </c>
      <c r="N177" s="21">
        <f t="shared" si="5"/>
        <v>2.1587867975022323E-2</v>
      </c>
    </row>
    <row r="178" spans="1:14" x14ac:dyDescent="0.25">
      <c r="A178">
        <v>200910</v>
      </c>
      <c r="B178">
        <v>3.2635000000000001</v>
      </c>
      <c r="C178" s="21">
        <v>-3.5066970225599459E-2</v>
      </c>
      <c r="D178" s="21">
        <v>1.55E-2</v>
      </c>
      <c r="E178" s="21">
        <v>2.1600000000000001E-2</v>
      </c>
      <c r="F178" s="21">
        <v>-2.2700000000000001E-2</v>
      </c>
      <c r="G178" s="21">
        <v>1.6399999999999998E-2</v>
      </c>
      <c r="H178" s="21">
        <f t="shared" si="4"/>
        <v>3.3473437885435331E-2</v>
      </c>
      <c r="I178" s="34">
        <v>3230.145</v>
      </c>
      <c r="J178" s="21">
        <v>1.7916666666666665E-3</v>
      </c>
      <c r="K178" s="21"/>
      <c r="L178" s="47">
        <v>40086</v>
      </c>
      <c r="M178" s="28">
        <v>5.6050000000000004</v>
      </c>
      <c r="N178" s="21">
        <f t="shared" si="5"/>
        <v>-1.0940532909828771E-2</v>
      </c>
    </row>
    <row r="179" spans="1:14" x14ac:dyDescent="0.25">
      <c r="A179">
        <v>200909</v>
      </c>
      <c r="B179">
        <v>3.3820999999999999</v>
      </c>
      <c r="C179" s="21">
        <v>-1.4424758130318294E-2</v>
      </c>
      <c r="D179" s="21">
        <v>3.2000000000000002E-3</v>
      </c>
      <c r="E179" s="21">
        <v>5.1999999999999998E-3</v>
      </c>
      <c r="F179" s="21">
        <v>1.1399999999999999E-2</v>
      </c>
      <c r="G179" s="21">
        <v>-2.86E-2</v>
      </c>
      <c r="H179" s="21">
        <f t="shared" si="4"/>
        <v>-2.8018244698765571E-2</v>
      </c>
      <c r="I179" s="34">
        <v>3125.5230000000001</v>
      </c>
      <c r="J179" s="21">
        <v>1.7916666666666665E-3</v>
      </c>
      <c r="K179" s="21"/>
      <c r="L179" s="47">
        <v>40056</v>
      </c>
      <c r="M179" s="28">
        <v>5.6669999999999998</v>
      </c>
      <c r="N179" s="21">
        <f t="shared" si="5"/>
        <v>-1.3577023498694607E-2</v>
      </c>
    </row>
    <row r="180" spans="1:14" x14ac:dyDescent="0.25">
      <c r="A180">
        <v>200908</v>
      </c>
      <c r="B180">
        <v>3.4316</v>
      </c>
      <c r="C180" s="21">
        <v>6.7703795892968266E-2</v>
      </c>
      <c r="D180" s="21">
        <v>4.5100000000000001E-2</v>
      </c>
      <c r="E180" s="21">
        <v>-5.0999999999999997E-2</v>
      </c>
      <c r="F180" s="21">
        <v>7.5999999999999998E-2</v>
      </c>
      <c r="G180" s="21">
        <v>-3.1699999999999999E-2</v>
      </c>
      <c r="H180" s="21">
        <f t="shared" si="4"/>
        <v>1.7259073058358387E-2</v>
      </c>
      <c r="I180" s="34">
        <v>3215.6190000000001</v>
      </c>
      <c r="J180" s="21">
        <v>1.7916666666666665E-3</v>
      </c>
      <c r="K180" s="21"/>
      <c r="L180" s="47">
        <v>40025</v>
      </c>
      <c r="M180" s="28">
        <v>5.7450000000000001</v>
      </c>
      <c r="N180" s="21">
        <f t="shared" si="5"/>
        <v>-3.1523937963587323E-2</v>
      </c>
    </row>
    <row r="181" spans="1:14" x14ac:dyDescent="0.25">
      <c r="A181">
        <v>200907</v>
      </c>
      <c r="B181">
        <v>3.214</v>
      </c>
      <c r="C181" s="21">
        <v>-3.0708148515773415E-3</v>
      </c>
      <c r="D181" s="21">
        <v>-1.32E-2</v>
      </c>
      <c r="E181" s="21">
        <v>6.6799999999999998E-2</v>
      </c>
      <c r="F181" s="21">
        <v>2.7000000000000001E-3</v>
      </c>
      <c r="G181" s="21">
        <v>-1.7100000000000001E-2</v>
      </c>
      <c r="H181" s="21">
        <f t="shared" si="4"/>
        <v>2.0354725285934183E-2</v>
      </c>
      <c r="I181" s="34">
        <v>3161.0619999999999</v>
      </c>
      <c r="J181" s="21">
        <v>1.7916666666666665E-3</v>
      </c>
      <c r="K181" s="21"/>
      <c r="L181" s="47">
        <v>39994</v>
      </c>
      <c r="M181" s="28">
        <v>5.9320000000000004</v>
      </c>
      <c r="N181" s="21">
        <f t="shared" si="5"/>
        <v>3.2729805013927749E-2</v>
      </c>
    </row>
    <row r="182" spans="1:14" x14ac:dyDescent="0.25">
      <c r="A182">
        <v>200906</v>
      </c>
      <c r="B182">
        <v>3.2239</v>
      </c>
      <c r="C182" s="21">
        <v>-9.1283501352348306E-3</v>
      </c>
      <c r="D182" s="21">
        <v>-4.1999999999999997E-3</v>
      </c>
      <c r="E182" s="21">
        <v>-2.7000000000000003E-2</v>
      </c>
      <c r="F182" s="21">
        <v>3.0200000000000001E-2</v>
      </c>
      <c r="G182" s="21">
        <v>1.2999999999999999E-3</v>
      </c>
      <c r="H182" s="21">
        <f t="shared" si="4"/>
        <v>2.7120190517680776E-2</v>
      </c>
      <c r="I182" s="34">
        <v>3098.0030000000002</v>
      </c>
      <c r="J182" s="21">
        <v>1.7916666666666665E-3</v>
      </c>
      <c r="K182" s="21"/>
      <c r="L182" s="47">
        <v>39962</v>
      </c>
      <c r="M182" s="28">
        <v>5.7439999999999998</v>
      </c>
      <c r="N182" s="21">
        <f t="shared" si="5"/>
        <v>8.1936334526276022E-2</v>
      </c>
    </row>
    <row r="183" spans="1:14" x14ac:dyDescent="0.25">
      <c r="A183">
        <v>200905</v>
      </c>
      <c r="B183">
        <v>3.2536</v>
      </c>
      <c r="C183" s="21">
        <v>0.2276346074029354</v>
      </c>
      <c r="D183" s="21">
        <v>0.10369999999999999</v>
      </c>
      <c r="E183" s="21">
        <v>5.3499999999999999E-2</v>
      </c>
      <c r="F183" s="21">
        <v>-7.7300000000000008E-2</v>
      </c>
      <c r="G183" s="21">
        <v>-6.3E-2</v>
      </c>
      <c r="H183" s="21">
        <f t="shared" si="4"/>
        <v>7.8715542257696836E-2</v>
      </c>
      <c r="I183" s="34">
        <v>3016.203</v>
      </c>
      <c r="J183" s="21">
        <v>1.7916666666666665E-3</v>
      </c>
      <c r="K183" s="21"/>
      <c r="L183" s="47">
        <v>39933</v>
      </c>
      <c r="M183" s="28">
        <v>5.3090000000000002</v>
      </c>
      <c r="N183" s="21">
        <f t="shared" si="5"/>
        <v>7.9741788494398502E-3</v>
      </c>
    </row>
    <row r="184" spans="1:14" x14ac:dyDescent="0.25">
      <c r="A184">
        <v>200904</v>
      </c>
      <c r="B184">
        <v>2.6503000000000001</v>
      </c>
      <c r="C184" s="21">
        <v>-6.2935332178340353E-2</v>
      </c>
      <c r="D184" s="21">
        <v>6.8000000000000005E-3</v>
      </c>
      <c r="E184" s="21">
        <v>-1.5300000000000001E-2</v>
      </c>
      <c r="F184" s="21">
        <v>-1.77E-2</v>
      </c>
      <c r="G184" s="21">
        <v>-5.7699999999999994E-2</v>
      </c>
      <c r="H184" s="21">
        <f t="shared" si="4"/>
        <v>1.1552094766827281E-2</v>
      </c>
      <c r="I184" s="34">
        <v>2796.1060000000002</v>
      </c>
      <c r="J184" s="21">
        <v>1.7916666666666665E-3</v>
      </c>
      <c r="K184" s="21"/>
      <c r="L184" s="47">
        <v>39903</v>
      </c>
      <c r="M184" s="28">
        <v>5.2670000000000003</v>
      </c>
      <c r="N184" s="21">
        <f t="shared" si="5"/>
        <v>0.1725289403383794</v>
      </c>
    </row>
    <row r="185" spans="1:14" x14ac:dyDescent="0.25">
      <c r="A185">
        <v>200903</v>
      </c>
      <c r="B185">
        <v>2.8283</v>
      </c>
      <c r="C185" s="21">
        <v>4.3768682880023446E-2</v>
      </c>
      <c r="D185" s="21">
        <v>-1.9799999999999998E-2</v>
      </c>
      <c r="E185" s="21">
        <v>-6.5000000000000002E-2</v>
      </c>
      <c r="F185" s="21">
        <v>2.6000000000000002E-2</v>
      </c>
      <c r="G185" s="21">
        <v>-7.6700000000000004E-2</v>
      </c>
      <c r="H185" s="21">
        <f t="shared" si="4"/>
        <v>8.6072864005313221E-3</v>
      </c>
      <c r="I185" s="34">
        <v>2764.174</v>
      </c>
      <c r="J185" s="21">
        <v>1.7916666666666665E-3</v>
      </c>
      <c r="K185" s="21"/>
      <c r="L185" s="47">
        <v>39871</v>
      </c>
      <c r="M185" s="28">
        <v>4.492</v>
      </c>
      <c r="N185" s="21">
        <f t="shared" si="5"/>
        <v>4.1019698725376585E-2</v>
      </c>
    </row>
    <row r="186" spans="1:14" x14ac:dyDescent="0.25">
      <c r="A186">
        <v>200902</v>
      </c>
      <c r="B186">
        <v>2.7097000000000002</v>
      </c>
      <c r="C186" s="21">
        <v>-2.4901939616394975E-2</v>
      </c>
      <c r="D186" s="21">
        <v>3.7999999999999999E-2</v>
      </c>
      <c r="E186" s="21">
        <v>-4.2500000000000003E-2</v>
      </c>
      <c r="F186" s="21">
        <v>1.11E-2</v>
      </c>
      <c r="G186" s="21">
        <v>-3.4000000000000002E-2</v>
      </c>
      <c r="H186" s="21">
        <f t="shared" si="4"/>
        <v>5.7979982967842014E-2</v>
      </c>
      <c r="I186" s="34">
        <v>2740.585</v>
      </c>
      <c r="J186" s="21">
        <v>1.7916666666666665E-3</v>
      </c>
      <c r="K186" s="21"/>
      <c r="L186" s="47">
        <v>39843</v>
      </c>
      <c r="M186" s="28">
        <v>4.3150000000000004</v>
      </c>
      <c r="N186" s="21">
        <f t="shared" si="5"/>
        <v>-6.7430300410633137E-2</v>
      </c>
    </row>
    <row r="187" spans="1:14" x14ac:dyDescent="0.25">
      <c r="A187">
        <v>200901</v>
      </c>
      <c r="B187">
        <v>2.7789000000000001</v>
      </c>
      <c r="C187" s="21">
        <v>3.6902985074626748E-2</v>
      </c>
      <c r="D187" s="21">
        <v>-7.7000000000000002E-3</v>
      </c>
      <c r="E187" s="21">
        <v>3.1200000000000002E-2</v>
      </c>
      <c r="F187" s="21">
        <v>-5.3099999999999994E-2</v>
      </c>
      <c r="G187" s="21">
        <v>1.8000000000000002E-2</v>
      </c>
      <c r="H187" s="21">
        <f t="shared" si="4"/>
        <v>2.698986685654492E-2</v>
      </c>
      <c r="I187" s="34">
        <v>2590.3939999999998</v>
      </c>
      <c r="J187" s="21">
        <v>1.7916666666666665E-3</v>
      </c>
      <c r="K187" s="21"/>
      <c r="L187" s="47">
        <v>39813</v>
      </c>
      <c r="M187" s="28">
        <v>4.6269999999999998</v>
      </c>
      <c r="N187" s="21">
        <f t="shared" si="5"/>
        <v>-8.8455476753349083E-2</v>
      </c>
    </row>
    <row r="188" spans="1:14" x14ac:dyDescent="0.25">
      <c r="A188">
        <v>200812</v>
      </c>
      <c r="B188">
        <v>2.68</v>
      </c>
      <c r="C188" s="21">
        <v>-0.12581139707081579</v>
      </c>
      <c r="D188" s="21">
        <v>1.9299999999999998E-2</v>
      </c>
      <c r="E188" s="21">
        <v>2.5399999999999999E-2</v>
      </c>
      <c r="F188" s="21">
        <v>-4.1500000000000002E-2</v>
      </c>
      <c r="G188" s="21">
        <v>-5.0099999999999999E-2</v>
      </c>
      <c r="H188" s="21">
        <f t="shared" si="4"/>
        <v>-9.0776470147187704E-2</v>
      </c>
      <c r="I188" s="34">
        <v>2522.317</v>
      </c>
      <c r="J188" s="21">
        <v>1.7916666666666665E-3</v>
      </c>
      <c r="K188" s="21"/>
      <c r="L188" s="47">
        <v>39780</v>
      </c>
      <c r="M188" s="28">
        <v>5.0759999999999996</v>
      </c>
      <c r="N188" s="21">
        <f t="shared" si="5"/>
        <v>-0.15820895522388068</v>
      </c>
    </row>
    <row r="189" spans="1:14" x14ac:dyDescent="0.25">
      <c r="A189">
        <v>200811</v>
      </c>
      <c r="B189">
        <v>3.0657000000000001</v>
      </c>
      <c r="C189" s="21">
        <v>-6.4171122994652885E-3</v>
      </c>
      <c r="D189" s="21">
        <v>-1.8000000000000002E-2</v>
      </c>
      <c r="E189" s="21">
        <v>4.3299999999999998E-2</v>
      </c>
      <c r="F189" s="21">
        <v>-3.3300000000000003E-2</v>
      </c>
      <c r="G189" s="21">
        <v>6.3E-2</v>
      </c>
      <c r="H189" s="21">
        <f t="shared" si="4"/>
        <v>2.1516648862857535E-2</v>
      </c>
      <c r="I189" s="34">
        <v>2774.1439999999998</v>
      </c>
      <c r="J189" s="21">
        <v>1.7916666666666665E-3</v>
      </c>
      <c r="K189" s="21"/>
      <c r="L189" s="47">
        <v>39752</v>
      </c>
      <c r="M189" s="28">
        <v>6.03</v>
      </c>
      <c r="N189" s="21">
        <f t="shared" si="5"/>
        <v>6.311706629055025E-2</v>
      </c>
    </row>
    <row r="190" spans="1:14" x14ac:dyDescent="0.25">
      <c r="A190">
        <v>200810</v>
      </c>
      <c r="B190">
        <v>3.0855000000000001</v>
      </c>
      <c r="C190" s="21">
        <v>-9.5021026612307491E-3</v>
      </c>
      <c r="D190" s="21">
        <v>-7.3800000000000004E-2</v>
      </c>
      <c r="E190" s="21">
        <v>3.6200000000000003E-2</v>
      </c>
      <c r="F190" s="21">
        <v>2.2000000000000001E-3</v>
      </c>
      <c r="G190" s="21">
        <v>6.7500000000000004E-2</v>
      </c>
      <c r="H190" s="21">
        <f t="shared" si="4"/>
        <v>1.7525157139905989E-3</v>
      </c>
      <c r="I190" s="34">
        <v>2715.7109999999998</v>
      </c>
      <c r="J190" s="21">
        <v>1.7916666666666665E-3</v>
      </c>
      <c r="K190" s="21"/>
      <c r="L190" s="47">
        <v>39721</v>
      </c>
      <c r="M190" s="28">
        <v>5.6719999999999997</v>
      </c>
      <c r="N190" s="21">
        <f t="shared" si="5"/>
        <v>-5.3404539385847882E-2</v>
      </c>
    </row>
    <row r="191" spans="1:14" x14ac:dyDescent="0.25">
      <c r="A191">
        <v>200809</v>
      </c>
      <c r="B191">
        <v>3.1151</v>
      </c>
      <c r="C191" s="21">
        <v>-4.5472652060671082E-2</v>
      </c>
      <c r="D191" s="21">
        <v>-1.72E-2</v>
      </c>
      <c r="E191" s="21">
        <v>3.3399999999999999E-2</v>
      </c>
      <c r="F191" s="21">
        <v>5.9500000000000004E-2</v>
      </c>
      <c r="G191" s="21">
        <v>8.4600000000000009E-2</v>
      </c>
      <c r="H191" s="21">
        <f t="shared" si="4"/>
        <v>-3.8960431244066562E-2</v>
      </c>
      <c r="I191" s="34">
        <v>2710.96</v>
      </c>
      <c r="J191" s="21">
        <v>1.7916666666666665E-3</v>
      </c>
      <c r="K191" s="21"/>
      <c r="L191" s="47">
        <v>39689</v>
      </c>
      <c r="M191" s="28">
        <v>5.992</v>
      </c>
      <c r="N191" s="21">
        <f t="shared" si="5"/>
        <v>-2.1714285714285686E-2</v>
      </c>
    </row>
    <row r="192" spans="1:14" x14ac:dyDescent="0.25">
      <c r="A192">
        <v>200808</v>
      </c>
      <c r="B192">
        <v>3.2635000000000001</v>
      </c>
      <c r="C192" s="21">
        <v>-9.835612653681447E-2</v>
      </c>
      <c r="D192" s="21">
        <v>-4.0599999999999997E-2</v>
      </c>
      <c r="E192" s="21">
        <v>-1.5800000000000002E-2</v>
      </c>
      <c r="F192" s="21">
        <v>5.4000000000000006E-2</v>
      </c>
      <c r="G192" s="21">
        <v>5.5099999999999996E-2</v>
      </c>
      <c r="H192" s="21">
        <f t="shared" si="4"/>
        <v>-8.716348630645876E-2</v>
      </c>
      <c r="I192" s="34">
        <v>2820.8620000000001</v>
      </c>
      <c r="J192" s="21">
        <v>1.7916666666666665E-3</v>
      </c>
      <c r="K192" s="21"/>
      <c r="L192" s="47">
        <v>39660</v>
      </c>
      <c r="M192" s="28">
        <v>6.125</v>
      </c>
      <c r="N192" s="21">
        <f t="shared" si="5"/>
        <v>-3.3911671924290232E-2</v>
      </c>
    </row>
    <row r="193" spans="1:14" x14ac:dyDescent="0.25">
      <c r="A193">
        <v>200807</v>
      </c>
      <c r="B193">
        <v>3.6194999999999999</v>
      </c>
      <c r="C193" s="21">
        <v>1.6656367619796608E-2</v>
      </c>
      <c r="D193" s="21">
        <v>-3.5699999999999996E-2</v>
      </c>
      <c r="E193" s="21">
        <v>5.6500000000000002E-2</v>
      </c>
      <c r="F193" s="21">
        <v>2.63E-2</v>
      </c>
      <c r="G193" s="21">
        <v>6.0499999999999998E-2</v>
      </c>
      <c r="H193" s="21">
        <f t="shared" si="4"/>
        <v>-7.8439588183737419E-2</v>
      </c>
      <c r="I193" s="34">
        <v>3090.2159999999999</v>
      </c>
      <c r="J193" s="21">
        <v>1.7916666666666665E-3</v>
      </c>
      <c r="K193" s="21"/>
      <c r="L193" s="47">
        <v>39629</v>
      </c>
      <c r="M193" s="28">
        <v>6.34</v>
      </c>
      <c r="N193" s="21">
        <f t="shared" si="5"/>
        <v>-1.8727751122117442E-2</v>
      </c>
    </row>
    <row r="194" spans="1:14" x14ac:dyDescent="0.25">
      <c r="A194">
        <v>200806</v>
      </c>
      <c r="B194">
        <v>3.5602</v>
      </c>
      <c r="C194" s="21">
        <v>4.3496101764464612E-2</v>
      </c>
      <c r="D194" s="21">
        <v>-1.1999999999999999E-3</v>
      </c>
      <c r="E194" s="21">
        <v>-1.3899999999999999E-2</v>
      </c>
      <c r="F194" s="21">
        <v>3.4999999999999996E-3</v>
      </c>
      <c r="G194" s="21">
        <v>9.7000000000000003E-3</v>
      </c>
      <c r="H194" s="21">
        <f t="shared" si="4"/>
        <v>5.0853091634777137E-3</v>
      </c>
      <c r="I194" s="34">
        <v>3353.2429999999999</v>
      </c>
      <c r="J194" s="21">
        <v>1.7916666666666665E-3</v>
      </c>
      <c r="K194" s="21"/>
      <c r="L194" s="47">
        <v>39598</v>
      </c>
      <c r="M194" s="28">
        <v>6.4610000000000003</v>
      </c>
      <c r="N194" s="21">
        <f t="shared" si="5"/>
        <v>-1.1777301927194839E-2</v>
      </c>
    </row>
    <row r="195" spans="1:14" x14ac:dyDescent="0.25">
      <c r="A195">
        <v>200805</v>
      </c>
      <c r="B195">
        <v>3.4117999999999999</v>
      </c>
      <c r="C195" s="21">
        <v>0.12745778394633356</v>
      </c>
      <c r="D195" s="21">
        <v>3.4000000000000002E-2</v>
      </c>
      <c r="E195" s="21">
        <v>-4.5499999999999999E-2</v>
      </c>
      <c r="F195" s="21">
        <v>-3.0200000000000001E-2</v>
      </c>
      <c r="G195" s="21">
        <v>-4.3799999999999999E-2</v>
      </c>
      <c r="H195" s="21">
        <f t="shared" ref="H195:H258" si="6">I195/I196-1</f>
        <v>4.4306404610092276E-2</v>
      </c>
      <c r="I195" s="34">
        <v>3336.277</v>
      </c>
      <c r="J195" s="21">
        <v>1.7916666666666665E-3</v>
      </c>
      <c r="K195" s="21"/>
      <c r="L195" s="47">
        <v>39568</v>
      </c>
      <c r="M195" s="28">
        <v>6.5380000000000003</v>
      </c>
      <c r="N195" s="21">
        <f t="shared" ref="N195:N258" si="7">M195/M196-1</f>
        <v>2.1881838074398363E-2</v>
      </c>
    </row>
    <row r="196" spans="1:14" x14ac:dyDescent="0.25">
      <c r="A196">
        <v>200804</v>
      </c>
      <c r="B196">
        <v>3.0261</v>
      </c>
      <c r="C196" s="21">
        <v>-0.18400970742887957</v>
      </c>
      <c r="D196" s="21">
        <v>-2.92E-2</v>
      </c>
      <c r="E196" s="21">
        <v>-8.6999999999999994E-3</v>
      </c>
      <c r="F196" s="21">
        <v>-1.2199999999999999E-2</v>
      </c>
      <c r="G196" s="21">
        <v>-2.7200000000000002E-2</v>
      </c>
      <c r="H196" s="21">
        <f t="shared" si="6"/>
        <v>-0.11850720167362583</v>
      </c>
      <c r="I196" s="34">
        <v>3194.73</v>
      </c>
      <c r="J196" s="21">
        <v>1.7916666666666665E-3</v>
      </c>
      <c r="K196" s="21"/>
      <c r="L196" s="47">
        <v>39538</v>
      </c>
      <c r="M196" s="28">
        <v>6.3979999999999997</v>
      </c>
      <c r="N196" s="21">
        <f t="shared" si="7"/>
        <v>4.2379532255532038E-3</v>
      </c>
    </row>
    <row r="197" spans="1:14" x14ac:dyDescent="0.25">
      <c r="A197">
        <v>200803</v>
      </c>
      <c r="B197">
        <v>3.7084999999999999</v>
      </c>
      <c r="C197" s="21">
        <v>-6.2492100007584095E-2</v>
      </c>
      <c r="D197" s="21">
        <v>-4.2800000000000005E-2</v>
      </c>
      <c r="E197" s="21">
        <v>2.2599999999999999E-2</v>
      </c>
      <c r="F197" s="21">
        <v>1.3999999999999999E-2</v>
      </c>
      <c r="G197" s="21">
        <v>2.9300000000000003E-2</v>
      </c>
      <c r="H197" s="21">
        <f t="shared" si="6"/>
        <v>-1.5918102054623962E-4</v>
      </c>
      <c r="I197" s="34">
        <v>3624.2269999999999</v>
      </c>
      <c r="J197" s="21">
        <v>1.7916666666666665E-3</v>
      </c>
      <c r="K197" s="21"/>
      <c r="L197" s="47">
        <v>39507</v>
      </c>
      <c r="M197" s="28">
        <v>6.3710000000000004</v>
      </c>
      <c r="N197" s="21">
        <f t="shared" si="7"/>
        <v>2.2140221402214166E-2</v>
      </c>
    </row>
    <row r="198" spans="1:14" x14ac:dyDescent="0.25">
      <c r="A198">
        <v>200802</v>
      </c>
      <c r="B198">
        <v>3.9557000000000002</v>
      </c>
      <c r="C198" s="21">
        <v>8.399101172859802E-2</v>
      </c>
      <c r="D198" s="21">
        <v>2.3700000000000002E-2</v>
      </c>
      <c r="E198" s="21">
        <v>-4.4699999999999997E-2</v>
      </c>
      <c r="F198" s="21">
        <v>-3.8E-3</v>
      </c>
      <c r="G198" s="21">
        <v>-7.3000000000000001E-3</v>
      </c>
      <c r="H198" s="21">
        <f t="shared" si="6"/>
        <v>4.4482973142513593E-2</v>
      </c>
      <c r="I198" s="34">
        <v>3624.8040000000001</v>
      </c>
      <c r="J198" s="21">
        <v>1.7916666666666665E-3</v>
      </c>
      <c r="K198" s="21"/>
      <c r="L198" s="47">
        <v>39478</v>
      </c>
      <c r="M198" s="28">
        <v>6.2329999999999997</v>
      </c>
      <c r="N198" s="21">
        <f t="shared" si="7"/>
        <v>-2.3193856762263043E-2</v>
      </c>
    </row>
    <row r="199" spans="1:14" x14ac:dyDescent="0.25">
      <c r="A199">
        <v>200801</v>
      </c>
      <c r="B199">
        <v>3.6492</v>
      </c>
      <c r="C199" s="21">
        <v>-6.8178336142178608E-2</v>
      </c>
      <c r="D199" s="21">
        <v>-4.53E-2</v>
      </c>
      <c r="E199" s="21">
        <v>1.29E-2</v>
      </c>
      <c r="F199" s="21">
        <v>2.7400000000000001E-2</v>
      </c>
      <c r="G199" s="21">
        <v>5.9500000000000004E-2</v>
      </c>
      <c r="H199" s="21">
        <f t="shared" si="6"/>
        <v>-3.134292864475674E-2</v>
      </c>
      <c r="I199" s="34">
        <v>3470.4290000000001</v>
      </c>
      <c r="J199" s="21">
        <v>1.7916666666666665E-3</v>
      </c>
      <c r="K199" s="21"/>
      <c r="L199" s="47">
        <v>39447</v>
      </c>
      <c r="M199" s="28">
        <v>6.3810000000000002</v>
      </c>
      <c r="N199" s="21">
        <f t="shared" si="7"/>
        <v>1.3500635324015242E-2</v>
      </c>
    </row>
    <row r="200" spans="1:14" x14ac:dyDescent="0.25">
      <c r="A200">
        <v>200712</v>
      </c>
      <c r="B200">
        <v>3.9161999999999999</v>
      </c>
      <c r="C200" s="21">
        <v>-9.3807848944835293E-2</v>
      </c>
      <c r="D200" s="21">
        <v>-3.8E-3</v>
      </c>
      <c r="E200" s="21">
        <v>8.1000000000000013E-3</v>
      </c>
      <c r="F200" s="21">
        <v>-4.0000000000000002E-4</v>
      </c>
      <c r="G200" s="21">
        <v>1.5900000000000001E-2</v>
      </c>
      <c r="H200" s="21">
        <f t="shared" si="6"/>
        <v>-2.3952745076885607E-2</v>
      </c>
      <c r="I200" s="34">
        <v>3582.7220000000002</v>
      </c>
      <c r="J200" s="21">
        <v>1.7916666666666665E-3</v>
      </c>
      <c r="K200" s="21"/>
      <c r="L200" s="47">
        <v>39416</v>
      </c>
      <c r="M200" s="28">
        <v>6.2960000000000003</v>
      </c>
      <c r="N200" s="21">
        <f t="shared" si="7"/>
        <v>-2.4027282591846166E-2</v>
      </c>
    </row>
    <row r="201" spans="1:14" x14ac:dyDescent="0.25">
      <c r="A201">
        <v>200711</v>
      </c>
      <c r="B201">
        <v>4.3216000000000001</v>
      </c>
      <c r="C201" s="21">
        <v>-5.0009892066562589E-2</v>
      </c>
      <c r="D201" s="21">
        <v>-3.2799999999999996E-2</v>
      </c>
      <c r="E201" s="21">
        <v>2.7099999999999999E-2</v>
      </c>
      <c r="F201" s="21">
        <v>-1.5700000000000002E-2</v>
      </c>
      <c r="G201" s="21">
        <v>2.2200000000000001E-2</v>
      </c>
      <c r="H201" s="21">
        <f t="shared" si="6"/>
        <v>-9.1734102444316123E-2</v>
      </c>
      <c r="I201" s="34">
        <v>3670.6439999999998</v>
      </c>
      <c r="J201" s="21">
        <v>1.7916666666666665E-3</v>
      </c>
      <c r="K201" s="21"/>
      <c r="L201" s="47">
        <v>39386</v>
      </c>
      <c r="M201" s="28">
        <v>6.4509999999999996</v>
      </c>
      <c r="N201" s="21">
        <f t="shared" si="7"/>
        <v>3.2655674723867323E-2</v>
      </c>
    </row>
    <row r="202" spans="1:14" x14ac:dyDescent="0.25">
      <c r="A202">
        <v>200710</v>
      </c>
      <c r="B202">
        <v>4.5491000000000001</v>
      </c>
      <c r="C202" s="21">
        <v>-3.9666455562592295E-2</v>
      </c>
      <c r="D202" s="21">
        <v>-2.75E-2</v>
      </c>
      <c r="E202" s="21">
        <v>-1.1200000000000002E-2</v>
      </c>
      <c r="F202" s="21">
        <v>-1.46E-2</v>
      </c>
      <c r="G202" s="21">
        <v>-3.5000000000000003E-2</v>
      </c>
      <c r="H202" s="21">
        <f t="shared" si="6"/>
        <v>-5.2952455025855327E-3</v>
      </c>
      <c r="I202" s="34">
        <v>4041.3760000000002</v>
      </c>
      <c r="J202" s="21">
        <v>1.7916666666666665E-3</v>
      </c>
      <c r="K202" s="21"/>
      <c r="L202" s="47">
        <v>39353</v>
      </c>
      <c r="M202" s="28">
        <v>6.2469999999999999</v>
      </c>
      <c r="N202" s="21">
        <f t="shared" si="7"/>
        <v>1.4452744397531525E-2</v>
      </c>
    </row>
    <row r="203" spans="1:14" x14ac:dyDescent="0.25">
      <c r="A203">
        <v>200709</v>
      </c>
      <c r="B203">
        <v>4.7370000000000001</v>
      </c>
      <c r="C203" s="21">
        <v>-0.10801039430572812</v>
      </c>
      <c r="D203" s="21">
        <v>-3.7100000000000001E-2</v>
      </c>
      <c r="E203" s="21">
        <v>-4.9500000000000002E-2</v>
      </c>
      <c r="F203" s="21">
        <v>1.4199999999999999E-2</v>
      </c>
      <c r="G203" s="21">
        <v>-5.1100000000000007E-2</v>
      </c>
      <c r="H203" s="21">
        <f t="shared" si="6"/>
        <v>-3.4729762156485822E-2</v>
      </c>
      <c r="I203" s="34">
        <v>4062.89</v>
      </c>
      <c r="J203" s="21">
        <v>1.7916666666666665E-3</v>
      </c>
      <c r="K203" s="21"/>
      <c r="L203" s="47">
        <v>39325</v>
      </c>
      <c r="M203" s="28">
        <v>6.1580000000000004</v>
      </c>
      <c r="N203" s="21">
        <f t="shared" si="7"/>
        <v>-7.2171161669428829E-2</v>
      </c>
    </row>
    <row r="204" spans="1:14" x14ac:dyDescent="0.25">
      <c r="A204">
        <v>200708</v>
      </c>
      <c r="B204">
        <v>5.3106</v>
      </c>
      <c r="C204" s="21">
        <v>2.8747433264886935E-2</v>
      </c>
      <c r="D204" s="21">
        <v>-0.10580000000000001</v>
      </c>
      <c r="E204" s="21">
        <v>-5.1000000000000004E-3</v>
      </c>
      <c r="F204" s="21">
        <v>5.2600000000000001E-2</v>
      </c>
      <c r="G204" s="21">
        <v>2.3099999999999999E-2</v>
      </c>
      <c r="H204" s="21">
        <f t="shared" si="6"/>
        <v>-1.4015782044188518E-2</v>
      </c>
      <c r="I204" s="34">
        <v>4209.07</v>
      </c>
      <c r="J204" s="21">
        <v>1.7916666666666665E-3</v>
      </c>
      <c r="K204" s="21"/>
      <c r="L204" s="47">
        <v>39294</v>
      </c>
      <c r="M204" s="28">
        <v>6.6369999999999996</v>
      </c>
      <c r="N204" s="21">
        <f t="shared" si="7"/>
        <v>-1.0879284649776499E-2</v>
      </c>
    </row>
    <row r="205" spans="1:14" x14ac:dyDescent="0.25">
      <c r="A205">
        <v>200707</v>
      </c>
      <c r="B205">
        <v>5.1622000000000003</v>
      </c>
      <c r="C205" s="21">
        <v>0.13973461682820743</v>
      </c>
      <c r="D205" s="21">
        <v>2.5099999999999997E-2</v>
      </c>
      <c r="E205" s="21">
        <v>3.5099999999999999E-2</v>
      </c>
      <c r="F205" s="21">
        <v>-3.1400000000000004E-2</v>
      </c>
      <c r="G205" s="21">
        <v>-2.5000000000000001E-3</v>
      </c>
      <c r="H205" s="21">
        <f t="shared" si="6"/>
        <v>3.6400110610150138E-2</v>
      </c>
      <c r="I205" s="34">
        <v>4268.902</v>
      </c>
      <c r="J205" s="21">
        <v>1.7916666666666665E-3</v>
      </c>
      <c r="K205" s="21"/>
      <c r="L205" s="47">
        <v>39262</v>
      </c>
      <c r="M205" s="28">
        <v>6.71</v>
      </c>
      <c r="N205" s="21">
        <f t="shared" si="7"/>
        <v>5.6526531254920576E-2</v>
      </c>
    </row>
    <row r="206" spans="1:14" x14ac:dyDescent="0.25">
      <c r="A206">
        <v>200706</v>
      </c>
      <c r="B206">
        <v>4.5293000000000001</v>
      </c>
      <c r="C206" s="21">
        <v>-5.9550258507921283E-2</v>
      </c>
      <c r="D206" s="21">
        <v>3.5099999999999999E-2</v>
      </c>
      <c r="E206" s="21">
        <v>3.0999999999999999E-3</v>
      </c>
      <c r="F206" s="21">
        <v>1.8000000000000002E-2</v>
      </c>
      <c r="G206" s="21">
        <v>-4.3E-3</v>
      </c>
      <c r="H206" s="21">
        <f t="shared" si="6"/>
        <v>-2.2388389148648491E-2</v>
      </c>
      <c r="I206" s="34">
        <v>4118.9709999999995</v>
      </c>
      <c r="J206" s="21">
        <v>1.7916666666666665E-3</v>
      </c>
      <c r="K206" s="21"/>
      <c r="L206" s="47">
        <v>39233</v>
      </c>
      <c r="M206" s="28">
        <v>6.351</v>
      </c>
      <c r="N206" s="21">
        <f t="shared" si="7"/>
        <v>4.2172628815227986E-2</v>
      </c>
    </row>
    <row r="207" spans="1:14" x14ac:dyDescent="0.25">
      <c r="A207">
        <v>200705</v>
      </c>
      <c r="B207">
        <v>4.8160999999999996</v>
      </c>
      <c r="C207" s="21">
        <v>-4.134320633783195E-2</v>
      </c>
      <c r="D207" s="21">
        <v>5.1900000000000002E-2</v>
      </c>
      <c r="E207" s="21">
        <v>4.2900000000000001E-2</v>
      </c>
      <c r="F207" s="21">
        <v>-3.0600000000000002E-2</v>
      </c>
      <c r="G207" s="21">
        <v>6.9999999999999993E-3</v>
      </c>
      <c r="H207" s="21">
        <f t="shared" si="6"/>
        <v>-4.9564424896092474E-3</v>
      </c>
      <c r="I207" s="34">
        <v>4213.3</v>
      </c>
      <c r="J207" s="21">
        <v>1.7916666666666665E-3</v>
      </c>
      <c r="K207" s="21"/>
      <c r="L207" s="47">
        <v>39202</v>
      </c>
      <c r="M207" s="28">
        <v>6.0940000000000003</v>
      </c>
      <c r="N207" s="21">
        <f t="shared" si="7"/>
        <v>2.8176143074067905E-2</v>
      </c>
    </row>
    <row r="208" spans="1:14" x14ac:dyDescent="0.25">
      <c r="A208">
        <v>200704</v>
      </c>
      <c r="B208">
        <v>5.0237999999999996</v>
      </c>
      <c r="C208" s="21">
        <v>-2.1197833456727655E-2</v>
      </c>
      <c r="D208" s="21">
        <v>4.2699999999999995E-2</v>
      </c>
      <c r="E208" s="21">
        <v>-5.9999999999999995E-4</v>
      </c>
      <c r="F208" s="21">
        <v>-9.300000000000001E-3</v>
      </c>
      <c r="G208" s="21">
        <v>4.0999999999999995E-3</v>
      </c>
      <c r="H208" s="21">
        <f t="shared" si="6"/>
        <v>-1.582110262867642E-2</v>
      </c>
      <c r="I208" s="34">
        <v>4234.2870000000003</v>
      </c>
      <c r="J208" s="21">
        <v>1.7916666666666665E-3</v>
      </c>
      <c r="K208" s="21"/>
      <c r="L208" s="47">
        <v>39171</v>
      </c>
      <c r="M208" s="28">
        <v>5.9269999999999996</v>
      </c>
      <c r="N208" s="21">
        <f t="shared" si="7"/>
        <v>1.8209929565366823E-2</v>
      </c>
    </row>
    <row r="209" spans="1:14" x14ac:dyDescent="0.25">
      <c r="A209">
        <v>200703</v>
      </c>
      <c r="B209">
        <v>5.1326000000000001</v>
      </c>
      <c r="C209" s="21">
        <v>7.4552496597927176E-2</v>
      </c>
      <c r="D209" s="21">
        <v>1.2699999999999999E-2</v>
      </c>
      <c r="E209" s="21">
        <v>-2.0199999999999999E-2</v>
      </c>
      <c r="F209" s="21">
        <v>-4.3E-3</v>
      </c>
      <c r="G209" s="21">
        <v>-4.5999999999999999E-3</v>
      </c>
      <c r="H209" s="21">
        <f t="shared" si="6"/>
        <v>2.5680178208549842E-2</v>
      </c>
      <c r="I209" s="34">
        <v>4302.3549999999996</v>
      </c>
      <c r="J209" s="21">
        <v>1.7916666666666665E-3</v>
      </c>
      <c r="K209" s="21"/>
      <c r="L209" s="47">
        <v>39141</v>
      </c>
      <c r="M209" s="28">
        <v>5.8209999999999997</v>
      </c>
      <c r="N209" s="21">
        <f t="shared" si="7"/>
        <v>-3.2091785833056274E-2</v>
      </c>
    </row>
    <row r="210" spans="1:14" x14ac:dyDescent="0.25">
      <c r="A210">
        <v>200702</v>
      </c>
      <c r="B210">
        <v>4.7765000000000004</v>
      </c>
      <c r="C210" s="21">
        <v>3.4255028906740703E-2</v>
      </c>
      <c r="D210" s="21">
        <v>1.78E-2</v>
      </c>
      <c r="E210" s="21">
        <v>-5.9999999999999995E-4</v>
      </c>
      <c r="F210" s="21">
        <v>1.47E-2</v>
      </c>
      <c r="G210" s="21">
        <v>-8.3000000000000001E-3</v>
      </c>
      <c r="H210" s="21">
        <f t="shared" si="6"/>
        <v>2.1302642737299538E-2</v>
      </c>
      <c r="I210" s="34">
        <v>4194.6360000000004</v>
      </c>
      <c r="J210" s="21">
        <v>1.7916666666666665E-3</v>
      </c>
      <c r="K210" s="21"/>
      <c r="L210" s="47">
        <v>39113</v>
      </c>
      <c r="M210" s="28">
        <v>6.0140000000000002</v>
      </c>
      <c r="N210" s="21">
        <f t="shared" si="7"/>
        <v>1.5363835893972722E-2</v>
      </c>
    </row>
    <row r="211" spans="1:14" x14ac:dyDescent="0.25">
      <c r="A211">
        <v>200701</v>
      </c>
      <c r="B211">
        <v>4.6182999999999996</v>
      </c>
      <c r="C211" s="21">
        <v>-3.7111940454100045E-2</v>
      </c>
      <c r="D211" s="21">
        <v>3.39E-2</v>
      </c>
      <c r="E211" s="21">
        <v>3.2599999999999997E-2</v>
      </c>
      <c r="F211" s="21">
        <v>-2.4700000000000003E-2</v>
      </c>
      <c r="G211" s="21">
        <v>1.2199999999999999E-2</v>
      </c>
      <c r="H211" s="21">
        <f t="shared" si="6"/>
        <v>1.7343278361884096E-2</v>
      </c>
      <c r="I211" s="34">
        <v>4107.143</v>
      </c>
      <c r="J211" s="21">
        <v>1.7916666666666665E-3</v>
      </c>
      <c r="K211" s="21"/>
      <c r="L211" s="47">
        <v>39080</v>
      </c>
      <c r="M211" s="28">
        <v>5.923</v>
      </c>
      <c r="N211" s="21">
        <f t="shared" si="7"/>
        <v>2.7941686914265906E-2</v>
      </c>
    </row>
    <row r="212" spans="1:14" x14ac:dyDescent="0.25">
      <c r="A212">
        <v>200612</v>
      </c>
      <c r="B212">
        <v>4.7962999999999996</v>
      </c>
      <c r="C212" s="21">
        <v>-9.8507631005187668E-2</v>
      </c>
      <c r="D212" s="21">
        <v>-1.3500000000000002E-2</v>
      </c>
      <c r="E212" s="21">
        <v>-2.2000000000000001E-3</v>
      </c>
      <c r="F212" s="21">
        <v>-8.199999999999999E-3</v>
      </c>
      <c r="G212" s="21">
        <v>8.1000000000000013E-3</v>
      </c>
      <c r="H212" s="21">
        <f t="shared" si="6"/>
        <v>-2.7897296954983886E-2</v>
      </c>
      <c r="I212" s="34">
        <v>4037.1260000000002</v>
      </c>
      <c r="J212" s="21">
        <v>1.7916666666666665E-3</v>
      </c>
      <c r="K212" s="21"/>
      <c r="L212" s="47">
        <v>39051</v>
      </c>
      <c r="M212" s="28">
        <v>5.7619999999999996</v>
      </c>
      <c r="N212" s="21">
        <f t="shared" si="7"/>
        <v>1.3903371567605127E-3</v>
      </c>
    </row>
    <row r="213" spans="1:14" x14ac:dyDescent="0.25">
      <c r="A213">
        <v>200611</v>
      </c>
      <c r="B213">
        <v>5.3204000000000002</v>
      </c>
      <c r="C213" s="21">
        <v>4.6684110090299269E-2</v>
      </c>
      <c r="D213" s="21">
        <v>1.24E-2</v>
      </c>
      <c r="E213" s="21">
        <v>1.6E-2</v>
      </c>
      <c r="F213" s="21">
        <v>-3.4599999999999999E-2</v>
      </c>
      <c r="G213" s="21">
        <v>1.6899999999999998E-2</v>
      </c>
      <c r="H213" s="21">
        <f t="shared" si="6"/>
        <v>2.4045313635812304E-2</v>
      </c>
      <c r="I213" s="34">
        <v>4152.9830000000002</v>
      </c>
      <c r="J213" s="21">
        <v>1.7916666666666665E-3</v>
      </c>
      <c r="K213" s="21"/>
      <c r="L213" s="47">
        <v>39021</v>
      </c>
      <c r="M213" s="28">
        <v>5.7539999999999996</v>
      </c>
      <c r="N213" s="21">
        <f t="shared" si="7"/>
        <v>7.5293293643843295E-3</v>
      </c>
    </row>
    <row r="214" spans="1:14" x14ac:dyDescent="0.25">
      <c r="A214">
        <v>200610</v>
      </c>
      <c r="B214">
        <v>5.0831</v>
      </c>
      <c r="C214" s="21">
        <v>3.9104931566369405E-3</v>
      </c>
      <c r="D214" s="21">
        <v>2.2799999999999997E-2</v>
      </c>
      <c r="E214" s="21">
        <v>-5.2199999999999996E-2</v>
      </c>
      <c r="F214" s="21">
        <v>2.35E-2</v>
      </c>
      <c r="G214" s="21">
        <v>-2.52E-2</v>
      </c>
      <c r="H214" s="21">
        <f t="shared" si="6"/>
        <v>4.9629449798820557E-2</v>
      </c>
      <c r="I214" s="34">
        <v>4055.4679999999998</v>
      </c>
      <c r="J214" s="21">
        <v>1.7916666666666665E-3</v>
      </c>
      <c r="K214" s="21"/>
      <c r="L214" s="47">
        <v>38989</v>
      </c>
      <c r="M214" s="28">
        <v>5.7110000000000003</v>
      </c>
      <c r="N214" s="21">
        <f t="shared" si="7"/>
        <v>-7.4730622175875894E-3</v>
      </c>
    </row>
    <row r="215" spans="1:14" x14ac:dyDescent="0.25">
      <c r="A215">
        <v>200609</v>
      </c>
      <c r="B215">
        <v>5.0632999999999999</v>
      </c>
      <c r="C215" s="21">
        <v>-5.8315334773217931E-3</v>
      </c>
      <c r="D215" s="21">
        <v>-2.3E-3</v>
      </c>
      <c r="E215" s="21">
        <v>2.4E-2</v>
      </c>
      <c r="F215" s="21">
        <v>-2.5000000000000001E-3</v>
      </c>
      <c r="G215" s="21">
        <v>3.04E-2</v>
      </c>
      <c r="H215" s="21">
        <f t="shared" si="6"/>
        <v>2.0931436367138678E-2</v>
      </c>
      <c r="I215" s="34">
        <v>3863.7139999999999</v>
      </c>
      <c r="J215" s="21">
        <v>1.7916666666666665E-3</v>
      </c>
      <c r="K215" s="21"/>
      <c r="L215" s="47">
        <v>38960</v>
      </c>
      <c r="M215" s="28">
        <v>5.7539999999999996</v>
      </c>
      <c r="N215" s="21">
        <f t="shared" si="7"/>
        <v>-1.708233686368299E-2</v>
      </c>
    </row>
    <row r="216" spans="1:14" x14ac:dyDescent="0.25">
      <c r="A216">
        <v>200608</v>
      </c>
      <c r="B216">
        <v>5.093</v>
      </c>
      <c r="C216" s="21">
        <v>-2.8294507087936127E-2</v>
      </c>
      <c r="D216" s="21">
        <v>-5.0000000000000001E-3</v>
      </c>
      <c r="E216" s="21">
        <v>-2E-3</v>
      </c>
      <c r="F216" s="21">
        <v>4.6999999999999993E-3</v>
      </c>
      <c r="G216" s="21">
        <v>9.1999999999999998E-3</v>
      </c>
      <c r="H216" s="21">
        <f t="shared" si="6"/>
        <v>5.4371246874775236E-2</v>
      </c>
      <c r="I216" s="34">
        <v>3784.4989999999998</v>
      </c>
      <c r="J216" s="21">
        <v>1.7916666666666665E-3</v>
      </c>
      <c r="K216" s="21"/>
      <c r="L216" s="47">
        <v>38929</v>
      </c>
      <c r="M216" s="28">
        <v>5.8540000000000001</v>
      </c>
      <c r="N216" s="21">
        <f t="shared" si="7"/>
        <v>4.1166380789021684E-3</v>
      </c>
    </row>
    <row r="217" spans="1:14" x14ac:dyDescent="0.25">
      <c r="A217">
        <v>200607</v>
      </c>
      <c r="B217">
        <v>5.2412999999999998</v>
      </c>
      <c r="C217" s="21">
        <v>1.9232265090230127E-2</v>
      </c>
      <c r="D217" s="21">
        <v>1.7100000000000001E-2</v>
      </c>
      <c r="E217" s="21">
        <v>-7.8000000000000005E-3</v>
      </c>
      <c r="F217" s="21">
        <v>-2.3999999999999998E-3</v>
      </c>
      <c r="G217" s="21">
        <v>2.5999999999999999E-3</v>
      </c>
      <c r="H217" s="21">
        <f t="shared" si="6"/>
        <v>2.252590256589948E-2</v>
      </c>
      <c r="I217" s="34">
        <v>3589.3420000000001</v>
      </c>
      <c r="J217" s="21">
        <v>1.7916666666666665E-3</v>
      </c>
      <c r="K217" s="21"/>
      <c r="L217" s="47">
        <v>38898</v>
      </c>
      <c r="M217" s="28">
        <v>5.83</v>
      </c>
      <c r="N217" s="21">
        <f t="shared" si="7"/>
        <v>1.1274934952298477E-2</v>
      </c>
    </row>
    <row r="218" spans="1:14" x14ac:dyDescent="0.25">
      <c r="A218">
        <v>200606</v>
      </c>
      <c r="B218">
        <v>5.1424000000000003</v>
      </c>
      <c r="C218" s="21">
        <v>-2.4397647505217113E-2</v>
      </c>
      <c r="D218" s="21">
        <v>-2.5600000000000001E-2</v>
      </c>
      <c r="E218" s="21">
        <v>6.4000000000000003E-3</v>
      </c>
      <c r="F218" s="21">
        <v>4.3E-3</v>
      </c>
      <c r="G218" s="21">
        <v>1.2800000000000001E-2</v>
      </c>
      <c r="H218" s="21">
        <f t="shared" si="6"/>
        <v>-1.9632376454553957E-2</v>
      </c>
      <c r="I218" s="34">
        <v>3510.27</v>
      </c>
      <c r="J218" s="21">
        <v>1.7916666666666665E-3</v>
      </c>
      <c r="K218" s="21"/>
      <c r="L218" s="47">
        <v>38868</v>
      </c>
      <c r="M218" s="28">
        <v>5.7649999999999997</v>
      </c>
      <c r="N218" s="21">
        <f t="shared" si="7"/>
        <v>7.6909631183359473E-3</v>
      </c>
    </row>
    <row r="219" spans="1:14" x14ac:dyDescent="0.25">
      <c r="A219">
        <v>200605</v>
      </c>
      <c r="B219">
        <v>5.2709999999999999</v>
      </c>
      <c r="C219" s="21">
        <v>-1.2958316167933859E-2</v>
      </c>
      <c r="D219" s="21">
        <v>3.0000000000000001E-3</v>
      </c>
      <c r="E219" s="21">
        <v>-3.0999999999999999E-3</v>
      </c>
      <c r="F219" s="21">
        <v>1.01E-2</v>
      </c>
      <c r="G219" s="21">
        <v>2.0000000000000001E-4</v>
      </c>
      <c r="H219" s="21">
        <f t="shared" si="6"/>
        <v>-1.4802532047286654E-3</v>
      </c>
      <c r="I219" s="34">
        <v>3580.5650000000001</v>
      </c>
      <c r="J219" s="21">
        <v>1.7916666666666665E-3</v>
      </c>
      <c r="K219" s="21"/>
      <c r="L219" s="47">
        <v>38835</v>
      </c>
      <c r="M219" s="28">
        <v>5.7210000000000001</v>
      </c>
      <c r="N219" s="21">
        <f t="shared" si="7"/>
        <v>5.8016877637130371E-3</v>
      </c>
    </row>
    <row r="220" spans="1:14" x14ac:dyDescent="0.25">
      <c r="A220">
        <v>200604</v>
      </c>
      <c r="B220">
        <v>5.3402000000000003</v>
      </c>
      <c r="C220" s="21">
        <v>1.3128438626446748E-2</v>
      </c>
      <c r="D220" s="21">
        <v>-6.4000000000000003E-3</v>
      </c>
      <c r="E220" s="21">
        <v>-1.6200000000000003E-2</v>
      </c>
      <c r="F220" s="21">
        <v>5.5000000000000005E-3</v>
      </c>
      <c r="G220" s="21">
        <v>-1.43E-2</v>
      </c>
      <c r="H220" s="21">
        <f t="shared" si="6"/>
        <v>-7.6713100586286442E-3</v>
      </c>
      <c r="I220" s="34">
        <v>3585.873</v>
      </c>
      <c r="J220" s="21">
        <v>1.7916666666666665E-3</v>
      </c>
      <c r="K220" s="21"/>
      <c r="L220" s="47">
        <v>38807</v>
      </c>
      <c r="M220" s="28">
        <v>5.6879999999999997</v>
      </c>
      <c r="N220" s="21">
        <f t="shared" si="7"/>
        <v>-1.0782608695652174E-2</v>
      </c>
    </row>
    <row r="221" spans="1:14" x14ac:dyDescent="0.25">
      <c r="A221">
        <v>200603</v>
      </c>
      <c r="B221">
        <v>5.2709999999999999</v>
      </c>
      <c r="C221" s="21">
        <v>-1.8417475185757759E-2</v>
      </c>
      <c r="D221" s="21">
        <v>3.0200000000000001E-2</v>
      </c>
      <c r="E221" s="21">
        <v>1.2699999999999999E-2</v>
      </c>
      <c r="F221" s="21">
        <v>-2.7300000000000001E-2</v>
      </c>
      <c r="G221" s="21">
        <v>1.1999999999999999E-3</v>
      </c>
      <c r="H221" s="21">
        <f t="shared" si="6"/>
        <v>-4.7843217439443309E-2</v>
      </c>
      <c r="I221" s="34">
        <v>3613.5940000000001</v>
      </c>
      <c r="J221" s="21">
        <v>1.7916666666666665E-3</v>
      </c>
      <c r="K221" s="21"/>
      <c r="L221" s="47">
        <v>38776</v>
      </c>
      <c r="M221" s="28">
        <v>5.75</v>
      </c>
      <c r="N221" s="21">
        <f t="shared" si="7"/>
        <v>-1.2027491408934776E-2</v>
      </c>
    </row>
    <row r="222" spans="1:14" x14ac:dyDescent="0.25">
      <c r="A222">
        <v>200602</v>
      </c>
      <c r="B222">
        <v>5.3699000000000003</v>
      </c>
      <c r="C222" s="21">
        <v>1.305487954421114E-2</v>
      </c>
      <c r="D222" s="21">
        <v>2.4799999999999999E-2</v>
      </c>
      <c r="E222" s="21">
        <v>2.81E-2</v>
      </c>
      <c r="F222" s="21">
        <v>-2.0400000000000001E-2</v>
      </c>
      <c r="G222" s="21">
        <v>1.3899999999999999E-2</v>
      </c>
      <c r="H222" s="21">
        <f t="shared" si="6"/>
        <v>2.5033207453810657E-2</v>
      </c>
      <c r="I222" s="34">
        <v>3795.1669999999999</v>
      </c>
      <c r="J222" s="21">
        <v>1.7916666666666665E-3</v>
      </c>
      <c r="K222" s="21"/>
      <c r="L222" s="47">
        <v>38748</v>
      </c>
      <c r="M222" s="28">
        <v>5.82</v>
      </c>
      <c r="N222" s="21">
        <f t="shared" si="7"/>
        <v>2.1052631578947434E-2</v>
      </c>
    </row>
    <row r="223" spans="1:14" x14ac:dyDescent="0.25">
      <c r="A223">
        <v>200601</v>
      </c>
      <c r="B223">
        <v>5.3007</v>
      </c>
      <c r="C223" s="21">
        <v>7.1996278844014716E-2</v>
      </c>
      <c r="D223" s="21">
        <v>7.7000000000000002E-3</v>
      </c>
      <c r="E223" s="21">
        <v>-3.3E-3</v>
      </c>
      <c r="F223" s="21">
        <v>-5.3E-3</v>
      </c>
      <c r="G223" s="21">
        <v>-1.29E-2</v>
      </c>
      <c r="H223" s="21">
        <f t="shared" si="6"/>
        <v>8.7313217622870587E-2</v>
      </c>
      <c r="I223" s="34">
        <v>3702.482</v>
      </c>
      <c r="J223" s="21">
        <v>1.7916666666666665E-3</v>
      </c>
      <c r="K223" s="21"/>
      <c r="L223" s="47">
        <v>38716</v>
      </c>
      <c r="M223" s="28">
        <v>5.7</v>
      </c>
      <c r="N223" s="21">
        <f t="shared" si="7"/>
        <v>-2.4306744265662372E-2</v>
      </c>
    </row>
    <row r="224" spans="1:14" x14ac:dyDescent="0.25">
      <c r="A224">
        <v>200512</v>
      </c>
      <c r="B224">
        <v>4.9447000000000001</v>
      </c>
      <c r="C224" s="21">
        <v>8.2251745496727757E-2</v>
      </c>
      <c r="D224" s="21">
        <v>-8.8000000000000005E-3</v>
      </c>
      <c r="E224" s="21">
        <v>-3.2000000000000002E-3</v>
      </c>
      <c r="F224" s="21">
        <v>2.5999999999999999E-3</v>
      </c>
      <c r="G224" s="21">
        <v>1.2E-2</v>
      </c>
      <c r="H224" s="21">
        <f t="shared" si="6"/>
        <v>1.6269366001194552E-2</v>
      </c>
      <c r="I224" s="34">
        <v>3405.1660000000002</v>
      </c>
      <c r="J224" s="21">
        <v>1.7916666666666665E-3</v>
      </c>
      <c r="K224" s="21"/>
      <c r="L224" s="47">
        <v>38686</v>
      </c>
      <c r="M224" s="28">
        <v>5.8419999999999996</v>
      </c>
      <c r="N224" s="21">
        <f t="shared" si="7"/>
        <v>-1.782111634162753E-2</v>
      </c>
    </row>
    <row r="225" spans="1:14" x14ac:dyDescent="0.25">
      <c r="A225">
        <v>200511</v>
      </c>
      <c r="B225">
        <v>4.5689000000000002</v>
      </c>
      <c r="C225" s="21">
        <v>-1.4919902546301156E-2</v>
      </c>
      <c r="D225" s="21">
        <v>-1.49E-2</v>
      </c>
      <c r="E225" s="21">
        <v>-6.0000000000000001E-3</v>
      </c>
      <c r="F225" s="21">
        <v>5.0000000000000001E-4</v>
      </c>
      <c r="G225" s="21">
        <v>-1.8E-3</v>
      </c>
      <c r="H225" s="21">
        <f t="shared" si="6"/>
        <v>-5.8916882336239595E-3</v>
      </c>
      <c r="I225" s="34">
        <v>3350.6529999999998</v>
      </c>
      <c r="J225" s="21">
        <v>1.7916666666666665E-3</v>
      </c>
      <c r="K225" s="21"/>
      <c r="L225" s="47">
        <v>38656</v>
      </c>
      <c r="M225" s="28">
        <v>5.9480000000000004</v>
      </c>
      <c r="N225" s="21">
        <f t="shared" si="7"/>
        <v>1.4324693042292003E-2</v>
      </c>
    </row>
    <row r="226" spans="1:14" x14ac:dyDescent="0.25">
      <c r="A226">
        <v>200510</v>
      </c>
      <c r="B226">
        <v>4.6380999999999997</v>
      </c>
      <c r="C226" s="21">
        <v>-2.1299483648881123E-3</v>
      </c>
      <c r="D226" s="21">
        <v>1.5300000000000001E-2</v>
      </c>
      <c r="E226" s="21">
        <v>3.9000000000000003E-3</v>
      </c>
      <c r="F226" s="21">
        <v>1.3300000000000001E-2</v>
      </c>
      <c r="G226" s="21">
        <v>1.5800000000000002E-2</v>
      </c>
      <c r="H226" s="21">
        <f t="shared" si="6"/>
        <v>1.5897133253440332E-2</v>
      </c>
      <c r="I226" s="34">
        <v>3370.511</v>
      </c>
      <c r="J226" s="21">
        <v>1.7916666666666665E-3</v>
      </c>
      <c r="K226" s="21"/>
      <c r="L226" s="47">
        <v>38625</v>
      </c>
      <c r="M226" s="28">
        <v>5.8639999999999999</v>
      </c>
      <c r="N226" s="21">
        <f t="shared" si="7"/>
        <v>4.0823571175008899E-2</v>
      </c>
    </row>
    <row r="227" spans="1:14" x14ac:dyDescent="0.25">
      <c r="A227">
        <v>200509</v>
      </c>
      <c r="B227">
        <v>4.6479999999999997</v>
      </c>
      <c r="C227" s="21">
        <v>3.5258480522083913E-2</v>
      </c>
      <c r="D227" s="21">
        <v>8.9999999999999998E-4</v>
      </c>
      <c r="E227" s="21">
        <v>-2.7200000000000002E-2</v>
      </c>
      <c r="F227" s="21">
        <v>8.9999999999999998E-4</v>
      </c>
      <c r="G227" s="21">
        <v>-1.9900000000000001E-2</v>
      </c>
      <c r="H227" s="21">
        <f t="shared" si="6"/>
        <v>7.4733758518041871E-3</v>
      </c>
      <c r="I227" s="34">
        <v>3317.768</v>
      </c>
      <c r="J227" s="21">
        <v>1.7916666666666665E-3</v>
      </c>
      <c r="K227" s="21"/>
      <c r="L227" s="47">
        <v>38595</v>
      </c>
      <c r="M227" s="28">
        <v>5.6340000000000003</v>
      </c>
      <c r="N227" s="21">
        <f t="shared" si="7"/>
        <v>-1.1578947368421022E-2</v>
      </c>
    </row>
    <row r="228" spans="1:14" x14ac:dyDescent="0.25">
      <c r="A228">
        <v>200508</v>
      </c>
      <c r="B228">
        <v>4.4897</v>
      </c>
      <c r="C228" s="21">
        <v>-5.6151194080053868E-2</v>
      </c>
      <c r="D228" s="21">
        <v>1.3600000000000001E-2</v>
      </c>
      <c r="E228" s="21">
        <v>-1.83E-2</v>
      </c>
      <c r="F228" s="21">
        <v>4.8999999999999998E-3</v>
      </c>
      <c r="G228" s="21">
        <v>-7.4999999999999997E-3</v>
      </c>
      <c r="H228" s="21">
        <f t="shared" si="6"/>
        <v>-4.6232770088180941E-2</v>
      </c>
      <c r="I228" s="34">
        <v>3293.1570000000002</v>
      </c>
      <c r="J228" s="21">
        <v>1.7916666666666665E-3</v>
      </c>
      <c r="K228" s="21"/>
      <c r="L228" s="47">
        <v>38562</v>
      </c>
      <c r="M228" s="28">
        <v>5.7</v>
      </c>
      <c r="N228" s="21">
        <f t="shared" si="7"/>
        <v>-1.5764582238569913E-3</v>
      </c>
    </row>
    <row r="229" spans="1:14" x14ac:dyDescent="0.25">
      <c r="A229">
        <v>200507</v>
      </c>
      <c r="B229">
        <v>4.7568000000000001</v>
      </c>
      <c r="C229" s="21">
        <v>-4.1243588401549403E-3</v>
      </c>
      <c r="D229" s="21">
        <v>-1.6E-2</v>
      </c>
      <c r="E229" s="21">
        <v>5.4000000000000003E-3</v>
      </c>
      <c r="F229" s="21">
        <v>-1.15E-2</v>
      </c>
      <c r="G229" s="21">
        <v>-2.2000000000000001E-3</v>
      </c>
      <c r="H229" s="21">
        <f t="shared" si="6"/>
        <v>2.9726099381053084E-2</v>
      </c>
      <c r="I229" s="34">
        <v>3452.7890000000002</v>
      </c>
      <c r="J229" s="21">
        <v>1.7916666666666665E-3</v>
      </c>
      <c r="K229" s="21"/>
      <c r="L229" s="47">
        <v>38533</v>
      </c>
      <c r="M229" s="28">
        <v>5.7089999999999996</v>
      </c>
      <c r="N229" s="21">
        <f t="shared" si="7"/>
        <v>5.4596688974990482E-3</v>
      </c>
    </row>
    <row r="230" spans="1:14" x14ac:dyDescent="0.25">
      <c r="A230">
        <v>200506</v>
      </c>
      <c r="B230">
        <v>4.7765000000000004</v>
      </c>
      <c r="C230" s="21">
        <v>-4.1281821403996721E-3</v>
      </c>
      <c r="D230" s="21">
        <v>-2.35E-2</v>
      </c>
      <c r="E230" s="21">
        <v>-5.8999999999999999E-3</v>
      </c>
      <c r="F230" s="21">
        <v>1.34E-2</v>
      </c>
      <c r="G230" s="21">
        <v>7.4000000000000003E-3</v>
      </c>
      <c r="H230" s="21">
        <f t="shared" si="6"/>
        <v>-1.835215235173937E-3</v>
      </c>
      <c r="I230" s="34">
        <v>3353.114</v>
      </c>
      <c r="J230" s="21">
        <v>1.7916666666666665E-3</v>
      </c>
      <c r="K230" s="21"/>
      <c r="L230" s="47">
        <v>38503</v>
      </c>
      <c r="M230" s="28">
        <v>5.6779999999999999</v>
      </c>
      <c r="N230" s="21">
        <f t="shared" si="7"/>
        <v>-2.4230967520192492E-2</v>
      </c>
    </row>
    <row r="231" spans="1:14" x14ac:dyDescent="0.25">
      <c r="A231">
        <v>200505</v>
      </c>
      <c r="B231">
        <v>4.7962999999999996</v>
      </c>
      <c r="C231" s="21">
        <v>8.2588479595521846E-2</v>
      </c>
      <c r="D231" s="21">
        <v>-3.2199999999999999E-2</v>
      </c>
      <c r="E231" s="21">
        <v>1.0500000000000001E-2</v>
      </c>
      <c r="F231" s="21">
        <v>9.3999999999999986E-3</v>
      </c>
      <c r="G231" s="21">
        <v>1.7899999999999999E-2</v>
      </c>
      <c r="H231" s="21">
        <f t="shared" si="6"/>
        <v>3.4742466320528465E-2</v>
      </c>
      <c r="I231" s="34">
        <v>3359.279</v>
      </c>
      <c r="J231" s="21">
        <v>1.7916666666666665E-3</v>
      </c>
      <c r="K231" s="21"/>
      <c r="L231" s="47">
        <v>38471</v>
      </c>
      <c r="M231" s="28">
        <v>5.819</v>
      </c>
      <c r="N231" s="21">
        <f t="shared" si="7"/>
        <v>-5.8414239482200592E-2</v>
      </c>
    </row>
    <row r="232" spans="1:14" x14ac:dyDescent="0.25">
      <c r="A232">
        <v>200504</v>
      </c>
      <c r="B232">
        <v>4.4303999999999997</v>
      </c>
      <c r="C232" s="21">
        <v>4.1858715078543884E-2</v>
      </c>
      <c r="D232" s="21">
        <v>-3.2300000000000002E-2</v>
      </c>
      <c r="E232" s="21">
        <v>3.9300000000000002E-2</v>
      </c>
      <c r="F232" s="21">
        <v>-2.9600000000000001E-2</v>
      </c>
      <c r="G232" s="21">
        <v>-1.9199999999999998E-2</v>
      </c>
      <c r="H232" s="21">
        <f t="shared" si="6"/>
        <v>6.9910761895283224E-2</v>
      </c>
      <c r="I232" s="34">
        <v>3246.4879999999998</v>
      </c>
      <c r="J232" s="21">
        <v>1.7916666666666665E-3</v>
      </c>
      <c r="K232" s="21"/>
      <c r="L232" s="47">
        <v>38442</v>
      </c>
      <c r="M232" s="28">
        <v>6.18</v>
      </c>
      <c r="N232" s="21">
        <f t="shared" si="7"/>
        <v>1.879327398615227E-2</v>
      </c>
    </row>
    <row r="233" spans="1:14" x14ac:dyDescent="0.25">
      <c r="A233">
        <v>200503</v>
      </c>
      <c r="B233">
        <v>4.2523999999999997</v>
      </c>
      <c r="C233" s="21">
        <v>-2.7155635881128459E-2</v>
      </c>
      <c r="D233" s="21">
        <v>-6.0999999999999995E-3</v>
      </c>
      <c r="E233" s="21">
        <v>1.2E-2</v>
      </c>
      <c r="F233" s="21">
        <v>-1.4000000000000002E-3</v>
      </c>
      <c r="G233" s="21">
        <v>7.000000000000001E-4</v>
      </c>
      <c r="H233" s="21">
        <f t="shared" si="6"/>
        <v>1.7336284627810228E-2</v>
      </c>
      <c r="I233" s="34">
        <v>3034.3539999999998</v>
      </c>
      <c r="J233" s="21">
        <v>1.7916666666666665E-3</v>
      </c>
      <c r="K233" s="21"/>
      <c r="L233" s="47">
        <v>38411</v>
      </c>
      <c r="M233" s="28">
        <v>6.0659999999999998</v>
      </c>
      <c r="N233" s="21">
        <f t="shared" si="7"/>
        <v>4.803710452211396E-3</v>
      </c>
    </row>
    <row r="234" spans="1:14" x14ac:dyDescent="0.25">
      <c r="A234">
        <v>200502</v>
      </c>
      <c r="B234">
        <v>4.3711000000000002</v>
      </c>
      <c r="C234" s="21">
        <v>-0.10161340047271605</v>
      </c>
      <c r="D234" s="21">
        <v>-1.3300000000000001E-2</v>
      </c>
      <c r="E234" s="21">
        <v>-4.5999999999999999E-3</v>
      </c>
      <c r="F234" s="21">
        <v>1.1699999999999999E-2</v>
      </c>
      <c r="G234" s="21">
        <v>6.0000000000000001E-3</v>
      </c>
      <c r="H234" s="21">
        <f t="shared" si="6"/>
        <v>-1.8568789613165548E-2</v>
      </c>
      <c r="I234" s="34">
        <v>2982.6460000000002</v>
      </c>
      <c r="J234" s="21">
        <v>1.7916666666666665E-3</v>
      </c>
      <c r="K234" s="21"/>
      <c r="L234" s="47">
        <v>38383</v>
      </c>
      <c r="M234" s="28">
        <v>6.0369999999999999</v>
      </c>
      <c r="N234" s="21">
        <f t="shared" si="7"/>
        <v>1.2409860808317852E-2</v>
      </c>
    </row>
    <row r="235" spans="1:14" x14ac:dyDescent="0.25">
      <c r="A235">
        <v>200501</v>
      </c>
      <c r="B235">
        <v>4.8654999999999999</v>
      </c>
      <c r="C235" s="21">
        <v>-4.0940629188677802E-2</v>
      </c>
      <c r="D235" s="21">
        <v>3.0800000000000001E-2</v>
      </c>
      <c r="E235" s="21">
        <v>-7.4000000000000003E-3</v>
      </c>
      <c r="F235" s="21">
        <v>1.8100000000000002E-2</v>
      </c>
      <c r="G235" s="21">
        <v>-7.000000000000001E-4</v>
      </c>
      <c r="H235" s="21">
        <f t="shared" si="6"/>
        <v>-5.2780791548241335E-2</v>
      </c>
      <c r="I235" s="34">
        <v>3039.078</v>
      </c>
      <c r="J235" s="21">
        <v>1.7916666666666665E-3</v>
      </c>
      <c r="K235" s="21"/>
      <c r="L235" s="47">
        <v>38352</v>
      </c>
      <c r="M235" s="28">
        <v>5.9630000000000001</v>
      </c>
      <c r="N235" s="21">
        <f t="shared" si="7"/>
        <v>4.2101717750084866E-3</v>
      </c>
    </row>
    <row r="236" spans="1:14" x14ac:dyDescent="0.25">
      <c r="A236">
        <v>200412</v>
      </c>
      <c r="B236">
        <v>5.0731999999999999</v>
      </c>
      <c r="C236" s="21">
        <v>-5.8202198749730538E-3</v>
      </c>
      <c r="D236" s="21">
        <v>-7.6E-3</v>
      </c>
      <c r="E236" s="21">
        <v>2.3799999999999998E-2</v>
      </c>
      <c r="F236" s="21">
        <v>-5.3E-3</v>
      </c>
      <c r="G236" s="21">
        <v>-1.8500000000000003E-2</v>
      </c>
      <c r="H236" s="21">
        <f t="shared" si="6"/>
        <v>4.3190482461060276E-2</v>
      </c>
      <c r="I236" s="34">
        <v>3208.4209999999998</v>
      </c>
      <c r="J236" s="21">
        <v>1.7916666666666665E-3</v>
      </c>
      <c r="K236" s="21"/>
      <c r="L236" s="47">
        <v>38321</v>
      </c>
      <c r="M236" s="28">
        <v>5.9379999999999997</v>
      </c>
      <c r="N236" s="21">
        <f t="shared" si="7"/>
        <v>-1.5093713717034385E-2</v>
      </c>
    </row>
    <row r="237" spans="1:14" x14ac:dyDescent="0.25">
      <c r="A237">
        <v>200411</v>
      </c>
      <c r="B237">
        <v>5.1029</v>
      </c>
      <c r="C237" s="21">
        <v>-4.0880384933463687E-2</v>
      </c>
      <c r="D237" s="21">
        <v>-7.000000000000001E-4</v>
      </c>
      <c r="E237" s="21">
        <v>2.0499999999999997E-2</v>
      </c>
      <c r="F237" s="21">
        <v>-5.3899999999999997E-2</v>
      </c>
      <c r="G237" s="21">
        <v>8.0000000000000004E-4</v>
      </c>
      <c r="H237" s="21">
        <f t="shared" si="6"/>
        <v>3.6372073322392673E-3</v>
      </c>
      <c r="I237" s="34">
        <v>3075.585</v>
      </c>
      <c r="J237" s="21">
        <v>1.7916666666666665E-3</v>
      </c>
      <c r="K237" s="21"/>
      <c r="L237" s="47">
        <v>38289</v>
      </c>
      <c r="M237" s="28">
        <v>6.0289999999999999</v>
      </c>
      <c r="N237" s="21">
        <f t="shared" si="7"/>
        <v>-1.6155352480417773E-2</v>
      </c>
    </row>
    <row r="238" spans="1:14" x14ac:dyDescent="0.25">
      <c r="A238">
        <v>200410</v>
      </c>
      <c r="B238">
        <v>5.3204000000000002</v>
      </c>
      <c r="C238" s="21">
        <v>8.0306199110641963E-2</v>
      </c>
      <c r="D238" s="21">
        <v>1.8700000000000001E-2</v>
      </c>
      <c r="E238" s="21">
        <v>-2.53E-2</v>
      </c>
      <c r="F238" s="21">
        <v>1.38E-2</v>
      </c>
      <c r="G238" s="21">
        <v>-1.67E-2</v>
      </c>
      <c r="H238" s="21">
        <f t="shared" si="6"/>
        <v>2.4623210677023888E-2</v>
      </c>
      <c r="I238" s="34">
        <v>3064.4389999999999</v>
      </c>
      <c r="J238" s="21">
        <v>1.7916666666666665E-3</v>
      </c>
      <c r="K238" s="21"/>
      <c r="L238" s="47">
        <v>38260</v>
      </c>
      <c r="M238" s="28">
        <v>6.1280000000000001</v>
      </c>
      <c r="N238" s="21">
        <f t="shared" si="7"/>
        <v>-1.3204508856682784E-2</v>
      </c>
    </row>
    <row r="239" spans="1:14" x14ac:dyDescent="0.25">
      <c r="A239">
        <v>200409</v>
      </c>
      <c r="B239">
        <v>4.9249000000000001</v>
      </c>
      <c r="C239" s="21">
        <v>0.11161520404478154</v>
      </c>
      <c r="D239" s="21">
        <v>8.3000000000000001E-3</v>
      </c>
      <c r="E239" s="21">
        <v>-2.3E-2</v>
      </c>
      <c r="F239" s="21">
        <v>2.35E-2</v>
      </c>
      <c r="G239" s="21">
        <v>-4.3E-3</v>
      </c>
      <c r="H239" s="21">
        <f t="shared" si="6"/>
        <v>6.3452741395525702E-2</v>
      </c>
      <c r="I239" s="34">
        <v>2990.7959999999998</v>
      </c>
      <c r="J239" s="21">
        <v>1.7916666666666665E-3</v>
      </c>
      <c r="K239" s="21"/>
      <c r="L239" s="47">
        <v>38230</v>
      </c>
      <c r="M239" s="28">
        <v>6.21</v>
      </c>
      <c r="N239" s="21">
        <f t="shared" si="7"/>
        <v>-2.0659202018609046E-2</v>
      </c>
    </row>
    <row r="240" spans="1:14" x14ac:dyDescent="0.25">
      <c r="A240">
        <v>200408</v>
      </c>
      <c r="B240">
        <v>4.4303999999999997</v>
      </c>
      <c r="C240" s="21">
        <v>-3.0313642233360416E-2</v>
      </c>
      <c r="D240" s="21">
        <v>-3.15E-2</v>
      </c>
      <c r="E240" s="21">
        <v>3.8199999999999998E-2</v>
      </c>
      <c r="F240" s="21">
        <v>-2.0899999999999998E-2</v>
      </c>
      <c r="G240" s="21">
        <v>-0.01</v>
      </c>
      <c r="H240" s="21">
        <f t="shared" si="6"/>
        <v>-7.7797880042168588E-3</v>
      </c>
      <c r="I240" s="34">
        <v>2812.3449999999998</v>
      </c>
      <c r="J240" s="21">
        <v>1.7916666666666665E-3</v>
      </c>
      <c r="K240" s="21"/>
      <c r="L240" s="47">
        <v>38198</v>
      </c>
      <c r="M240" s="28">
        <v>6.3410000000000002</v>
      </c>
      <c r="N240" s="21">
        <f t="shared" si="7"/>
        <v>-1.8888713993387984E-3</v>
      </c>
    </row>
    <row r="241" spans="1:14" x14ac:dyDescent="0.25">
      <c r="A241">
        <v>200407</v>
      </c>
      <c r="B241">
        <v>4.5689000000000002</v>
      </c>
      <c r="C241" s="21">
        <v>1.9866514877564301E-2</v>
      </c>
      <c r="D241" s="21">
        <v>8.6999999999999994E-3</v>
      </c>
      <c r="E241" s="21">
        <v>-2.7000000000000001E-3</v>
      </c>
      <c r="F241" s="21">
        <v>-5.0000000000000001E-3</v>
      </c>
      <c r="G241" s="21">
        <v>5.6999999999999993E-3</v>
      </c>
      <c r="H241" s="21">
        <f t="shared" si="6"/>
        <v>3.0874637116631298E-2</v>
      </c>
      <c r="I241" s="34">
        <v>2834.3960000000002</v>
      </c>
      <c r="J241" s="21">
        <v>1.7916666666666665E-3</v>
      </c>
      <c r="K241" s="21"/>
      <c r="L241" s="47">
        <v>38168</v>
      </c>
      <c r="M241" s="28">
        <v>6.3529999999999998</v>
      </c>
      <c r="N241" s="21">
        <f t="shared" si="7"/>
        <v>1.3076064423536815E-2</v>
      </c>
    </row>
    <row r="242" spans="1:14" x14ac:dyDescent="0.25">
      <c r="A242">
        <v>200406</v>
      </c>
      <c r="B242">
        <v>4.4798999999999998</v>
      </c>
      <c r="C242" s="21">
        <v>-6.5967516627400302E-2</v>
      </c>
      <c r="D242" s="21">
        <v>-9.4999999999999998E-3</v>
      </c>
      <c r="E242" s="21">
        <v>-4.0000000000000002E-4</v>
      </c>
      <c r="F242" s="21">
        <v>1.15E-2</v>
      </c>
      <c r="G242" s="21">
        <v>-3.0999999999999999E-3</v>
      </c>
      <c r="H242" s="21">
        <f t="shared" si="6"/>
        <v>-1.3811982292771918E-2</v>
      </c>
      <c r="I242" s="34">
        <v>2749.5059999999999</v>
      </c>
      <c r="J242" s="21">
        <v>1.7916666666666665E-3</v>
      </c>
      <c r="K242" s="21"/>
      <c r="L242" s="47">
        <v>38138</v>
      </c>
      <c r="M242" s="28">
        <v>6.2709999999999999</v>
      </c>
      <c r="N242" s="21">
        <f t="shared" si="7"/>
        <v>8.3614729056118442E-3</v>
      </c>
    </row>
    <row r="243" spans="1:14" x14ac:dyDescent="0.25">
      <c r="A243">
        <v>200405</v>
      </c>
      <c r="B243">
        <v>4.7962999999999996</v>
      </c>
      <c r="C243" s="21">
        <v>1.251847160650188E-2</v>
      </c>
      <c r="D243" s="21">
        <v>-2.3399999999999997E-2</v>
      </c>
      <c r="E243" s="21">
        <v>-1.6000000000000001E-3</v>
      </c>
      <c r="F243" s="21">
        <v>3.4000000000000002E-3</v>
      </c>
      <c r="G243" s="21">
        <v>-0.01</v>
      </c>
      <c r="H243" s="21">
        <f t="shared" si="6"/>
        <v>3.4102972103839946E-2</v>
      </c>
      <c r="I243" s="34">
        <v>2788.0140000000001</v>
      </c>
      <c r="J243" s="21">
        <v>1.7916666666666665E-3</v>
      </c>
      <c r="K243" s="21"/>
      <c r="L243" s="47">
        <v>38107</v>
      </c>
      <c r="M243" s="28">
        <v>6.2190000000000003</v>
      </c>
      <c r="N243" s="21">
        <f t="shared" si="7"/>
        <v>6.7456230690010388E-2</v>
      </c>
    </row>
    <row r="244" spans="1:14" x14ac:dyDescent="0.25">
      <c r="A244">
        <v>200404</v>
      </c>
      <c r="B244">
        <v>4.7370000000000001</v>
      </c>
      <c r="C244" s="21">
        <v>6.3093493085208951E-3</v>
      </c>
      <c r="D244" s="21">
        <v>-1.89E-2</v>
      </c>
      <c r="E244" s="21">
        <v>-3.8E-3</v>
      </c>
      <c r="F244" s="21">
        <v>1.1999999999999999E-3</v>
      </c>
      <c r="G244" s="21">
        <v>1.5700000000000002E-2</v>
      </c>
      <c r="H244" s="21">
        <f t="shared" si="6"/>
        <v>3.8655792397514377E-2</v>
      </c>
      <c r="I244" s="34">
        <v>2696.07</v>
      </c>
      <c r="J244" s="21">
        <v>1.7916666666666665E-3</v>
      </c>
      <c r="K244" s="21"/>
      <c r="L244" s="47">
        <v>38077</v>
      </c>
      <c r="M244" s="28">
        <v>5.8259999999999996</v>
      </c>
      <c r="N244" s="21">
        <f t="shared" si="7"/>
        <v>-1.6708860759493738E-2</v>
      </c>
    </row>
    <row r="245" spans="1:14" x14ac:dyDescent="0.25">
      <c r="A245">
        <v>200403</v>
      </c>
      <c r="B245">
        <v>4.7073</v>
      </c>
      <c r="C245" s="21">
        <v>8.1814630110541575E-2</v>
      </c>
      <c r="D245" s="21">
        <v>-1.6E-2</v>
      </c>
      <c r="E245" s="21">
        <v>-2.69E-2</v>
      </c>
      <c r="F245" s="21">
        <v>3.2899999999999999E-2</v>
      </c>
      <c r="G245" s="21">
        <v>-8.199999999999999E-3</v>
      </c>
      <c r="H245" s="21">
        <f t="shared" si="6"/>
        <v>-1.3462544163165058E-2</v>
      </c>
      <c r="I245" s="34">
        <v>2595.73</v>
      </c>
      <c r="J245" s="21">
        <v>1.7916666666666665E-3</v>
      </c>
      <c r="K245" s="21"/>
      <c r="L245" s="47">
        <v>38044</v>
      </c>
      <c r="M245" s="28">
        <v>5.9249999999999998</v>
      </c>
      <c r="N245" s="21">
        <f t="shared" si="7"/>
        <v>-2.4691358024691468E-2</v>
      </c>
    </row>
    <row r="246" spans="1:14" x14ac:dyDescent="0.25">
      <c r="A246">
        <v>200402</v>
      </c>
      <c r="B246">
        <v>4.3513000000000002</v>
      </c>
      <c r="C246" s="21">
        <v>-4.5297522362791609E-3</v>
      </c>
      <c r="D246" s="21">
        <v>8.3000000000000001E-3</v>
      </c>
      <c r="E246" s="21">
        <v>8.8999999999999999E-3</v>
      </c>
      <c r="F246" s="21">
        <v>-1.7000000000000001E-3</v>
      </c>
      <c r="G246" s="21">
        <v>-8.0000000000000004E-4</v>
      </c>
      <c r="H246" s="21">
        <f t="shared" si="6"/>
        <v>1.4703676208289496E-2</v>
      </c>
      <c r="I246" s="34">
        <v>2631.152</v>
      </c>
      <c r="J246" s="21">
        <v>1.7916666666666665E-3</v>
      </c>
      <c r="K246" s="21"/>
      <c r="L246" s="47">
        <v>38016</v>
      </c>
      <c r="M246" s="28">
        <v>6.0750000000000002</v>
      </c>
      <c r="N246" s="21">
        <f t="shared" si="7"/>
        <v>2.4451939291737057E-2</v>
      </c>
    </row>
    <row r="247" spans="1:14" x14ac:dyDescent="0.25">
      <c r="A247">
        <v>200401</v>
      </c>
      <c r="B247">
        <v>4.3711000000000002</v>
      </c>
      <c r="C247" s="21">
        <v>2.7913648763051579E-2</v>
      </c>
      <c r="D247" s="21">
        <v>4.7999999999999996E-3</v>
      </c>
      <c r="E247" s="21">
        <v>8.2799999999999999E-2</v>
      </c>
      <c r="F247" s="21">
        <v>-5.9500000000000004E-2</v>
      </c>
      <c r="G247" s="21">
        <v>2.6499999999999999E-2</v>
      </c>
      <c r="H247" s="21">
        <f t="shared" si="6"/>
        <v>6.2505275597197762E-2</v>
      </c>
      <c r="I247" s="34">
        <v>2593.0250000000001</v>
      </c>
      <c r="J247" s="21">
        <v>1.7916666666666665E-3</v>
      </c>
      <c r="K247" s="21"/>
      <c r="L247" s="47">
        <v>37986</v>
      </c>
      <c r="M247" s="28">
        <v>5.93</v>
      </c>
      <c r="N247" s="21">
        <f t="shared" si="7"/>
        <v>-5.4980079681275051E-2</v>
      </c>
    </row>
    <row r="248" spans="1:14" x14ac:dyDescent="0.25">
      <c r="A248">
        <v>200312</v>
      </c>
      <c r="B248">
        <v>4.2523999999999997</v>
      </c>
      <c r="C248" s="21">
        <v>-8.1197873903461337E-2</v>
      </c>
      <c r="D248" s="21">
        <v>-5.8999999999999999E-3</v>
      </c>
      <c r="E248" s="21">
        <v>-2.3099999999999999E-2</v>
      </c>
      <c r="F248" s="21">
        <v>7.4999999999999997E-3</v>
      </c>
      <c r="G248" s="21">
        <v>5.6000000000000008E-3</v>
      </c>
      <c r="H248" s="21">
        <f t="shared" si="6"/>
        <v>-1.2554667974368661E-2</v>
      </c>
      <c r="I248" s="34">
        <v>2440.482</v>
      </c>
      <c r="J248" s="21">
        <v>1.7916666666666665E-3</v>
      </c>
      <c r="K248" s="21"/>
      <c r="L248" s="47">
        <v>37953</v>
      </c>
      <c r="M248" s="28">
        <v>6.2750000000000004</v>
      </c>
      <c r="N248" s="21">
        <f t="shared" si="7"/>
        <v>1.455133387227181E-2</v>
      </c>
    </row>
    <row r="249" spans="1:14" x14ac:dyDescent="0.25">
      <c r="A249">
        <v>200311</v>
      </c>
      <c r="B249">
        <v>4.6281999999999996</v>
      </c>
      <c r="C249" s="21">
        <v>1.5178767273524851E-2</v>
      </c>
      <c r="D249" s="21">
        <v>6.7000000000000002E-3</v>
      </c>
      <c r="E249" s="21">
        <v>-1.9E-2</v>
      </c>
      <c r="F249" s="21">
        <v>2.5600000000000001E-2</v>
      </c>
      <c r="G249" s="21">
        <v>-0.02</v>
      </c>
      <c r="H249" s="21">
        <f t="shared" si="6"/>
        <v>8.6383789378143838E-3</v>
      </c>
      <c r="I249" s="34">
        <v>2471.511</v>
      </c>
      <c r="J249" s="21">
        <v>1.7916666666666665E-3</v>
      </c>
      <c r="K249" s="21"/>
      <c r="L249" s="47">
        <v>37925</v>
      </c>
      <c r="M249" s="28">
        <v>6.1849999999999996</v>
      </c>
      <c r="N249" s="21">
        <f t="shared" si="7"/>
        <v>6.2532210960316137E-2</v>
      </c>
    </row>
    <row r="250" spans="1:14" x14ac:dyDescent="0.25">
      <c r="A250">
        <v>200310</v>
      </c>
      <c r="B250">
        <v>4.5590000000000002</v>
      </c>
      <c r="C250" s="21">
        <v>1.0976826699190534E-2</v>
      </c>
      <c r="D250" s="21">
        <v>-4.0999999999999995E-3</v>
      </c>
      <c r="E250" s="21">
        <v>4.4000000000000003E-3</v>
      </c>
      <c r="F250" s="21">
        <v>1.2999999999999999E-3</v>
      </c>
      <c r="G250" s="21">
        <v>-5.6000000000000008E-3</v>
      </c>
      <c r="H250" s="21">
        <f t="shared" si="6"/>
        <v>4.4549983651890557E-2</v>
      </c>
      <c r="I250" s="34">
        <v>2450.3440000000001</v>
      </c>
      <c r="J250" s="21">
        <v>1.7916666666666665E-3</v>
      </c>
      <c r="K250" s="21"/>
      <c r="L250" s="47">
        <v>37894</v>
      </c>
      <c r="M250" s="28">
        <v>5.8209999999999997</v>
      </c>
      <c r="N250" s="21">
        <f t="shared" si="7"/>
        <v>-2.4304391552128823E-2</v>
      </c>
    </row>
    <row r="251" spans="1:14" x14ac:dyDescent="0.25">
      <c r="A251">
        <v>200309</v>
      </c>
      <c r="B251">
        <v>4.5095000000000001</v>
      </c>
      <c r="C251" s="21">
        <v>1.898090611230363E-2</v>
      </c>
      <c r="D251" s="21">
        <v>3.3700000000000001E-2</v>
      </c>
      <c r="E251" s="21">
        <v>1.11E-2</v>
      </c>
      <c r="F251" s="21">
        <v>8.6E-3</v>
      </c>
      <c r="G251" s="21">
        <v>1.04E-2</v>
      </c>
      <c r="H251" s="21">
        <f t="shared" si="6"/>
        <v>1.6868356681172481E-2</v>
      </c>
      <c r="I251" s="34">
        <v>2345.837</v>
      </c>
      <c r="J251" s="21">
        <v>1.7916666666666665E-3</v>
      </c>
      <c r="K251" s="21"/>
      <c r="L251" s="47">
        <v>37862</v>
      </c>
      <c r="M251" s="28">
        <v>5.9660000000000002</v>
      </c>
      <c r="N251" s="21">
        <f t="shared" si="7"/>
        <v>3.8468233246301109E-2</v>
      </c>
    </row>
    <row r="252" spans="1:14" x14ac:dyDescent="0.25">
      <c r="A252">
        <v>200308</v>
      </c>
      <c r="B252">
        <v>4.4255000000000004</v>
      </c>
      <c r="C252" s="21">
        <v>2.875540471430571E-2</v>
      </c>
      <c r="D252" s="21">
        <v>1.9099999999999999E-2</v>
      </c>
      <c r="E252" s="21">
        <v>7.0400000000000004E-2</v>
      </c>
      <c r="F252" s="21">
        <v>-8.2400000000000001E-2</v>
      </c>
      <c r="G252" s="21">
        <v>3.49E-2</v>
      </c>
      <c r="H252" s="21">
        <f t="shared" si="6"/>
        <v>1.1440577088418058E-2</v>
      </c>
      <c r="I252" s="34">
        <v>2306.9229999999998</v>
      </c>
      <c r="J252" s="21">
        <v>1.7916666666666665E-3</v>
      </c>
      <c r="K252" s="21"/>
      <c r="L252" s="47">
        <v>37833</v>
      </c>
      <c r="M252" s="28">
        <v>5.7450000000000001</v>
      </c>
      <c r="N252" s="21">
        <f t="shared" si="7"/>
        <v>7.4836295603367686E-2</v>
      </c>
    </row>
    <row r="253" spans="1:14" x14ac:dyDescent="0.25">
      <c r="A253">
        <v>200307</v>
      </c>
      <c r="B253">
        <v>4.3018000000000001</v>
      </c>
      <c r="C253" s="21">
        <v>-3.0121296839067391E-2</v>
      </c>
      <c r="D253" s="21">
        <v>0.05</v>
      </c>
      <c r="E253" s="21">
        <v>6.3099999999999989E-2</v>
      </c>
      <c r="F253" s="21">
        <v>-2.4300000000000002E-2</v>
      </c>
      <c r="G253" s="21">
        <v>-3.2000000000000002E-3</v>
      </c>
      <c r="H253" s="21">
        <f t="shared" si="6"/>
        <v>2.9760550306287659E-2</v>
      </c>
      <c r="I253" s="34">
        <v>2280.8290000000002</v>
      </c>
      <c r="J253" s="21">
        <v>1.7916666666666665E-3</v>
      </c>
      <c r="K253" s="21"/>
      <c r="L253" s="47">
        <v>37802</v>
      </c>
      <c r="M253" s="28">
        <v>5.3449999999999998</v>
      </c>
      <c r="N253" s="21">
        <f t="shared" si="7"/>
        <v>-5.5813953488372814E-3</v>
      </c>
    </row>
    <row r="254" spans="1:14" x14ac:dyDescent="0.25">
      <c r="A254">
        <v>200306</v>
      </c>
      <c r="B254">
        <v>4.4353999999999996</v>
      </c>
      <c r="C254" s="21">
        <v>-2.4993954848211875E-2</v>
      </c>
      <c r="D254" s="21">
        <v>1.1599999999999999E-2</v>
      </c>
      <c r="E254" s="21">
        <v>4.4000000000000003E-3</v>
      </c>
      <c r="F254" s="21">
        <v>2.2099999999999998E-2</v>
      </c>
      <c r="G254" s="21">
        <v>4.7999999999999996E-3</v>
      </c>
      <c r="H254" s="21">
        <f t="shared" si="6"/>
        <v>3.1944493623587533E-2</v>
      </c>
      <c r="I254" s="34">
        <v>2214.9119999999998</v>
      </c>
      <c r="J254" s="21">
        <v>1.7916666666666665E-3</v>
      </c>
      <c r="K254" s="21"/>
      <c r="L254" s="47">
        <v>37771</v>
      </c>
      <c r="M254" s="28">
        <v>5.375</v>
      </c>
      <c r="N254" s="21">
        <f t="shared" si="7"/>
        <v>-9.0524534686971303E-2</v>
      </c>
    </row>
    <row r="255" spans="1:14" x14ac:dyDescent="0.25">
      <c r="A255">
        <v>200305</v>
      </c>
      <c r="B255">
        <v>4.5491000000000001</v>
      </c>
      <c r="C255" s="21">
        <v>-2.4384490006004955E-2</v>
      </c>
      <c r="D255" s="21">
        <v>2.07E-2</v>
      </c>
      <c r="E255" s="21">
        <v>6.1600000000000002E-2</v>
      </c>
      <c r="F255" s="21">
        <v>-2.4900000000000002E-2</v>
      </c>
      <c r="G255" s="21">
        <v>1.46E-2</v>
      </c>
      <c r="H255" s="21">
        <f t="shared" si="6"/>
        <v>-2.9906224406964776E-2</v>
      </c>
      <c r="I255" s="34">
        <v>2146.348</v>
      </c>
      <c r="J255" s="21">
        <v>1.7916666666666665E-3</v>
      </c>
      <c r="K255" s="21"/>
      <c r="L255" s="47">
        <v>37741</v>
      </c>
      <c r="M255" s="28">
        <v>5.91</v>
      </c>
      <c r="N255" s="21">
        <f t="shared" si="7"/>
        <v>-1.582014987510405E-2</v>
      </c>
    </row>
    <row r="256" spans="1:14" x14ac:dyDescent="0.25">
      <c r="A256">
        <v>200304</v>
      </c>
      <c r="B256">
        <v>4.6627999999999998</v>
      </c>
      <c r="C256" s="21">
        <v>0.11598295916902002</v>
      </c>
      <c r="D256" s="21">
        <v>-1.43E-2</v>
      </c>
      <c r="E256" s="21">
        <v>-3.5200000000000002E-2</v>
      </c>
      <c r="F256" s="21">
        <v>1.7500000000000002E-2</v>
      </c>
      <c r="G256" s="21">
        <v>-1.6799999999999999E-2</v>
      </c>
      <c r="H256" s="21">
        <f t="shared" si="6"/>
        <v>6.0112876648793057E-2</v>
      </c>
      <c r="I256" s="34">
        <v>2212.5160000000001</v>
      </c>
      <c r="J256" s="21">
        <v>1.7916666666666665E-3</v>
      </c>
      <c r="K256" s="21"/>
      <c r="L256" s="47">
        <v>37711</v>
      </c>
      <c r="M256" s="28">
        <v>6.0049999999999999</v>
      </c>
      <c r="N256" s="21">
        <f t="shared" si="7"/>
        <v>4.344048653344923E-2</v>
      </c>
    </row>
    <row r="257" spans="1:14" x14ac:dyDescent="0.25">
      <c r="A257">
        <v>200303</v>
      </c>
      <c r="B257">
        <v>4.1782000000000004</v>
      </c>
      <c r="C257" s="21">
        <v>1.80551156160913E-2</v>
      </c>
      <c r="D257" s="21">
        <v>-1.9099999999999999E-2</v>
      </c>
      <c r="E257" s="21">
        <v>-2.76E-2</v>
      </c>
      <c r="F257" s="21">
        <v>3.2799999999999996E-2</v>
      </c>
      <c r="G257" s="21">
        <v>-1.9400000000000001E-2</v>
      </c>
      <c r="H257" s="21">
        <f t="shared" si="6"/>
        <v>3.6628699376946905E-2</v>
      </c>
      <c r="I257" s="34">
        <v>2087.0569999999998</v>
      </c>
      <c r="J257" s="21">
        <v>1.7916666666666665E-3</v>
      </c>
      <c r="K257" s="21"/>
      <c r="L257" s="47">
        <v>37680</v>
      </c>
      <c r="M257" s="28">
        <v>5.7549999999999999</v>
      </c>
      <c r="N257" s="21">
        <f t="shared" si="7"/>
        <v>-4.1631973355537033E-2</v>
      </c>
    </row>
    <row r="258" spans="1:14" x14ac:dyDescent="0.25">
      <c r="A258">
        <v>200302</v>
      </c>
      <c r="B258">
        <v>4.1040999999999999</v>
      </c>
      <c r="C258" s="21">
        <v>5.0636151857256229E-2</v>
      </c>
      <c r="D258" s="21">
        <v>6.7000000000000002E-3</v>
      </c>
      <c r="E258" s="21">
        <v>3.56E-2</v>
      </c>
      <c r="F258" s="21">
        <v>8.199999999999999E-3</v>
      </c>
      <c r="G258" s="21">
        <v>2.12E-2</v>
      </c>
      <c r="H258" s="21">
        <f t="shared" si="6"/>
        <v>4.2296818562329364E-2</v>
      </c>
      <c r="I258" s="34">
        <v>2013.3119999999999</v>
      </c>
      <c r="J258" s="21">
        <v>1.7916666666666665E-3</v>
      </c>
      <c r="K258" s="21"/>
      <c r="L258" s="47">
        <v>37652</v>
      </c>
      <c r="M258" s="28">
        <v>6.0049999999999999</v>
      </c>
      <c r="N258" s="21">
        <f t="shared" si="7"/>
        <v>-1.3147082990961345E-2</v>
      </c>
    </row>
    <row r="259" spans="1:14" x14ac:dyDescent="0.25">
      <c r="A259">
        <v>200301</v>
      </c>
      <c r="B259">
        <v>3.9062999999999999</v>
      </c>
      <c r="C259" s="21">
        <v>-9.7143253362917736E-2</v>
      </c>
      <c r="D259" s="21">
        <v>1.4800000000000001E-2</v>
      </c>
      <c r="E259" s="21">
        <v>-4.6999999999999993E-3</v>
      </c>
      <c r="F259" s="21">
        <v>2.8300000000000002E-2</v>
      </c>
      <c r="G259" s="21">
        <v>-2.5899999999999999E-2</v>
      </c>
      <c r="H259" s="21">
        <f t="shared" ref="H259:H283" si="8">I259/I260-1</f>
        <v>2.698559963420899E-2</v>
      </c>
      <c r="I259" s="34">
        <v>1931.6110000000001</v>
      </c>
      <c r="J259" s="21">
        <v>1.7916666666666665E-3</v>
      </c>
      <c r="K259" s="21"/>
      <c r="L259" s="47">
        <v>37621</v>
      </c>
      <c r="M259" s="28">
        <v>6.085</v>
      </c>
      <c r="N259" s="21">
        <f t="shared" ref="N259:N283" si="9">M259/M260-1</f>
        <v>-5.7319907048799412E-2</v>
      </c>
    </row>
    <row r="260" spans="1:14" x14ac:dyDescent="0.25">
      <c r="A260">
        <v>200212</v>
      </c>
      <c r="B260">
        <v>4.3266</v>
      </c>
      <c r="C260" s="21">
        <v>1.7448969993415497E-2</v>
      </c>
      <c r="D260" s="21">
        <v>4.3899999999999995E-2</v>
      </c>
      <c r="E260" s="21">
        <v>-1.3000000000000001E-2</v>
      </c>
      <c r="F260" s="21">
        <v>2.7699999999999999E-2</v>
      </c>
      <c r="G260" s="21">
        <v>-2.8000000000000004E-3</v>
      </c>
      <c r="H260" s="21">
        <f t="shared" si="8"/>
        <v>-3.7047105901241828E-2</v>
      </c>
      <c r="I260" s="34">
        <v>1880.855</v>
      </c>
      <c r="J260" s="21">
        <v>1.7916666666666665E-3</v>
      </c>
      <c r="K260" s="21"/>
      <c r="L260" s="47">
        <v>37589</v>
      </c>
      <c r="M260" s="28">
        <v>6.4550000000000001</v>
      </c>
      <c r="N260" s="21">
        <f t="shared" si="9"/>
        <v>2.3790642347343516E-2</v>
      </c>
    </row>
    <row r="261" spans="1:14" x14ac:dyDescent="0.25">
      <c r="A261">
        <v>200211</v>
      </c>
      <c r="B261">
        <v>4.2523999999999997</v>
      </c>
      <c r="C261" s="21">
        <v>6.3046847657616922E-2</v>
      </c>
      <c r="D261" s="21">
        <v>-2.8799999999999999E-2</v>
      </c>
      <c r="E261" s="21">
        <v>3.4200000000000001E-2</v>
      </c>
      <c r="F261" s="21">
        <v>-5.1500000000000004E-2</v>
      </c>
      <c r="G261" s="21">
        <v>2.1400000000000002E-2</v>
      </c>
      <c r="H261" s="21">
        <f t="shared" si="8"/>
        <v>1.4710202851082599E-3</v>
      </c>
      <c r="I261" s="34">
        <v>1953.2159999999999</v>
      </c>
      <c r="J261" s="21">
        <v>1.7916666666666665E-3</v>
      </c>
      <c r="K261" s="21"/>
      <c r="L261" s="47">
        <v>37560</v>
      </c>
      <c r="M261" s="28">
        <v>6.3049999999999997</v>
      </c>
      <c r="N261" s="21">
        <f t="shared" si="9"/>
        <v>4.3010752688172005E-2</v>
      </c>
    </row>
    <row r="262" spans="1:14" x14ac:dyDescent="0.25">
      <c r="A262">
        <v>200210</v>
      </c>
      <c r="B262">
        <v>4.0002000000000004</v>
      </c>
      <c r="C262" s="21">
        <v>9.0299544822699085E-2</v>
      </c>
      <c r="D262" s="21">
        <v>-3.0800000000000001E-2</v>
      </c>
      <c r="E262" s="21">
        <v>6.5000000000000006E-3</v>
      </c>
      <c r="F262" s="21">
        <v>-1.5100000000000001E-2</v>
      </c>
      <c r="G262" s="21">
        <v>-9.1999999999999998E-3</v>
      </c>
      <c r="H262" s="21">
        <f t="shared" si="8"/>
        <v>3.878915653658499E-3</v>
      </c>
      <c r="I262" s="34">
        <v>1950.347</v>
      </c>
      <c r="J262" s="21">
        <v>1.7916666666666665E-3</v>
      </c>
      <c r="K262" s="21"/>
      <c r="L262" s="47">
        <v>37529</v>
      </c>
      <c r="M262" s="28">
        <v>6.0449999999999999</v>
      </c>
      <c r="N262" s="21">
        <f t="shared" si="9"/>
        <v>-4.1996830427892151E-2</v>
      </c>
    </row>
    <row r="263" spans="1:14" x14ac:dyDescent="0.25">
      <c r="A263">
        <v>200209</v>
      </c>
      <c r="B263">
        <v>3.6688999999999998</v>
      </c>
      <c r="C263" s="21">
        <v>-3.0084331297750344E-2</v>
      </c>
      <c r="D263" s="21">
        <v>-7.1999999999999998E-3</v>
      </c>
      <c r="E263" s="21">
        <v>-8.3999999999999995E-3</v>
      </c>
      <c r="F263" s="21">
        <v>2.3E-2</v>
      </c>
      <c r="G263" s="21">
        <v>9.4999999999999998E-3</v>
      </c>
      <c r="H263" s="21">
        <f t="shared" si="8"/>
        <v>-2.8438564389584586E-2</v>
      </c>
      <c r="I263" s="34">
        <v>1942.8109999999999</v>
      </c>
      <c r="J263" s="21">
        <v>1.7916666666666665E-3</v>
      </c>
      <c r="K263" s="21"/>
      <c r="L263" s="47">
        <v>37498</v>
      </c>
      <c r="M263" s="28">
        <v>6.31</v>
      </c>
      <c r="N263" s="21">
        <f t="shared" si="9"/>
        <v>-2.5482625482625476E-2</v>
      </c>
    </row>
    <row r="264" spans="1:14" x14ac:dyDescent="0.25">
      <c r="A264">
        <v>200208</v>
      </c>
      <c r="B264">
        <v>3.7827000000000002</v>
      </c>
      <c r="C264" s="21">
        <v>6.249648896129445E-2</v>
      </c>
      <c r="D264" s="21">
        <v>1.72E-2</v>
      </c>
      <c r="E264" s="21">
        <v>-2.6200000000000001E-2</v>
      </c>
      <c r="F264" s="21">
        <v>3.7699999999999997E-2</v>
      </c>
      <c r="G264" s="21">
        <v>-3.2599999999999997E-2</v>
      </c>
      <c r="H264" s="21">
        <f t="shared" si="8"/>
        <v>2.4294531950313836E-2</v>
      </c>
      <c r="I264" s="34">
        <v>1999.6790000000001</v>
      </c>
      <c r="J264" s="21">
        <v>1.7916666666666665E-3</v>
      </c>
      <c r="K264" s="21"/>
      <c r="L264" s="47">
        <v>37468</v>
      </c>
      <c r="M264" s="28">
        <v>6.4749999999999996</v>
      </c>
      <c r="N264" s="21">
        <f t="shared" si="9"/>
        <v>-2.7777777777777901E-2</v>
      </c>
    </row>
    <row r="265" spans="1:14" x14ac:dyDescent="0.25">
      <c r="A265">
        <v>200207</v>
      </c>
      <c r="B265">
        <v>3.5602</v>
      </c>
      <c r="C265" s="21">
        <v>3.0061047941440266E-2</v>
      </c>
      <c r="D265" s="21">
        <v>-3.5099999999999999E-2</v>
      </c>
      <c r="E265" s="21">
        <v>1.21E-2</v>
      </c>
      <c r="F265" s="21">
        <v>1.09E-2</v>
      </c>
      <c r="G265" s="21">
        <v>-8.8000000000000005E-3</v>
      </c>
      <c r="H265" s="21">
        <f t="shared" si="8"/>
        <v>-2.0793436946069277E-2</v>
      </c>
      <c r="I265" s="34">
        <v>1952.25</v>
      </c>
      <c r="J265" s="21">
        <v>1.7916666666666665E-3</v>
      </c>
      <c r="K265" s="21"/>
      <c r="L265" s="47">
        <v>37435</v>
      </c>
      <c r="M265" s="28">
        <v>6.66</v>
      </c>
      <c r="N265" s="21">
        <f t="shared" si="9"/>
        <v>-1.4063656550703185E-2</v>
      </c>
    </row>
    <row r="266" spans="1:14" x14ac:dyDescent="0.25">
      <c r="A266">
        <v>200206</v>
      </c>
      <c r="B266">
        <v>3.4563000000000001</v>
      </c>
      <c r="C266" s="21">
        <v>0.11839891276210213</v>
      </c>
      <c r="D266" s="21">
        <v>-8.0000000000000002E-3</v>
      </c>
      <c r="E266" s="21">
        <v>4.0099999999999997E-2</v>
      </c>
      <c r="F266" s="21">
        <v>2.4900000000000002E-2</v>
      </c>
      <c r="G266" s="21">
        <v>3.7699999999999997E-2</v>
      </c>
      <c r="H266" s="21">
        <f t="shared" si="8"/>
        <v>4.2968367869535395E-2</v>
      </c>
      <c r="I266" s="34">
        <v>1993.7059999999999</v>
      </c>
      <c r="J266" s="21">
        <v>1.7916666666666665E-3</v>
      </c>
      <c r="K266" s="21"/>
      <c r="L266" s="47">
        <v>37407</v>
      </c>
      <c r="M266" s="28">
        <v>6.7549999999999999</v>
      </c>
      <c r="N266" s="21">
        <f t="shared" si="9"/>
        <v>2.9695619896064063E-3</v>
      </c>
    </row>
    <row r="267" spans="1:14" x14ac:dyDescent="0.25">
      <c r="A267">
        <v>200205</v>
      </c>
      <c r="B267">
        <v>3.0903999999999998</v>
      </c>
      <c r="C267" s="21">
        <v>8.0568874971458371E-3</v>
      </c>
      <c r="D267" s="21">
        <v>3.9800000000000002E-2</v>
      </c>
      <c r="E267" s="21">
        <v>3.7000000000000002E-3</v>
      </c>
      <c r="F267" s="21">
        <v>4.5700000000000005E-2</v>
      </c>
      <c r="G267" s="21">
        <v>-8.5000000000000006E-3</v>
      </c>
      <c r="H267" s="21">
        <f t="shared" si="8"/>
        <v>-4.4931801149138195E-2</v>
      </c>
      <c r="I267" s="34">
        <v>1911.569</v>
      </c>
      <c r="J267" s="21">
        <v>1.7916666666666665E-3</v>
      </c>
      <c r="K267" s="21"/>
      <c r="L267" s="47">
        <v>37376</v>
      </c>
      <c r="M267" s="28">
        <v>6.7350000000000003</v>
      </c>
      <c r="N267" s="21">
        <f t="shared" si="9"/>
        <v>-2.1360069747166421E-2</v>
      </c>
    </row>
    <row r="268" spans="1:14" x14ac:dyDescent="0.25">
      <c r="A268">
        <v>200204</v>
      </c>
      <c r="B268">
        <v>3.0657000000000001</v>
      </c>
      <c r="C268" s="21">
        <v>-5.3416494272393256E-2</v>
      </c>
      <c r="D268" s="21">
        <v>-2.1000000000000001E-2</v>
      </c>
      <c r="E268" s="21">
        <v>6.08E-2</v>
      </c>
      <c r="F268" s="21">
        <v>-2.1899999999999999E-2</v>
      </c>
      <c r="G268" s="21">
        <v>2.46E-2</v>
      </c>
      <c r="H268" s="21">
        <f t="shared" si="8"/>
        <v>-2.7090770511055573E-2</v>
      </c>
      <c r="I268" s="34">
        <v>2001.5</v>
      </c>
      <c r="J268" s="21">
        <v>1.7916666666666665E-3</v>
      </c>
      <c r="K268" s="21"/>
      <c r="L268" s="47">
        <v>37344</v>
      </c>
      <c r="M268" s="28">
        <v>6.8819999999999997</v>
      </c>
      <c r="N268" s="21">
        <f t="shared" si="9"/>
        <v>4.3517816527672393E-2</v>
      </c>
    </row>
    <row r="269" spans="1:14" x14ac:dyDescent="0.25">
      <c r="A269">
        <v>200203</v>
      </c>
      <c r="B269">
        <v>3.2387000000000001</v>
      </c>
      <c r="C269" s="21">
        <v>6.5011509371917242E-2</v>
      </c>
      <c r="D269" s="21">
        <v>7.9000000000000008E-3</v>
      </c>
      <c r="E269" s="21">
        <v>2.3E-3</v>
      </c>
      <c r="F269" s="21">
        <v>1.78E-2</v>
      </c>
      <c r="G269" s="21">
        <v>-1.83E-2</v>
      </c>
      <c r="H269" s="21">
        <f t="shared" si="8"/>
        <v>4.0056097039384619E-2</v>
      </c>
      <c r="I269" s="34">
        <v>2057.232</v>
      </c>
      <c r="J269" s="21">
        <v>1.7916666666666665E-3</v>
      </c>
      <c r="K269" s="21"/>
      <c r="L269" s="47">
        <v>37315</v>
      </c>
      <c r="M269" s="28">
        <v>6.5949999999999998</v>
      </c>
      <c r="N269" s="21">
        <f t="shared" si="9"/>
        <v>-9.7597597597598451E-3</v>
      </c>
    </row>
    <row r="270" spans="1:14" x14ac:dyDescent="0.25">
      <c r="A270">
        <v>200202</v>
      </c>
      <c r="B270">
        <v>3.0409999999999999</v>
      </c>
      <c r="C270" s="21">
        <v>7.1453738284828372E-2</v>
      </c>
      <c r="D270" s="21">
        <v>8.8000000000000005E-3</v>
      </c>
      <c r="E270" s="21">
        <v>1.7899999999999999E-2</v>
      </c>
      <c r="F270" s="21">
        <v>6.2699999999999992E-2</v>
      </c>
      <c r="G270" s="21">
        <v>2.3399999999999997E-2</v>
      </c>
      <c r="H270" s="21">
        <f t="shared" si="8"/>
        <v>-1.5402129378484064E-2</v>
      </c>
      <c r="I270" s="34">
        <v>1978.001</v>
      </c>
      <c r="J270" s="21">
        <v>1.7916666666666665E-3</v>
      </c>
      <c r="K270" s="21"/>
      <c r="L270" s="47">
        <v>37287</v>
      </c>
      <c r="M270" s="28">
        <v>6.66</v>
      </c>
      <c r="N270" s="21">
        <f t="shared" si="9"/>
        <v>-2.2743947175348556E-2</v>
      </c>
    </row>
    <row r="271" spans="1:14" x14ac:dyDescent="0.25">
      <c r="A271">
        <v>200201</v>
      </c>
      <c r="B271">
        <v>2.8382000000000001</v>
      </c>
      <c r="C271" s="21">
        <v>-1.0356009623766593E-2</v>
      </c>
      <c r="D271" s="21">
        <v>3.4700000000000002E-2</v>
      </c>
      <c r="E271" s="21">
        <v>2.5399999999999999E-2</v>
      </c>
      <c r="F271" s="21">
        <v>4.7E-2</v>
      </c>
      <c r="G271" s="21">
        <v>1.3999999999999999E-2</v>
      </c>
      <c r="H271" s="21">
        <f t="shared" si="8"/>
        <v>1.6618385428872617E-3</v>
      </c>
      <c r="I271" s="34">
        <v>2008.943</v>
      </c>
      <c r="J271" s="21">
        <v>1.7916666666666665E-3</v>
      </c>
      <c r="K271" s="21"/>
      <c r="L271" s="47">
        <v>37256</v>
      </c>
      <c r="M271" s="28">
        <v>6.8150000000000004</v>
      </c>
      <c r="N271" s="21">
        <f t="shared" si="9"/>
        <v>5.5116891159622261E-2</v>
      </c>
    </row>
    <row r="272" spans="1:14" x14ac:dyDescent="0.25">
      <c r="A272">
        <v>200112</v>
      </c>
      <c r="B272">
        <v>2.8679000000000001</v>
      </c>
      <c r="C272" s="21">
        <v>-3.6550542547115983E-2</v>
      </c>
      <c r="D272" s="21">
        <v>-2.6099999999999998E-2</v>
      </c>
      <c r="E272" s="21">
        <v>2.98E-2</v>
      </c>
      <c r="F272" s="21">
        <v>-1.8799999999999997E-2</v>
      </c>
      <c r="G272" s="21">
        <v>1.6899999999999998E-2</v>
      </c>
      <c r="H272" s="21">
        <f t="shared" si="8"/>
        <v>-2.3045699274350961E-2</v>
      </c>
      <c r="I272" s="34">
        <v>2005.61</v>
      </c>
      <c r="J272" s="21">
        <v>1.7916666666666665E-3</v>
      </c>
      <c r="K272" s="21"/>
      <c r="L272" s="47">
        <v>37225</v>
      </c>
      <c r="M272" s="28">
        <v>6.4589999999999996</v>
      </c>
      <c r="N272" s="21">
        <f t="shared" si="9"/>
        <v>4.5991902834008114E-2</v>
      </c>
    </row>
    <row r="273" spans="1:14" x14ac:dyDescent="0.25">
      <c r="A273">
        <v>200111</v>
      </c>
      <c r="B273">
        <v>2.9767000000000001</v>
      </c>
      <c r="C273" s="21">
        <v>-4.4428750280889773E-2</v>
      </c>
      <c r="D273" s="21">
        <v>-4.1999999999999997E-3</v>
      </c>
      <c r="E273" s="21">
        <v>8.8000000000000005E-3</v>
      </c>
      <c r="F273" s="21">
        <v>-1.4499999999999999E-2</v>
      </c>
      <c r="G273" s="21">
        <v>4.7999999999999996E-3</v>
      </c>
      <c r="H273" s="21">
        <f t="shared" si="8"/>
        <v>4.0008693246927685E-2</v>
      </c>
      <c r="I273" s="34">
        <v>2052.9209999999998</v>
      </c>
      <c r="J273" s="21">
        <v>1.7916666666666665E-3</v>
      </c>
      <c r="K273" s="21"/>
      <c r="L273" s="47">
        <v>37195</v>
      </c>
      <c r="M273" s="28">
        <v>6.1749999999999998</v>
      </c>
      <c r="N273" s="21">
        <f t="shared" si="9"/>
        <v>-4.4709158415841666E-2</v>
      </c>
    </row>
    <row r="274" spans="1:14" x14ac:dyDescent="0.25">
      <c r="A274">
        <v>200110</v>
      </c>
      <c r="B274">
        <v>3.1151</v>
      </c>
      <c r="C274" s="21">
        <v>1.1231942866417821E-2</v>
      </c>
      <c r="D274" s="21">
        <v>3.5499999999999997E-2</v>
      </c>
      <c r="E274" s="21">
        <v>-1.1299999999999999E-2</v>
      </c>
      <c r="F274" s="21">
        <v>1.47E-2</v>
      </c>
      <c r="G274" s="21">
        <v>-4.3799999999999999E-2</v>
      </c>
      <c r="H274" s="21">
        <f t="shared" si="8"/>
        <v>-6.1625648353175189E-3</v>
      </c>
      <c r="I274" s="34">
        <v>1973.9459999999999</v>
      </c>
      <c r="J274" s="21">
        <v>1.7916666666666665E-3</v>
      </c>
      <c r="K274" s="21"/>
      <c r="L274" s="47">
        <v>37162</v>
      </c>
      <c r="M274" s="28">
        <v>6.4640000000000004</v>
      </c>
      <c r="N274" s="21">
        <f t="shared" si="9"/>
        <v>-2.9307419404595025E-3</v>
      </c>
    </row>
    <row r="275" spans="1:14" x14ac:dyDescent="0.25">
      <c r="A275">
        <v>200109</v>
      </c>
      <c r="B275">
        <v>3.0804999999999998</v>
      </c>
      <c r="C275" s="21">
        <v>8.9083941964431812E-3</v>
      </c>
      <c r="D275" s="21">
        <v>-2.1899999999999999E-2</v>
      </c>
      <c r="E275" s="21">
        <v>2.3E-3</v>
      </c>
      <c r="F275" s="21">
        <v>3.9599999999999996E-2</v>
      </c>
      <c r="G275" s="21">
        <v>3.3599999999999998E-2</v>
      </c>
      <c r="H275" s="21">
        <f t="shared" si="8"/>
        <v>7.4475376747955124E-2</v>
      </c>
      <c r="I275" s="34">
        <v>1986.1859999999999</v>
      </c>
      <c r="J275" s="21">
        <v>1.7916666666666665E-3</v>
      </c>
      <c r="K275" s="21"/>
      <c r="L275" s="47">
        <v>37134</v>
      </c>
      <c r="M275" s="28">
        <v>6.4829999999999997</v>
      </c>
      <c r="N275" s="21">
        <f t="shared" si="9"/>
        <v>-3.1665421956684203E-2</v>
      </c>
    </row>
    <row r="276" spans="1:14" x14ac:dyDescent="0.25">
      <c r="A276">
        <v>200108</v>
      </c>
      <c r="B276">
        <v>3.0533000000000001</v>
      </c>
      <c r="C276" s="21">
        <v>0.1227018679217533</v>
      </c>
      <c r="D276" s="21">
        <v>-7.8000000000000005E-3</v>
      </c>
      <c r="E276" s="21">
        <v>-1.9400000000000001E-2</v>
      </c>
      <c r="F276" s="21">
        <v>8.4000000000000005E-2</v>
      </c>
      <c r="G276" s="21">
        <v>9.4999999999999998E-3</v>
      </c>
      <c r="H276" s="21">
        <f t="shared" si="8"/>
        <v>6.7284802777859642E-2</v>
      </c>
      <c r="I276" s="34">
        <v>1848.5170000000001</v>
      </c>
      <c r="J276" s="21">
        <v>1.7916666666666665E-3</v>
      </c>
      <c r="K276" s="21"/>
      <c r="L276" s="47">
        <v>37103</v>
      </c>
      <c r="M276" s="28">
        <v>6.6950000000000003</v>
      </c>
      <c r="N276" s="21">
        <f t="shared" si="9"/>
        <v>-9.4688563396951864E-3</v>
      </c>
    </row>
    <row r="277" spans="1:14" x14ac:dyDescent="0.25">
      <c r="A277">
        <v>200107</v>
      </c>
      <c r="B277">
        <v>2.7195999999999998</v>
      </c>
      <c r="C277" s="21">
        <v>-6.3014642549526267E-2</v>
      </c>
      <c r="D277" s="21">
        <v>-3.3500000000000002E-2</v>
      </c>
      <c r="E277" s="21">
        <v>1.23E-2</v>
      </c>
      <c r="F277" s="21">
        <v>2.4799999999999999E-2</v>
      </c>
      <c r="G277" s="21">
        <v>3.1300000000000001E-2</v>
      </c>
      <c r="H277" s="21">
        <f t="shared" si="8"/>
        <v>-9.5469726366145591E-2</v>
      </c>
      <c r="I277" s="34">
        <v>1731.981</v>
      </c>
      <c r="J277" s="21">
        <v>1.7916666666666665E-3</v>
      </c>
      <c r="K277" s="21"/>
      <c r="L277" s="47">
        <v>37071</v>
      </c>
      <c r="M277" s="28">
        <v>6.7590000000000003</v>
      </c>
      <c r="N277" s="21">
        <f t="shared" si="9"/>
        <v>-3.8319823139277842E-3</v>
      </c>
    </row>
    <row r="278" spans="1:14" x14ac:dyDescent="0.25">
      <c r="A278">
        <v>200106</v>
      </c>
      <c r="B278">
        <v>2.9024999999999999</v>
      </c>
      <c r="C278" s="21">
        <v>2.9803086748270369E-2</v>
      </c>
      <c r="D278" s="21">
        <v>2.5000000000000001E-2</v>
      </c>
      <c r="E278" s="21">
        <v>5.9999999999999995E-4</v>
      </c>
      <c r="F278" s="21">
        <v>2.6200000000000001E-2</v>
      </c>
      <c r="G278" s="21">
        <v>8.199999999999999E-3</v>
      </c>
      <c r="H278" s="21">
        <f t="shared" si="8"/>
        <v>-1.0648477777651433E-2</v>
      </c>
      <c r="I278" s="34">
        <v>1914.7850000000001</v>
      </c>
      <c r="J278" s="21">
        <v>1.7916666666666665E-3</v>
      </c>
      <c r="K278" s="21"/>
      <c r="L278" s="47">
        <v>37042</v>
      </c>
      <c r="M278" s="28">
        <v>6.7850000000000001</v>
      </c>
      <c r="N278" s="21">
        <f t="shared" si="9"/>
        <v>2.7252081756245161E-2</v>
      </c>
    </row>
    <row r="279" spans="1:14" x14ac:dyDescent="0.25">
      <c r="A279">
        <v>200105</v>
      </c>
      <c r="B279">
        <v>2.8184999999999998</v>
      </c>
      <c r="C279" s="21">
        <v>4.5903221018257279E-2</v>
      </c>
      <c r="D279" s="21">
        <v>4.9200000000000001E-2</v>
      </c>
      <c r="E279" s="21">
        <v>5.1900000000000002E-2</v>
      </c>
      <c r="F279" s="21">
        <v>8.3999999999999995E-3</v>
      </c>
      <c r="G279" s="21">
        <v>2.0199999999999999E-2</v>
      </c>
      <c r="H279" s="21">
        <f t="shared" si="8"/>
        <v>-2.0120703595531975E-3</v>
      </c>
      <c r="I279" s="34">
        <v>1935.394</v>
      </c>
      <c r="J279" s="21">
        <v>1.7916666666666665E-3</v>
      </c>
      <c r="K279" s="21"/>
      <c r="L279" s="47">
        <v>37011</v>
      </c>
      <c r="M279" s="28">
        <v>6.6050000000000004</v>
      </c>
      <c r="N279" s="21">
        <f t="shared" si="9"/>
        <v>9.7723117832807072E-2</v>
      </c>
    </row>
    <row r="280" spans="1:14" x14ac:dyDescent="0.25">
      <c r="A280">
        <v>200104</v>
      </c>
      <c r="B280">
        <v>2.6947999999999999</v>
      </c>
      <c r="C280" s="21">
        <v>0.10660315374507223</v>
      </c>
      <c r="D280" s="21">
        <v>3.3E-3</v>
      </c>
      <c r="E280" s="21">
        <v>-5.28E-2</v>
      </c>
      <c r="F280" s="21">
        <v>5.5599999999999997E-2</v>
      </c>
      <c r="G280" s="21">
        <v>-2.9600000000000001E-2</v>
      </c>
      <c r="H280" s="21">
        <f t="shared" si="8"/>
        <v>4.1412797272870838E-2</v>
      </c>
      <c r="I280" s="34">
        <v>1939.296</v>
      </c>
      <c r="J280" s="21">
        <v>1.7916666666666665E-3</v>
      </c>
      <c r="K280" s="21"/>
      <c r="L280" s="47">
        <v>36980</v>
      </c>
      <c r="M280" s="28">
        <v>6.0170000000000003</v>
      </c>
      <c r="N280" s="21">
        <f t="shared" si="9"/>
        <v>1.9983347210659197E-3</v>
      </c>
    </row>
    <row r="281" spans="1:14" x14ac:dyDescent="0.25">
      <c r="A281">
        <v>200103</v>
      </c>
      <c r="B281">
        <v>2.4352</v>
      </c>
      <c r="C281" s="21">
        <v>4.7848537005163561E-2</v>
      </c>
      <c r="D281" s="21">
        <v>-1.2500000000000001E-2</v>
      </c>
      <c r="E281" s="21">
        <v>8.0500000000000002E-2</v>
      </c>
      <c r="F281" s="21">
        <v>1.29E-2</v>
      </c>
      <c r="G281" s="21">
        <v>3.4099999999999998E-2</v>
      </c>
      <c r="H281" s="21">
        <f t="shared" si="8"/>
        <v>-6.0447037134021775E-2</v>
      </c>
      <c r="I281" s="34">
        <v>1862.1780000000001</v>
      </c>
      <c r="J281" s="21">
        <v>1.7916666666666665E-3</v>
      </c>
      <c r="K281" s="21"/>
      <c r="L281" s="47">
        <v>36950</v>
      </c>
      <c r="M281" s="28">
        <v>6.0049999999999999</v>
      </c>
      <c r="N281" s="21">
        <f t="shared" si="9"/>
        <v>-1.3147082990961345E-2</v>
      </c>
    </row>
    <row r="282" spans="1:14" x14ac:dyDescent="0.25">
      <c r="A282">
        <v>200102</v>
      </c>
      <c r="B282">
        <v>2.3239999999999998</v>
      </c>
      <c r="C282" s="21">
        <v>1.1842563566701436E-2</v>
      </c>
      <c r="D282" s="21">
        <v>2.2000000000000001E-3</v>
      </c>
      <c r="E282" s="21">
        <v>8.6599999999999996E-2</v>
      </c>
      <c r="F282" s="21">
        <v>-1.7399999999999999E-2</v>
      </c>
      <c r="G282" s="21">
        <v>8.2400000000000001E-2</v>
      </c>
      <c r="H282" s="21">
        <f t="shared" si="8"/>
        <v>6.4155374460266756E-2</v>
      </c>
      <c r="I282" s="34">
        <v>1981.9829999999999</v>
      </c>
      <c r="J282" s="21">
        <v>1.7916666666666665E-3</v>
      </c>
      <c r="K282" s="21"/>
      <c r="L282" s="47">
        <v>36922</v>
      </c>
      <c r="M282" s="28">
        <v>6.085</v>
      </c>
      <c r="N282" s="21">
        <f t="shared" si="9"/>
        <v>9.288439210482613E-3</v>
      </c>
    </row>
    <row r="283" spans="1:14" x14ac:dyDescent="0.25">
      <c r="A283">
        <v>200101</v>
      </c>
      <c r="B283">
        <v>2.2968000000000002</v>
      </c>
      <c r="C283" s="21">
        <v>1.8626929217669064E-2</v>
      </c>
      <c r="D283" s="21">
        <v>-2.23E-2</v>
      </c>
      <c r="E283" s="21">
        <v>-6.7000000000000002E-3</v>
      </c>
      <c r="F283" s="21">
        <v>-1.0800000000000001E-2</v>
      </c>
      <c r="G283" s="21">
        <v>-2.5000000000000001E-2</v>
      </c>
      <c r="H283" s="21">
        <f t="shared" si="8"/>
        <v>4.9076077834091736E-2</v>
      </c>
      <c r="I283" s="34">
        <v>1862.4939999999999</v>
      </c>
      <c r="J283" s="21">
        <v>1.7916666666666665E-3</v>
      </c>
      <c r="K283" s="21"/>
      <c r="L283" s="47">
        <v>36889</v>
      </c>
      <c r="M283" s="28">
        <v>6.0289999999999999</v>
      </c>
      <c r="N283" s="21" t="e">
        <f t="shared" si="9"/>
        <v>#DIV/0!</v>
      </c>
    </row>
    <row r="284" spans="1:14" x14ac:dyDescent="0.25">
      <c r="A284">
        <v>200012</v>
      </c>
      <c r="B284">
        <v>2.2547999999999999</v>
      </c>
      <c r="C284" s="21">
        <v>2.472277767678599E-2</v>
      </c>
      <c r="D284" s="21">
        <v>-5.74E-2</v>
      </c>
      <c r="E284" s="21">
        <v>6.0400000000000002E-2</v>
      </c>
      <c r="F284" s="21">
        <v>-2.4700000000000003E-2</v>
      </c>
      <c r="G284" s="21">
        <v>3.8399999999999997E-2</v>
      </c>
      <c r="H284" s="21"/>
      <c r="I284" s="34">
        <v>1775.366</v>
      </c>
      <c r="J284" s="21">
        <v>1.7916666666666665E-3</v>
      </c>
      <c r="K284" s="21"/>
      <c r="L284" s="21"/>
      <c r="M284" s="28"/>
      <c r="N284" s="21"/>
    </row>
  </sheetData>
  <mergeCells count="1">
    <mergeCell ref="AC2:A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Asia Pacific-Japan. 5 Factor</vt:lpstr>
      <vt:lpstr>Error Factor</vt:lpstr>
      <vt:lpstr>Betas</vt:lpstr>
      <vt:lpstr>Error Factor (REVISED)</vt:lpstr>
      <vt:lpstr>Sheet5</vt:lpstr>
      <vt:lpstr>5 factor model(REVISED)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Gomez</dc:creator>
  <cp:lastModifiedBy>Tomasz Osuchowski</cp:lastModifiedBy>
  <dcterms:created xsi:type="dcterms:W3CDTF">2024-08-24T23:32:14Z</dcterms:created>
  <dcterms:modified xsi:type="dcterms:W3CDTF">2024-09-08T02:05:11Z</dcterms:modified>
</cp:coreProperties>
</file>